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opsavilkums-2001" sheetId="1" r:id="rId1"/>
  </sheets>
  <definedNames>
    <definedName name="_xlnm.Print_Area" localSheetId="0">'kopsavilkums-2001'!$A$1:$Q$649</definedName>
    <definedName name="_xlnm.Print_Titles" localSheetId="0">'kopsavilkums-2001'!$5:$8</definedName>
  </definedNames>
  <calcPr fullCalcOnLoad="1"/>
</workbook>
</file>

<file path=xl/sharedStrings.xml><?xml version="1.0" encoding="utf-8"?>
<sst xmlns="http://schemas.openxmlformats.org/spreadsheetml/2006/main" count="1235" uniqueCount="1207">
  <si>
    <t>0100</t>
  </si>
  <si>
    <t>RĪGA</t>
  </si>
  <si>
    <t>0500</t>
  </si>
  <si>
    <t>DAUGAVPILS</t>
  </si>
  <si>
    <t>0900</t>
  </si>
  <si>
    <t>JELGAVA</t>
  </si>
  <si>
    <t>1300</t>
  </si>
  <si>
    <t>JŪRMALA</t>
  </si>
  <si>
    <t>1700</t>
  </si>
  <si>
    <t>LIEPĀJA</t>
  </si>
  <si>
    <t>2100</t>
  </si>
  <si>
    <t>RĒZEKNE</t>
  </si>
  <si>
    <t>2700</t>
  </si>
  <si>
    <t>VENTSPILS</t>
  </si>
  <si>
    <t>3200</t>
  </si>
  <si>
    <t>3201</t>
  </si>
  <si>
    <t>AIZKRAUKLE</t>
  </si>
  <si>
    <t>3207</t>
  </si>
  <si>
    <t>JAUNJELGAVA</t>
  </si>
  <si>
    <t>3213</t>
  </si>
  <si>
    <t>PĻAVIŅAS</t>
  </si>
  <si>
    <t>3242</t>
  </si>
  <si>
    <t>AIVIEKSTES PAGASTS</t>
  </si>
  <si>
    <t>3244</t>
  </si>
  <si>
    <t>AIZKRAUKLES PAGASTS</t>
  </si>
  <si>
    <t>3246</t>
  </si>
  <si>
    <t>BEBRU PAGASTS</t>
  </si>
  <si>
    <t>3250</t>
  </si>
  <si>
    <t>DAUDZESES PAGASTS</t>
  </si>
  <si>
    <t>3254</t>
  </si>
  <si>
    <t>IRŠU PAGASTS</t>
  </si>
  <si>
    <t>3258</t>
  </si>
  <si>
    <t>KLINTAINES PAGASTS</t>
  </si>
  <si>
    <t>3260</t>
  </si>
  <si>
    <t>KOKNESES PAGASTS</t>
  </si>
  <si>
    <t>3262</t>
  </si>
  <si>
    <t>KURMENES PAGASTS</t>
  </si>
  <si>
    <t>3266</t>
  </si>
  <si>
    <t>MAZZALVES PAGASTS</t>
  </si>
  <si>
    <t>3270</t>
  </si>
  <si>
    <t>NERETAS PAGASTS</t>
  </si>
  <si>
    <t>3274</t>
  </si>
  <si>
    <t>PILSKALNES PAGASTS</t>
  </si>
  <si>
    <t>3278</t>
  </si>
  <si>
    <t>SECES PAGASTS</t>
  </si>
  <si>
    <t>3280</t>
  </si>
  <si>
    <t>SĒRENES PAGASTS</t>
  </si>
  <si>
    <t>3282</t>
  </si>
  <si>
    <t>SKRĪVERU PAGASTS</t>
  </si>
  <si>
    <t>3284</t>
  </si>
  <si>
    <t>STABURAGA PAGASTS</t>
  </si>
  <si>
    <t>3286</t>
  </si>
  <si>
    <t>SUNĀKSTES PAGASTS</t>
  </si>
  <si>
    <t>3290</t>
  </si>
  <si>
    <t>VALLES PAGASTS</t>
  </si>
  <si>
    <t>3292</t>
  </si>
  <si>
    <t>VIETALVAS PAGASTS</t>
  </si>
  <si>
    <t>3296</t>
  </si>
  <si>
    <t>ZALVES PAGASTS</t>
  </si>
  <si>
    <t/>
  </si>
  <si>
    <t>KOPĀ PA RAJONU</t>
  </si>
  <si>
    <t>3600</t>
  </si>
  <si>
    <t>3601</t>
  </si>
  <si>
    <t>ALŪKSNE</t>
  </si>
  <si>
    <t>3605</t>
  </si>
  <si>
    <t>APE</t>
  </si>
  <si>
    <t>3642</t>
  </si>
  <si>
    <t>ALSVIĶU PAGASTS</t>
  </si>
  <si>
    <t>3644</t>
  </si>
  <si>
    <t>ANNAS PAGASTS</t>
  </si>
  <si>
    <t>3648</t>
  </si>
  <si>
    <t>GAUJIENAS PAGASTS</t>
  </si>
  <si>
    <t>3652</t>
  </si>
  <si>
    <t>ILZENES PAGASTS</t>
  </si>
  <si>
    <t>3656</t>
  </si>
  <si>
    <t>JAUNALŪKSNES PAGASTS</t>
  </si>
  <si>
    <t>3658</t>
  </si>
  <si>
    <t>JAUNANNAS PAGASTS</t>
  </si>
  <si>
    <t>3660</t>
  </si>
  <si>
    <t>JAUNLAICENES PAGASTS</t>
  </si>
  <si>
    <t>3664</t>
  </si>
  <si>
    <t>KALCEMPJU PAGASTS</t>
  </si>
  <si>
    <t>3668</t>
  </si>
  <si>
    <t>LIEPNAS PAGASTS</t>
  </si>
  <si>
    <t>3672</t>
  </si>
  <si>
    <t>MALIENAS PAGASTS</t>
  </si>
  <si>
    <t>3674</t>
  </si>
  <si>
    <t>MĀLUPES PAGATS</t>
  </si>
  <si>
    <t>3676</t>
  </si>
  <si>
    <t>MĀRKALNES PAGASTS</t>
  </si>
  <si>
    <t>3680</t>
  </si>
  <si>
    <t>PEDEDZES PAGASTS</t>
  </si>
  <si>
    <t>3684</t>
  </si>
  <si>
    <t>TRAPENES PAGASTS</t>
  </si>
  <si>
    <t>3688</t>
  </si>
  <si>
    <t>VECLAICENES PAGASTS</t>
  </si>
  <si>
    <t>3690</t>
  </si>
  <si>
    <t>VIREŠU PAGASTS</t>
  </si>
  <si>
    <t>3694</t>
  </si>
  <si>
    <t>ZELTIŅU PAGASTS</t>
  </si>
  <si>
    <t>3696</t>
  </si>
  <si>
    <t>ZIEMERU PAGASTS</t>
  </si>
  <si>
    <t>3800</t>
  </si>
  <si>
    <t>BALVU RAJONS</t>
  </si>
  <si>
    <t>3801</t>
  </si>
  <si>
    <t>BALVI</t>
  </si>
  <si>
    <t>3815</t>
  </si>
  <si>
    <t>VIĻAKA</t>
  </si>
  <si>
    <t>3844</t>
  </si>
  <si>
    <t>BALTINAVAS PAGASTS</t>
  </si>
  <si>
    <t>3846</t>
  </si>
  <si>
    <t>BALVU PAGASTS</t>
  </si>
  <si>
    <t>3848</t>
  </si>
  <si>
    <t>BĒRZKALNES PAGASTS</t>
  </si>
  <si>
    <t>3850</t>
  </si>
  <si>
    <t>BĒRZPILS PAGASTS</t>
  </si>
  <si>
    <t>3852</t>
  </si>
  <si>
    <t>BRIEŽUCIEMA PAGASTS</t>
  </si>
  <si>
    <t>3856</t>
  </si>
  <si>
    <t>KRIŠJĀŅU PAGASTS</t>
  </si>
  <si>
    <t>3858</t>
  </si>
  <si>
    <t>KUBUĻU PAGASTS</t>
  </si>
  <si>
    <t>3864</t>
  </si>
  <si>
    <t>LAZDUKALNA PAGASTS</t>
  </si>
  <si>
    <t>3866</t>
  </si>
  <si>
    <t>LAZDULEJAS PAGASTS</t>
  </si>
  <si>
    <t>3870</t>
  </si>
  <si>
    <t>MEDŅEVAS PAGASTS</t>
  </si>
  <si>
    <t>3874</t>
  </si>
  <si>
    <t>RUGĀJU PAGASTS</t>
  </si>
  <si>
    <t>3878</t>
  </si>
  <si>
    <t>SUSĀJU PAGASTS</t>
  </si>
  <si>
    <t>3882</t>
  </si>
  <si>
    <t>ŠĶILBĒNU PAGASTS</t>
  </si>
  <si>
    <t>3886</t>
  </si>
  <si>
    <t>TILŽAS PAGASTS</t>
  </si>
  <si>
    <t>3890</t>
  </si>
  <si>
    <t>VECTILŽAS PAGASTS</t>
  </si>
  <si>
    <t>3892</t>
  </si>
  <si>
    <t>VECUMU PAGASTS</t>
  </si>
  <si>
    <t>3894</t>
  </si>
  <si>
    <t>VĪKSNAS PAGASTS</t>
  </si>
  <si>
    <t>3898</t>
  </si>
  <si>
    <t>ŽĪGURU PAGASTS</t>
  </si>
  <si>
    <t>4000</t>
  </si>
  <si>
    <t>4001</t>
  </si>
  <si>
    <t>BAUSKA</t>
  </si>
  <si>
    <t>4044</t>
  </si>
  <si>
    <t>BĀRBELES PAGASTS</t>
  </si>
  <si>
    <t>4046</t>
  </si>
  <si>
    <t>BRUNAVAS PAGASTS</t>
  </si>
  <si>
    <t>4050</t>
  </si>
  <si>
    <t>CERAUKSTES PAGASTS</t>
  </si>
  <si>
    <t>4052</t>
  </si>
  <si>
    <t>CODES PAGASTS</t>
  </si>
  <si>
    <t>4056</t>
  </si>
  <si>
    <t>DĀVIŅU PAGASTS</t>
  </si>
  <si>
    <t>4060</t>
  </si>
  <si>
    <t>GAILĪŠU PAGASTS</t>
  </si>
  <si>
    <t>4064</t>
  </si>
  <si>
    <t>IECAVAS PAGASTS</t>
  </si>
  <si>
    <t>4068</t>
  </si>
  <si>
    <t>ĪSLĪCES PAGASTS</t>
  </si>
  <si>
    <t>4072</t>
  </si>
  <si>
    <t>MEŽOTNES PAGASTS</t>
  </si>
  <si>
    <t>4076</t>
  </si>
  <si>
    <t>RUNDĀLES PAGASTS</t>
  </si>
  <si>
    <t>4080</t>
  </si>
  <si>
    <t>SKAISTKALNES PAGASTS</t>
  </si>
  <si>
    <t>4084</t>
  </si>
  <si>
    <t>STELPES PAGASTS</t>
  </si>
  <si>
    <t>4088</t>
  </si>
  <si>
    <t>SVITENES PAGASTS</t>
  </si>
  <si>
    <t>4092</t>
  </si>
  <si>
    <t>VECSAULES PAGASTS</t>
  </si>
  <si>
    <t>4094</t>
  </si>
  <si>
    <t>VECUMNIEKU PAGASTS</t>
  </si>
  <si>
    <t>4096</t>
  </si>
  <si>
    <t>VIESTURU PAGASTS</t>
  </si>
  <si>
    <t>4200</t>
  </si>
  <si>
    <t>4201</t>
  </si>
  <si>
    <t>CĒSIS</t>
  </si>
  <si>
    <t>4211</t>
  </si>
  <si>
    <t>LĪGATNE</t>
  </si>
  <si>
    <t>4242</t>
  </si>
  <si>
    <t>AMATAS PAGASTS</t>
  </si>
  <si>
    <t>4248</t>
  </si>
  <si>
    <t>DRUSTU PAGASTS</t>
  </si>
  <si>
    <t>4250</t>
  </si>
  <si>
    <t>DZĒRBENES PAGASTS</t>
  </si>
  <si>
    <t>4254</t>
  </si>
  <si>
    <t>INEŠU PAGASTS</t>
  </si>
  <si>
    <t>4256</t>
  </si>
  <si>
    <t>JAUNPIEBALGAS PAGASTS</t>
  </si>
  <si>
    <t>4258</t>
  </si>
  <si>
    <t>KAIVES PAGASTS</t>
  </si>
  <si>
    <t>4260</t>
  </si>
  <si>
    <t>LIEPAS PAGASTS</t>
  </si>
  <si>
    <t>4262</t>
  </si>
  <si>
    <t>LĪGATNES PAGASTS</t>
  </si>
  <si>
    <t>4264</t>
  </si>
  <si>
    <t>MĀRSNĒNU PAGASTS</t>
  </si>
  <si>
    <t>4266</t>
  </si>
  <si>
    <t>MORES PAGASTS</t>
  </si>
  <si>
    <t>4268</t>
  </si>
  <si>
    <t>NĪTAURES PAGASTS</t>
  </si>
  <si>
    <t>4272</t>
  </si>
  <si>
    <t>PRIEKUĻU PAGASTS</t>
  </si>
  <si>
    <t>4274</t>
  </si>
  <si>
    <t>RAISKUMA PAGASTS</t>
  </si>
  <si>
    <t>4276</t>
  </si>
  <si>
    <t>RAUNAS PAGASTS</t>
  </si>
  <si>
    <t>4278</t>
  </si>
  <si>
    <t>SKUJENES PAGASTS</t>
  </si>
  <si>
    <t>4280</t>
  </si>
  <si>
    <t>STALBES PAGASTS</t>
  </si>
  <si>
    <t>4282</t>
  </si>
  <si>
    <t>STRAUPES PAGASTS</t>
  </si>
  <si>
    <t>4286</t>
  </si>
  <si>
    <t>TAURENES PAGASTS</t>
  </si>
  <si>
    <t>4290</t>
  </si>
  <si>
    <t>VAIVES PAGASTS</t>
  </si>
  <si>
    <t>4292</t>
  </si>
  <si>
    <t>VECPIEBALGAS PAGASTS</t>
  </si>
  <si>
    <t>4294</t>
  </si>
  <si>
    <t>VESELAVAS PAGASTS</t>
  </si>
  <si>
    <t>4296</t>
  </si>
  <si>
    <t>ZAUBES PAGASTS</t>
  </si>
  <si>
    <t>4298</t>
  </si>
  <si>
    <t>ZOSĒNU PAGASTS</t>
  </si>
  <si>
    <t>4400</t>
  </si>
  <si>
    <t>4407</t>
  </si>
  <si>
    <t>ILŪKSTE</t>
  </si>
  <si>
    <t>4415</t>
  </si>
  <si>
    <t>SUBATE</t>
  </si>
  <si>
    <t>4442</t>
  </si>
  <si>
    <t>AMBEĻU PAGASTS</t>
  </si>
  <si>
    <t>4444</t>
  </si>
  <si>
    <t>BEBRENES PAGASTS</t>
  </si>
  <si>
    <t>4446</t>
  </si>
  <si>
    <t>BIĶERNIEKU PAGASTS</t>
  </si>
  <si>
    <t>4450</t>
  </si>
  <si>
    <t>DEMENES PAGASTS</t>
  </si>
  <si>
    <t>4452</t>
  </si>
  <si>
    <t>DUBNAS PAGASTS</t>
  </si>
  <si>
    <t>4454</t>
  </si>
  <si>
    <t>DVIETES PAGASTS</t>
  </si>
  <si>
    <t>4456</t>
  </si>
  <si>
    <t>EGLAINES PAGASTS</t>
  </si>
  <si>
    <t>4460</t>
  </si>
  <si>
    <t>KALKŪNES PAGASTS</t>
  </si>
  <si>
    <t>4462</t>
  </si>
  <si>
    <t>KALUPES PAGASTS</t>
  </si>
  <si>
    <t>4464</t>
  </si>
  <si>
    <t>LAUCESAS PAGASTS</t>
  </si>
  <si>
    <t>4468</t>
  </si>
  <si>
    <t>LĪKSNAS PAGASTS</t>
  </si>
  <si>
    <t>4470</t>
  </si>
  <si>
    <t>MAĻINOVAS PAGASTS</t>
  </si>
  <si>
    <t>4472</t>
  </si>
  <si>
    <t>MEDUMU PAGASTS</t>
  </si>
  <si>
    <t>4474</t>
  </si>
  <si>
    <t>NAUJENES PAGASTS</t>
  </si>
  <si>
    <t>4476</t>
  </si>
  <si>
    <t>NĪCGALES PAGASTS</t>
  </si>
  <si>
    <t>4480</t>
  </si>
  <si>
    <t>4484</t>
  </si>
  <si>
    <t>SALIENAS PAGASTS</t>
  </si>
  <si>
    <t>4486</t>
  </si>
  <si>
    <t>SKRUDALIENAS PAGASTS</t>
  </si>
  <si>
    <t>4488</t>
  </si>
  <si>
    <t>SVENTES PAGASTS</t>
  </si>
  <si>
    <t>4490</t>
  </si>
  <si>
    <t>ŠĒDERES PAGASTS</t>
  </si>
  <si>
    <t>4492</t>
  </si>
  <si>
    <t>TABORES PAGASTS</t>
  </si>
  <si>
    <t>4494</t>
  </si>
  <si>
    <t>VABOLES PAGASTS</t>
  </si>
  <si>
    <t>4496</t>
  </si>
  <si>
    <t>VECSALIENAS PAGASTS</t>
  </si>
  <si>
    <t>4498</t>
  </si>
  <si>
    <t>VIŠĶU PAGASTS</t>
  </si>
  <si>
    <t>4600</t>
  </si>
  <si>
    <t>4601</t>
  </si>
  <si>
    <t>DOBELE</t>
  </si>
  <si>
    <t>4605</t>
  </si>
  <si>
    <t>AUCE</t>
  </si>
  <si>
    <t>4642</t>
  </si>
  <si>
    <t>ANNENIEKU PAGASTS</t>
  </si>
  <si>
    <t>4644</t>
  </si>
  <si>
    <t>AUGSTKALNES PAGASTS</t>
  </si>
  <si>
    <t>4646</t>
  </si>
  <si>
    <t>AURU PAGASTS</t>
  </si>
  <si>
    <t>4650</t>
  </si>
  <si>
    <t>BĒNES PAGASTS</t>
  </si>
  <si>
    <t>4652</t>
  </si>
  <si>
    <t>BĒRZES PAGASTS</t>
  </si>
  <si>
    <t>4654</t>
  </si>
  <si>
    <t>BIKSTU PAGASTS</t>
  </si>
  <si>
    <t>4656</t>
  </si>
  <si>
    <t>BUKAIŠU PAGASTS</t>
  </si>
  <si>
    <t>4660</t>
  </si>
  <si>
    <t>DOBELES PAGASTS</t>
  </si>
  <si>
    <t>4664</t>
  </si>
  <si>
    <t>ĪLES PAGASTS</t>
  </si>
  <si>
    <t>4668</t>
  </si>
  <si>
    <t>JAUNBĒRZES PAGASTS</t>
  </si>
  <si>
    <t>4672</t>
  </si>
  <si>
    <t>KRIMŪNU PAGASTS</t>
  </si>
  <si>
    <t>4676</t>
  </si>
  <si>
    <t>LIELAUCES PAGASTS</t>
  </si>
  <si>
    <t>4680</t>
  </si>
  <si>
    <t>NAUDĪTES PAGASTS</t>
  </si>
  <si>
    <t>4684</t>
  </si>
  <si>
    <t>PENKULES PAGASTS</t>
  </si>
  <si>
    <t>4688</t>
  </si>
  <si>
    <t>TĒRVETES PAGASTS</t>
  </si>
  <si>
    <t>4690</t>
  </si>
  <si>
    <t>UKRU PAGASTS</t>
  </si>
  <si>
    <t>4694</t>
  </si>
  <si>
    <t>VĪTIŅU PAGASTS</t>
  </si>
  <si>
    <t>4698</t>
  </si>
  <si>
    <t>ZEBRENES PAGASTS</t>
  </si>
  <si>
    <t>5000</t>
  </si>
  <si>
    <t>5001</t>
  </si>
  <si>
    <t>GULBENE</t>
  </si>
  <si>
    <t>5044</t>
  </si>
  <si>
    <t>BEĻAVAS PAGASTS</t>
  </si>
  <si>
    <t>5048</t>
  </si>
  <si>
    <t>DAUKSTU PAGASTS</t>
  </si>
  <si>
    <t>5052</t>
  </si>
  <si>
    <t>DRUVIENAS PAGASTS</t>
  </si>
  <si>
    <t>5056</t>
  </si>
  <si>
    <t>GALGAUSKAS PAGASTS</t>
  </si>
  <si>
    <t>5060</t>
  </si>
  <si>
    <t>JAUNGULBENES PAGASTS</t>
  </si>
  <si>
    <t>5064</t>
  </si>
  <si>
    <t>LEJASCIEMA PAGASTS</t>
  </si>
  <si>
    <t>5068</t>
  </si>
  <si>
    <t>LITENES PAGASTS</t>
  </si>
  <si>
    <t>5072</t>
  </si>
  <si>
    <t>LIZUMA PAGASTS</t>
  </si>
  <si>
    <t>5076</t>
  </si>
  <si>
    <t>LĪGO PAGASTS</t>
  </si>
  <si>
    <t>5084</t>
  </si>
  <si>
    <t>RANKAS PAGASTS</t>
  </si>
  <si>
    <t>5088</t>
  </si>
  <si>
    <t>STĀMERIENAS PAGASTS</t>
  </si>
  <si>
    <t>5090</t>
  </si>
  <si>
    <t>STRADU PAGASTS</t>
  </si>
  <si>
    <t>5094</t>
  </si>
  <si>
    <t>TIRZAS PAGASTS</t>
  </si>
  <si>
    <t>5400</t>
  </si>
  <si>
    <t>5411</t>
  </si>
  <si>
    <t>KALNCIEMS</t>
  </si>
  <si>
    <t>5444</t>
  </si>
  <si>
    <t>CENU PAGASTS</t>
  </si>
  <si>
    <t>5448</t>
  </si>
  <si>
    <t>ELEJAS PAGASTS</t>
  </si>
  <si>
    <t>5452</t>
  </si>
  <si>
    <t>GLŪDAS PAGASTS</t>
  </si>
  <si>
    <t>5456</t>
  </si>
  <si>
    <t>JAUNSVIRLAUKAS PAGASTS</t>
  </si>
  <si>
    <t>5460</t>
  </si>
  <si>
    <t>LIELPLATONES PAGASTS</t>
  </si>
  <si>
    <t>5462</t>
  </si>
  <si>
    <t>LĪVBĒRZES PAGASTS</t>
  </si>
  <si>
    <t>5466</t>
  </si>
  <si>
    <t>OZOLNIEKU PAGASTS</t>
  </si>
  <si>
    <t>5470</t>
  </si>
  <si>
    <t>PLATONES PAGASTS</t>
  </si>
  <si>
    <t>5474</t>
  </si>
  <si>
    <t>SESAVAS PAGASTS</t>
  </si>
  <si>
    <t>5478</t>
  </si>
  <si>
    <t>SIDRABENES PAGASTS</t>
  </si>
  <si>
    <t>5482</t>
  </si>
  <si>
    <t>SVĒTES PAGASTS</t>
  </si>
  <si>
    <t>5486</t>
  </si>
  <si>
    <t>VALGUNDES PAGASTS</t>
  </si>
  <si>
    <t>5490</t>
  </si>
  <si>
    <t>VILCES PAGASTS</t>
  </si>
  <si>
    <t>5492</t>
  </si>
  <si>
    <t>VIRCAVAS PAGASTS</t>
  </si>
  <si>
    <t>5496</t>
  </si>
  <si>
    <t>ZAĻENIEKU PAGASTS</t>
  </si>
  <si>
    <t>5600</t>
  </si>
  <si>
    <t>5601</t>
  </si>
  <si>
    <t>JĒKABPILS</t>
  </si>
  <si>
    <t>5605</t>
  </si>
  <si>
    <t>AKNĪSTE</t>
  </si>
  <si>
    <t>5615</t>
  </si>
  <si>
    <t>VIESĪTE</t>
  </si>
  <si>
    <t>5644</t>
  </si>
  <si>
    <t>ASARES PAGASTS</t>
  </si>
  <si>
    <t>5646</t>
  </si>
  <si>
    <t>ATAŠIENES PAGASTS</t>
  </si>
  <si>
    <t>5648</t>
  </si>
  <si>
    <t>ĀBEĻU PAGASTS</t>
  </si>
  <si>
    <t>5652</t>
  </si>
  <si>
    <t>DIGNĀJAS PAGASTS</t>
  </si>
  <si>
    <t>5654</t>
  </si>
  <si>
    <t>DUNAVAS PAGASTS</t>
  </si>
  <si>
    <t>5658</t>
  </si>
  <si>
    <t>ELKŠŅU PAGASTS</t>
  </si>
  <si>
    <t>5662</t>
  </si>
  <si>
    <t>GĀRSENES PAGASTS</t>
  </si>
  <si>
    <t>5666</t>
  </si>
  <si>
    <t>KALNA PAGASTS</t>
  </si>
  <si>
    <t>5668</t>
  </si>
  <si>
    <t>KRUSTPILS PAGASTS</t>
  </si>
  <si>
    <t>5670</t>
  </si>
  <si>
    <t>KŪKU PAGASTS</t>
  </si>
  <si>
    <t>5676</t>
  </si>
  <si>
    <t>MEŽĀRES PAGASTS</t>
  </si>
  <si>
    <t>5680</t>
  </si>
  <si>
    <t>RITES PAGASTS</t>
  </si>
  <si>
    <t>5682</t>
  </si>
  <si>
    <t>RUBENES PAGASTS</t>
  </si>
  <si>
    <t>5686</t>
  </si>
  <si>
    <t>SALAS PAGASTS</t>
  </si>
  <si>
    <t>5688</t>
  </si>
  <si>
    <t>SAUKAS PAGASTS</t>
  </si>
  <si>
    <t>5690</t>
  </si>
  <si>
    <t>SĒLPILS PAGASTS</t>
  </si>
  <si>
    <t>5694</t>
  </si>
  <si>
    <t>VARIEŠU PAGASTS</t>
  </si>
  <si>
    <t>5696</t>
  </si>
  <si>
    <t>VĪPES PAGASTS</t>
  </si>
  <si>
    <t>5698</t>
  </si>
  <si>
    <t>ZASAS PAGASTS</t>
  </si>
  <si>
    <t>5674</t>
  </si>
  <si>
    <t>LEIMAŅU PAGASTS</t>
  </si>
  <si>
    <t>6000</t>
  </si>
  <si>
    <t>6001</t>
  </si>
  <si>
    <t>KRĀSLAVA</t>
  </si>
  <si>
    <t>6009</t>
  </si>
  <si>
    <t>DAGDA</t>
  </si>
  <si>
    <t>6042</t>
  </si>
  <si>
    <t>ANDRUPENES PAGASTS</t>
  </si>
  <si>
    <t>6044</t>
  </si>
  <si>
    <t>ANDZEĻU PAGASTS</t>
  </si>
  <si>
    <t>6046</t>
  </si>
  <si>
    <t>ASŪNES PAGASTS</t>
  </si>
  <si>
    <t>6048</t>
  </si>
  <si>
    <t>AULEJAS PAGASTS</t>
  </si>
  <si>
    <t>6050</t>
  </si>
  <si>
    <t>BĒRZIŅU PAGASTS</t>
  </si>
  <si>
    <t>6062</t>
  </si>
  <si>
    <t>INDRAS PAGASTS</t>
  </si>
  <si>
    <t>6054</t>
  </si>
  <si>
    <t>DAGDAS PAGASTS</t>
  </si>
  <si>
    <t>6056</t>
  </si>
  <si>
    <t>EZERNIEKU PAGASTS</t>
  </si>
  <si>
    <t>6058</t>
  </si>
  <si>
    <t>GRĀVERU PAGASTS</t>
  </si>
  <si>
    <t>6064</t>
  </si>
  <si>
    <t>IZVALTAS PAGASTS</t>
  </si>
  <si>
    <t>6068</t>
  </si>
  <si>
    <t>KALNIEŠU PAGASTS</t>
  </si>
  <si>
    <t>6070</t>
  </si>
  <si>
    <t>KAPLAVAS PAGASTS</t>
  </si>
  <si>
    <t>6072</t>
  </si>
  <si>
    <t>KASTUĻINAS PAGASTS</t>
  </si>
  <si>
    <t>6074</t>
  </si>
  <si>
    <t>KOMBUĻU PAGASTS</t>
  </si>
  <si>
    <t>6076</t>
  </si>
  <si>
    <t>KONSTANTINOVAS PAGASTS</t>
  </si>
  <si>
    <t>6078</t>
  </si>
  <si>
    <t>KRĀSLAVAS PAGASTS</t>
  </si>
  <si>
    <t>6080</t>
  </si>
  <si>
    <t>ĶEPOVAS PAGASTS</t>
  </si>
  <si>
    <t>6084</t>
  </si>
  <si>
    <t>PIEDRUJAS PAGASTS</t>
  </si>
  <si>
    <t>6086</t>
  </si>
  <si>
    <t>ROBEŽNIEKU PAGASTS</t>
  </si>
  <si>
    <t>6088</t>
  </si>
  <si>
    <t>SKAISTAS PAGASTS</t>
  </si>
  <si>
    <t>6090</t>
  </si>
  <si>
    <t>SVARIŅU PAGASTS</t>
  </si>
  <si>
    <t>6092</t>
  </si>
  <si>
    <t>ŠĶAUNES PAGASTS</t>
  </si>
  <si>
    <t>6094</t>
  </si>
  <si>
    <t>ŠĶELTOVAS PAGASTS</t>
  </si>
  <si>
    <t>6096</t>
  </si>
  <si>
    <t>ŪDRĪŠU PAGASTS</t>
  </si>
  <si>
    <t>6200</t>
  </si>
  <si>
    <t>6201</t>
  </si>
  <si>
    <t>KULDĪGA</t>
  </si>
  <si>
    <t>6242</t>
  </si>
  <si>
    <t>ALSUNGAS PAGASTS</t>
  </si>
  <si>
    <t>6246</t>
  </si>
  <si>
    <t>ĒDOLES PAGASTS</t>
  </si>
  <si>
    <t>6250</t>
  </si>
  <si>
    <t>GUDENIEKU PAGASTS</t>
  </si>
  <si>
    <t>6254</t>
  </si>
  <si>
    <t>ĪVANDES PAGASTS</t>
  </si>
  <si>
    <t>6258</t>
  </si>
  <si>
    <t>KABILES PAGASTS</t>
  </si>
  <si>
    <t>6260</t>
  </si>
  <si>
    <t>KURMĀLES PAGASTS</t>
  </si>
  <si>
    <t>6264</t>
  </si>
  <si>
    <t>LAIDU PAGASTS</t>
  </si>
  <si>
    <t>6268</t>
  </si>
  <si>
    <t>NĪKRĀCES PAGASTS</t>
  </si>
  <si>
    <t>6272</t>
  </si>
  <si>
    <t>PADURES PAGASTS</t>
  </si>
  <si>
    <t>6209</t>
  </si>
  <si>
    <t>SKRUNDA</t>
  </si>
  <si>
    <t>6274</t>
  </si>
  <si>
    <t>PELČU PAGASTS</t>
  </si>
  <si>
    <t>6278</t>
  </si>
  <si>
    <t>RAŅĶU PAGASTS</t>
  </si>
  <si>
    <t>6280</t>
  </si>
  <si>
    <t>RENDAS PAGASTS</t>
  </si>
  <si>
    <t>6282</t>
  </si>
  <si>
    <t>RUDBĀRŽU PAGASTS</t>
  </si>
  <si>
    <t>6284</t>
  </si>
  <si>
    <t>RUMBAS PAGASTS</t>
  </si>
  <si>
    <t>6290</t>
  </si>
  <si>
    <t>SNĒPELES PAGASTS</t>
  </si>
  <si>
    <t>6292</t>
  </si>
  <si>
    <t>TURLAVAS PAGASTS</t>
  </si>
  <si>
    <t>6296</t>
  </si>
  <si>
    <t>VĀRMES PAGASTS</t>
  </si>
  <si>
    <t>6400</t>
  </si>
  <si>
    <t>6405</t>
  </si>
  <si>
    <t>AIZPUTE</t>
  </si>
  <si>
    <t>6407</t>
  </si>
  <si>
    <t>DURBE</t>
  </si>
  <si>
    <t>6409</t>
  </si>
  <si>
    <t>GROBIŅA</t>
  </si>
  <si>
    <t>6413</t>
  </si>
  <si>
    <t>PĀVILOSTA</t>
  </si>
  <si>
    <t>6415</t>
  </si>
  <si>
    <t>PRIEKULE</t>
  </si>
  <si>
    <t>6442</t>
  </si>
  <si>
    <t>AIZPUTES PAGASTS</t>
  </si>
  <si>
    <t>6444</t>
  </si>
  <si>
    <t>BĀRTAS PAGASTS</t>
  </si>
  <si>
    <t>6446</t>
  </si>
  <si>
    <t>BUNKAS PAGASTS</t>
  </si>
  <si>
    <t>6448</t>
  </si>
  <si>
    <t>CĪRAVAS PAGASTS</t>
  </si>
  <si>
    <t>6450</t>
  </si>
  <si>
    <t>DUNALKAS PAGASTS</t>
  </si>
  <si>
    <t>6452</t>
  </si>
  <si>
    <t>DUNIKAS PAGASTS</t>
  </si>
  <si>
    <t>6454</t>
  </si>
  <si>
    <t>EMBŪTES PAGASTS</t>
  </si>
  <si>
    <t>6456</t>
  </si>
  <si>
    <t>GAVIEZES PAGASTS</t>
  </si>
  <si>
    <t>6458</t>
  </si>
  <si>
    <t>GRAMZDAS PAGASTS</t>
  </si>
  <si>
    <t>6460</t>
  </si>
  <si>
    <t>GROBIŅAS PAGASTS</t>
  </si>
  <si>
    <t>6464</t>
  </si>
  <si>
    <t>KALĒTU PAGASTS</t>
  </si>
  <si>
    <t>6466</t>
  </si>
  <si>
    <t>KALVENES PAGASTS</t>
  </si>
  <si>
    <t>6468</t>
  </si>
  <si>
    <t>KAZDANGAS PAGASTS</t>
  </si>
  <si>
    <t>6472</t>
  </si>
  <si>
    <t>LAŽAS PAGASTS</t>
  </si>
  <si>
    <t>6476</t>
  </si>
  <si>
    <t>MEDZES PAGASTS</t>
  </si>
  <si>
    <t>6478</t>
  </si>
  <si>
    <t>NĪCAS PAGASTS</t>
  </si>
  <si>
    <t>6480</t>
  </si>
  <si>
    <t>OTAŅĶU PAGASTS</t>
  </si>
  <si>
    <t>6482</t>
  </si>
  <si>
    <t>PRIEKULES PAGASTS</t>
  </si>
  <si>
    <t>6484</t>
  </si>
  <si>
    <t>RUCAVAS PAGASTS</t>
  </si>
  <si>
    <t>6486</t>
  </si>
  <si>
    <t>SAKAS PAGASTS</t>
  </si>
  <si>
    <t>6492</t>
  </si>
  <si>
    <t>VAIŅODES PAGASTS</t>
  </si>
  <si>
    <t>6494</t>
  </si>
  <si>
    <t>VECPILS PAGASTS</t>
  </si>
  <si>
    <t>6496</t>
  </si>
  <si>
    <t>VĒRGALES PAGASTS</t>
  </si>
  <si>
    <t>6498</t>
  </si>
  <si>
    <t>VIRGAS PAGASTS</t>
  </si>
  <si>
    <t>6600</t>
  </si>
  <si>
    <t>6601</t>
  </si>
  <si>
    <t>LIMBAŽI</t>
  </si>
  <si>
    <t>6605</t>
  </si>
  <si>
    <t>AINAŽI</t>
  </si>
  <si>
    <t>6607</t>
  </si>
  <si>
    <t>ALOJA</t>
  </si>
  <si>
    <t>6615</t>
  </si>
  <si>
    <t>SALACGRĪVA</t>
  </si>
  <si>
    <t>6617</t>
  </si>
  <si>
    <t>STAICELE</t>
  </si>
  <si>
    <t>6644</t>
  </si>
  <si>
    <t>BRASLAVAS PAGASTS</t>
  </si>
  <si>
    <t>6648</t>
  </si>
  <si>
    <t>BRĪVZEMNIEKU PAGASTS</t>
  </si>
  <si>
    <t>6652</t>
  </si>
  <si>
    <t>KATVARU PAGASTS</t>
  </si>
  <si>
    <t>6656</t>
  </si>
  <si>
    <t>LĒDURGAS PAGASTS</t>
  </si>
  <si>
    <t>6660</t>
  </si>
  <si>
    <t>6664</t>
  </si>
  <si>
    <t>LIMBAŽU PAGASTS</t>
  </si>
  <si>
    <t>6668</t>
  </si>
  <si>
    <t>PĀLES PAGASTS</t>
  </si>
  <si>
    <t>6676</t>
  </si>
  <si>
    <t>SKULTES PAGASTS</t>
  </si>
  <si>
    <t>6680</t>
  </si>
  <si>
    <t>UMURGAS PAGASTS</t>
  </si>
  <si>
    <t>6684</t>
  </si>
  <si>
    <t>VIDRIŽU PAGASTS</t>
  </si>
  <si>
    <t>6688</t>
  </si>
  <si>
    <t>VIĻĶENES PAGASTS</t>
  </si>
  <si>
    <t>6800</t>
  </si>
  <si>
    <t>6801</t>
  </si>
  <si>
    <t>LUDZA</t>
  </si>
  <si>
    <t>6809</t>
  </si>
  <si>
    <t>KĀRSAVA</t>
  </si>
  <si>
    <t>6817</t>
  </si>
  <si>
    <t>ZILUPE</t>
  </si>
  <si>
    <t>6844</t>
  </si>
  <si>
    <t>BLONTU PAGASTS</t>
  </si>
  <si>
    <t>6846</t>
  </si>
  <si>
    <t>BRIĢU PAGASTS</t>
  </si>
  <si>
    <t>6848</t>
  </si>
  <si>
    <t>CIBLAS PAGASTS</t>
  </si>
  <si>
    <t>6850</t>
  </si>
  <si>
    <t>CIRMAS PAGASTS</t>
  </si>
  <si>
    <t>6854</t>
  </si>
  <si>
    <t>GOLIŠEVAS PAGASTS</t>
  </si>
  <si>
    <t>6858</t>
  </si>
  <si>
    <t>ISNAUDAS PAGASTS</t>
  </si>
  <si>
    <t>6860</t>
  </si>
  <si>
    <t>ISTRAS PAGASTS</t>
  </si>
  <si>
    <t>6864</t>
  </si>
  <si>
    <t>LAUDERU PAGASTS</t>
  </si>
  <si>
    <t>6868</t>
  </si>
  <si>
    <t>MALNAVAS PAGASTS</t>
  </si>
  <si>
    <t>6870</t>
  </si>
  <si>
    <t>MEŽVIDU PAGASTS</t>
  </si>
  <si>
    <t>6872</t>
  </si>
  <si>
    <t>MĒRDZENES PAGASTS</t>
  </si>
  <si>
    <t>6878</t>
  </si>
  <si>
    <t>NIRZAS PAGASTS</t>
  </si>
  <si>
    <t>6880</t>
  </si>
  <si>
    <t>NUKŠAS PAGASTS</t>
  </si>
  <si>
    <t>6884</t>
  </si>
  <si>
    <t>PASIENES PAGASTS</t>
  </si>
  <si>
    <t>6886</t>
  </si>
  <si>
    <t>PILDAS PAGASTS</t>
  </si>
  <si>
    <t>6888</t>
  </si>
  <si>
    <t>PUREŅU PAGASTS</t>
  </si>
  <si>
    <t>6890</t>
  </si>
  <si>
    <t>PUŠMUCOVAS PAGASTS</t>
  </si>
  <si>
    <t>6892</t>
  </si>
  <si>
    <t>RUNDĒNU PAGASTS</t>
  </si>
  <si>
    <t>6894</t>
  </si>
  <si>
    <t>SALNAVAS PAGASTS</t>
  </si>
  <si>
    <t>6896</t>
  </si>
  <si>
    <t>ZAĻESJES PAGASTS</t>
  </si>
  <si>
    <t>6898</t>
  </si>
  <si>
    <t>ZVIRGZDENES PAGASTS</t>
  </si>
  <si>
    <t>7000</t>
  </si>
  <si>
    <t>7001</t>
  </si>
  <si>
    <t>MADONA</t>
  </si>
  <si>
    <t>7007</t>
  </si>
  <si>
    <t>CESVAINE</t>
  </si>
  <si>
    <t>7013</t>
  </si>
  <si>
    <t>LUBĀNA</t>
  </si>
  <si>
    <t>7017</t>
  </si>
  <si>
    <t>VARAKĻĀNI</t>
  </si>
  <si>
    <t>7042</t>
  </si>
  <si>
    <t>ARONAS PAGASTS</t>
  </si>
  <si>
    <t>7044</t>
  </si>
  <si>
    <t>BARKAVAS PAGASTS</t>
  </si>
  <si>
    <t>7046</t>
  </si>
  <si>
    <t>BĒRZAUNES PAGASTS</t>
  </si>
  <si>
    <t>7050</t>
  </si>
  <si>
    <t>DZELZAVAS PAGASTS</t>
  </si>
  <si>
    <t>7054</t>
  </si>
  <si>
    <t>ĒRGĻU PAGASTS</t>
  </si>
  <si>
    <t>7058</t>
  </si>
  <si>
    <t>INDRĀNU PAGASTS</t>
  </si>
  <si>
    <t>7060</t>
  </si>
  <si>
    <t>JUMURDAS PAGASTS</t>
  </si>
  <si>
    <t>7062</t>
  </si>
  <si>
    <t>KALSNAVAS PAGASTS</t>
  </si>
  <si>
    <t>7066</t>
  </si>
  <si>
    <t>LAZDONAS PAGASTS</t>
  </si>
  <si>
    <t>7068</t>
  </si>
  <si>
    <t>LIEZĒRES PAGASTS</t>
  </si>
  <si>
    <t>7070</t>
  </si>
  <si>
    <t>ĻAUDONAS PAGASTS</t>
  </si>
  <si>
    <t>7074</t>
  </si>
  <si>
    <t>MĀRCIENAS PAGASTS</t>
  </si>
  <si>
    <t>7076</t>
  </si>
  <si>
    <t>MĒTRIENAS PAGASTS</t>
  </si>
  <si>
    <t>7078</t>
  </si>
  <si>
    <t>MURMASTIENES PAGASTS</t>
  </si>
  <si>
    <t>7082</t>
  </si>
  <si>
    <t>OŠUPES PAGASTS</t>
  </si>
  <si>
    <t>7086</t>
  </si>
  <si>
    <t>PRAULIENAS PAGASTS</t>
  </si>
  <si>
    <t>7090</t>
  </si>
  <si>
    <t>SARKAŅU PAGASTS</t>
  </si>
  <si>
    <t>7092</t>
  </si>
  <si>
    <t>SAUSNĒJAS PAGASTS</t>
  </si>
  <si>
    <t>7094</t>
  </si>
  <si>
    <t>VARAKĻĀNU PAGASTS</t>
  </si>
  <si>
    <t>7096</t>
  </si>
  <si>
    <t>VESTIENAS PAGASTS</t>
  </si>
  <si>
    <t>7400</t>
  </si>
  <si>
    <t>7401</t>
  </si>
  <si>
    <t>OGRE</t>
  </si>
  <si>
    <t>7405</t>
  </si>
  <si>
    <t>IKŠĶILE</t>
  </si>
  <si>
    <t>7409</t>
  </si>
  <si>
    <t>ĶEGUMS</t>
  </si>
  <si>
    <t>7413</t>
  </si>
  <si>
    <t>LIELVĀRDE</t>
  </si>
  <si>
    <t>7444</t>
  </si>
  <si>
    <t>BIRZGALES PAGASTS</t>
  </si>
  <si>
    <t>7448</t>
  </si>
  <si>
    <t>JUMPRAVAS PAGASTS</t>
  </si>
  <si>
    <t>7452</t>
  </si>
  <si>
    <t>KRAPES PAGASTS</t>
  </si>
  <si>
    <t>7456</t>
  </si>
  <si>
    <t>ĶEIPENES PAGASTS</t>
  </si>
  <si>
    <t>7460</t>
  </si>
  <si>
    <t>LAUBERES PAGASTS</t>
  </si>
  <si>
    <t>7464</t>
  </si>
  <si>
    <t>LĒDMANES PAGASTS</t>
  </si>
  <si>
    <t>7468</t>
  </si>
  <si>
    <t>MADLIENAS PAGASTS</t>
  </si>
  <si>
    <t>7472</t>
  </si>
  <si>
    <t>MAZOZOLU PAGASTS</t>
  </si>
  <si>
    <t>7476</t>
  </si>
  <si>
    <t>MEŅĢELES PAGASTS</t>
  </si>
  <si>
    <t>7480</t>
  </si>
  <si>
    <t>OGRESGALA PAGASTS</t>
  </si>
  <si>
    <t>7484</t>
  </si>
  <si>
    <t>REMBATES PAGASTS</t>
  </si>
  <si>
    <t>7488</t>
  </si>
  <si>
    <t>SUNTAŽU PAGASTS</t>
  </si>
  <si>
    <t>7492</t>
  </si>
  <si>
    <t>TAURUPES PAGASTS</t>
  </si>
  <si>
    <t>7600</t>
  </si>
  <si>
    <t>7601</t>
  </si>
  <si>
    <t>PREIĻI</t>
  </si>
  <si>
    <t>7611</t>
  </si>
  <si>
    <t>LĪVĀNI</t>
  </si>
  <si>
    <t>7642</t>
  </si>
  <si>
    <t>AGLONAS PAGASTS</t>
  </si>
  <si>
    <t>7648</t>
  </si>
  <si>
    <t>GALĒNU PAGASTS</t>
  </si>
  <si>
    <t>7652</t>
  </si>
  <si>
    <t>JERSIKAS PAGASTS</t>
  </si>
  <si>
    <t>7656</t>
  </si>
  <si>
    <t>PELĒČU PAGASTS</t>
  </si>
  <si>
    <t>7662</t>
  </si>
  <si>
    <t>RIEBIŅU PAGASTS</t>
  </si>
  <si>
    <t>7664</t>
  </si>
  <si>
    <t>ROŽKALNU PAGASTS</t>
  </si>
  <si>
    <t>7668</t>
  </si>
  <si>
    <t>RUDZĀTU PAGASTS</t>
  </si>
  <si>
    <t>7670</t>
  </si>
  <si>
    <t>RUŠONU PAGASTS</t>
  </si>
  <si>
    <t>7674</t>
  </si>
  <si>
    <t>SAUNAS PAGASTS</t>
  </si>
  <si>
    <t>7676</t>
  </si>
  <si>
    <t>SILAJĀŅU PAGASTS</t>
  </si>
  <si>
    <t>7678</t>
  </si>
  <si>
    <t>SĪĻUKALNA PAGASTS</t>
  </si>
  <si>
    <t>7680</t>
  </si>
  <si>
    <t>STABULNIEKU PAGASTS</t>
  </si>
  <si>
    <t>7682</t>
  </si>
  <si>
    <t>SUTRU PAGASTS</t>
  </si>
  <si>
    <t>7690</t>
  </si>
  <si>
    <t>UPMALAS PAGASTS</t>
  </si>
  <si>
    <t>7694</t>
  </si>
  <si>
    <t>VĀRKAVAS PAGASTS</t>
  </si>
  <si>
    <t>7800</t>
  </si>
  <si>
    <t>7817</t>
  </si>
  <si>
    <t>VIĻĀNI</t>
  </si>
  <si>
    <t>7842</t>
  </si>
  <si>
    <t>AUDRIŅU PAGASTS</t>
  </si>
  <si>
    <t>7844</t>
  </si>
  <si>
    <t>BĒRZGALES PAGASTS</t>
  </si>
  <si>
    <t>7846</t>
  </si>
  <si>
    <t>ČORNAJA PAGASTS</t>
  </si>
  <si>
    <t>7848</t>
  </si>
  <si>
    <t>DEKŠĀRES PAGASTS</t>
  </si>
  <si>
    <t>7850</t>
  </si>
  <si>
    <t>DRICĀNU PAGASTS</t>
  </si>
  <si>
    <t>7852</t>
  </si>
  <si>
    <t>FEIMAŅU PAGASTS</t>
  </si>
  <si>
    <t>7854</t>
  </si>
  <si>
    <t>GAIGALAVAS PAGASTS</t>
  </si>
  <si>
    <t>7856</t>
  </si>
  <si>
    <t>GRIŠKĀNU PAGASTS</t>
  </si>
  <si>
    <t>7858</t>
  </si>
  <si>
    <t>ILZESKALNA PAGASTS</t>
  </si>
  <si>
    <t>7860</t>
  </si>
  <si>
    <t>KANTINIEKU PAGASTS</t>
  </si>
  <si>
    <t>7862</t>
  </si>
  <si>
    <t>KAUNATAS PAGASTS</t>
  </si>
  <si>
    <t>7866</t>
  </si>
  <si>
    <t>LENDŽU PAGASTS</t>
  </si>
  <si>
    <t>7868</t>
  </si>
  <si>
    <t>LŪZNAVAS PAGASTS</t>
  </si>
  <si>
    <t>7870</t>
  </si>
  <si>
    <t>MALTAS PAGASTS</t>
  </si>
  <si>
    <t>7872</t>
  </si>
  <si>
    <t>MĀKOŅKALNA PAGASTS</t>
  </si>
  <si>
    <t>7874</t>
  </si>
  <si>
    <t>NAGĻU PAGASTS</t>
  </si>
  <si>
    <t>7876</t>
  </si>
  <si>
    <t>OZOLAINES PAGASTS</t>
  </si>
  <si>
    <t>7878</t>
  </si>
  <si>
    <t>OZOLMUIŽAS PAGASTS</t>
  </si>
  <si>
    <t>7880</t>
  </si>
  <si>
    <t>PUŠAS PAGASTS</t>
  </si>
  <si>
    <t>7882</t>
  </si>
  <si>
    <t>RIKAVAS PAGASTS</t>
  </si>
  <si>
    <t>7886</t>
  </si>
  <si>
    <t>SAKSTAGALA PAGASTS</t>
  </si>
  <si>
    <t>7888</t>
  </si>
  <si>
    <t>SILMALAS PAGASTS</t>
  </si>
  <si>
    <t>7890</t>
  </si>
  <si>
    <t>SOKOLU PAGASTS</t>
  </si>
  <si>
    <t>7892</t>
  </si>
  <si>
    <t>STOĻEROVAS PAGASTS</t>
  </si>
  <si>
    <t>7894</t>
  </si>
  <si>
    <t>STRUŽĀNU PAGASTS</t>
  </si>
  <si>
    <t>7896</t>
  </si>
  <si>
    <t>VĒRĒMU PAGASTS</t>
  </si>
  <si>
    <t>7898</t>
  </si>
  <si>
    <t>VIĻĀNU PAGASTS</t>
  </si>
  <si>
    <t>7875</t>
  </si>
  <si>
    <t>NAUTRĒNU PAGASTS</t>
  </si>
  <si>
    <t>8000</t>
  </si>
  <si>
    <t>8005</t>
  </si>
  <si>
    <t>BALDONE</t>
  </si>
  <si>
    <t>8007</t>
  </si>
  <si>
    <t>BALOŽI</t>
  </si>
  <si>
    <t>8009</t>
  </si>
  <si>
    <t>OLAINE</t>
  </si>
  <si>
    <t>8011</t>
  </si>
  <si>
    <t>SALASPILS</t>
  </si>
  <si>
    <t>8013</t>
  </si>
  <si>
    <t>SAULKRASTI</t>
  </si>
  <si>
    <t>8015</t>
  </si>
  <si>
    <t>SIGULDA</t>
  </si>
  <si>
    <t>8017</t>
  </si>
  <si>
    <t>VANGAŽI</t>
  </si>
  <si>
    <t>8042</t>
  </si>
  <si>
    <t>ALLAŽU PAGASTS</t>
  </si>
  <si>
    <t>8044</t>
  </si>
  <si>
    <t>ĀDAŽU PAGASTS</t>
  </si>
  <si>
    <t>8048</t>
  </si>
  <si>
    <t>BABĪTES PAGASTS</t>
  </si>
  <si>
    <t>8052</t>
  </si>
  <si>
    <t>CARNIKAVAS PAGASTS</t>
  </si>
  <si>
    <t>8056</t>
  </si>
  <si>
    <t>DAUGMALES PAGASTS</t>
  </si>
  <si>
    <t>8060</t>
  </si>
  <si>
    <t>GARKALNES PAGASTS</t>
  </si>
  <si>
    <t>8064</t>
  </si>
  <si>
    <t>INČUKALNA PAGASTS</t>
  </si>
  <si>
    <t>8068</t>
  </si>
  <si>
    <t>KRIMULDAS PAGASTS</t>
  </si>
  <si>
    <t>8070</t>
  </si>
  <si>
    <t>ĶEKAVAS PAGASTS</t>
  </si>
  <si>
    <t>8074</t>
  </si>
  <si>
    <t>MĀLPILS PAGASTS</t>
  </si>
  <si>
    <t>8076</t>
  </si>
  <si>
    <t>MĀRUPES PAGASTS</t>
  </si>
  <si>
    <t>8080</t>
  </si>
  <si>
    <t>OLAINES PAGASTS</t>
  </si>
  <si>
    <t>8084</t>
  </si>
  <si>
    <t>ROPAŽU PAGASTS</t>
  </si>
  <si>
    <t>8088</t>
  </si>
  <si>
    <t>8092</t>
  </si>
  <si>
    <t>SĒJAS PAGASTS</t>
  </si>
  <si>
    <t>8094</t>
  </si>
  <si>
    <t>SIGULDAS PAGASTS</t>
  </si>
  <si>
    <t>8096</t>
  </si>
  <si>
    <t>STOPIŅU PAGASTS</t>
  </si>
  <si>
    <t>8400</t>
  </si>
  <si>
    <t>8401</t>
  </si>
  <si>
    <t>SALDUS</t>
  </si>
  <si>
    <t>8405</t>
  </si>
  <si>
    <t>BROCĒNI</t>
  </si>
  <si>
    <t>8444</t>
  </si>
  <si>
    <t>BLĪDENES PAGASTS</t>
  </si>
  <si>
    <t>8448</t>
  </si>
  <si>
    <t>EZERES PAGASTS</t>
  </si>
  <si>
    <t>8452</t>
  </si>
  <si>
    <t>GAIĶU PAGASTS</t>
  </si>
  <si>
    <t>8456</t>
  </si>
  <si>
    <t>JAUNAUCES PAGASTS</t>
  </si>
  <si>
    <t>8458</t>
  </si>
  <si>
    <t>JAUNLUTRIŅU PAGASTS</t>
  </si>
  <si>
    <t>8462</t>
  </si>
  <si>
    <t>KURSĪŠU PAGASTS</t>
  </si>
  <si>
    <t>8466</t>
  </si>
  <si>
    <t>LUTRIŅU PAGASTS</t>
  </si>
  <si>
    <t>8470</t>
  </si>
  <si>
    <t>NĪGRANDES PAGASTS</t>
  </si>
  <si>
    <t>8472</t>
  </si>
  <si>
    <t>NOVADNIEKU PAGASTS</t>
  </si>
  <si>
    <t>8476</t>
  </si>
  <si>
    <t>PAMPĀĻU PAGASTS</t>
  </si>
  <si>
    <t>8480</t>
  </si>
  <si>
    <t>REMTES PAGASTS</t>
  </si>
  <si>
    <t>8482</t>
  </si>
  <si>
    <t>RUBAS PAGASTS</t>
  </si>
  <si>
    <t>8486</t>
  </si>
  <si>
    <t>SALDUS PAGASTS</t>
  </si>
  <si>
    <t>8488</t>
  </si>
  <si>
    <t>ŠĶĒDES PAGASTS</t>
  </si>
  <si>
    <t>8492</t>
  </si>
  <si>
    <t>VADAKSTES PAGASTS</t>
  </si>
  <si>
    <t>8494</t>
  </si>
  <si>
    <t>ZAŅAS PAGASTS</t>
  </si>
  <si>
    <t>8496</t>
  </si>
  <si>
    <t>ZIRŅU PAGASTS</t>
  </si>
  <si>
    <t>8498</t>
  </si>
  <si>
    <t>ZVĀRDES PAGASTS</t>
  </si>
  <si>
    <t>8800</t>
  </si>
  <si>
    <t>8801</t>
  </si>
  <si>
    <t>TALSI</t>
  </si>
  <si>
    <t>8813</t>
  </si>
  <si>
    <t>SABILE</t>
  </si>
  <si>
    <t>8815</t>
  </si>
  <si>
    <t>STENDE</t>
  </si>
  <si>
    <t>8817</t>
  </si>
  <si>
    <t>VALDEMĀRPILS</t>
  </si>
  <si>
    <t>8846</t>
  </si>
  <si>
    <t>BALGALES PAGASTS</t>
  </si>
  <si>
    <t>8850</t>
  </si>
  <si>
    <t>DUNDAGAS PAGASTS</t>
  </si>
  <si>
    <t>8854</t>
  </si>
  <si>
    <t>ĢIBUĻU PAGASTS</t>
  </si>
  <si>
    <t>8858</t>
  </si>
  <si>
    <t>ĪVES PAGASTS</t>
  </si>
  <si>
    <t>8862</t>
  </si>
  <si>
    <t>KOLKAS PAGASTS</t>
  </si>
  <si>
    <t>8864</t>
  </si>
  <si>
    <t>ĶŪĻCIEMA PAGASTS</t>
  </si>
  <si>
    <t>8868</t>
  </si>
  <si>
    <t>LAIDZES PAGASTS</t>
  </si>
  <si>
    <t>8870</t>
  </si>
  <si>
    <t>LAUCIENES PAGASTS</t>
  </si>
  <si>
    <t>8872</t>
  </si>
  <si>
    <t>LĪBAGU PAGASTS</t>
  </si>
  <si>
    <t>8874</t>
  </si>
  <si>
    <t>LUBES PAGASTS</t>
  </si>
  <si>
    <t>8878</t>
  </si>
  <si>
    <t>MĒRSRAGA PAGASTS</t>
  </si>
  <si>
    <t>8882</t>
  </si>
  <si>
    <t>ROJAS PAGASTS</t>
  </si>
  <si>
    <t>8886</t>
  </si>
  <si>
    <t>STRAZDES PAGASTS</t>
  </si>
  <si>
    <t>8892</t>
  </si>
  <si>
    <t>VALDGALES PAGASTS</t>
  </si>
  <si>
    <t>8894</t>
  </si>
  <si>
    <t>VANDZENES PAGASTS</t>
  </si>
  <si>
    <t>8896</t>
  </si>
  <si>
    <t>VIRBU PAGASTS</t>
  </si>
  <si>
    <t>9000</t>
  </si>
  <si>
    <t>9001</t>
  </si>
  <si>
    <t>TUKUMS</t>
  </si>
  <si>
    <t>9011</t>
  </si>
  <si>
    <t>KANDAVA</t>
  </si>
  <si>
    <t>9046</t>
  </si>
  <si>
    <t>DEGOLES PAGASTS</t>
  </si>
  <si>
    <t>9048</t>
  </si>
  <si>
    <t>DŽŪKSTES PAGASTS</t>
  </si>
  <si>
    <t>9050</t>
  </si>
  <si>
    <t>ENGURES PAGASTS</t>
  </si>
  <si>
    <t>9054</t>
  </si>
  <si>
    <t>IRLAVAS PAGASTS</t>
  </si>
  <si>
    <t>9056</t>
  </si>
  <si>
    <t>JAUNPILS PAGASTS</t>
  </si>
  <si>
    <t>9058</t>
  </si>
  <si>
    <t>JAUNSĀTU PAGASTS</t>
  </si>
  <si>
    <t>9066</t>
  </si>
  <si>
    <t>LAPMEŽCIEMA PAGASTS</t>
  </si>
  <si>
    <t>9068</t>
  </si>
  <si>
    <t>LESTENES PAGASTS</t>
  </si>
  <si>
    <t>9074</t>
  </si>
  <si>
    <t>PŪRES PAGASTS</t>
  </si>
  <si>
    <t>9078</t>
  </si>
  <si>
    <t>SĒMES PAGASTS</t>
  </si>
  <si>
    <t>9080</t>
  </si>
  <si>
    <t>SLAMPES PAGASTS</t>
  </si>
  <si>
    <t>9082</t>
  </si>
  <si>
    <t>SMĀRDES PAGASTS</t>
  </si>
  <si>
    <t>9084</t>
  </si>
  <si>
    <t>TUMES PAGASTS</t>
  </si>
  <si>
    <t>9088</t>
  </si>
  <si>
    <t>VĀNES PAGASTS</t>
  </si>
  <si>
    <t>9090</t>
  </si>
  <si>
    <t>VIESATU PAGASTS</t>
  </si>
  <si>
    <t>9092</t>
  </si>
  <si>
    <t>ZANTES PAGASTS</t>
  </si>
  <si>
    <t>9096</t>
  </si>
  <si>
    <t>ZENTENES PAGASTS</t>
  </si>
  <si>
    <t>9400</t>
  </si>
  <si>
    <t>9401</t>
  </si>
  <si>
    <t>VALKA</t>
  </si>
  <si>
    <t>9413</t>
  </si>
  <si>
    <t>SEDA</t>
  </si>
  <si>
    <t>9415</t>
  </si>
  <si>
    <t>SMILTENE</t>
  </si>
  <si>
    <t>9417</t>
  </si>
  <si>
    <t>STRENČI</t>
  </si>
  <si>
    <t>9444</t>
  </si>
  <si>
    <t>BILSKAS PAGASTS</t>
  </si>
  <si>
    <t>9446</t>
  </si>
  <si>
    <t>BLOMES PAGASTS</t>
  </si>
  <si>
    <t>9448</t>
  </si>
  <si>
    <t>BRANTU PAGASTS</t>
  </si>
  <si>
    <t>9452</t>
  </si>
  <si>
    <t>ĒRĢEMES PAGASTS</t>
  </si>
  <si>
    <t>9454</t>
  </si>
  <si>
    <t>ĒVELES PAGASTS</t>
  </si>
  <si>
    <t>9458</t>
  </si>
  <si>
    <t>GRUNDZĀLES PAGASTS</t>
  </si>
  <si>
    <t>9462</t>
  </si>
  <si>
    <t>JĒRCĒNU PAGASTS</t>
  </si>
  <si>
    <t>9466</t>
  </si>
  <si>
    <t>KĀRĶU PAGASTS</t>
  </si>
  <si>
    <t>9470</t>
  </si>
  <si>
    <t>LAUNKALNES PAGASTS</t>
  </si>
  <si>
    <t>9474</t>
  </si>
  <si>
    <t>PALSMANES PAGASTS</t>
  </si>
  <si>
    <t>9476</t>
  </si>
  <si>
    <t>PLĀŅU PAGASTS</t>
  </si>
  <si>
    <t>9480</t>
  </si>
  <si>
    <t>SMILTENES PAGASTS</t>
  </si>
  <si>
    <t>9484</t>
  </si>
  <si>
    <t>TRIKĀTAS PAGASTS</t>
  </si>
  <si>
    <t>9488</t>
  </si>
  <si>
    <t>VALKAS PAGASTS</t>
  </si>
  <si>
    <t>9490</t>
  </si>
  <si>
    <t>VARIŅU PAGASTS</t>
  </si>
  <si>
    <t>9492</t>
  </si>
  <si>
    <t>VIJCIEMA PAGASTS</t>
  </si>
  <si>
    <t>9496</t>
  </si>
  <si>
    <t>ZVĀRTAVAS PAGASTS</t>
  </si>
  <si>
    <t>9600</t>
  </si>
  <si>
    <t>9601</t>
  </si>
  <si>
    <t>VALMIERA</t>
  </si>
  <si>
    <t>9611</t>
  </si>
  <si>
    <t>MAZSALACA</t>
  </si>
  <si>
    <t>9615</t>
  </si>
  <si>
    <t>RŪJIENA</t>
  </si>
  <si>
    <t>9644</t>
  </si>
  <si>
    <t>BĒRZAINES PAGASTS</t>
  </si>
  <si>
    <t>9646</t>
  </si>
  <si>
    <t>BRENGUĻU PAGASTS</t>
  </si>
  <si>
    <t>9648</t>
  </si>
  <si>
    <t>BURTNIEKU PAGASTS</t>
  </si>
  <si>
    <t>9652</t>
  </si>
  <si>
    <t>DIKĻU PAGASTS</t>
  </si>
  <si>
    <t>9656</t>
  </si>
  <si>
    <t>IPIĶU PAGASTS</t>
  </si>
  <si>
    <t>9658</t>
  </si>
  <si>
    <t>JĒRU PAGASTS</t>
  </si>
  <si>
    <t>9662</t>
  </si>
  <si>
    <t>KAUGURU PAGASTS</t>
  </si>
  <si>
    <t>9664</t>
  </si>
  <si>
    <t>KOCĒNU PAGASTS</t>
  </si>
  <si>
    <t>9666</t>
  </si>
  <si>
    <t>ĶOŅU PAGASTS</t>
  </si>
  <si>
    <t>9668</t>
  </si>
  <si>
    <t>LODES PAGASTS</t>
  </si>
  <si>
    <t>9670</t>
  </si>
  <si>
    <t>MATĪŠU PAGASTS</t>
  </si>
  <si>
    <t>9672</t>
  </si>
  <si>
    <t>NAUKŠĒNU PAGASTS</t>
  </si>
  <si>
    <t>9676</t>
  </si>
  <si>
    <t>RAMATAS PAGASTS</t>
  </si>
  <si>
    <t>9678</t>
  </si>
  <si>
    <t>RENCĒNU PAGASTS</t>
  </si>
  <si>
    <t>9682</t>
  </si>
  <si>
    <t>SĒĻU PAGASTS</t>
  </si>
  <si>
    <t>9684</t>
  </si>
  <si>
    <t>SKAŅKALNES PAGASTS</t>
  </si>
  <si>
    <t>9688</t>
  </si>
  <si>
    <t>VAIDAVAS PAGASTS</t>
  </si>
  <si>
    <t>9690</t>
  </si>
  <si>
    <t>VALMIERAS PAGASTS</t>
  </si>
  <si>
    <t>9692</t>
  </si>
  <si>
    <t>VECATES PAGASTS</t>
  </si>
  <si>
    <t>9694</t>
  </si>
  <si>
    <t>VILPULKAS PAGASTS</t>
  </si>
  <si>
    <t>9696</t>
  </si>
  <si>
    <t>ZILĀKALNA PAGASTS</t>
  </si>
  <si>
    <t>9800</t>
  </si>
  <si>
    <t>9813</t>
  </si>
  <si>
    <t>PILTENE</t>
  </si>
  <si>
    <t>9844</t>
  </si>
  <si>
    <t>ANCES PAGASTS</t>
  </si>
  <si>
    <t>9850</t>
  </si>
  <si>
    <t>JŪRKALNES PAGASTS</t>
  </si>
  <si>
    <t>9856</t>
  </si>
  <si>
    <t>POPES PAGASTS</t>
  </si>
  <si>
    <t>9860</t>
  </si>
  <si>
    <t>PUZES PAGASTS</t>
  </si>
  <si>
    <t>9866</t>
  </si>
  <si>
    <t>TĀRGALES PAGASTS</t>
  </si>
  <si>
    <t>9870</t>
  </si>
  <si>
    <t>UGĀLES PAGASTS</t>
  </si>
  <si>
    <t>9874</t>
  </si>
  <si>
    <t>USMAS PAGASTS</t>
  </si>
  <si>
    <t>9878</t>
  </si>
  <si>
    <t>UŽAVAS PAGASTS</t>
  </si>
  <si>
    <t>9884</t>
  </si>
  <si>
    <t>VĀRVES PAGASTS</t>
  </si>
  <si>
    <t>9890</t>
  </si>
  <si>
    <t>ZIRU PAGASTS</t>
  </si>
  <si>
    <t>9894</t>
  </si>
  <si>
    <t>ZLĒKU PAGASTS</t>
  </si>
  <si>
    <t>KOPĀ PA REPUBLIKU</t>
  </si>
  <si>
    <t>Saņemtie maksājumi</t>
  </si>
  <si>
    <t>Ieņēmumi</t>
  </si>
  <si>
    <t>Norēķini</t>
  </si>
  <si>
    <t>Pēc valdības funkcijām</t>
  </si>
  <si>
    <t>Izdevumi</t>
  </si>
  <si>
    <t>no citām valsts pārvaldes struktūrām</t>
  </si>
  <si>
    <t>līdzekļu atlikums uz gada sākumu</t>
  </si>
  <si>
    <t>līdzekļu atlikums uz gada beigām</t>
  </si>
  <si>
    <t>Iekšējā finansēšana</t>
  </si>
  <si>
    <t>Pārējā iekšējā finansēšana</t>
  </si>
  <si>
    <t>Ārējā finansēšana</t>
  </si>
  <si>
    <t>Pašvaldības kods</t>
  </si>
  <si>
    <t>Pašvaldības nosaukums</t>
  </si>
  <si>
    <t>Kopā (3+4)</t>
  </si>
  <si>
    <t>Kopā (6+7)</t>
  </si>
  <si>
    <t>Ieņēmumu pārsniegums vai deficīts
(5-8)</t>
  </si>
  <si>
    <t>budžeta līdzekļu izmaiņas (13-14)</t>
  </si>
  <si>
    <t>Finansēšana (11+12+15+
16+17)</t>
  </si>
  <si>
    <t>No komerc- bankām</t>
  </si>
  <si>
    <t>KOPĀ PILSĒTĀS</t>
  </si>
  <si>
    <t>KOPĀ PA AIZKRAUKLES RAJONU</t>
  </si>
  <si>
    <t>AIZKRAUKLES RAJONA PADOME</t>
  </si>
  <si>
    <t>ALŪKSNES RAJONA PADOME</t>
  </si>
  <si>
    <t>KOPĀ PA ALŪKSNES RAJONU</t>
  </si>
  <si>
    <t>KOPĀ PA BAUSKAS RAJONU</t>
  </si>
  <si>
    <t>BAUSKAS RAJONA PADOME</t>
  </si>
  <si>
    <t>Nodokļu un nenodokļu *</t>
  </si>
  <si>
    <t>CĒSU RAJONA PADOME</t>
  </si>
  <si>
    <t>KOPĀ PA CĒSU RAJONU</t>
  </si>
  <si>
    <t>KOPĀ PA DAUGAVPILS RAJONU</t>
  </si>
  <si>
    <t>KOPĀ PA DOBELES RAJONU</t>
  </si>
  <si>
    <t>DOBELES RAJONA PADOME</t>
  </si>
  <si>
    <t>DAUGAVPILS RAJONA PADOME</t>
  </si>
  <si>
    <t>GULBENES RAJONA PADOME</t>
  </si>
  <si>
    <t>KOPĀ PA GULBENES RAJONU</t>
  </si>
  <si>
    <t>JELGAVAS RAJONA PADOME</t>
  </si>
  <si>
    <t>KOPĀ PA JELGAVAS RAJONU</t>
  </si>
  <si>
    <t>JĒKABPILS RAJONA PADOME</t>
  </si>
  <si>
    <t>KRĀSLAVAS RAJONA PADOME</t>
  </si>
  <si>
    <t>KOPĀ PA KRĀSLAVAS RAJONU</t>
  </si>
  <si>
    <t>KOPĀ PA KULDĪGAS RAJONU</t>
  </si>
  <si>
    <t>KULDĪGAS RAJONA PADOME</t>
  </si>
  <si>
    <t>LIEPĀJAS RAJONA PADOME</t>
  </si>
  <si>
    <t>KOPĀ PA LIEPĀJAS RAJONU</t>
  </si>
  <si>
    <t>KOPĀ PA LIMBAŽU RAJONU</t>
  </si>
  <si>
    <t>LIMBAŽU RAJONA PADOME</t>
  </si>
  <si>
    <t>LUDZAS RAJONA PADOME</t>
  </si>
  <si>
    <t>KOPĀ PA LUDZAS RAJONU</t>
  </si>
  <si>
    <t>MADONAS RAJONA PADOME</t>
  </si>
  <si>
    <t>KOPĀ PA MADONAS  RAJONU</t>
  </si>
  <si>
    <t>OGRES RAJONA PADOME</t>
  </si>
  <si>
    <t>KOPĀ PA OGRES RAJONU</t>
  </si>
  <si>
    <t>PREIĻU RAJONA PADOME</t>
  </si>
  <si>
    <t>KOPĀ PA PREIĻU RAJONU</t>
  </si>
  <si>
    <t>RĒZEKNES RAJONA PADOME</t>
  </si>
  <si>
    <t>KOPĀ PA RĒZEKNES RAJONU</t>
  </si>
  <si>
    <t>RĪGAS RAJONA PADOME</t>
  </si>
  <si>
    <t>KOPĀ PA RĪGAS RAJONU</t>
  </si>
  <si>
    <t>SALDUS RAJONA PADOME</t>
  </si>
  <si>
    <t>KOPĀ PA SALDUS RAJONU</t>
  </si>
  <si>
    <t>KOPĀ PA TALSU RAJONU</t>
  </si>
  <si>
    <t>TALSU RAJONA PADOME</t>
  </si>
  <si>
    <t>TUKUMA RAJONA PADOME</t>
  </si>
  <si>
    <t>KOPĀ PA TUKUMA RAJONU</t>
  </si>
  <si>
    <t>KOPĀ PA VALKAS RAJONU</t>
  </si>
  <si>
    <t>VALKAS RAJONA PADOME</t>
  </si>
  <si>
    <t>KOPĀ PA VALMIERAS RAJONU</t>
  </si>
  <si>
    <t>VALMIERAS RAJONA PADOME</t>
  </si>
  <si>
    <t>KOPĀ PA VENTSPILS RAJONU</t>
  </si>
  <si>
    <t>VENTSPILS RAJONA PADOME</t>
  </si>
  <si>
    <t>(latos)</t>
  </si>
  <si>
    <t>Pārskats par pašvaldību pamatbudžeta ieņēmumiem un izdevumiem 2001.gadā</t>
  </si>
  <si>
    <t>* neieskaitot iedzīvotāju ienākuma nodokļa atlikumu uz gada beigām sadales kontā</t>
  </si>
  <si>
    <t xml:space="preserve">KOPĀ PA BALVU RAJONU </t>
  </si>
  <si>
    <t>3860</t>
  </si>
  <si>
    <t>KUPRAVAS PAGASTS</t>
  </si>
  <si>
    <t>27.pielikums</t>
  </si>
  <si>
    <t>LIEPUPES PAGASTS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</si>
</sst>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8"/>
  <sheetViews>
    <sheetView tabSelected="1" zoomScale="90" zoomScaleNormal="90" workbookViewId="0" topLeftCell="A322">
      <selection activeCell="B347" sqref="B347"/>
    </sheetView>
  </sheetViews>
  <sheetFormatPr defaultColWidth="9.140625" defaultRowHeight="12.75"/>
  <cols>
    <col min="1" max="1" width="6.57421875" style="0" customWidth="1"/>
    <col min="2" max="2" width="32.00390625" style="0" customWidth="1"/>
    <col min="3" max="5" width="12.140625" style="2" bestFit="1" customWidth="1"/>
    <col min="6" max="6" width="12.28125" style="2" bestFit="1" customWidth="1"/>
    <col min="7" max="7" width="11.140625" style="2" bestFit="1" customWidth="1"/>
    <col min="8" max="8" width="12.140625" style="2" bestFit="1" customWidth="1"/>
    <col min="9" max="9" width="12.8515625" style="2" customWidth="1"/>
    <col min="10" max="10" width="12.00390625" style="2" customWidth="1"/>
    <col min="11" max="11" width="10.7109375" style="2" customWidth="1"/>
    <col min="12" max="12" width="8.8515625" style="2" bestFit="1" customWidth="1"/>
    <col min="13" max="14" width="11.140625" style="2" bestFit="1" customWidth="1"/>
    <col min="15" max="15" width="11.140625" style="2" customWidth="1"/>
    <col min="16" max="16" width="12.140625" style="2" customWidth="1"/>
    <col min="17" max="17" width="10.7109375" style="2" customWidth="1"/>
  </cols>
  <sheetData>
    <row r="1" ht="15.75">
      <c r="Q1" s="10" t="s">
        <v>1205</v>
      </c>
    </row>
    <row r="3" spans="1:17" s="13" customFormat="1" ht="15.75">
      <c r="A3" s="15" t="s">
        <v>1200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5" ht="12.75">
      <c r="Q5" s="9" t="s">
        <v>1199</v>
      </c>
    </row>
    <row r="6" spans="1:17" ht="12.75">
      <c r="A6" s="14" t="s">
        <v>1140</v>
      </c>
      <c r="B6" s="14" t="s">
        <v>1141</v>
      </c>
      <c r="C6" s="18" t="s">
        <v>1130</v>
      </c>
      <c r="D6" s="18"/>
      <c r="E6" s="18"/>
      <c r="F6" s="18" t="s">
        <v>1133</v>
      </c>
      <c r="G6" s="18"/>
      <c r="H6" s="18"/>
      <c r="I6" s="16" t="s">
        <v>1144</v>
      </c>
      <c r="J6" s="17" t="s">
        <v>1146</v>
      </c>
      <c r="K6" s="18" t="s">
        <v>1137</v>
      </c>
      <c r="L6" s="18"/>
      <c r="M6" s="18"/>
      <c r="N6" s="18"/>
      <c r="O6" s="16" t="s">
        <v>1147</v>
      </c>
      <c r="P6" s="16" t="s">
        <v>1138</v>
      </c>
      <c r="Q6" s="17" t="s">
        <v>1139</v>
      </c>
    </row>
    <row r="7" spans="1:17" s="1" customFormat="1" ht="51">
      <c r="A7" s="14"/>
      <c r="B7" s="14"/>
      <c r="C7" s="4" t="s">
        <v>1155</v>
      </c>
      <c r="D7" s="4" t="s">
        <v>1129</v>
      </c>
      <c r="E7" s="4" t="s">
        <v>1142</v>
      </c>
      <c r="F7" s="4" t="s">
        <v>1132</v>
      </c>
      <c r="G7" s="4" t="s">
        <v>1131</v>
      </c>
      <c r="H7" s="4" t="s">
        <v>1143</v>
      </c>
      <c r="I7" s="14"/>
      <c r="J7" s="14"/>
      <c r="K7" s="5" t="s">
        <v>1134</v>
      </c>
      <c r="L7" s="4" t="s">
        <v>1145</v>
      </c>
      <c r="M7" s="4" t="s">
        <v>1135</v>
      </c>
      <c r="N7" s="4" t="s">
        <v>1136</v>
      </c>
      <c r="O7" s="14"/>
      <c r="P7" s="14"/>
      <c r="Q7" s="14"/>
    </row>
    <row r="8" spans="1:17" s="6" customFormat="1" ht="12.75">
      <c r="A8" s="6">
        <v>1</v>
      </c>
      <c r="B8" s="6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</row>
    <row r="10" spans="1:17" ht="12.75">
      <c r="A10" t="s">
        <v>0</v>
      </c>
      <c r="B10" t="s">
        <v>1</v>
      </c>
      <c r="C10" s="2">
        <v>130888912</v>
      </c>
      <c r="D10" s="2">
        <v>25457892</v>
      </c>
      <c r="E10" s="2">
        <f>SUM(C10:D10)</f>
        <v>156346804</v>
      </c>
      <c r="F10" s="2">
        <v>161706632</v>
      </c>
      <c r="G10" s="2">
        <v>19250950</v>
      </c>
      <c r="H10" s="2">
        <f>SUM(F10:G10)</f>
        <v>180957582</v>
      </c>
      <c r="I10" s="2">
        <f>E10-H10</f>
        <v>-24610778</v>
      </c>
      <c r="J10" s="2">
        <f>SUM(K10,L10,O10,P10,Q10)</f>
        <v>24610778</v>
      </c>
      <c r="K10" s="2">
        <v>0</v>
      </c>
      <c r="L10" s="2">
        <f>M10-N10</f>
        <v>193800</v>
      </c>
      <c r="M10" s="2">
        <v>4421897</v>
      </c>
      <c r="N10" s="2">
        <v>4228097</v>
      </c>
      <c r="O10" s="2">
        <v>0</v>
      </c>
      <c r="P10" s="2">
        <v>24000131</v>
      </c>
      <c r="Q10" s="2">
        <v>416847</v>
      </c>
    </row>
    <row r="11" spans="1:17" ht="12.75">
      <c r="A11" t="s">
        <v>2</v>
      </c>
      <c r="B11" t="s">
        <v>3</v>
      </c>
      <c r="C11" s="2">
        <v>9308043</v>
      </c>
      <c r="D11" s="2">
        <v>6099516</v>
      </c>
      <c r="E11" s="2">
        <f aca="true" t="shared" si="0" ref="E11:E75">SUM(C11:D11)</f>
        <v>15407559</v>
      </c>
      <c r="F11" s="2">
        <v>15816798</v>
      </c>
      <c r="G11" s="2">
        <v>25158</v>
      </c>
      <c r="H11" s="2">
        <f aca="true" t="shared" si="1" ref="H11:H75">SUM(F11:G11)</f>
        <v>15841956</v>
      </c>
      <c r="I11" s="2">
        <f aca="true" t="shared" si="2" ref="I11:I79">E11-H11</f>
        <v>-434397</v>
      </c>
      <c r="J11" s="2">
        <f aca="true" t="shared" si="3" ref="J11:J75">SUM(K11,L11,O11,P11,Q11)</f>
        <v>434397</v>
      </c>
      <c r="K11" s="2">
        <v>-170000</v>
      </c>
      <c r="L11" s="2">
        <f aca="true" t="shared" si="4" ref="L11:L75">M11-N11</f>
        <v>-241502</v>
      </c>
      <c r="M11" s="2">
        <v>49976</v>
      </c>
      <c r="N11" s="2">
        <v>291478</v>
      </c>
      <c r="O11" s="2">
        <v>950000</v>
      </c>
      <c r="P11" s="2">
        <v>-104101</v>
      </c>
      <c r="Q11" s="2">
        <v>0</v>
      </c>
    </row>
    <row r="12" spans="1:17" ht="12.75">
      <c r="A12" t="s">
        <v>4</v>
      </c>
      <c r="B12" t="s">
        <v>5</v>
      </c>
      <c r="C12" s="2">
        <v>7025803</v>
      </c>
      <c r="D12" s="2">
        <v>3837518</v>
      </c>
      <c r="E12" s="2">
        <f t="shared" si="0"/>
        <v>10863321</v>
      </c>
      <c r="F12" s="2">
        <v>10118941</v>
      </c>
      <c r="G12" s="2">
        <v>201948</v>
      </c>
      <c r="H12" s="2">
        <f t="shared" si="1"/>
        <v>10320889</v>
      </c>
      <c r="I12" s="2">
        <f t="shared" si="2"/>
        <v>542432</v>
      </c>
      <c r="J12" s="2">
        <f t="shared" si="3"/>
        <v>-542432</v>
      </c>
      <c r="K12" s="2">
        <v>0</v>
      </c>
      <c r="L12" s="2">
        <f t="shared" si="4"/>
        <v>-156765</v>
      </c>
      <c r="M12" s="2">
        <v>51237</v>
      </c>
      <c r="N12" s="2">
        <v>208002</v>
      </c>
      <c r="O12" s="2">
        <v>0</v>
      </c>
      <c r="P12" s="2">
        <v>7287</v>
      </c>
      <c r="Q12" s="2">
        <v>-392954</v>
      </c>
    </row>
    <row r="13" spans="1:17" ht="12.75">
      <c r="A13" t="s">
        <v>6</v>
      </c>
      <c r="B13" t="s">
        <v>7</v>
      </c>
      <c r="C13" s="2">
        <v>8319880</v>
      </c>
      <c r="D13" s="2">
        <v>1903421</v>
      </c>
      <c r="E13" s="2">
        <f t="shared" si="0"/>
        <v>10223301</v>
      </c>
      <c r="F13" s="2">
        <v>8919153</v>
      </c>
      <c r="G13" s="2">
        <v>996224</v>
      </c>
      <c r="H13" s="2">
        <f t="shared" si="1"/>
        <v>9915377</v>
      </c>
      <c r="I13" s="2">
        <f t="shared" si="2"/>
        <v>307924</v>
      </c>
      <c r="J13" s="2">
        <f t="shared" si="3"/>
        <v>-307924</v>
      </c>
      <c r="K13" s="2">
        <v>-421770</v>
      </c>
      <c r="L13" s="2">
        <f t="shared" si="4"/>
        <v>113846</v>
      </c>
      <c r="M13" s="2">
        <v>200783</v>
      </c>
      <c r="N13" s="2">
        <v>86937</v>
      </c>
      <c r="O13" s="2">
        <v>0</v>
      </c>
      <c r="P13" s="2">
        <v>0</v>
      </c>
      <c r="Q13" s="2">
        <v>0</v>
      </c>
    </row>
    <row r="14" spans="1:17" ht="12.75">
      <c r="A14" t="s">
        <v>8</v>
      </c>
      <c r="B14" t="s">
        <v>9</v>
      </c>
      <c r="C14" s="2">
        <v>9551801</v>
      </c>
      <c r="D14" s="2">
        <v>4070020</v>
      </c>
      <c r="E14" s="2">
        <f t="shared" si="0"/>
        <v>13621821</v>
      </c>
      <c r="F14" s="2">
        <v>13723510</v>
      </c>
      <c r="G14" s="2">
        <v>39997</v>
      </c>
      <c r="H14" s="2">
        <f t="shared" si="1"/>
        <v>13763507</v>
      </c>
      <c r="I14" s="2">
        <f t="shared" si="2"/>
        <v>-141686</v>
      </c>
      <c r="J14" s="2">
        <f t="shared" si="3"/>
        <v>141686</v>
      </c>
      <c r="K14" s="2">
        <v>0</v>
      </c>
      <c r="L14" s="2">
        <f t="shared" si="4"/>
        <v>-90456</v>
      </c>
      <c r="M14" s="2">
        <v>380748</v>
      </c>
      <c r="N14" s="2">
        <v>471204</v>
      </c>
      <c r="O14" s="2">
        <v>168130</v>
      </c>
      <c r="P14" s="2">
        <v>64012</v>
      </c>
      <c r="Q14" s="2">
        <v>0</v>
      </c>
    </row>
    <row r="15" spans="1:17" ht="12.75">
      <c r="A15" t="s">
        <v>10</v>
      </c>
      <c r="B15" t="s">
        <v>11</v>
      </c>
      <c r="C15" s="2">
        <v>3817753</v>
      </c>
      <c r="D15" s="2">
        <v>1891494</v>
      </c>
      <c r="E15" s="2">
        <f t="shared" si="0"/>
        <v>5709247</v>
      </c>
      <c r="F15" s="2">
        <v>5718721</v>
      </c>
      <c r="G15" s="2">
        <v>22010</v>
      </c>
      <c r="H15" s="2">
        <f t="shared" si="1"/>
        <v>5740731</v>
      </c>
      <c r="I15" s="2">
        <f t="shared" si="2"/>
        <v>-31484</v>
      </c>
      <c r="J15" s="2">
        <f t="shared" si="3"/>
        <v>31484</v>
      </c>
      <c r="K15" s="2">
        <v>-250000</v>
      </c>
      <c r="L15" s="2">
        <f t="shared" si="4"/>
        <v>13956</v>
      </c>
      <c r="M15" s="2">
        <v>68239</v>
      </c>
      <c r="N15" s="2">
        <v>54283</v>
      </c>
      <c r="O15" s="2">
        <v>0</v>
      </c>
      <c r="P15" s="2">
        <v>0</v>
      </c>
      <c r="Q15" s="2">
        <v>267528</v>
      </c>
    </row>
    <row r="16" spans="1:17" ht="12.75">
      <c r="A16" t="s">
        <v>12</v>
      </c>
      <c r="B16" t="s">
        <v>13</v>
      </c>
      <c r="C16" s="2">
        <v>11211634</v>
      </c>
      <c r="D16" s="2">
        <v>1347242</v>
      </c>
      <c r="E16" s="2">
        <f t="shared" si="0"/>
        <v>12558876</v>
      </c>
      <c r="F16" s="2">
        <v>10361529</v>
      </c>
      <c r="G16" s="2">
        <v>2526924</v>
      </c>
      <c r="H16" s="2">
        <f t="shared" si="1"/>
        <v>12888453</v>
      </c>
      <c r="I16" s="2">
        <f>E16-H16</f>
        <v>-329577</v>
      </c>
      <c r="J16" s="2">
        <f t="shared" si="3"/>
        <v>329577</v>
      </c>
      <c r="K16" s="2">
        <v>-405</v>
      </c>
      <c r="L16" s="2">
        <f t="shared" si="4"/>
        <v>329982</v>
      </c>
      <c r="M16" s="2">
        <v>1118037</v>
      </c>
      <c r="N16" s="2">
        <v>788055</v>
      </c>
      <c r="O16" s="2">
        <v>0</v>
      </c>
      <c r="P16" s="2">
        <v>0</v>
      </c>
      <c r="Q16" s="2">
        <v>0</v>
      </c>
    </row>
    <row r="17" spans="2:17" s="7" customFormat="1" ht="12.75">
      <c r="B17" s="7" t="s">
        <v>1148</v>
      </c>
      <c r="C17" s="8">
        <f>SUM(C10:C16)</f>
        <v>180123826</v>
      </c>
      <c r="D17" s="8">
        <f>SUM(D10:D16)</f>
        <v>44607103</v>
      </c>
      <c r="E17" s="8">
        <f t="shared" si="0"/>
        <v>224730929</v>
      </c>
      <c r="F17" s="8">
        <f>SUM(F10:F16)</f>
        <v>226365284</v>
      </c>
      <c r="G17" s="8">
        <f>SUM(G10:G16)</f>
        <v>23063211</v>
      </c>
      <c r="H17" s="8">
        <f t="shared" si="1"/>
        <v>249428495</v>
      </c>
      <c r="I17" s="8">
        <f>E17-H17</f>
        <v>-24697566</v>
      </c>
      <c r="J17" s="8">
        <f t="shared" si="3"/>
        <v>24697566</v>
      </c>
      <c r="K17" s="8">
        <f>SUM(K10:K16)</f>
        <v>-842175</v>
      </c>
      <c r="L17" s="8">
        <f t="shared" si="4"/>
        <v>162861</v>
      </c>
      <c r="M17" s="8">
        <f>SUM(M10:M16)</f>
        <v>6290917</v>
      </c>
      <c r="N17" s="8">
        <f>SUM(N10:N16)</f>
        <v>6128056</v>
      </c>
      <c r="O17" s="8">
        <f>SUM(O10:O16)</f>
        <v>1118130</v>
      </c>
      <c r="P17" s="8">
        <f>SUM(P10:P16)</f>
        <v>23967329</v>
      </c>
      <c r="Q17" s="8">
        <f>SUM(Q10:Q16)</f>
        <v>291421</v>
      </c>
    </row>
    <row r="19" spans="1:17" ht="12.75">
      <c r="A19" t="s">
        <v>14</v>
      </c>
      <c r="B19" t="s">
        <v>1150</v>
      </c>
      <c r="C19" s="2">
        <v>55162</v>
      </c>
      <c r="D19" s="2">
        <v>1137044</v>
      </c>
      <c r="E19" s="2">
        <f t="shared" si="0"/>
        <v>1192206</v>
      </c>
      <c r="F19" s="2">
        <v>1135010</v>
      </c>
      <c r="G19" s="2">
        <v>44833</v>
      </c>
      <c r="H19" s="2">
        <f t="shared" si="1"/>
        <v>1179843</v>
      </c>
      <c r="I19" s="2">
        <f t="shared" si="2"/>
        <v>12363</v>
      </c>
      <c r="J19" s="2">
        <f t="shared" si="3"/>
        <v>-12363</v>
      </c>
      <c r="K19" s="2">
        <v>0</v>
      </c>
      <c r="L19" s="2">
        <f t="shared" si="4"/>
        <v>-12363</v>
      </c>
      <c r="M19" s="2">
        <v>31179</v>
      </c>
      <c r="N19" s="2">
        <v>43542</v>
      </c>
      <c r="O19" s="2">
        <v>0</v>
      </c>
      <c r="P19" s="2">
        <v>0</v>
      </c>
      <c r="Q19" s="2">
        <v>0</v>
      </c>
    </row>
    <row r="20" spans="1:17" ht="12.75">
      <c r="A20" t="s">
        <v>15</v>
      </c>
      <c r="B20" t="s">
        <v>16</v>
      </c>
      <c r="C20" s="2">
        <v>1532353</v>
      </c>
      <c r="D20" s="2">
        <v>789997</v>
      </c>
      <c r="E20" s="2">
        <f t="shared" si="0"/>
        <v>2322350</v>
      </c>
      <c r="F20" s="2">
        <v>2175342</v>
      </c>
      <c r="G20" s="2">
        <v>306947</v>
      </c>
      <c r="H20" s="2">
        <f t="shared" si="1"/>
        <v>2482289</v>
      </c>
      <c r="I20" s="2">
        <f t="shared" si="2"/>
        <v>-159939</v>
      </c>
      <c r="J20" s="2">
        <f t="shared" si="3"/>
        <v>159939</v>
      </c>
      <c r="K20" s="2">
        <v>140000</v>
      </c>
      <c r="L20" s="2">
        <f t="shared" si="4"/>
        <v>33839</v>
      </c>
      <c r="M20" s="2">
        <v>214667</v>
      </c>
      <c r="N20" s="2">
        <v>180828</v>
      </c>
      <c r="O20" s="2">
        <v>0</v>
      </c>
      <c r="P20" s="2">
        <v>-13900</v>
      </c>
      <c r="Q20" s="2">
        <v>0</v>
      </c>
    </row>
    <row r="21" spans="1:17" ht="12.75">
      <c r="A21" t="s">
        <v>17</v>
      </c>
      <c r="B21" t="s">
        <v>18</v>
      </c>
      <c r="C21" s="2">
        <v>224239</v>
      </c>
      <c r="D21" s="2">
        <v>157677</v>
      </c>
      <c r="E21" s="2">
        <f t="shared" si="0"/>
        <v>381916</v>
      </c>
      <c r="F21" s="2">
        <v>367236</v>
      </c>
      <c r="G21" s="2">
        <v>9873</v>
      </c>
      <c r="H21" s="2">
        <f t="shared" si="1"/>
        <v>377109</v>
      </c>
      <c r="I21" s="2">
        <f t="shared" si="2"/>
        <v>4807</v>
      </c>
      <c r="J21" s="2">
        <f t="shared" si="3"/>
        <v>-4807</v>
      </c>
      <c r="K21" s="2">
        <v>-4200</v>
      </c>
      <c r="L21" s="2">
        <f t="shared" si="4"/>
        <v>-607</v>
      </c>
      <c r="M21" s="2">
        <v>1152</v>
      </c>
      <c r="N21" s="2">
        <v>1759</v>
      </c>
      <c r="O21" s="2">
        <v>0</v>
      </c>
      <c r="P21" s="2">
        <v>0</v>
      </c>
      <c r="Q21" s="2">
        <v>0</v>
      </c>
    </row>
    <row r="22" spans="1:17" ht="12.75">
      <c r="A22" t="s">
        <v>19</v>
      </c>
      <c r="B22" t="s">
        <v>20</v>
      </c>
      <c r="C22" s="2">
        <v>401131</v>
      </c>
      <c r="D22" s="2">
        <v>262260</v>
      </c>
      <c r="E22" s="2">
        <f t="shared" si="0"/>
        <v>663391</v>
      </c>
      <c r="F22" s="2">
        <v>647862</v>
      </c>
      <c r="G22" s="2">
        <v>6065</v>
      </c>
      <c r="H22" s="2">
        <f t="shared" si="1"/>
        <v>653927</v>
      </c>
      <c r="I22" s="2">
        <f t="shared" si="2"/>
        <v>9464</v>
      </c>
      <c r="J22" s="2">
        <f t="shared" si="3"/>
        <v>-9464</v>
      </c>
      <c r="K22" s="2">
        <v>-4200</v>
      </c>
      <c r="L22" s="2">
        <f t="shared" si="4"/>
        <v>-5264</v>
      </c>
      <c r="M22" s="2">
        <v>5977</v>
      </c>
      <c r="N22" s="2">
        <v>11241</v>
      </c>
      <c r="O22" s="2">
        <v>0</v>
      </c>
      <c r="P22" s="2">
        <v>0</v>
      </c>
      <c r="Q22" s="2">
        <v>0</v>
      </c>
    </row>
    <row r="23" spans="1:17" ht="12.75">
      <c r="A23" t="s">
        <v>21</v>
      </c>
      <c r="B23" t="s">
        <v>22</v>
      </c>
      <c r="C23" s="2">
        <v>83302</v>
      </c>
      <c r="D23" s="2">
        <v>9613</v>
      </c>
      <c r="E23" s="2">
        <f t="shared" si="0"/>
        <v>92915</v>
      </c>
      <c r="F23" s="2">
        <v>82920</v>
      </c>
      <c r="G23" s="2">
        <v>6429</v>
      </c>
      <c r="H23" s="2">
        <f t="shared" si="1"/>
        <v>89349</v>
      </c>
      <c r="I23" s="2">
        <f t="shared" si="2"/>
        <v>3566</v>
      </c>
      <c r="J23" s="2">
        <f t="shared" si="3"/>
        <v>-3566</v>
      </c>
      <c r="K23" s="2">
        <v>-1600</v>
      </c>
      <c r="L23" s="2">
        <f t="shared" si="4"/>
        <v>-1966</v>
      </c>
      <c r="M23" s="2">
        <v>1572</v>
      </c>
      <c r="N23" s="2">
        <v>3538</v>
      </c>
      <c r="O23" s="2">
        <v>0</v>
      </c>
      <c r="P23" s="2">
        <v>0</v>
      </c>
      <c r="Q23" s="2">
        <v>0</v>
      </c>
    </row>
    <row r="24" spans="1:17" ht="12.75">
      <c r="A24" t="s">
        <v>23</v>
      </c>
      <c r="B24" t="s">
        <v>24</v>
      </c>
      <c r="C24" s="2">
        <v>141752</v>
      </c>
      <c r="D24" s="2">
        <v>28332</v>
      </c>
      <c r="E24" s="2">
        <f t="shared" si="0"/>
        <v>170084</v>
      </c>
      <c r="F24" s="2">
        <v>143126</v>
      </c>
      <c r="G24" s="2">
        <v>25635</v>
      </c>
      <c r="H24" s="2">
        <f t="shared" si="1"/>
        <v>168761</v>
      </c>
      <c r="I24" s="2">
        <f t="shared" si="2"/>
        <v>1323</v>
      </c>
      <c r="J24" s="2">
        <f t="shared" si="3"/>
        <v>-1323</v>
      </c>
      <c r="K24" s="2">
        <v>0</v>
      </c>
      <c r="L24" s="2">
        <f t="shared" si="4"/>
        <v>-1323</v>
      </c>
      <c r="M24" s="2">
        <v>2808</v>
      </c>
      <c r="N24" s="2">
        <v>4131</v>
      </c>
      <c r="O24" s="2">
        <v>0</v>
      </c>
      <c r="P24" s="2">
        <v>0</v>
      </c>
      <c r="Q24" s="2">
        <v>0</v>
      </c>
    </row>
    <row r="25" spans="1:17" ht="12.75">
      <c r="A25" t="s">
        <v>25</v>
      </c>
      <c r="B25" t="s">
        <v>26</v>
      </c>
      <c r="C25" s="2">
        <v>121723</v>
      </c>
      <c r="D25" s="2">
        <v>93857</v>
      </c>
      <c r="E25" s="2">
        <f t="shared" si="0"/>
        <v>215580</v>
      </c>
      <c r="F25" s="2">
        <v>227087</v>
      </c>
      <c r="G25" s="2">
        <v>4786</v>
      </c>
      <c r="H25" s="2">
        <f t="shared" si="1"/>
        <v>231873</v>
      </c>
      <c r="I25" s="2">
        <f t="shared" si="2"/>
        <v>-16293</v>
      </c>
      <c r="J25" s="2">
        <f t="shared" si="3"/>
        <v>16293</v>
      </c>
      <c r="K25" s="2">
        <v>0</v>
      </c>
      <c r="L25" s="2">
        <f t="shared" si="4"/>
        <v>16293</v>
      </c>
      <c r="M25" s="2">
        <v>24953</v>
      </c>
      <c r="N25" s="2">
        <v>8660</v>
      </c>
      <c r="O25" s="2">
        <v>0</v>
      </c>
      <c r="P25" s="2">
        <v>0</v>
      </c>
      <c r="Q25" s="2">
        <v>0</v>
      </c>
    </row>
    <row r="26" spans="1:17" ht="12.75">
      <c r="A26" t="s">
        <v>27</v>
      </c>
      <c r="B26" t="s">
        <v>28</v>
      </c>
      <c r="C26" s="2">
        <v>66324</v>
      </c>
      <c r="D26" s="2">
        <v>70848</v>
      </c>
      <c r="E26" s="2">
        <f t="shared" si="0"/>
        <v>137172</v>
      </c>
      <c r="F26" s="2">
        <v>210392</v>
      </c>
      <c r="G26" s="2">
        <v>6965</v>
      </c>
      <c r="H26" s="2">
        <f t="shared" si="1"/>
        <v>217357</v>
      </c>
      <c r="I26" s="2">
        <f t="shared" si="2"/>
        <v>-80185</v>
      </c>
      <c r="J26" s="2">
        <f t="shared" si="3"/>
        <v>80185</v>
      </c>
      <c r="K26" s="2">
        <v>15000</v>
      </c>
      <c r="L26" s="2">
        <f t="shared" si="4"/>
        <v>-2005</v>
      </c>
      <c r="M26" s="2">
        <v>567</v>
      </c>
      <c r="N26" s="2">
        <v>2572</v>
      </c>
      <c r="O26" s="2">
        <v>0</v>
      </c>
      <c r="P26" s="2">
        <v>0</v>
      </c>
      <c r="Q26" s="2">
        <v>67190</v>
      </c>
    </row>
    <row r="27" spans="1:17" ht="12.75">
      <c r="A27" t="s">
        <v>29</v>
      </c>
      <c r="B27" t="s">
        <v>30</v>
      </c>
      <c r="C27" s="2">
        <v>35973</v>
      </c>
      <c r="D27" s="2">
        <v>63309</v>
      </c>
      <c r="E27" s="2">
        <f t="shared" si="0"/>
        <v>99282</v>
      </c>
      <c r="F27" s="2">
        <v>94069</v>
      </c>
      <c r="G27" s="2">
        <v>2791</v>
      </c>
      <c r="H27" s="2">
        <f t="shared" si="1"/>
        <v>96860</v>
      </c>
      <c r="I27" s="2">
        <f t="shared" si="2"/>
        <v>2422</v>
      </c>
      <c r="J27" s="2">
        <f t="shared" si="3"/>
        <v>-2422</v>
      </c>
      <c r="K27" s="2">
        <v>0</v>
      </c>
      <c r="L27" s="2">
        <f t="shared" si="4"/>
        <v>998</v>
      </c>
      <c r="M27" s="2">
        <v>3631</v>
      </c>
      <c r="N27" s="2">
        <v>2633</v>
      </c>
      <c r="O27" s="2">
        <v>-3420</v>
      </c>
      <c r="P27" s="2">
        <v>0</v>
      </c>
      <c r="Q27" s="2">
        <v>0</v>
      </c>
    </row>
    <row r="28" spans="1:17" ht="12.75">
      <c r="A28" t="s">
        <v>31</v>
      </c>
      <c r="B28" t="s">
        <v>32</v>
      </c>
      <c r="C28" s="2">
        <v>52495</v>
      </c>
      <c r="D28" s="2">
        <v>20404</v>
      </c>
      <c r="E28" s="2">
        <f t="shared" si="0"/>
        <v>72899</v>
      </c>
      <c r="F28" s="2">
        <v>55817</v>
      </c>
      <c r="G28" s="2">
        <v>17207</v>
      </c>
      <c r="H28" s="2">
        <f t="shared" si="1"/>
        <v>73024</v>
      </c>
      <c r="I28" s="2">
        <f t="shared" si="2"/>
        <v>-125</v>
      </c>
      <c r="J28" s="2">
        <f t="shared" si="3"/>
        <v>125</v>
      </c>
      <c r="K28" s="2">
        <v>0</v>
      </c>
      <c r="L28" s="2">
        <f t="shared" si="4"/>
        <v>125</v>
      </c>
      <c r="M28" s="2">
        <v>3547</v>
      </c>
      <c r="N28" s="2">
        <v>3422</v>
      </c>
      <c r="O28" s="2">
        <v>0</v>
      </c>
      <c r="P28" s="2">
        <v>0</v>
      </c>
      <c r="Q28" s="2">
        <v>0</v>
      </c>
    </row>
    <row r="29" spans="1:17" ht="12.75">
      <c r="A29" t="s">
        <v>33</v>
      </c>
      <c r="B29" t="s">
        <v>34</v>
      </c>
      <c r="C29" s="2">
        <v>415863</v>
      </c>
      <c r="D29" s="2">
        <v>207787</v>
      </c>
      <c r="E29" s="2">
        <f t="shared" si="0"/>
        <v>623650</v>
      </c>
      <c r="F29" s="2">
        <v>549190</v>
      </c>
      <c r="G29" s="2">
        <v>19725</v>
      </c>
      <c r="H29" s="2">
        <f t="shared" si="1"/>
        <v>568915</v>
      </c>
      <c r="I29" s="2">
        <f t="shared" si="2"/>
        <v>54735</v>
      </c>
      <c r="J29" s="2">
        <f t="shared" si="3"/>
        <v>-54735</v>
      </c>
      <c r="K29" s="2">
        <v>0</v>
      </c>
      <c r="L29" s="2">
        <f t="shared" si="4"/>
        <v>10416</v>
      </c>
      <c r="M29" s="2">
        <v>12070</v>
      </c>
      <c r="N29" s="2">
        <v>1654</v>
      </c>
      <c r="O29" s="2">
        <v>-10046</v>
      </c>
      <c r="P29" s="2">
        <v>0</v>
      </c>
      <c r="Q29" s="2">
        <v>-55105</v>
      </c>
    </row>
    <row r="30" spans="1:17" ht="12.75">
      <c r="A30" t="s">
        <v>35</v>
      </c>
      <c r="B30" t="s">
        <v>36</v>
      </c>
      <c r="C30" s="2">
        <v>42599</v>
      </c>
      <c r="D30" s="2">
        <v>56640</v>
      </c>
      <c r="E30" s="2">
        <f t="shared" si="0"/>
        <v>99239</v>
      </c>
      <c r="F30" s="2">
        <v>89302</v>
      </c>
      <c r="G30" s="2">
        <v>9607</v>
      </c>
      <c r="H30" s="2">
        <f t="shared" si="1"/>
        <v>98909</v>
      </c>
      <c r="I30" s="2">
        <f t="shared" si="2"/>
        <v>330</v>
      </c>
      <c r="J30" s="2">
        <f t="shared" si="3"/>
        <v>-330</v>
      </c>
      <c r="K30" s="2">
        <v>0</v>
      </c>
      <c r="L30" s="2">
        <f t="shared" si="4"/>
        <v>-330</v>
      </c>
      <c r="M30" s="2">
        <v>1625</v>
      </c>
      <c r="N30" s="2">
        <v>1955</v>
      </c>
      <c r="O30" s="2">
        <v>0</v>
      </c>
      <c r="P30" s="2">
        <v>0</v>
      </c>
      <c r="Q30" s="2">
        <v>0</v>
      </c>
    </row>
    <row r="31" spans="1:17" ht="12.75">
      <c r="A31" t="s">
        <v>37</v>
      </c>
      <c r="B31" t="s">
        <v>38</v>
      </c>
      <c r="C31" s="2">
        <v>90692</v>
      </c>
      <c r="D31" s="2">
        <v>70600</v>
      </c>
      <c r="E31" s="2">
        <f t="shared" si="0"/>
        <v>161292</v>
      </c>
      <c r="F31" s="2">
        <v>149539</v>
      </c>
      <c r="G31" s="2">
        <v>5073</v>
      </c>
      <c r="H31" s="2">
        <f t="shared" si="1"/>
        <v>154612</v>
      </c>
      <c r="I31" s="2">
        <f t="shared" si="2"/>
        <v>6680</v>
      </c>
      <c r="J31" s="2">
        <f t="shared" si="3"/>
        <v>-6680</v>
      </c>
      <c r="K31" s="2">
        <v>-3220</v>
      </c>
      <c r="L31" s="2">
        <f t="shared" si="4"/>
        <v>-3460</v>
      </c>
      <c r="M31" s="2">
        <v>2600</v>
      </c>
      <c r="N31" s="2">
        <v>6060</v>
      </c>
      <c r="O31" s="2">
        <v>0</v>
      </c>
      <c r="P31" s="2">
        <v>0</v>
      </c>
      <c r="Q31" s="2">
        <v>0</v>
      </c>
    </row>
    <row r="32" spans="1:17" ht="12.75">
      <c r="A32" t="s">
        <v>39</v>
      </c>
      <c r="B32" t="s">
        <v>40</v>
      </c>
      <c r="C32" s="2">
        <v>129421</v>
      </c>
      <c r="D32" s="2">
        <v>172020</v>
      </c>
      <c r="E32" s="2">
        <f t="shared" si="0"/>
        <v>301441</v>
      </c>
      <c r="F32" s="2">
        <v>286692</v>
      </c>
      <c r="G32" s="2">
        <v>4834</v>
      </c>
      <c r="H32" s="2">
        <f t="shared" si="1"/>
        <v>291526</v>
      </c>
      <c r="I32" s="2">
        <f t="shared" si="2"/>
        <v>9915</v>
      </c>
      <c r="J32" s="2">
        <f t="shared" si="3"/>
        <v>-9915</v>
      </c>
      <c r="K32" s="2">
        <v>-6400</v>
      </c>
      <c r="L32" s="2">
        <f t="shared" si="4"/>
        <v>-3515</v>
      </c>
      <c r="M32" s="2">
        <v>6465</v>
      </c>
      <c r="N32" s="2">
        <v>9980</v>
      </c>
      <c r="O32" s="2">
        <v>0</v>
      </c>
      <c r="P32" s="2">
        <v>0</v>
      </c>
      <c r="Q32" s="2">
        <v>0</v>
      </c>
    </row>
    <row r="33" spans="1:17" ht="12.75">
      <c r="A33" t="s">
        <v>41</v>
      </c>
      <c r="B33" t="s">
        <v>42</v>
      </c>
      <c r="C33" s="2">
        <v>50680</v>
      </c>
      <c r="D33" s="2">
        <v>39313</v>
      </c>
      <c r="E33" s="2">
        <f t="shared" si="0"/>
        <v>89993</v>
      </c>
      <c r="F33" s="2">
        <v>91363</v>
      </c>
      <c r="G33" s="2">
        <v>2071</v>
      </c>
      <c r="H33" s="2">
        <f t="shared" si="1"/>
        <v>93434</v>
      </c>
      <c r="I33" s="2">
        <f t="shared" si="2"/>
        <v>-3441</v>
      </c>
      <c r="J33" s="2">
        <f t="shared" si="3"/>
        <v>3441</v>
      </c>
      <c r="K33" s="2">
        <v>-3000</v>
      </c>
      <c r="L33" s="2">
        <f t="shared" si="4"/>
        <v>6441</v>
      </c>
      <c r="M33" s="2">
        <v>8811</v>
      </c>
      <c r="N33" s="2">
        <v>2370</v>
      </c>
      <c r="O33" s="2">
        <v>0</v>
      </c>
      <c r="P33" s="2">
        <v>0</v>
      </c>
      <c r="Q33" s="2">
        <v>0</v>
      </c>
    </row>
    <row r="34" spans="1:17" ht="12.75">
      <c r="A34" t="s">
        <v>43</v>
      </c>
      <c r="B34" t="s">
        <v>44</v>
      </c>
      <c r="C34" s="2">
        <v>61698</v>
      </c>
      <c r="D34" s="2">
        <v>82767</v>
      </c>
      <c r="E34" s="2">
        <f t="shared" si="0"/>
        <v>144465</v>
      </c>
      <c r="F34" s="2">
        <v>132265</v>
      </c>
      <c r="G34" s="2">
        <v>6109</v>
      </c>
      <c r="H34" s="2">
        <f t="shared" si="1"/>
        <v>138374</v>
      </c>
      <c r="I34" s="2">
        <f t="shared" si="2"/>
        <v>6091</v>
      </c>
      <c r="J34" s="2">
        <f t="shared" si="3"/>
        <v>-6091</v>
      </c>
      <c r="K34" s="2">
        <v>0</v>
      </c>
      <c r="L34" s="2">
        <f t="shared" si="4"/>
        <v>-6091</v>
      </c>
      <c r="M34" s="2">
        <v>8432</v>
      </c>
      <c r="N34" s="2">
        <v>14523</v>
      </c>
      <c r="O34" s="2">
        <v>0</v>
      </c>
      <c r="P34" s="2">
        <v>0</v>
      </c>
      <c r="Q34" s="2">
        <v>0</v>
      </c>
    </row>
    <row r="35" spans="1:17" ht="12.75">
      <c r="A35" t="s">
        <v>45</v>
      </c>
      <c r="B35" t="s">
        <v>46</v>
      </c>
      <c r="C35" s="2">
        <v>56606</v>
      </c>
      <c r="D35" s="2">
        <v>0</v>
      </c>
      <c r="E35" s="2">
        <f t="shared" si="0"/>
        <v>56606</v>
      </c>
      <c r="F35" s="2">
        <v>30342</v>
      </c>
      <c r="G35" s="2">
        <v>26913</v>
      </c>
      <c r="H35" s="2">
        <f t="shared" si="1"/>
        <v>57255</v>
      </c>
      <c r="I35" s="2">
        <f t="shared" si="2"/>
        <v>-649</v>
      </c>
      <c r="J35" s="2">
        <f t="shared" si="3"/>
        <v>649</v>
      </c>
      <c r="K35" s="2">
        <v>0</v>
      </c>
      <c r="L35" s="2">
        <f t="shared" si="4"/>
        <v>649</v>
      </c>
      <c r="M35" s="2">
        <v>2894</v>
      </c>
      <c r="N35" s="2">
        <v>2245</v>
      </c>
      <c r="O35" s="2">
        <v>0</v>
      </c>
      <c r="P35" s="2">
        <v>0</v>
      </c>
      <c r="Q35" s="2">
        <v>0</v>
      </c>
    </row>
    <row r="36" spans="1:17" ht="12.75">
      <c r="A36" t="s">
        <v>47</v>
      </c>
      <c r="B36" t="s">
        <v>48</v>
      </c>
      <c r="C36" s="2">
        <v>349054</v>
      </c>
      <c r="D36" s="2">
        <v>235423</v>
      </c>
      <c r="E36" s="2">
        <f t="shared" si="0"/>
        <v>584477</v>
      </c>
      <c r="F36" s="2">
        <v>553886</v>
      </c>
      <c r="G36" s="2">
        <v>16967</v>
      </c>
      <c r="H36" s="2">
        <f t="shared" si="1"/>
        <v>570853</v>
      </c>
      <c r="I36" s="2">
        <f t="shared" si="2"/>
        <v>13624</v>
      </c>
      <c r="J36" s="2">
        <f t="shared" si="3"/>
        <v>-13624</v>
      </c>
      <c r="K36" s="2">
        <v>-6660</v>
      </c>
      <c r="L36" s="2">
        <f t="shared" si="4"/>
        <v>-6964</v>
      </c>
      <c r="M36" s="2">
        <v>8991</v>
      </c>
      <c r="N36" s="2">
        <v>15955</v>
      </c>
      <c r="O36" s="2">
        <v>0</v>
      </c>
      <c r="P36" s="2">
        <v>0</v>
      </c>
      <c r="Q36" s="2">
        <v>0</v>
      </c>
    </row>
    <row r="37" spans="1:17" ht="12.75">
      <c r="A37" t="s">
        <v>49</v>
      </c>
      <c r="B37" t="s">
        <v>50</v>
      </c>
      <c r="C37" s="2">
        <v>48174</v>
      </c>
      <c r="D37" s="2">
        <v>44351</v>
      </c>
      <c r="E37" s="2">
        <f t="shared" si="0"/>
        <v>92525</v>
      </c>
      <c r="F37" s="2">
        <v>84047</v>
      </c>
      <c r="G37" s="2">
        <v>7075</v>
      </c>
      <c r="H37" s="2">
        <f t="shared" si="1"/>
        <v>91122</v>
      </c>
      <c r="I37" s="2">
        <f t="shared" si="2"/>
        <v>1403</v>
      </c>
      <c r="J37" s="2">
        <f t="shared" si="3"/>
        <v>-1403</v>
      </c>
      <c r="K37" s="2">
        <v>0</v>
      </c>
      <c r="L37" s="2">
        <f t="shared" si="4"/>
        <v>-1403</v>
      </c>
      <c r="M37" s="2">
        <v>1307</v>
      </c>
      <c r="N37" s="2">
        <v>2710</v>
      </c>
      <c r="O37" s="2">
        <v>0</v>
      </c>
      <c r="P37" s="2">
        <v>0</v>
      </c>
      <c r="Q37" s="2">
        <v>0</v>
      </c>
    </row>
    <row r="38" spans="1:17" ht="12.75">
      <c r="A38" t="s">
        <v>51</v>
      </c>
      <c r="B38" t="s">
        <v>52</v>
      </c>
      <c r="C38" s="2">
        <v>46405</v>
      </c>
      <c r="D38" s="2">
        <v>32664</v>
      </c>
      <c r="E38" s="2">
        <f t="shared" si="0"/>
        <v>79069</v>
      </c>
      <c r="F38" s="2">
        <v>72605</v>
      </c>
      <c r="G38" s="2">
        <v>2870</v>
      </c>
      <c r="H38" s="2">
        <f t="shared" si="1"/>
        <v>75475</v>
      </c>
      <c r="I38" s="2">
        <f t="shared" si="2"/>
        <v>3594</v>
      </c>
      <c r="J38" s="2">
        <f t="shared" si="3"/>
        <v>-3594</v>
      </c>
      <c r="K38" s="2">
        <v>0</v>
      </c>
      <c r="L38" s="2">
        <f t="shared" si="4"/>
        <v>-3594</v>
      </c>
      <c r="M38" s="2">
        <v>4441</v>
      </c>
      <c r="N38" s="2">
        <v>8035</v>
      </c>
      <c r="O38" s="2">
        <v>0</v>
      </c>
      <c r="P38" s="2">
        <v>0</v>
      </c>
      <c r="Q38" s="2">
        <v>0</v>
      </c>
    </row>
    <row r="39" spans="1:17" ht="12.75">
      <c r="A39" t="s">
        <v>53</v>
      </c>
      <c r="B39" t="s">
        <v>54</v>
      </c>
      <c r="C39" s="2">
        <v>77679</v>
      </c>
      <c r="D39" s="2">
        <v>91359</v>
      </c>
      <c r="E39" s="2">
        <f t="shared" si="0"/>
        <v>169038</v>
      </c>
      <c r="F39" s="2">
        <v>230657</v>
      </c>
      <c r="G39" s="2">
        <v>4766</v>
      </c>
      <c r="H39" s="2">
        <f t="shared" si="1"/>
        <v>235423</v>
      </c>
      <c r="I39" s="2">
        <f t="shared" si="2"/>
        <v>-66385</v>
      </c>
      <c r="J39" s="2">
        <f t="shared" si="3"/>
        <v>66385</v>
      </c>
      <c r="K39" s="2">
        <v>0</v>
      </c>
      <c r="L39" s="2">
        <f t="shared" si="4"/>
        <v>-847</v>
      </c>
      <c r="M39" s="2">
        <v>5858</v>
      </c>
      <c r="N39" s="2">
        <v>6705</v>
      </c>
      <c r="O39" s="2">
        <v>0</v>
      </c>
      <c r="P39" s="2">
        <v>0</v>
      </c>
      <c r="Q39" s="2">
        <v>67232</v>
      </c>
    </row>
    <row r="40" spans="1:17" ht="12.75">
      <c r="A40" t="s">
        <v>55</v>
      </c>
      <c r="B40" t="s">
        <v>56</v>
      </c>
      <c r="C40" s="2">
        <v>77439</v>
      </c>
      <c r="D40" s="2">
        <v>80807</v>
      </c>
      <c r="E40" s="2">
        <f t="shared" si="0"/>
        <v>158246</v>
      </c>
      <c r="F40" s="2">
        <v>148442</v>
      </c>
      <c r="G40" s="2">
        <v>8345</v>
      </c>
      <c r="H40" s="2">
        <f t="shared" si="1"/>
        <v>156787</v>
      </c>
      <c r="I40" s="2">
        <f t="shared" si="2"/>
        <v>1459</v>
      </c>
      <c r="J40" s="2">
        <f t="shared" si="3"/>
        <v>-1459</v>
      </c>
      <c r="K40" s="2">
        <v>0</v>
      </c>
      <c r="L40" s="2">
        <f t="shared" si="4"/>
        <v>-1459</v>
      </c>
      <c r="M40" s="2">
        <v>2422</v>
      </c>
      <c r="N40" s="2">
        <v>3881</v>
      </c>
      <c r="O40" s="2">
        <v>0</v>
      </c>
      <c r="P40" s="2">
        <v>0</v>
      </c>
      <c r="Q40" s="2">
        <v>0</v>
      </c>
    </row>
    <row r="41" spans="1:17" ht="12.75">
      <c r="A41" t="s">
        <v>57</v>
      </c>
      <c r="B41" t="s">
        <v>58</v>
      </c>
      <c r="C41" s="2">
        <v>66341</v>
      </c>
      <c r="D41" s="2">
        <v>78505</v>
      </c>
      <c r="E41" s="2">
        <f t="shared" si="0"/>
        <v>144846</v>
      </c>
      <c r="F41" s="2">
        <v>132840</v>
      </c>
      <c r="G41" s="2">
        <v>6113</v>
      </c>
      <c r="H41" s="2">
        <f t="shared" si="1"/>
        <v>138953</v>
      </c>
      <c r="I41" s="2">
        <f t="shared" si="2"/>
        <v>5893</v>
      </c>
      <c r="J41" s="2">
        <f t="shared" si="3"/>
        <v>-5893</v>
      </c>
      <c r="K41" s="2">
        <v>0</v>
      </c>
      <c r="L41" s="2">
        <f t="shared" si="4"/>
        <v>-5893</v>
      </c>
      <c r="M41" s="2">
        <v>6800</v>
      </c>
      <c r="N41" s="2">
        <v>12693</v>
      </c>
      <c r="O41" s="2">
        <v>0</v>
      </c>
      <c r="P41" s="2">
        <v>0</v>
      </c>
      <c r="Q41" s="2">
        <v>0</v>
      </c>
    </row>
    <row r="42" spans="1:17" s="7" customFormat="1" ht="12.75">
      <c r="A42" s="7" t="s">
        <v>59</v>
      </c>
      <c r="B42" s="7" t="s">
        <v>1149</v>
      </c>
      <c r="C42" s="8">
        <v>4227105</v>
      </c>
      <c r="D42" s="8">
        <v>3825577</v>
      </c>
      <c r="E42" s="8">
        <f>SUM(E19:E41)</f>
        <v>8052682</v>
      </c>
      <c r="F42" s="8">
        <v>7690031</v>
      </c>
      <c r="G42" s="8">
        <v>551999</v>
      </c>
      <c r="H42" s="8">
        <f>SUM(H19:H41)</f>
        <v>8242030</v>
      </c>
      <c r="I42" s="8">
        <f t="shared" si="2"/>
        <v>-189348</v>
      </c>
      <c r="J42" s="8">
        <f t="shared" si="3"/>
        <v>189348</v>
      </c>
      <c r="K42" s="8">
        <v>125720</v>
      </c>
      <c r="L42" s="8">
        <f t="shared" si="4"/>
        <v>11677</v>
      </c>
      <c r="M42" s="8">
        <v>362769</v>
      </c>
      <c r="N42" s="8">
        <v>351092</v>
      </c>
      <c r="O42" s="8">
        <v>-13466</v>
      </c>
      <c r="P42" s="8">
        <v>-13900</v>
      </c>
      <c r="Q42" s="8">
        <v>79317</v>
      </c>
    </row>
    <row r="44" spans="1:17" ht="12.75">
      <c r="A44" t="s">
        <v>61</v>
      </c>
      <c r="B44" t="s">
        <v>1151</v>
      </c>
      <c r="C44" s="2">
        <v>90907</v>
      </c>
      <c r="D44" s="2">
        <v>955772</v>
      </c>
      <c r="E44" s="2">
        <f t="shared" si="0"/>
        <v>1046679</v>
      </c>
      <c r="F44" s="2">
        <v>1000608</v>
      </c>
      <c r="G44" s="2">
        <v>43437</v>
      </c>
      <c r="H44" s="2">
        <f t="shared" si="1"/>
        <v>1044045</v>
      </c>
      <c r="I44" s="2">
        <f t="shared" si="2"/>
        <v>2634</v>
      </c>
      <c r="J44" s="2">
        <f t="shared" si="3"/>
        <v>-2634</v>
      </c>
      <c r="K44" s="2">
        <v>-3370</v>
      </c>
      <c r="L44" s="2">
        <f t="shared" si="4"/>
        <v>736</v>
      </c>
      <c r="M44" s="2">
        <v>10363</v>
      </c>
      <c r="N44" s="2">
        <v>9627</v>
      </c>
      <c r="O44" s="2">
        <v>0</v>
      </c>
      <c r="P44" s="2">
        <v>0</v>
      </c>
      <c r="Q44" s="2">
        <v>0</v>
      </c>
    </row>
    <row r="45" spans="1:17" ht="12.75">
      <c r="A45" t="s">
        <v>62</v>
      </c>
      <c r="B45" t="s">
        <v>63</v>
      </c>
      <c r="C45" s="2">
        <v>962656</v>
      </c>
      <c r="D45" s="2">
        <v>587906</v>
      </c>
      <c r="E45" s="2">
        <f t="shared" si="0"/>
        <v>1550562</v>
      </c>
      <c r="F45" s="2">
        <v>1650368</v>
      </c>
      <c r="G45" s="2">
        <v>17422</v>
      </c>
      <c r="H45" s="2">
        <f t="shared" si="1"/>
        <v>1667790</v>
      </c>
      <c r="I45" s="2">
        <f t="shared" si="2"/>
        <v>-117228</v>
      </c>
      <c r="J45" s="2">
        <f t="shared" si="3"/>
        <v>117228</v>
      </c>
      <c r="K45" s="2">
        <v>129550</v>
      </c>
      <c r="L45" s="2">
        <f t="shared" si="4"/>
        <v>-155820</v>
      </c>
      <c r="M45" s="2">
        <v>12634</v>
      </c>
      <c r="N45" s="2">
        <v>168454</v>
      </c>
      <c r="O45" s="2">
        <v>0</v>
      </c>
      <c r="P45" s="2">
        <v>-6294</v>
      </c>
      <c r="Q45" s="2">
        <v>149792</v>
      </c>
    </row>
    <row r="46" spans="1:17" ht="12.75">
      <c r="A46" t="s">
        <v>64</v>
      </c>
      <c r="B46" t="s">
        <v>65</v>
      </c>
      <c r="C46" s="2">
        <v>154804</v>
      </c>
      <c r="D46" s="2">
        <v>105353</v>
      </c>
      <c r="E46" s="2">
        <f t="shared" si="0"/>
        <v>260157</v>
      </c>
      <c r="F46" s="2">
        <v>245048</v>
      </c>
      <c r="G46" s="2">
        <v>5609</v>
      </c>
      <c r="H46" s="2">
        <f t="shared" si="1"/>
        <v>250657</v>
      </c>
      <c r="I46" s="2">
        <f t="shared" si="2"/>
        <v>9500</v>
      </c>
      <c r="J46" s="2">
        <f t="shared" si="3"/>
        <v>-9500</v>
      </c>
      <c r="K46" s="2">
        <v>0</v>
      </c>
      <c r="L46" s="2">
        <f t="shared" si="4"/>
        <v>-9500</v>
      </c>
      <c r="M46" s="2">
        <v>6753</v>
      </c>
      <c r="N46" s="2">
        <v>16253</v>
      </c>
      <c r="O46" s="2">
        <v>0</v>
      </c>
      <c r="P46" s="2">
        <v>0</v>
      </c>
      <c r="Q46" s="2">
        <v>0</v>
      </c>
    </row>
    <row r="47" spans="1:17" ht="12.75">
      <c r="A47" t="s">
        <v>66</v>
      </c>
      <c r="B47" t="s">
        <v>67</v>
      </c>
      <c r="C47" s="2">
        <v>140289</v>
      </c>
      <c r="D47" s="2">
        <v>89995</v>
      </c>
      <c r="E47" s="2">
        <f t="shared" si="0"/>
        <v>230284</v>
      </c>
      <c r="F47" s="2">
        <v>190350</v>
      </c>
      <c r="G47" s="2">
        <v>23745</v>
      </c>
      <c r="H47" s="2">
        <f t="shared" si="1"/>
        <v>214095</v>
      </c>
      <c r="I47" s="2">
        <f t="shared" si="2"/>
        <v>16189</v>
      </c>
      <c r="J47" s="2">
        <f t="shared" si="3"/>
        <v>-16189</v>
      </c>
      <c r="K47" s="2">
        <v>-1000</v>
      </c>
      <c r="L47" s="2">
        <f t="shared" si="4"/>
        <v>-15189</v>
      </c>
      <c r="M47" s="2">
        <v>1817</v>
      </c>
      <c r="N47" s="2">
        <v>17006</v>
      </c>
      <c r="O47" s="2">
        <v>0</v>
      </c>
      <c r="P47" s="2">
        <v>0</v>
      </c>
      <c r="Q47" s="2">
        <v>0</v>
      </c>
    </row>
    <row r="48" spans="1:17" ht="12.75">
      <c r="A48" t="s">
        <v>68</v>
      </c>
      <c r="B48" t="s">
        <v>69</v>
      </c>
      <c r="C48" s="2">
        <v>44156</v>
      </c>
      <c r="D48" s="2">
        <v>56047</v>
      </c>
      <c r="E48" s="2">
        <f t="shared" si="0"/>
        <v>100203</v>
      </c>
      <c r="F48" s="2">
        <v>97122</v>
      </c>
      <c r="G48" s="2">
        <v>2724</v>
      </c>
      <c r="H48" s="2">
        <f t="shared" si="1"/>
        <v>99846</v>
      </c>
      <c r="I48" s="2">
        <f t="shared" si="2"/>
        <v>357</v>
      </c>
      <c r="J48" s="2">
        <f t="shared" si="3"/>
        <v>-357</v>
      </c>
      <c r="K48" s="2">
        <v>0</v>
      </c>
      <c r="L48" s="2">
        <f t="shared" si="4"/>
        <v>-357</v>
      </c>
      <c r="M48" s="2">
        <v>3</v>
      </c>
      <c r="N48" s="2">
        <v>360</v>
      </c>
      <c r="O48" s="2">
        <v>0</v>
      </c>
      <c r="P48" s="2">
        <v>0</v>
      </c>
      <c r="Q48" s="2">
        <v>0</v>
      </c>
    </row>
    <row r="49" spans="1:17" ht="12.75">
      <c r="A49" t="s">
        <v>70</v>
      </c>
      <c r="B49" t="s">
        <v>71</v>
      </c>
      <c r="C49" s="2">
        <v>110987</v>
      </c>
      <c r="D49" s="2">
        <v>114306</v>
      </c>
      <c r="E49" s="2">
        <f t="shared" si="0"/>
        <v>225293</v>
      </c>
      <c r="F49" s="2">
        <v>221154</v>
      </c>
      <c r="G49" s="2">
        <v>785</v>
      </c>
      <c r="H49" s="2">
        <f t="shared" si="1"/>
        <v>221939</v>
      </c>
      <c r="I49" s="2">
        <f t="shared" si="2"/>
        <v>3354</v>
      </c>
      <c r="J49" s="2">
        <f t="shared" si="3"/>
        <v>-3354</v>
      </c>
      <c r="K49" s="2">
        <v>-5000</v>
      </c>
      <c r="L49" s="2">
        <f t="shared" si="4"/>
        <v>1646</v>
      </c>
      <c r="M49" s="2">
        <v>2161</v>
      </c>
      <c r="N49" s="2">
        <v>515</v>
      </c>
      <c r="O49" s="2">
        <v>0</v>
      </c>
      <c r="P49" s="2">
        <v>0</v>
      </c>
      <c r="Q49" s="2">
        <v>0</v>
      </c>
    </row>
    <row r="50" spans="1:17" ht="12.75">
      <c r="A50" t="s">
        <v>72</v>
      </c>
      <c r="B50" t="s">
        <v>73</v>
      </c>
      <c r="C50" s="2">
        <v>25313</v>
      </c>
      <c r="D50" s="2">
        <v>42514</v>
      </c>
      <c r="E50" s="2">
        <f t="shared" si="0"/>
        <v>67827</v>
      </c>
      <c r="F50" s="2">
        <v>63426</v>
      </c>
      <c r="G50" s="2">
        <v>4153</v>
      </c>
      <c r="H50" s="2">
        <f t="shared" si="1"/>
        <v>67579</v>
      </c>
      <c r="I50" s="2">
        <f t="shared" si="2"/>
        <v>248</v>
      </c>
      <c r="J50" s="2">
        <f t="shared" si="3"/>
        <v>-248</v>
      </c>
      <c r="K50" s="2">
        <v>0</v>
      </c>
      <c r="L50" s="2">
        <f t="shared" si="4"/>
        <v>-248</v>
      </c>
      <c r="M50" s="2">
        <v>224</v>
      </c>
      <c r="N50" s="2">
        <v>472</v>
      </c>
      <c r="O50" s="2">
        <v>0</v>
      </c>
      <c r="P50" s="2">
        <v>0</v>
      </c>
      <c r="Q50" s="2">
        <v>0</v>
      </c>
    </row>
    <row r="51" spans="1:17" ht="12.75">
      <c r="A51" t="s">
        <v>74</v>
      </c>
      <c r="B51" t="s">
        <v>75</v>
      </c>
      <c r="C51" s="2">
        <v>81146</v>
      </c>
      <c r="D51" s="2">
        <v>79134</v>
      </c>
      <c r="E51" s="2">
        <f t="shared" si="0"/>
        <v>160280</v>
      </c>
      <c r="F51" s="2">
        <v>142137</v>
      </c>
      <c r="G51" s="2">
        <v>18488</v>
      </c>
      <c r="H51" s="2">
        <f t="shared" si="1"/>
        <v>160625</v>
      </c>
      <c r="I51" s="2">
        <f t="shared" si="2"/>
        <v>-345</v>
      </c>
      <c r="J51" s="2">
        <f t="shared" si="3"/>
        <v>345</v>
      </c>
      <c r="K51" s="2">
        <v>0</v>
      </c>
      <c r="L51" s="2">
        <f t="shared" si="4"/>
        <v>345</v>
      </c>
      <c r="M51" s="2">
        <v>607</v>
      </c>
      <c r="N51" s="2">
        <v>262</v>
      </c>
      <c r="O51" s="2">
        <v>0</v>
      </c>
      <c r="P51" s="2">
        <v>0</v>
      </c>
      <c r="Q51" s="2">
        <v>0</v>
      </c>
    </row>
    <row r="52" spans="1:17" ht="12.75">
      <c r="A52" t="s">
        <v>76</v>
      </c>
      <c r="B52" t="s">
        <v>77</v>
      </c>
      <c r="C52" s="2">
        <v>42662</v>
      </c>
      <c r="D52" s="2">
        <v>64385</v>
      </c>
      <c r="E52" s="2">
        <f t="shared" si="0"/>
        <v>107047</v>
      </c>
      <c r="F52" s="2">
        <v>99118</v>
      </c>
      <c r="G52" s="2">
        <v>4155</v>
      </c>
      <c r="H52" s="2">
        <f t="shared" si="1"/>
        <v>103273</v>
      </c>
      <c r="I52" s="2">
        <f t="shared" si="2"/>
        <v>3774</v>
      </c>
      <c r="J52" s="2">
        <f t="shared" si="3"/>
        <v>-3774</v>
      </c>
      <c r="K52" s="2">
        <v>-3000</v>
      </c>
      <c r="L52" s="2">
        <f t="shared" si="4"/>
        <v>-774</v>
      </c>
      <c r="M52" s="2">
        <v>1127</v>
      </c>
      <c r="N52" s="2">
        <v>1901</v>
      </c>
      <c r="O52" s="2">
        <v>0</v>
      </c>
      <c r="P52" s="2">
        <v>0</v>
      </c>
      <c r="Q52" s="2">
        <v>0</v>
      </c>
    </row>
    <row r="53" spans="1:17" ht="12.75">
      <c r="A53" t="s">
        <v>78</v>
      </c>
      <c r="B53" t="s">
        <v>79</v>
      </c>
      <c r="C53" s="2">
        <v>34939</v>
      </c>
      <c r="D53" s="2">
        <v>53670</v>
      </c>
      <c r="E53" s="2">
        <f t="shared" si="0"/>
        <v>88609</v>
      </c>
      <c r="F53" s="2">
        <v>82127</v>
      </c>
      <c r="G53" s="2">
        <v>2209</v>
      </c>
      <c r="H53" s="2">
        <f t="shared" si="1"/>
        <v>84336</v>
      </c>
      <c r="I53" s="2">
        <f t="shared" si="2"/>
        <v>4273</v>
      </c>
      <c r="J53" s="2">
        <f t="shared" si="3"/>
        <v>-4273</v>
      </c>
      <c r="K53" s="2">
        <v>-2841</v>
      </c>
      <c r="L53" s="2">
        <f t="shared" si="4"/>
        <v>-1432</v>
      </c>
      <c r="M53" s="2">
        <v>5694</v>
      </c>
      <c r="N53" s="2">
        <v>7126</v>
      </c>
      <c r="O53" s="2">
        <v>0</v>
      </c>
      <c r="P53" s="2">
        <v>0</v>
      </c>
      <c r="Q53" s="2">
        <v>0</v>
      </c>
    </row>
    <row r="54" spans="1:17" ht="12.75">
      <c r="A54" t="s">
        <v>80</v>
      </c>
      <c r="B54" t="s">
        <v>81</v>
      </c>
      <c r="C54" s="2">
        <v>15245</v>
      </c>
      <c r="D54" s="2">
        <v>22398</v>
      </c>
      <c r="E54" s="2">
        <f t="shared" si="0"/>
        <v>37643</v>
      </c>
      <c r="F54" s="2">
        <v>31814</v>
      </c>
      <c r="G54" s="2">
        <v>5994</v>
      </c>
      <c r="H54" s="2">
        <f t="shared" si="1"/>
        <v>37808</v>
      </c>
      <c r="I54" s="2">
        <f t="shared" si="2"/>
        <v>-165</v>
      </c>
      <c r="J54" s="2">
        <f t="shared" si="3"/>
        <v>165</v>
      </c>
      <c r="K54" s="2">
        <v>0</v>
      </c>
      <c r="L54" s="2">
        <f t="shared" si="4"/>
        <v>165</v>
      </c>
      <c r="M54" s="2">
        <v>339</v>
      </c>
      <c r="N54" s="2">
        <v>174</v>
      </c>
      <c r="O54" s="2">
        <v>0</v>
      </c>
      <c r="P54" s="2">
        <v>0</v>
      </c>
      <c r="Q54" s="2">
        <v>0</v>
      </c>
    </row>
    <row r="55" spans="1:17" ht="12.75">
      <c r="A55" t="s">
        <v>82</v>
      </c>
      <c r="B55" t="s">
        <v>83</v>
      </c>
      <c r="C55" s="2">
        <v>72876</v>
      </c>
      <c r="D55" s="2">
        <v>73634</v>
      </c>
      <c r="E55" s="2">
        <f t="shared" si="0"/>
        <v>146510</v>
      </c>
      <c r="F55" s="2">
        <v>140075</v>
      </c>
      <c r="G55" s="2">
        <v>1912</v>
      </c>
      <c r="H55" s="2">
        <f t="shared" si="1"/>
        <v>141987</v>
      </c>
      <c r="I55" s="2">
        <f t="shared" si="2"/>
        <v>4523</v>
      </c>
      <c r="J55" s="2">
        <f t="shared" si="3"/>
        <v>-4523</v>
      </c>
      <c r="K55" s="2">
        <v>0</v>
      </c>
      <c r="L55" s="2">
        <f t="shared" si="4"/>
        <v>-4523</v>
      </c>
      <c r="M55" s="2">
        <v>11714</v>
      </c>
      <c r="N55" s="2">
        <v>16237</v>
      </c>
      <c r="O55" s="2">
        <v>0</v>
      </c>
      <c r="P55" s="2">
        <v>0</v>
      </c>
      <c r="Q55" s="2">
        <v>0</v>
      </c>
    </row>
    <row r="56" spans="1:17" ht="12.75">
      <c r="A56" t="s">
        <v>84</v>
      </c>
      <c r="B56" t="s">
        <v>85</v>
      </c>
      <c r="C56" s="2">
        <v>27634</v>
      </c>
      <c r="D56" s="2">
        <v>54118</v>
      </c>
      <c r="E56" s="2">
        <f t="shared" si="0"/>
        <v>81752</v>
      </c>
      <c r="F56" s="2">
        <v>79765</v>
      </c>
      <c r="G56" s="2">
        <v>2377</v>
      </c>
      <c r="H56" s="2">
        <f t="shared" si="1"/>
        <v>82142</v>
      </c>
      <c r="I56" s="2">
        <f t="shared" si="2"/>
        <v>-390</v>
      </c>
      <c r="J56" s="2">
        <f t="shared" si="3"/>
        <v>390</v>
      </c>
      <c r="K56" s="2">
        <v>0</v>
      </c>
      <c r="L56" s="2">
        <f t="shared" si="4"/>
        <v>390</v>
      </c>
      <c r="M56" s="2">
        <v>557</v>
      </c>
      <c r="N56" s="2">
        <v>167</v>
      </c>
      <c r="O56" s="2">
        <v>0</v>
      </c>
      <c r="P56" s="2">
        <v>0</v>
      </c>
      <c r="Q56" s="2">
        <v>0</v>
      </c>
    </row>
    <row r="57" spans="1:17" ht="12.75">
      <c r="A57" t="s">
        <v>86</v>
      </c>
      <c r="B57" t="s">
        <v>87</v>
      </c>
      <c r="C57" s="2">
        <v>61598</v>
      </c>
      <c r="D57" s="2">
        <v>60089</v>
      </c>
      <c r="E57" s="2">
        <f t="shared" si="0"/>
        <v>121687</v>
      </c>
      <c r="F57" s="2">
        <v>129499</v>
      </c>
      <c r="G57" s="2">
        <v>2590</v>
      </c>
      <c r="H57" s="2">
        <f t="shared" si="1"/>
        <v>132089</v>
      </c>
      <c r="I57" s="2">
        <f t="shared" si="2"/>
        <v>-10402</v>
      </c>
      <c r="J57" s="2">
        <f t="shared" si="3"/>
        <v>10402</v>
      </c>
      <c r="K57" s="2">
        <v>13875</v>
      </c>
      <c r="L57" s="2">
        <f t="shared" si="4"/>
        <v>-3473</v>
      </c>
      <c r="M57" s="2">
        <v>4746</v>
      </c>
      <c r="N57" s="2">
        <v>8219</v>
      </c>
      <c r="O57" s="2">
        <v>0</v>
      </c>
      <c r="P57" s="2">
        <v>0</v>
      </c>
      <c r="Q57" s="2">
        <v>0</v>
      </c>
    </row>
    <row r="58" spans="1:17" ht="12.75">
      <c r="A58" t="s">
        <v>88</v>
      </c>
      <c r="B58" t="s">
        <v>89</v>
      </c>
      <c r="C58" s="2">
        <v>26066</v>
      </c>
      <c r="D58" s="2">
        <v>32706</v>
      </c>
      <c r="E58" s="2">
        <f t="shared" si="0"/>
        <v>58772</v>
      </c>
      <c r="F58" s="2">
        <v>57710</v>
      </c>
      <c r="G58" s="2">
        <v>1307</v>
      </c>
      <c r="H58" s="2">
        <f t="shared" si="1"/>
        <v>59017</v>
      </c>
      <c r="I58" s="2">
        <f t="shared" si="2"/>
        <v>-245</v>
      </c>
      <c r="J58" s="2">
        <f t="shared" si="3"/>
        <v>245</v>
      </c>
      <c r="K58" s="2">
        <v>0</v>
      </c>
      <c r="L58" s="2">
        <f t="shared" si="4"/>
        <v>245</v>
      </c>
      <c r="M58" s="2">
        <v>347</v>
      </c>
      <c r="N58" s="2">
        <v>102</v>
      </c>
      <c r="O58" s="2">
        <v>0</v>
      </c>
      <c r="P58" s="2">
        <v>0</v>
      </c>
      <c r="Q58" s="2">
        <v>0</v>
      </c>
    </row>
    <row r="59" spans="1:17" ht="12.75">
      <c r="A59" t="s">
        <v>90</v>
      </c>
      <c r="B59" t="s">
        <v>91</v>
      </c>
      <c r="C59" s="2">
        <v>41696</v>
      </c>
      <c r="D59" s="2">
        <v>87758</v>
      </c>
      <c r="E59" s="2">
        <f t="shared" si="0"/>
        <v>129454</v>
      </c>
      <c r="F59" s="2">
        <v>134414</v>
      </c>
      <c r="G59" s="2">
        <v>2553</v>
      </c>
      <c r="H59" s="2">
        <f t="shared" si="1"/>
        <v>136967</v>
      </c>
      <c r="I59" s="2">
        <f t="shared" si="2"/>
        <v>-7513</v>
      </c>
      <c r="J59" s="2">
        <f t="shared" si="3"/>
        <v>7513</v>
      </c>
      <c r="K59" s="2">
        <v>9800</v>
      </c>
      <c r="L59" s="2">
        <f t="shared" si="4"/>
        <v>-2287</v>
      </c>
      <c r="M59" s="2">
        <v>2002</v>
      </c>
      <c r="N59" s="2">
        <v>4289</v>
      </c>
      <c r="O59" s="2">
        <v>0</v>
      </c>
      <c r="P59" s="2">
        <v>0</v>
      </c>
      <c r="Q59" s="2">
        <v>0</v>
      </c>
    </row>
    <row r="60" spans="1:17" ht="12.75">
      <c r="A60" t="s">
        <v>92</v>
      </c>
      <c r="B60" t="s">
        <v>93</v>
      </c>
      <c r="C60" s="2">
        <v>82471</v>
      </c>
      <c r="D60" s="2">
        <v>65928</v>
      </c>
      <c r="E60" s="2">
        <f t="shared" si="0"/>
        <v>148399</v>
      </c>
      <c r="F60" s="2">
        <v>155714</v>
      </c>
      <c r="G60" s="2">
        <v>2665</v>
      </c>
      <c r="H60" s="2">
        <f t="shared" si="1"/>
        <v>158379</v>
      </c>
      <c r="I60" s="2">
        <f t="shared" si="2"/>
        <v>-9980</v>
      </c>
      <c r="J60" s="2">
        <f t="shared" si="3"/>
        <v>9980</v>
      </c>
      <c r="K60" s="2">
        <v>15000</v>
      </c>
      <c r="L60" s="2">
        <f t="shared" si="4"/>
        <v>-2486</v>
      </c>
      <c r="M60" s="2">
        <v>907</v>
      </c>
      <c r="N60" s="2">
        <v>3393</v>
      </c>
      <c r="O60" s="2">
        <v>0</v>
      </c>
      <c r="P60" s="2">
        <v>0</v>
      </c>
      <c r="Q60" s="2">
        <v>-2534</v>
      </c>
    </row>
    <row r="61" spans="1:17" ht="12.75">
      <c r="A61" t="s">
        <v>94</v>
      </c>
      <c r="B61" t="s">
        <v>95</v>
      </c>
      <c r="C61" s="2">
        <v>46123</v>
      </c>
      <c r="D61" s="2">
        <v>32313</v>
      </c>
      <c r="E61" s="2">
        <f t="shared" si="0"/>
        <v>78436</v>
      </c>
      <c r="F61" s="2">
        <v>84609</v>
      </c>
      <c r="G61" s="2">
        <v>1840</v>
      </c>
      <c r="H61" s="2">
        <f t="shared" si="1"/>
        <v>86449</v>
      </c>
      <c r="I61" s="2">
        <f t="shared" si="2"/>
        <v>-8013</v>
      </c>
      <c r="J61" s="2">
        <f t="shared" si="3"/>
        <v>8013</v>
      </c>
      <c r="K61" s="2">
        <v>-4770</v>
      </c>
      <c r="L61" s="2">
        <f t="shared" si="4"/>
        <v>12783</v>
      </c>
      <c r="M61" s="2">
        <v>17724</v>
      </c>
      <c r="N61" s="2">
        <v>4941</v>
      </c>
      <c r="O61" s="2">
        <v>0</v>
      </c>
      <c r="P61" s="2">
        <v>0</v>
      </c>
      <c r="Q61" s="2">
        <v>0</v>
      </c>
    </row>
    <row r="62" spans="1:17" ht="12.75">
      <c r="A62" t="s">
        <v>96</v>
      </c>
      <c r="B62" t="s">
        <v>97</v>
      </c>
      <c r="C62" s="2">
        <v>44072</v>
      </c>
      <c r="D62" s="2">
        <v>54107</v>
      </c>
      <c r="E62" s="2">
        <f t="shared" si="0"/>
        <v>98179</v>
      </c>
      <c r="F62" s="2">
        <v>85080</v>
      </c>
      <c r="G62" s="2">
        <v>11219</v>
      </c>
      <c r="H62" s="2">
        <f t="shared" si="1"/>
        <v>96299</v>
      </c>
      <c r="I62" s="2">
        <f t="shared" si="2"/>
        <v>1880</v>
      </c>
      <c r="J62" s="2">
        <f t="shared" si="3"/>
        <v>-1880</v>
      </c>
      <c r="K62" s="2">
        <v>-1716</v>
      </c>
      <c r="L62" s="2">
        <f t="shared" si="4"/>
        <v>-164</v>
      </c>
      <c r="M62" s="2">
        <v>375</v>
      </c>
      <c r="N62" s="2">
        <v>539</v>
      </c>
      <c r="O62" s="2">
        <v>0</v>
      </c>
      <c r="P62" s="2">
        <v>0</v>
      </c>
      <c r="Q62" s="2">
        <v>0</v>
      </c>
    </row>
    <row r="63" spans="1:17" ht="12.75">
      <c r="A63" t="s">
        <v>98</v>
      </c>
      <c r="B63" t="s">
        <v>99</v>
      </c>
      <c r="C63" s="2">
        <v>25293</v>
      </c>
      <c r="D63" s="2">
        <v>39061</v>
      </c>
      <c r="E63" s="2">
        <f t="shared" si="0"/>
        <v>64354</v>
      </c>
      <c r="F63" s="2">
        <v>62556</v>
      </c>
      <c r="G63" s="2">
        <v>2477</v>
      </c>
      <c r="H63" s="2">
        <f t="shared" si="1"/>
        <v>65033</v>
      </c>
      <c r="I63" s="2">
        <f t="shared" si="2"/>
        <v>-679</v>
      </c>
      <c r="J63" s="2">
        <f t="shared" si="3"/>
        <v>679</v>
      </c>
      <c r="K63" s="2">
        <v>0</v>
      </c>
      <c r="L63" s="2">
        <f t="shared" si="4"/>
        <v>679</v>
      </c>
      <c r="M63" s="2">
        <v>4698</v>
      </c>
      <c r="N63" s="2">
        <v>4019</v>
      </c>
      <c r="O63" s="2">
        <v>0</v>
      </c>
      <c r="P63" s="2">
        <v>0</v>
      </c>
      <c r="Q63" s="2">
        <v>0</v>
      </c>
    </row>
    <row r="64" spans="1:17" ht="12.75">
      <c r="A64" t="s">
        <v>100</v>
      </c>
      <c r="B64" t="s">
        <v>101</v>
      </c>
      <c r="C64" s="2">
        <v>66428</v>
      </c>
      <c r="D64" s="2">
        <v>65323</v>
      </c>
      <c r="E64" s="2">
        <f t="shared" si="0"/>
        <v>131751</v>
      </c>
      <c r="F64" s="2">
        <v>119980</v>
      </c>
      <c r="G64" s="2">
        <v>7094</v>
      </c>
      <c r="H64" s="2">
        <f t="shared" si="1"/>
        <v>127074</v>
      </c>
      <c r="I64" s="2">
        <f t="shared" si="2"/>
        <v>4677</v>
      </c>
      <c r="J64" s="2">
        <f t="shared" si="3"/>
        <v>-4677</v>
      </c>
      <c r="K64" s="2">
        <v>0</v>
      </c>
      <c r="L64" s="2">
        <f t="shared" si="4"/>
        <v>-3319</v>
      </c>
      <c r="M64" s="2">
        <v>119</v>
      </c>
      <c r="N64" s="2">
        <v>3438</v>
      </c>
      <c r="O64" s="2">
        <v>0</v>
      </c>
      <c r="P64" s="2">
        <v>-1358</v>
      </c>
      <c r="Q64" s="2">
        <v>0</v>
      </c>
    </row>
    <row r="65" spans="1:17" s="7" customFormat="1" ht="12.75">
      <c r="A65" s="7" t="s">
        <v>59</v>
      </c>
      <c r="B65" s="7" t="s">
        <v>1152</v>
      </c>
      <c r="C65" s="8">
        <v>2197361</v>
      </c>
      <c r="D65" s="8">
        <v>2736517</v>
      </c>
      <c r="E65" s="8">
        <f>SUM(E44:E64)</f>
        <v>4933878</v>
      </c>
      <c r="F65" s="8">
        <v>4872674</v>
      </c>
      <c r="G65" s="8">
        <v>164755</v>
      </c>
      <c r="H65" s="8">
        <f>SUM(H44:H64)</f>
        <v>5037429</v>
      </c>
      <c r="I65" s="8">
        <f t="shared" si="2"/>
        <v>-103551</v>
      </c>
      <c r="J65" s="8">
        <f t="shared" si="3"/>
        <v>103551</v>
      </c>
      <c r="K65" s="8">
        <v>146528</v>
      </c>
      <c r="L65" s="8">
        <f t="shared" si="4"/>
        <v>-182583</v>
      </c>
      <c r="M65" s="8">
        <v>84911</v>
      </c>
      <c r="N65" s="8">
        <v>267494</v>
      </c>
      <c r="O65" s="8">
        <v>0</v>
      </c>
      <c r="P65" s="8">
        <v>-7652</v>
      </c>
      <c r="Q65" s="8">
        <v>147258</v>
      </c>
    </row>
    <row r="67" spans="1:17" ht="12.75">
      <c r="A67" t="s">
        <v>102</v>
      </c>
      <c r="B67" t="s">
        <v>103</v>
      </c>
      <c r="C67" s="2">
        <v>123767</v>
      </c>
      <c r="D67" s="2">
        <v>1157542</v>
      </c>
      <c r="E67" s="2">
        <f t="shared" si="0"/>
        <v>1281309</v>
      </c>
      <c r="F67" s="2">
        <v>1245100</v>
      </c>
      <c r="G67" s="2">
        <v>43025</v>
      </c>
      <c r="H67" s="2">
        <f t="shared" si="1"/>
        <v>1288125</v>
      </c>
      <c r="I67" s="2">
        <f t="shared" si="2"/>
        <v>-6816</v>
      </c>
      <c r="J67" s="2">
        <f t="shared" si="3"/>
        <v>6816</v>
      </c>
      <c r="K67" s="2">
        <v>0</v>
      </c>
      <c r="L67" s="2">
        <f t="shared" si="4"/>
        <v>6816</v>
      </c>
      <c r="M67" s="2">
        <v>19478</v>
      </c>
      <c r="N67" s="2">
        <v>12662</v>
      </c>
      <c r="O67" s="2">
        <v>0</v>
      </c>
      <c r="P67" s="2">
        <v>0</v>
      </c>
      <c r="Q67" s="2">
        <v>0</v>
      </c>
    </row>
    <row r="68" spans="1:17" ht="12.75">
      <c r="A68" t="s">
        <v>104</v>
      </c>
      <c r="B68" t="s">
        <v>105</v>
      </c>
      <c r="C68" s="2">
        <v>736500</v>
      </c>
      <c r="D68" s="2">
        <v>804699</v>
      </c>
      <c r="E68" s="2">
        <f t="shared" si="0"/>
        <v>1541199</v>
      </c>
      <c r="F68" s="2">
        <v>1664477</v>
      </c>
      <c r="G68" s="2">
        <v>10640</v>
      </c>
      <c r="H68" s="2">
        <f t="shared" si="1"/>
        <v>1675117</v>
      </c>
      <c r="I68" s="2">
        <f t="shared" si="2"/>
        <v>-133918</v>
      </c>
      <c r="J68" s="2">
        <f t="shared" si="3"/>
        <v>133918</v>
      </c>
      <c r="K68" s="2">
        <v>67998</v>
      </c>
      <c r="L68" s="2">
        <f t="shared" si="4"/>
        <v>-17362</v>
      </c>
      <c r="M68" s="2">
        <v>5196</v>
      </c>
      <c r="N68" s="2">
        <v>22558</v>
      </c>
      <c r="O68" s="2">
        <v>-2260</v>
      </c>
      <c r="P68" s="2">
        <v>0</v>
      </c>
      <c r="Q68" s="2">
        <v>85542</v>
      </c>
    </row>
    <row r="69" spans="1:17" ht="12.75">
      <c r="A69" t="s">
        <v>106</v>
      </c>
      <c r="B69" t="s">
        <v>107</v>
      </c>
      <c r="C69" s="2">
        <v>121027</v>
      </c>
      <c r="D69" s="2">
        <v>207385</v>
      </c>
      <c r="E69" s="2">
        <f t="shared" si="0"/>
        <v>328412</v>
      </c>
      <c r="F69" s="2">
        <v>320609</v>
      </c>
      <c r="G69" s="2">
        <v>2260</v>
      </c>
      <c r="H69" s="2">
        <f t="shared" si="1"/>
        <v>322869</v>
      </c>
      <c r="I69" s="2">
        <f t="shared" si="2"/>
        <v>5543</v>
      </c>
      <c r="J69" s="2">
        <f t="shared" si="3"/>
        <v>-5543</v>
      </c>
      <c r="K69" s="2">
        <v>-4576</v>
      </c>
      <c r="L69" s="2">
        <f t="shared" si="4"/>
        <v>-967</v>
      </c>
      <c r="M69" s="2">
        <v>653</v>
      </c>
      <c r="N69" s="2">
        <v>1620</v>
      </c>
      <c r="O69" s="2">
        <v>0</v>
      </c>
      <c r="P69" s="2">
        <v>0</v>
      </c>
      <c r="Q69" s="2">
        <v>0</v>
      </c>
    </row>
    <row r="70" spans="1:17" ht="12.75">
      <c r="A70" t="s">
        <v>108</v>
      </c>
      <c r="B70" t="s">
        <v>109</v>
      </c>
      <c r="C70" s="2">
        <v>71214</v>
      </c>
      <c r="D70" s="2">
        <v>143652</v>
      </c>
      <c r="E70" s="2">
        <f t="shared" si="0"/>
        <v>214866</v>
      </c>
      <c r="F70" s="2">
        <v>394213</v>
      </c>
      <c r="G70" s="2">
        <v>3121</v>
      </c>
      <c r="H70" s="2">
        <f t="shared" si="1"/>
        <v>397334</v>
      </c>
      <c r="I70" s="2">
        <f t="shared" si="2"/>
        <v>-182468</v>
      </c>
      <c r="J70" s="2">
        <f t="shared" si="3"/>
        <v>182468</v>
      </c>
      <c r="K70" s="2">
        <v>35000</v>
      </c>
      <c r="L70" s="2">
        <f t="shared" si="4"/>
        <v>-10709</v>
      </c>
      <c r="M70" s="2">
        <v>3236</v>
      </c>
      <c r="N70" s="2">
        <v>13945</v>
      </c>
      <c r="O70" s="2">
        <v>0</v>
      </c>
      <c r="P70" s="2">
        <v>0</v>
      </c>
      <c r="Q70" s="2">
        <v>158177</v>
      </c>
    </row>
    <row r="71" spans="1:17" ht="12.75">
      <c r="A71" t="s">
        <v>110</v>
      </c>
      <c r="B71" t="s">
        <v>111</v>
      </c>
      <c r="C71" s="2">
        <v>39652</v>
      </c>
      <c r="D71" s="2">
        <v>28584</v>
      </c>
      <c r="E71" s="2">
        <f t="shared" si="0"/>
        <v>68236</v>
      </c>
      <c r="F71" s="2">
        <v>45641</v>
      </c>
      <c r="G71" s="2">
        <v>21045</v>
      </c>
      <c r="H71" s="2">
        <f t="shared" si="1"/>
        <v>66686</v>
      </c>
      <c r="I71" s="2">
        <f t="shared" si="2"/>
        <v>1550</v>
      </c>
      <c r="J71" s="2">
        <f t="shared" si="3"/>
        <v>-1550</v>
      </c>
      <c r="K71" s="2">
        <v>0</v>
      </c>
      <c r="L71" s="2">
        <f t="shared" si="4"/>
        <v>-1550</v>
      </c>
      <c r="M71" s="2">
        <v>698</v>
      </c>
      <c r="N71" s="2">
        <v>2248</v>
      </c>
      <c r="O71" s="2">
        <v>0</v>
      </c>
      <c r="P71" s="2">
        <v>0</v>
      </c>
      <c r="Q71" s="2">
        <v>0</v>
      </c>
    </row>
    <row r="72" spans="1:17" ht="12.75">
      <c r="A72" t="s">
        <v>112</v>
      </c>
      <c r="B72" t="s">
        <v>113</v>
      </c>
      <c r="C72" s="2">
        <v>27654</v>
      </c>
      <c r="D72" s="2">
        <v>26703</v>
      </c>
      <c r="E72" s="2">
        <f t="shared" si="0"/>
        <v>54357</v>
      </c>
      <c r="F72" s="2">
        <v>41066</v>
      </c>
      <c r="G72" s="2">
        <v>12895</v>
      </c>
      <c r="H72" s="2">
        <f t="shared" si="1"/>
        <v>53961</v>
      </c>
      <c r="I72" s="2">
        <f t="shared" si="2"/>
        <v>396</v>
      </c>
      <c r="J72" s="2">
        <f t="shared" si="3"/>
        <v>-396</v>
      </c>
      <c r="K72" s="2">
        <v>0</v>
      </c>
      <c r="L72" s="2">
        <f t="shared" si="4"/>
        <v>-396</v>
      </c>
      <c r="M72" s="2">
        <v>1354</v>
      </c>
      <c r="N72" s="2">
        <v>1750</v>
      </c>
      <c r="O72" s="2">
        <v>0</v>
      </c>
      <c r="P72" s="2">
        <v>0</v>
      </c>
      <c r="Q72" s="2">
        <v>0</v>
      </c>
    </row>
    <row r="73" spans="1:17" ht="12.75">
      <c r="A73" t="s">
        <v>114</v>
      </c>
      <c r="B73" t="s">
        <v>115</v>
      </c>
      <c r="C73" s="2">
        <v>72767</v>
      </c>
      <c r="D73" s="2">
        <v>110716</v>
      </c>
      <c r="E73" s="2">
        <f t="shared" si="0"/>
        <v>183483</v>
      </c>
      <c r="F73" s="2">
        <v>193954</v>
      </c>
      <c r="G73" s="2">
        <v>3169</v>
      </c>
      <c r="H73" s="2">
        <f t="shared" si="1"/>
        <v>197123</v>
      </c>
      <c r="I73" s="2">
        <f t="shared" si="2"/>
        <v>-13640</v>
      </c>
      <c r="J73" s="2">
        <f t="shared" si="3"/>
        <v>13640</v>
      </c>
      <c r="K73" s="2">
        <v>20000</v>
      </c>
      <c r="L73" s="2">
        <f t="shared" si="4"/>
        <v>-4733</v>
      </c>
      <c r="M73" s="2">
        <v>8609</v>
      </c>
      <c r="N73" s="2">
        <v>13342</v>
      </c>
      <c r="O73" s="2">
        <v>0</v>
      </c>
      <c r="P73" s="2">
        <v>-1627</v>
      </c>
      <c r="Q73" s="2">
        <v>0</v>
      </c>
    </row>
    <row r="74" spans="1:17" ht="12.75">
      <c r="A74" t="s">
        <v>116</v>
      </c>
      <c r="B74" t="s">
        <v>117</v>
      </c>
      <c r="C74" s="2">
        <v>28513</v>
      </c>
      <c r="D74" s="2">
        <v>65888</v>
      </c>
      <c r="E74" s="2">
        <f t="shared" si="0"/>
        <v>94401</v>
      </c>
      <c r="F74" s="2">
        <v>89788</v>
      </c>
      <c r="G74" s="2">
        <v>6731</v>
      </c>
      <c r="H74" s="2">
        <f t="shared" si="1"/>
        <v>96519</v>
      </c>
      <c r="I74" s="2">
        <f t="shared" si="2"/>
        <v>-2118</v>
      </c>
      <c r="J74" s="2">
        <f t="shared" si="3"/>
        <v>2118</v>
      </c>
      <c r="K74" s="2">
        <v>0</v>
      </c>
      <c r="L74" s="2">
        <f t="shared" si="4"/>
        <v>2118</v>
      </c>
      <c r="M74" s="2">
        <v>2675</v>
      </c>
      <c r="N74" s="2">
        <v>557</v>
      </c>
      <c r="O74" s="2">
        <v>0</v>
      </c>
      <c r="P74" s="2">
        <v>0</v>
      </c>
      <c r="Q74" s="2">
        <v>0</v>
      </c>
    </row>
    <row r="75" spans="1:17" ht="12.75">
      <c r="A75" t="s">
        <v>118</v>
      </c>
      <c r="B75" t="s">
        <v>119</v>
      </c>
      <c r="C75" s="2">
        <v>27640</v>
      </c>
      <c r="D75" s="2">
        <v>50220</v>
      </c>
      <c r="E75" s="2">
        <f t="shared" si="0"/>
        <v>77860</v>
      </c>
      <c r="F75" s="2">
        <v>75013</v>
      </c>
      <c r="G75" s="2">
        <v>2266</v>
      </c>
      <c r="H75" s="2">
        <f t="shared" si="1"/>
        <v>77279</v>
      </c>
      <c r="I75" s="2">
        <f t="shared" si="2"/>
        <v>581</v>
      </c>
      <c r="J75" s="2">
        <f t="shared" si="3"/>
        <v>-581</v>
      </c>
      <c r="K75" s="2">
        <v>0</v>
      </c>
      <c r="L75" s="2">
        <f t="shared" si="4"/>
        <v>-581</v>
      </c>
      <c r="M75" s="2">
        <v>488</v>
      </c>
      <c r="N75" s="2">
        <v>1069</v>
      </c>
      <c r="O75" s="2">
        <v>0</v>
      </c>
      <c r="P75" s="2">
        <v>0</v>
      </c>
      <c r="Q75" s="2">
        <v>0</v>
      </c>
    </row>
    <row r="76" spans="1:17" ht="12.75">
      <c r="A76" t="s">
        <v>120</v>
      </c>
      <c r="B76" t="s">
        <v>121</v>
      </c>
      <c r="C76" s="2">
        <v>92601</v>
      </c>
      <c r="D76" s="2">
        <v>124991</v>
      </c>
      <c r="E76" s="2">
        <f aca="true" t="shared" si="5" ref="E76:E143">SUM(C76:D76)</f>
        <v>217592</v>
      </c>
      <c r="F76" s="2">
        <v>197691</v>
      </c>
      <c r="G76" s="2">
        <v>20347</v>
      </c>
      <c r="H76" s="2">
        <f aca="true" t="shared" si="6" ref="H76:H143">SUM(F76:G76)</f>
        <v>218038</v>
      </c>
      <c r="I76" s="2">
        <f t="shared" si="2"/>
        <v>-446</v>
      </c>
      <c r="J76" s="2">
        <f aca="true" t="shared" si="7" ref="J76:J143">SUM(K76,L76,O76,P76,Q76)</f>
        <v>446</v>
      </c>
      <c r="K76" s="2">
        <v>-1500</v>
      </c>
      <c r="L76" s="2">
        <f aca="true" t="shared" si="8" ref="L76:L143">M76-N76</f>
        <v>1946</v>
      </c>
      <c r="M76" s="2">
        <v>2941</v>
      </c>
      <c r="N76" s="2">
        <v>995</v>
      </c>
      <c r="O76" s="2">
        <v>0</v>
      </c>
      <c r="P76" s="2">
        <v>0</v>
      </c>
      <c r="Q76" s="2">
        <v>0</v>
      </c>
    </row>
    <row r="77" spans="1:17" ht="12.75">
      <c r="A77" t="s">
        <v>1203</v>
      </c>
      <c r="B77" t="s">
        <v>1204</v>
      </c>
      <c r="C77">
        <v>57528</v>
      </c>
      <c r="D77">
        <v>57471</v>
      </c>
      <c r="E77" s="2">
        <f t="shared" si="5"/>
        <v>114999</v>
      </c>
      <c r="F77">
        <v>109210</v>
      </c>
      <c r="G77">
        <v>3720</v>
      </c>
      <c r="H77" s="2">
        <f t="shared" si="6"/>
        <v>112930</v>
      </c>
      <c r="I77" s="2">
        <f t="shared" si="2"/>
        <v>2069</v>
      </c>
      <c r="J77" s="2">
        <f t="shared" si="7"/>
        <v>-2069</v>
      </c>
      <c r="K77" s="2">
        <v>0</v>
      </c>
      <c r="L77" s="2">
        <f t="shared" si="8"/>
        <v>-812</v>
      </c>
      <c r="M77">
        <v>772</v>
      </c>
      <c r="N77">
        <v>1584</v>
      </c>
      <c r="O77" s="2">
        <v>0</v>
      </c>
      <c r="P77">
        <v>-1257</v>
      </c>
      <c r="Q77" s="2">
        <v>0</v>
      </c>
    </row>
    <row r="78" spans="1:17" ht="12.75">
      <c r="A78" t="s">
        <v>122</v>
      </c>
      <c r="B78" t="s">
        <v>123</v>
      </c>
      <c r="C78" s="2">
        <v>40792</v>
      </c>
      <c r="D78" s="2">
        <v>91490</v>
      </c>
      <c r="E78" s="2">
        <f t="shared" si="5"/>
        <v>132282</v>
      </c>
      <c r="F78" s="2">
        <v>125265</v>
      </c>
      <c r="G78" s="2">
        <v>7174</v>
      </c>
      <c r="H78" s="2">
        <f t="shared" si="6"/>
        <v>132439</v>
      </c>
      <c r="I78" s="2">
        <f t="shared" si="2"/>
        <v>-157</v>
      </c>
      <c r="J78" s="2">
        <f t="shared" si="7"/>
        <v>157</v>
      </c>
      <c r="K78" s="2">
        <v>0</v>
      </c>
      <c r="L78" s="2">
        <f t="shared" si="8"/>
        <v>157</v>
      </c>
      <c r="M78" s="2">
        <v>2520</v>
      </c>
      <c r="N78" s="2">
        <v>2363</v>
      </c>
      <c r="O78" s="2">
        <v>0</v>
      </c>
      <c r="P78" s="2">
        <v>0</v>
      </c>
      <c r="Q78" s="2">
        <v>0</v>
      </c>
    </row>
    <row r="79" spans="1:17" ht="12.75">
      <c r="A79" t="s">
        <v>124</v>
      </c>
      <c r="B79" t="s">
        <v>125</v>
      </c>
      <c r="C79" s="2">
        <v>13627</v>
      </c>
      <c r="D79" s="2">
        <v>16843</v>
      </c>
      <c r="E79" s="2">
        <f t="shared" si="5"/>
        <v>30470</v>
      </c>
      <c r="F79" s="2">
        <v>23171</v>
      </c>
      <c r="G79" s="2">
        <v>7147</v>
      </c>
      <c r="H79" s="2">
        <f t="shared" si="6"/>
        <v>30318</v>
      </c>
      <c r="I79" s="2">
        <f t="shared" si="2"/>
        <v>152</v>
      </c>
      <c r="J79" s="2">
        <f t="shared" si="7"/>
        <v>-152</v>
      </c>
      <c r="K79" s="2">
        <v>0</v>
      </c>
      <c r="L79" s="2">
        <f t="shared" si="8"/>
        <v>-152</v>
      </c>
      <c r="M79" s="2">
        <v>448</v>
      </c>
      <c r="N79" s="2">
        <v>600</v>
      </c>
      <c r="O79" s="2">
        <v>0</v>
      </c>
      <c r="P79" s="2">
        <v>0</v>
      </c>
      <c r="Q79" s="2">
        <v>0</v>
      </c>
    </row>
    <row r="80" spans="1:17" ht="12.75">
      <c r="A80" t="s">
        <v>126</v>
      </c>
      <c r="B80" t="s">
        <v>127</v>
      </c>
      <c r="C80" s="2">
        <v>49504</v>
      </c>
      <c r="D80" s="2">
        <v>75045</v>
      </c>
      <c r="E80" s="2">
        <f t="shared" si="5"/>
        <v>124549</v>
      </c>
      <c r="F80" s="2">
        <v>132779</v>
      </c>
      <c r="G80" s="2">
        <v>9288</v>
      </c>
      <c r="H80" s="2">
        <f t="shared" si="6"/>
        <v>142067</v>
      </c>
      <c r="I80" s="2">
        <f aca="true" t="shared" si="9" ref="I80:I146">E80-H80</f>
        <v>-17518</v>
      </c>
      <c r="J80" s="2">
        <f t="shared" si="7"/>
        <v>17518</v>
      </c>
      <c r="K80" s="2">
        <v>20000</v>
      </c>
      <c r="L80" s="2">
        <f t="shared" si="8"/>
        <v>-2482</v>
      </c>
      <c r="M80" s="2">
        <v>1122</v>
      </c>
      <c r="N80" s="2">
        <v>3604</v>
      </c>
      <c r="O80" s="2">
        <v>0</v>
      </c>
      <c r="P80" s="2">
        <v>0</v>
      </c>
      <c r="Q80" s="2">
        <v>0</v>
      </c>
    </row>
    <row r="81" spans="1:17" ht="12.75">
      <c r="A81" t="s">
        <v>128</v>
      </c>
      <c r="B81" t="s">
        <v>129</v>
      </c>
      <c r="C81" s="2">
        <v>97367</v>
      </c>
      <c r="D81" s="2">
        <v>150617</v>
      </c>
      <c r="E81" s="2">
        <f t="shared" si="5"/>
        <v>247984</v>
      </c>
      <c r="F81" s="2">
        <v>241227</v>
      </c>
      <c r="G81" s="2">
        <v>6253</v>
      </c>
      <c r="H81" s="2">
        <f t="shared" si="6"/>
        <v>247480</v>
      </c>
      <c r="I81" s="2">
        <f t="shared" si="9"/>
        <v>504</v>
      </c>
      <c r="J81" s="2">
        <f t="shared" si="7"/>
        <v>-504</v>
      </c>
      <c r="K81" s="2">
        <v>0</v>
      </c>
      <c r="L81" s="2">
        <f t="shared" si="8"/>
        <v>-504</v>
      </c>
      <c r="M81" s="2">
        <v>771</v>
      </c>
      <c r="N81" s="2">
        <v>1275</v>
      </c>
      <c r="O81" s="2">
        <v>0</v>
      </c>
      <c r="P81" s="2">
        <v>0</v>
      </c>
      <c r="Q81" s="2">
        <v>0</v>
      </c>
    </row>
    <row r="82" spans="1:17" ht="12.75">
      <c r="A82" t="s">
        <v>130</v>
      </c>
      <c r="B82" t="s">
        <v>131</v>
      </c>
      <c r="C82" s="2">
        <v>38491</v>
      </c>
      <c r="D82" s="2">
        <v>31717</v>
      </c>
      <c r="E82" s="2">
        <f t="shared" si="5"/>
        <v>70208</v>
      </c>
      <c r="F82" s="2">
        <v>50166</v>
      </c>
      <c r="G82" s="2">
        <v>19369</v>
      </c>
      <c r="H82" s="2">
        <f t="shared" si="6"/>
        <v>69535</v>
      </c>
      <c r="I82" s="2">
        <f t="shared" si="9"/>
        <v>673</v>
      </c>
      <c r="J82" s="2">
        <f t="shared" si="7"/>
        <v>-673</v>
      </c>
      <c r="K82" s="2">
        <v>0</v>
      </c>
      <c r="L82" s="2">
        <f t="shared" si="8"/>
        <v>-673</v>
      </c>
      <c r="M82" s="2">
        <v>1120</v>
      </c>
      <c r="N82" s="2">
        <v>1793</v>
      </c>
      <c r="O82" s="2">
        <v>0</v>
      </c>
      <c r="P82" s="2">
        <v>0</v>
      </c>
      <c r="Q82" s="2">
        <v>0</v>
      </c>
    </row>
    <row r="83" spans="1:17" ht="12.75">
      <c r="A83" t="s">
        <v>132</v>
      </c>
      <c r="B83" t="s">
        <v>133</v>
      </c>
      <c r="C83" s="2">
        <v>72831</v>
      </c>
      <c r="D83" s="2">
        <v>164989</v>
      </c>
      <c r="E83" s="2">
        <f t="shared" si="5"/>
        <v>237820</v>
      </c>
      <c r="F83" s="2">
        <v>231451</v>
      </c>
      <c r="G83" s="2">
        <v>2223</v>
      </c>
      <c r="H83" s="2">
        <f t="shared" si="6"/>
        <v>233674</v>
      </c>
      <c r="I83" s="2">
        <f t="shared" si="9"/>
        <v>4146</v>
      </c>
      <c r="J83" s="2">
        <f t="shared" si="7"/>
        <v>-4146</v>
      </c>
      <c r="K83" s="2">
        <v>-3600</v>
      </c>
      <c r="L83" s="2">
        <f t="shared" si="8"/>
        <v>-546</v>
      </c>
      <c r="M83" s="2">
        <v>1534</v>
      </c>
      <c r="N83" s="2">
        <v>2080</v>
      </c>
      <c r="O83" s="2">
        <v>0</v>
      </c>
      <c r="P83" s="2">
        <v>0</v>
      </c>
      <c r="Q83" s="2">
        <v>0</v>
      </c>
    </row>
    <row r="84" spans="1:17" ht="12.75">
      <c r="A84" t="s">
        <v>134</v>
      </c>
      <c r="B84" t="s">
        <v>135</v>
      </c>
      <c r="C84" s="2">
        <v>62908</v>
      </c>
      <c r="D84" s="2">
        <v>135304</v>
      </c>
      <c r="E84" s="2">
        <f t="shared" si="5"/>
        <v>198212</v>
      </c>
      <c r="F84" s="2">
        <v>195315</v>
      </c>
      <c r="G84" s="2">
        <v>2029</v>
      </c>
      <c r="H84" s="2">
        <f t="shared" si="6"/>
        <v>197344</v>
      </c>
      <c r="I84" s="2">
        <f t="shared" si="9"/>
        <v>868</v>
      </c>
      <c r="J84" s="2">
        <f t="shared" si="7"/>
        <v>-868</v>
      </c>
      <c r="K84" s="2">
        <v>0</v>
      </c>
      <c r="L84" s="2">
        <f t="shared" si="8"/>
        <v>-868</v>
      </c>
      <c r="M84" s="2">
        <v>803</v>
      </c>
      <c r="N84" s="2">
        <f>1346+325</f>
        <v>1671</v>
      </c>
      <c r="O84" s="2">
        <v>0</v>
      </c>
      <c r="P84" s="2">
        <v>0</v>
      </c>
      <c r="Q84" s="2">
        <v>0</v>
      </c>
    </row>
    <row r="85" spans="1:17" ht="12.75">
      <c r="A85" t="s">
        <v>136</v>
      </c>
      <c r="B85" t="s">
        <v>137</v>
      </c>
      <c r="C85" s="2">
        <v>19052</v>
      </c>
      <c r="D85" s="2">
        <v>55531</v>
      </c>
      <c r="E85" s="2">
        <f t="shared" si="5"/>
        <v>74583</v>
      </c>
      <c r="F85" s="2">
        <v>68802</v>
      </c>
      <c r="G85" s="2">
        <v>4888</v>
      </c>
      <c r="H85" s="2">
        <f t="shared" si="6"/>
        <v>73690</v>
      </c>
      <c r="I85" s="2">
        <f t="shared" si="9"/>
        <v>893</v>
      </c>
      <c r="J85" s="2">
        <f t="shared" si="7"/>
        <v>-893</v>
      </c>
      <c r="K85" s="2">
        <v>0</v>
      </c>
      <c r="L85" s="2">
        <f t="shared" si="8"/>
        <v>-893</v>
      </c>
      <c r="M85" s="2">
        <v>1102</v>
      </c>
      <c r="N85" s="2">
        <v>1995</v>
      </c>
      <c r="O85" s="2">
        <v>0</v>
      </c>
      <c r="P85" s="2">
        <v>0</v>
      </c>
      <c r="Q85" s="2">
        <v>0</v>
      </c>
    </row>
    <row r="86" spans="1:17" ht="12.75">
      <c r="A86" t="s">
        <v>138</v>
      </c>
      <c r="B86" t="s">
        <v>139</v>
      </c>
      <c r="C86" s="2">
        <v>35653</v>
      </c>
      <c r="D86" s="2">
        <v>68752</v>
      </c>
      <c r="E86" s="2">
        <f t="shared" si="5"/>
        <v>104405</v>
      </c>
      <c r="F86" s="2">
        <v>91117</v>
      </c>
      <c r="G86" s="2">
        <v>11708</v>
      </c>
      <c r="H86" s="2">
        <f t="shared" si="6"/>
        <v>102825</v>
      </c>
      <c r="I86" s="2">
        <f t="shared" si="9"/>
        <v>1580</v>
      </c>
      <c r="J86" s="2">
        <f t="shared" si="7"/>
        <v>-1580</v>
      </c>
      <c r="K86" s="2">
        <v>0</v>
      </c>
      <c r="L86" s="2">
        <f t="shared" si="8"/>
        <v>-1580</v>
      </c>
      <c r="M86" s="2">
        <v>2239</v>
      </c>
      <c r="N86" s="2">
        <v>3819</v>
      </c>
      <c r="O86" s="2">
        <v>0</v>
      </c>
      <c r="P86" s="2">
        <v>0</v>
      </c>
      <c r="Q86" s="2">
        <v>0</v>
      </c>
    </row>
    <row r="87" spans="1:17" ht="12.75">
      <c r="A87" t="s">
        <v>140</v>
      </c>
      <c r="B87" t="s">
        <v>141</v>
      </c>
      <c r="C87" s="2">
        <v>45063</v>
      </c>
      <c r="D87" s="2">
        <v>64185</v>
      </c>
      <c r="E87" s="2">
        <f t="shared" si="5"/>
        <v>109248</v>
      </c>
      <c r="F87" s="2">
        <v>100432</v>
      </c>
      <c r="G87" s="2">
        <v>9939</v>
      </c>
      <c r="H87" s="2">
        <f t="shared" si="6"/>
        <v>110371</v>
      </c>
      <c r="I87" s="2">
        <f t="shared" si="9"/>
        <v>-1123</v>
      </c>
      <c r="J87" s="2">
        <f t="shared" si="7"/>
        <v>1123</v>
      </c>
      <c r="K87" s="2">
        <v>0</v>
      </c>
      <c r="L87" s="2">
        <f t="shared" si="8"/>
        <v>1123</v>
      </c>
      <c r="M87" s="2">
        <v>1355</v>
      </c>
      <c r="N87" s="2">
        <v>232</v>
      </c>
      <c r="O87" s="2">
        <v>0</v>
      </c>
      <c r="P87" s="2">
        <v>0</v>
      </c>
      <c r="Q87" s="2">
        <v>0</v>
      </c>
    </row>
    <row r="88" spans="1:17" ht="12.75">
      <c r="A88" t="s">
        <v>142</v>
      </c>
      <c r="B88" t="s">
        <v>143</v>
      </c>
      <c r="C88" s="2">
        <v>92630</v>
      </c>
      <c r="D88" s="2">
        <v>43606</v>
      </c>
      <c r="E88" s="2">
        <f t="shared" si="5"/>
        <v>136236</v>
      </c>
      <c r="F88" s="2">
        <v>132086</v>
      </c>
      <c r="G88" s="2">
        <v>4328</v>
      </c>
      <c r="H88" s="2">
        <f t="shared" si="6"/>
        <v>136414</v>
      </c>
      <c r="I88" s="2">
        <f t="shared" si="9"/>
        <v>-178</v>
      </c>
      <c r="J88" s="2">
        <f t="shared" si="7"/>
        <v>178</v>
      </c>
      <c r="K88" s="2">
        <v>-520</v>
      </c>
      <c r="L88" s="2">
        <f t="shared" si="8"/>
        <v>698</v>
      </c>
      <c r="M88" s="2">
        <v>1975</v>
      </c>
      <c r="N88" s="2">
        <v>1277</v>
      </c>
      <c r="O88" s="2">
        <v>0</v>
      </c>
      <c r="P88" s="2">
        <v>0</v>
      </c>
      <c r="Q88" s="2">
        <v>0</v>
      </c>
    </row>
    <row r="89" spans="1:17" s="7" customFormat="1" ht="12.75">
      <c r="A89" s="7" t="s">
        <v>59</v>
      </c>
      <c r="B89" s="7" t="s">
        <v>1202</v>
      </c>
      <c r="C89" s="8">
        <f aca="true" t="shared" si="10" ref="C89:I89">SUM(C67:C88)</f>
        <v>1966781</v>
      </c>
      <c r="D89" s="8">
        <f t="shared" si="10"/>
        <v>3675930</v>
      </c>
      <c r="E89" s="8">
        <f t="shared" si="10"/>
        <v>5642711</v>
      </c>
      <c r="F89" s="8">
        <f t="shared" si="10"/>
        <v>5768573</v>
      </c>
      <c r="G89" s="8">
        <f t="shared" si="10"/>
        <v>213565</v>
      </c>
      <c r="H89" s="8">
        <f t="shared" si="10"/>
        <v>5982138</v>
      </c>
      <c r="I89" s="8">
        <f t="shared" si="10"/>
        <v>-339427</v>
      </c>
      <c r="J89" s="8">
        <f t="shared" si="7"/>
        <v>339427</v>
      </c>
      <c r="K89" s="8">
        <f aca="true" t="shared" si="11" ref="K89:Q89">SUM(K67:K88)</f>
        <v>132802</v>
      </c>
      <c r="L89" s="8">
        <f t="shared" si="11"/>
        <v>-31950</v>
      </c>
      <c r="M89" s="8">
        <f t="shared" si="11"/>
        <v>61089</v>
      </c>
      <c r="N89" s="8">
        <f t="shared" si="11"/>
        <v>93039</v>
      </c>
      <c r="O89" s="8">
        <f t="shared" si="11"/>
        <v>-2260</v>
      </c>
      <c r="P89" s="8">
        <f t="shared" si="11"/>
        <v>-2884</v>
      </c>
      <c r="Q89" s="8">
        <f t="shared" si="11"/>
        <v>243719</v>
      </c>
    </row>
    <row r="91" spans="1:17" ht="12.75">
      <c r="A91" t="s">
        <v>144</v>
      </c>
      <c r="B91" t="s">
        <v>1154</v>
      </c>
      <c r="C91" s="2">
        <v>86855</v>
      </c>
      <c r="D91" s="2">
        <v>1554166</v>
      </c>
      <c r="E91" s="2">
        <f t="shared" si="5"/>
        <v>1641021</v>
      </c>
      <c r="F91" s="2">
        <v>1419926</v>
      </c>
      <c r="G91" s="2">
        <v>222856</v>
      </c>
      <c r="H91" s="2">
        <f t="shared" si="6"/>
        <v>1642782</v>
      </c>
      <c r="I91" s="2">
        <f t="shared" si="9"/>
        <v>-1761</v>
      </c>
      <c r="J91" s="2">
        <f t="shared" si="7"/>
        <v>1761</v>
      </c>
      <c r="K91" s="2">
        <v>-4598</v>
      </c>
      <c r="L91" s="2">
        <f t="shared" si="8"/>
        <v>6859</v>
      </c>
      <c r="M91" s="2">
        <v>8847</v>
      </c>
      <c r="N91" s="2">
        <v>1988</v>
      </c>
      <c r="O91" s="2">
        <v>0</v>
      </c>
      <c r="P91" s="2">
        <v>-500</v>
      </c>
      <c r="Q91" s="2">
        <v>0</v>
      </c>
    </row>
    <row r="92" spans="1:17" ht="12.75">
      <c r="A92" t="s">
        <v>145</v>
      </c>
      <c r="B92" t="s">
        <v>146</v>
      </c>
      <c r="C92" s="2">
        <v>1163766</v>
      </c>
      <c r="D92" s="2">
        <v>1089359</v>
      </c>
      <c r="E92" s="2">
        <f t="shared" si="5"/>
        <v>2253125</v>
      </c>
      <c r="F92" s="2">
        <v>2188321</v>
      </c>
      <c r="G92" s="2">
        <v>22424</v>
      </c>
      <c r="H92" s="2">
        <f t="shared" si="6"/>
        <v>2210745</v>
      </c>
      <c r="I92" s="2">
        <f t="shared" si="9"/>
        <v>42380</v>
      </c>
      <c r="J92" s="2">
        <f t="shared" si="7"/>
        <v>-42380</v>
      </c>
      <c r="K92" s="2">
        <v>-12000</v>
      </c>
      <c r="L92" s="2">
        <f t="shared" si="8"/>
        <v>-8844</v>
      </c>
      <c r="M92" s="2">
        <v>21340</v>
      </c>
      <c r="N92" s="2">
        <v>30184</v>
      </c>
      <c r="O92" s="2">
        <v>0</v>
      </c>
      <c r="P92" s="2">
        <v>0</v>
      </c>
      <c r="Q92" s="2">
        <v>-21536</v>
      </c>
    </row>
    <row r="93" spans="1:17" ht="12.75">
      <c r="A93" t="s">
        <v>147</v>
      </c>
      <c r="B93" t="s">
        <v>148</v>
      </c>
      <c r="C93" s="2">
        <v>96952</v>
      </c>
      <c r="D93" s="2">
        <v>40761</v>
      </c>
      <c r="E93" s="2">
        <f t="shared" si="5"/>
        <v>137713</v>
      </c>
      <c r="F93" s="2">
        <v>125714</v>
      </c>
      <c r="G93" s="2">
        <v>5449</v>
      </c>
      <c r="H93" s="2">
        <f t="shared" si="6"/>
        <v>131163</v>
      </c>
      <c r="I93" s="2">
        <f t="shared" si="9"/>
        <v>6550</v>
      </c>
      <c r="J93" s="2">
        <f t="shared" si="7"/>
        <v>-6550</v>
      </c>
      <c r="K93" s="2">
        <v>-4140</v>
      </c>
      <c r="L93" s="2">
        <f t="shared" si="8"/>
        <v>-2410</v>
      </c>
      <c r="M93" s="2">
        <v>270</v>
      </c>
      <c r="N93" s="2">
        <v>2680</v>
      </c>
      <c r="O93" s="2">
        <v>0</v>
      </c>
      <c r="P93" s="2">
        <v>0</v>
      </c>
      <c r="Q93" s="2">
        <v>0</v>
      </c>
    </row>
    <row r="94" spans="1:17" ht="12.75">
      <c r="A94" t="s">
        <v>149</v>
      </c>
      <c r="B94" t="s">
        <v>150</v>
      </c>
      <c r="C94" s="2">
        <v>90909</v>
      </c>
      <c r="D94" s="2">
        <v>105376</v>
      </c>
      <c r="E94" s="2">
        <f t="shared" si="5"/>
        <v>196285</v>
      </c>
      <c r="F94" s="2">
        <v>192944</v>
      </c>
      <c r="G94" s="2">
        <v>20809</v>
      </c>
      <c r="H94" s="2">
        <f t="shared" si="6"/>
        <v>213753</v>
      </c>
      <c r="I94" s="2">
        <f t="shared" si="9"/>
        <v>-17468</v>
      </c>
      <c r="J94" s="2">
        <f t="shared" si="7"/>
        <v>17468</v>
      </c>
      <c r="K94" s="2">
        <v>18000</v>
      </c>
      <c r="L94" s="2">
        <f t="shared" si="8"/>
        <v>-532</v>
      </c>
      <c r="M94" s="2">
        <v>453</v>
      </c>
      <c r="N94" s="2">
        <v>985</v>
      </c>
      <c r="O94" s="2">
        <v>0</v>
      </c>
      <c r="P94" s="2">
        <v>0</v>
      </c>
      <c r="Q94" s="2">
        <v>0</v>
      </c>
    </row>
    <row r="95" spans="1:17" ht="12.75">
      <c r="A95" t="s">
        <v>151</v>
      </c>
      <c r="B95" t="s">
        <v>152</v>
      </c>
      <c r="C95" s="2">
        <v>139543</v>
      </c>
      <c r="D95" s="2">
        <v>81657</v>
      </c>
      <c r="E95" s="2">
        <f t="shared" si="5"/>
        <v>221200</v>
      </c>
      <c r="F95" s="2">
        <v>192860</v>
      </c>
      <c r="G95" s="2">
        <v>24852</v>
      </c>
      <c r="H95" s="2">
        <f t="shared" si="6"/>
        <v>217712</v>
      </c>
      <c r="I95" s="2">
        <f t="shared" si="9"/>
        <v>3488</v>
      </c>
      <c r="J95" s="2">
        <f t="shared" si="7"/>
        <v>-3488</v>
      </c>
      <c r="K95" s="2">
        <v>-2626</v>
      </c>
      <c r="L95" s="2">
        <f t="shared" si="8"/>
        <v>-862</v>
      </c>
      <c r="M95" s="2">
        <v>5148</v>
      </c>
      <c r="N95" s="2">
        <v>6010</v>
      </c>
      <c r="O95" s="2">
        <v>0</v>
      </c>
      <c r="P95" s="2">
        <v>0</v>
      </c>
      <c r="Q95" s="2">
        <v>0</v>
      </c>
    </row>
    <row r="96" spans="1:17" ht="12.75">
      <c r="A96" t="s">
        <v>153</v>
      </c>
      <c r="B96" t="s">
        <v>154</v>
      </c>
      <c r="C96" s="2">
        <v>224262</v>
      </c>
      <c r="D96" s="2">
        <v>198111</v>
      </c>
      <c r="E96" s="2">
        <f t="shared" si="5"/>
        <v>422373</v>
      </c>
      <c r="F96" s="2">
        <v>369045</v>
      </c>
      <c r="G96" s="2">
        <v>51579</v>
      </c>
      <c r="H96" s="2">
        <f t="shared" si="6"/>
        <v>420624</v>
      </c>
      <c r="I96" s="2">
        <f t="shared" si="9"/>
        <v>1749</v>
      </c>
      <c r="J96" s="2">
        <f t="shared" si="7"/>
        <v>-1749</v>
      </c>
      <c r="K96" s="2">
        <v>0</v>
      </c>
      <c r="L96" s="2">
        <f t="shared" si="8"/>
        <v>-1749</v>
      </c>
      <c r="M96" s="2">
        <v>15501</v>
      </c>
      <c r="N96" s="2">
        <v>17250</v>
      </c>
      <c r="O96" s="2">
        <v>0</v>
      </c>
      <c r="P96" s="2">
        <v>0</v>
      </c>
      <c r="Q96" s="2">
        <v>0</v>
      </c>
    </row>
    <row r="97" spans="1:17" ht="12.75">
      <c r="A97" t="s">
        <v>155</v>
      </c>
      <c r="B97" t="s">
        <v>156</v>
      </c>
      <c r="C97" s="2">
        <v>44564</v>
      </c>
      <c r="D97" s="2">
        <v>44428</v>
      </c>
      <c r="E97" s="2">
        <f t="shared" si="5"/>
        <v>88992</v>
      </c>
      <c r="F97" s="2">
        <v>65242</v>
      </c>
      <c r="G97" s="2">
        <v>27729</v>
      </c>
      <c r="H97" s="2">
        <f t="shared" si="6"/>
        <v>92971</v>
      </c>
      <c r="I97" s="2">
        <f t="shared" si="9"/>
        <v>-3979</v>
      </c>
      <c r="J97" s="2">
        <f t="shared" si="7"/>
        <v>3979</v>
      </c>
      <c r="K97" s="2">
        <v>0</v>
      </c>
      <c r="L97" s="2">
        <f t="shared" si="8"/>
        <v>3979</v>
      </c>
      <c r="M97" s="2">
        <v>6451</v>
      </c>
      <c r="N97" s="2">
        <v>2472</v>
      </c>
      <c r="O97" s="2">
        <v>0</v>
      </c>
      <c r="P97" s="2">
        <v>0</v>
      </c>
      <c r="Q97" s="2">
        <v>0</v>
      </c>
    </row>
    <row r="98" spans="1:17" ht="12.75">
      <c r="A98" t="s">
        <v>157</v>
      </c>
      <c r="B98" t="s">
        <v>158</v>
      </c>
      <c r="C98" s="2">
        <v>256789</v>
      </c>
      <c r="D98" s="2">
        <v>283351</v>
      </c>
      <c r="E98" s="2">
        <f t="shared" si="5"/>
        <v>540140</v>
      </c>
      <c r="F98" s="2">
        <v>532541</v>
      </c>
      <c r="G98" s="2">
        <v>18659</v>
      </c>
      <c r="H98" s="2">
        <f t="shared" si="6"/>
        <v>551200</v>
      </c>
      <c r="I98" s="2">
        <f t="shared" si="9"/>
        <v>-11060</v>
      </c>
      <c r="J98" s="2">
        <f t="shared" si="7"/>
        <v>11060</v>
      </c>
      <c r="K98" s="2">
        <v>18500</v>
      </c>
      <c r="L98" s="2">
        <f t="shared" si="8"/>
        <v>-7440</v>
      </c>
      <c r="M98" s="2">
        <v>2546</v>
      </c>
      <c r="N98" s="2">
        <v>9986</v>
      </c>
      <c r="O98" s="2">
        <v>0</v>
      </c>
      <c r="P98" s="2">
        <v>0</v>
      </c>
      <c r="Q98" s="2">
        <v>0</v>
      </c>
    </row>
    <row r="99" spans="1:17" ht="12.75">
      <c r="A99" t="s">
        <v>159</v>
      </c>
      <c r="B99" t="s">
        <v>160</v>
      </c>
      <c r="C99" s="2">
        <v>812733</v>
      </c>
      <c r="D99" s="2">
        <v>340036</v>
      </c>
      <c r="E99" s="2">
        <f t="shared" si="5"/>
        <v>1152769</v>
      </c>
      <c r="F99" s="2">
        <v>1271650</v>
      </c>
      <c r="G99" s="2">
        <v>22050</v>
      </c>
      <c r="H99" s="2">
        <f t="shared" si="6"/>
        <v>1293700</v>
      </c>
      <c r="I99" s="2">
        <f t="shared" si="9"/>
        <v>-140931</v>
      </c>
      <c r="J99" s="2">
        <f t="shared" si="7"/>
        <v>140931</v>
      </c>
      <c r="K99" s="2">
        <v>0</v>
      </c>
      <c r="L99" s="2">
        <f t="shared" si="8"/>
        <v>16269</v>
      </c>
      <c r="M99" s="2">
        <v>43045</v>
      </c>
      <c r="N99" s="2">
        <v>26776</v>
      </c>
      <c r="O99" s="2">
        <v>0</v>
      </c>
      <c r="P99" s="2">
        <v>0</v>
      </c>
      <c r="Q99" s="2">
        <v>124662</v>
      </c>
    </row>
    <row r="100" spans="1:17" ht="12.75">
      <c r="A100" t="s">
        <v>161</v>
      </c>
      <c r="B100" t="s">
        <v>162</v>
      </c>
      <c r="C100" s="2">
        <v>303211</v>
      </c>
      <c r="D100" s="2">
        <v>220151</v>
      </c>
      <c r="E100" s="2">
        <f t="shared" si="5"/>
        <v>523362</v>
      </c>
      <c r="F100" s="2">
        <v>425961</v>
      </c>
      <c r="G100" s="2">
        <v>63263</v>
      </c>
      <c r="H100" s="2">
        <f t="shared" si="6"/>
        <v>489224</v>
      </c>
      <c r="I100" s="2">
        <f t="shared" si="9"/>
        <v>34138</v>
      </c>
      <c r="J100" s="2">
        <f t="shared" si="7"/>
        <v>-34138</v>
      </c>
      <c r="K100" s="2">
        <v>-24000</v>
      </c>
      <c r="L100" s="2">
        <f t="shared" si="8"/>
        <v>-10138</v>
      </c>
      <c r="M100" s="2">
        <v>2737</v>
      </c>
      <c r="N100" s="2">
        <v>12875</v>
      </c>
      <c r="O100" s="2">
        <v>0</v>
      </c>
      <c r="P100" s="2">
        <v>0</v>
      </c>
      <c r="Q100" s="2">
        <v>0</v>
      </c>
    </row>
    <row r="101" spans="1:17" ht="12.75">
      <c r="A101" t="s">
        <v>163</v>
      </c>
      <c r="B101" t="s">
        <v>164</v>
      </c>
      <c r="C101" s="2">
        <v>126506</v>
      </c>
      <c r="D101" s="2">
        <v>120755</v>
      </c>
      <c r="E101" s="2">
        <f t="shared" si="5"/>
        <v>247261</v>
      </c>
      <c r="F101" s="2">
        <v>230330</v>
      </c>
      <c r="G101" s="2">
        <v>9453</v>
      </c>
      <c r="H101" s="2">
        <f t="shared" si="6"/>
        <v>239783</v>
      </c>
      <c r="I101" s="2">
        <f t="shared" si="9"/>
        <v>7478</v>
      </c>
      <c r="J101" s="2">
        <f t="shared" si="7"/>
        <v>-7478</v>
      </c>
      <c r="K101" s="2">
        <v>-12200</v>
      </c>
      <c r="L101" s="2">
        <f t="shared" si="8"/>
        <v>441</v>
      </c>
      <c r="M101" s="2">
        <v>6239</v>
      </c>
      <c r="N101" s="2">
        <v>5798</v>
      </c>
      <c r="O101" s="2">
        <v>0</v>
      </c>
      <c r="P101" s="2">
        <v>4281</v>
      </c>
      <c r="Q101" s="2">
        <v>0</v>
      </c>
    </row>
    <row r="102" spans="1:17" ht="12.75">
      <c r="A102" t="s">
        <v>165</v>
      </c>
      <c r="B102" t="s">
        <v>166</v>
      </c>
      <c r="C102" s="2">
        <v>181582</v>
      </c>
      <c r="D102" s="2">
        <v>161894</v>
      </c>
      <c r="E102" s="2">
        <f t="shared" si="5"/>
        <v>343476</v>
      </c>
      <c r="F102" s="2">
        <v>477929</v>
      </c>
      <c r="G102" s="2">
        <v>15708</v>
      </c>
      <c r="H102" s="2">
        <f t="shared" si="6"/>
        <v>493637</v>
      </c>
      <c r="I102" s="2">
        <f t="shared" si="9"/>
        <v>-150161</v>
      </c>
      <c r="J102" s="2">
        <f t="shared" si="7"/>
        <v>150161</v>
      </c>
      <c r="K102" s="2">
        <v>-3500</v>
      </c>
      <c r="L102" s="2">
        <f t="shared" si="8"/>
        <v>-3606</v>
      </c>
      <c r="M102" s="2">
        <v>8304</v>
      </c>
      <c r="N102" s="2">
        <v>11910</v>
      </c>
      <c r="O102" s="2">
        <v>0</v>
      </c>
      <c r="P102" s="2">
        <v>0</v>
      </c>
      <c r="Q102" s="2">
        <v>157267</v>
      </c>
    </row>
    <row r="103" spans="1:17" ht="12.75">
      <c r="A103" t="s">
        <v>167</v>
      </c>
      <c r="B103" t="s">
        <v>168</v>
      </c>
      <c r="C103" s="2">
        <v>86711</v>
      </c>
      <c r="D103" s="2">
        <v>131384</v>
      </c>
      <c r="E103" s="2">
        <f t="shared" si="5"/>
        <v>218095</v>
      </c>
      <c r="F103" s="2">
        <v>215139</v>
      </c>
      <c r="G103" s="2">
        <v>4101</v>
      </c>
      <c r="H103" s="2">
        <f t="shared" si="6"/>
        <v>219240</v>
      </c>
      <c r="I103" s="2">
        <f t="shared" si="9"/>
        <v>-1145</v>
      </c>
      <c r="J103" s="2">
        <f t="shared" si="7"/>
        <v>1145</v>
      </c>
      <c r="K103" s="2">
        <v>-3000</v>
      </c>
      <c r="L103" s="2">
        <f t="shared" si="8"/>
        <v>4145</v>
      </c>
      <c r="M103" s="2">
        <v>15195</v>
      </c>
      <c r="N103" s="2">
        <v>11050</v>
      </c>
      <c r="O103" s="2">
        <v>0</v>
      </c>
      <c r="P103" s="2">
        <v>0</v>
      </c>
      <c r="Q103" s="2">
        <v>0</v>
      </c>
    </row>
    <row r="104" spans="1:17" ht="12.75">
      <c r="A104" t="s">
        <v>169</v>
      </c>
      <c r="B104" t="s">
        <v>170</v>
      </c>
      <c r="C104" s="2">
        <v>54911</v>
      </c>
      <c r="D104" s="2">
        <v>72293</v>
      </c>
      <c r="E104" s="2">
        <f t="shared" si="5"/>
        <v>127204</v>
      </c>
      <c r="F104" s="2">
        <v>148474</v>
      </c>
      <c r="G104" s="2">
        <v>3072</v>
      </c>
      <c r="H104" s="2">
        <f t="shared" si="6"/>
        <v>151546</v>
      </c>
      <c r="I104" s="2">
        <f t="shared" si="9"/>
        <v>-24342</v>
      </c>
      <c r="J104" s="2">
        <f t="shared" si="7"/>
        <v>24342</v>
      </c>
      <c r="K104" s="2">
        <v>25000</v>
      </c>
      <c r="L104" s="2">
        <f t="shared" si="8"/>
        <v>-658</v>
      </c>
      <c r="M104" s="2">
        <v>1535</v>
      </c>
      <c r="N104" s="2">
        <v>2193</v>
      </c>
      <c r="O104" s="2">
        <v>0</v>
      </c>
      <c r="P104" s="2">
        <v>0</v>
      </c>
      <c r="Q104" s="2">
        <v>0</v>
      </c>
    </row>
    <row r="105" spans="1:17" ht="12.75">
      <c r="A105" t="s">
        <v>171</v>
      </c>
      <c r="B105" t="s">
        <v>172</v>
      </c>
      <c r="C105" s="2">
        <v>54390</v>
      </c>
      <c r="D105" s="2">
        <v>83530</v>
      </c>
      <c r="E105" s="2">
        <f t="shared" si="5"/>
        <v>137920</v>
      </c>
      <c r="F105" s="2">
        <v>126240</v>
      </c>
      <c r="G105" s="2">
        <v>6596</v>
      </c>
      <c r="H105" s="2">
        <f t="shared" si="6"/>
        <v>132836</v>
      </c>
      <c r="I105" s="2">
        <f t="shared" si="9"/>
        <v>5084</v>
      </c>
      <c r="J105" s="2">
        <f t="shared" si="7"/>
        <v>-5084</v>
      </c>
      <c r="K105" s="2">
        <v>-3000</v>
      </c>
      <c r="L105" s="2">
        <f t="shared" si="8"/>
        <v>-2084</v>
      </c>
      <c r="M105" s="2">
        <v>2489</v>
      </c>
      <c r="N105" s="2">
        <v>4573</v>
      </c>
      <c r="O105" s="2">
        <v>0</v>
      </c>
      <c r="P105" s="2">
        <v>0</v>
      </c>
      <c r="Q105" s="2">
        <v>0</v>
      </c>
    </row>
    <row r="106" spans="1:17" ht="12.75">
      <c r="A106" t="s">
        <v>173</v>
      </c>
      <c r="B106" t="s">
        <v>174</v>
      </c>
      <c r="C106" s="2">
        <v>110356</v>
      </c>
      <c r="D106" s="2">
        <v>219458</v>
      </c>
      <c r="E106" s="2">
        <f t="shared" si="5"/>
        <v>329814</v>
      </c>
      <c r="F106" s="2">
        <v>306167</v>
      </c>
      <c r="G106" s="2">
        <v>15355</v>
      </c>
      <c r="H106" s="2">
        <f t="shared" si="6"/>
        <v>321522</v>
      </c>
      <c r="I106" s="2">
        <f t="shared" si="9"/>
        <v>8292</v>
      </c>
      <c r="J106" s="2">
        <f t="shared" si="7"/>
        <v>-8292</v>
      </c>
      <c r="K106" s="2">
        <v>-9675</v>
      </c>
      <c r="L106" s="2">
        <f t="shared" si="8"/>
        <v>1383</v>
      </c>
      <c r="M106" s="2">
        <v>2890</v>
      </c>
      <c r="N106" s="2">
        <v>1507</v>
      </c>
      <c r="O106" s="2">
        <v>0</v>
      </c>
      <c r="P106" s="2">
        <v>0</v>
      </c>
      <c r="Q106" s="2">
        <v>0</v>
      </c>
    </row>
    <row r="107" spans="1:17" ht="12.75">
      <c r="A107" t="s">
        <v>175</v>
      </c>
      <c r="B107" t="s">
        <v>176</v>
      </c>
      <c r="C107" s="2">
        <v>414894</v>
      </c>
      <c r="D107" s="2">
        <v>359176</v>
      </c>
      <c r="E107" s="2">
        <f t="shared" si="5"/>
        <v>774070</v>
      </c>
      <c r="F107" s="2">
        <v>789900</v>
      </c>
      <c r="G107" s="2">
        <v>16303</v>
      </c>
      <c r="H107" s="2">
        <f t="shared" si="6"/>
        <v>806203</v>
      </c>
      <c r="I107" s="2">
        <f t="shared" si="9"/>
        <v>-32133</v>
      </c>
      <c r="J107" s="2">
        <f t="shared" si="7"/>
        <v>32133</v>
      </c>
      <c r="K107" s="2">
        <v>60000</v>
      </c>
      <c r="L107" s="2">
        <f t="shared" si="8"/>
        <v>-21063</v>
      </c>
      <c r="M107" s="2">
        <v>16026</v>
      </c>
      <c r="N107" s="2">
        <v>37089</v>
      </c>
      <c r="O107" s="2">
        <v>-4314</v>
      </c>
      <c r="P107" s="2">
        <v>-2490</v>
      </c>
      <c r="Q107" s="2">
        <v>0</v>
      </c>
    </row>
    <row r="108" spans="1:17" ht="12.75">
      <c r="A108" t="s">
        <v>177</v>
      </c>
      <c r="B108" t="s">
        <v>178</v>
      </c>
      <c r="C108" s="2">
        <v>61491</v>
      </c>
      <c r="D108" s="2">
        <v>84215</v>
      </c>
      <c r="E108" s="2">
        <f t="shared" si="5"/>
        <v>145706</v>
      </c>
      <c r="F108" s="2">
        <v>138389</v>
      </c>
      <c r="G108" s="2">
        <v>12699</v>
      </c>
      <c r="H108" s="2">
        <f t="shared" si="6"/>
        <v>151088</v>
      </c>
      <c r="I108" s="2">
        <f t="shared" si="9"/>
        <v>-5382</v>
      </c>
      <c r="J108" s="2">
        <f t="shared" si="7"/>
        <v>5382</v>
      </c>
      <c r="K108" s="2">
        <v>6060</v>
      </c>
      <c r="L108" s="2">
        <f t="shared" si="8"/>
        <v>-678</v>
      </c>
      <c r="M108" s="2">
        <v>220</v>
      </c>
      <c r="N108" s="2">
        <v>898</v>
      </c>
      <c r="O108" s="2">
        <v>0</v>
      </c>
      <c r="P108" s="2">
        <v>0</v>
      </c>
      <c r="Q108" s="2">
        <v>0</v>
      </c>
    </row>
    <row r="109" spans="1:17" s="7" customFormat="1" ht="12.75">
      <c r="A109" s="7" t="s">
        <v>59</v>
      </c>
      <c r="B109" s="7" t="s">
        <v>1153</v>
      </c>
      <c r="C109" s="8">
        <v>4310425</v>
      </c>
      <c r="D109" s="8">
        <v>5190101</v>
      </c>
      <c r="E109" s="8">
        <f>SUM(E91:E108)</f>
        <v>9500526</v>
      </c>
      <c r="F109" s="8">
        <v>9216772</v>
      </c>
      <c r="G109" s="8">
        <v>562957</v>
      </c>
      <c r="H109" s="8">
        <f>SUM(H91:H108)</f>
        <v>9779729</v>
      </c>
      <c r="I109" s="8">
        <f t="shared" si="9"/>
        <v>-279203</v>
      </c>
      <c r="J109" s="8">
        <f t="shared" si="7"/>
        <v>279203</v>
      </c>
      <c r="K109" s="8">
        <v>48821</v>
      </c>
      <c r="L109" s="8">
        <f t="shared" si="8"/>
        <v>-26988</v>
      </c>
      <c r="M109" s="8">
        <v>159236</v>
      </c>
      <c r="N109" s="8">
        <v>186224</v>
      </c>
      <c r="O109" s="8">
        <v>-4314</v>
      </c>
      <c r="P109" s="8">
        <v>1291</v>
      </c>
      <c r="Q109" s="8">
        <v>260393</v>
      </c>
    </row>
    <row r="111" spans="1:17" ht="12.75">
      <c r="A111" t="s">
        <v>179</v>
      </c>
      <c r="B111" t="s">
        <v>1156</v>
      </c>
      <c r="C111" s="2">
        <v>115759</v>
      </c>
      <c r="D111" s="2">
        <v>3055834</v>
      </c>
      <c r="E111" s="2">
        <f t="shared" si="5"/>
        <v>3171593</v>
      </c>
      <c r="F111" s="2">
        <v>3008491</v>
      </c>
      <c r="G111" s="2">
        <v>158715</v>
      </c>
      <c r="H111" s="2">
        <f t="shared" si="6"/>
        <v>3167206</v>
      </c>
      <c r="I111" s="2">
        <f t="shared" si="9"/>
        <v>4387</v>
      </c>
      <c r="J111" s="2">
        <f t="shared" si="7"/>
        <v>-4387</v>
      </c>
      <c r="K111" s="2">
        <v>0</v>
      </c>
      <c r="L111" s="2">
        <f t="shared" si="8"/>
        <v>-4387</v>
      </c>
      <c r="M111" s="2">
        <v>15659</v>
      </c>
      <c r="N111" s="2">
        <v>20046</v>
      </c>
      <c r="O111" s="2">
        <v>0</v>
      </c>
      <c r="P111" s="2">
        <v>0</v>
      </c>
      <c r="Q111" s="2">
        <v>0</v>
      </c>
    </row>
    <row r="112" spans="1:17" ht="12.75">
      <c r="A112" t="s">
        <v>180</v>
      </c>
      <c r="B112" t="s">
        <v>181</v>
      </c>
      <c r="C112" s="2">
        <v>2476914</v>
      </c>
      <c r="D112" s="2">
        <v>817316</v>
      </c>
      <c r="E112" s="2">
        <f t="shared" si="5"/>
        <v>3294230</v>
      </c>
      <c r="F112" s="2">
        <v>3098533</v>
      </c>
      <c r="G112" s="2">
        <v>185361</v>
      </c>
      <c r="H112" s="2">
        <f t="shared" si="6"/>
        <v>3283894</v>
      </c>
      <c r="I112" s="2">
        <f t="shared" si="9"/>
        <v>10336</v>
      </c>
      <c r="J112" s="2">
        <f t="shared" si="7"/>
        <v>-10336</v>
      </c>
      <c r="K112" s="2">
        <v>-10200</v>
      </c>
      <c r="L112" s="2">
        <f t="shared" si="8"/>
        <v>4700</v>
      </c>
      <c r="M112" s="2">
        <v>13752</v>
      </c>
      <c r="N112" s="2">
        <v>9052</v>
      </c>
      <c r="O112" s="2">
        <v>-4836</v>
      </c>
      <c r="P112" s="2">
        <v>0</v>
      </c>
      <c r="Q112" s="2">
        <v>0</v>
      </c>
    </row>
    <row r="113" spans="1:17" ht="12.75">
      <c r="A113" t="s">
        <v>182</v>
      </c>
      <c r="B113" t="s">
        <v>183</v>
      </c>
      <c r="C113" s="2">
        <v>209073</v>
      </c>
      <c r="D113" s="2">
        <v>31904</v>
      </c>
      <c r="E113" s="2">
        <f t="shared" si="5"/>
        <v>240977</v>
      </c>
      <c r="F113" s="2">
        <v>209487</v>
      </c>
      <c r="G113" s="2">
        <v>11893</v>
      </c>
      <c r="H113" s="2">
        <f t="shared" si="6"/>
        <v>221380</v>
      </c>
      <c r="I113" s="2">
        <f t="shared" si="9"/>
        <v>19597</v>
      </c>
      <c r="J113" s="2">
        <f t="shared" si="7"/>
        <v>-19597</v>
      </c>
      <c r="K113" s="2">
        <v>-2700</v>
      </c>
      <c r="L113" s="2">
        <f t="shared" si="8"/>
        <v>-11175</v>
      </c>
      <c r="M113" s="2">
        <v>3954</v>
      </c>
      <c r="N113" s="2">
        <v>15129</v>
      </c>
      <c r="O113" s="2">
        <v>0</v>
      </c>
      <c r="P113" s="2">
        <v>0</v>
      </c>
      <c r="Q113" s="2">
        <v>-5722</v>
      </c>
    </row>
    <row r="114" spans="1:17" ht="12.75">
      <c r="A114" t="s">
        <v>184</v>
      </c>
      <c r="B114" t="s">
        <v>185</v>
      </c>
      <c r="C114" s="2">
        <v>453005</v>
      </c>
      <c r="D114" s="2">
        <v>532682</v>
      </c>
      <c r="E114" s="2">
        <f t="shared" si="5"/>
        <v>985687</v>
      </c>
      <c r="F114" s="2">
        <v>936879</v>
      </c>
      <c r="G114" s="2">
        <v>47320</v>
      </c>
      <c r="H114" s="2">
        <f t="shared" si="6"/>
        <v>984199</v>
      </c>
      <c r="I114" s="2">
        <f t="shared" si="9"/>
        <v>1488</v>
      </c>
      <c r="J114" s="2">
        <f t="shared" si="7"/>
        <v>-1488</v>
      </c>
      <c r="K114" s="2">
        <v>-8200</v>
      </c>
      <c r="L114" s="2">
        <f t="shared" si="8"/>
        <v>7548</v>
      </c>
      <c r="M114" s="2">
        <v>7564</v>
      </c>
      <c r="N114" s="2">
        <v>16</v>
      </c>
      <c r="O114" s="2">
        <v>0</v>
      </c>
      <c r="P114" s="2">
        <v>0</v>
      </c>
      <c r="Q114" s="2">
        <v>-836</v>
      </c>
    </row>
    <row r="115" spans="1:17" ht="12.75">
      <c r="A115" t="s">
        <v>186</v>
      </c>
      <c r="B115" t="s">
        <v>187</v>
      </c>
      <c r="C115" s="2">
        <v>63734</v>
      </c>
      <c r="D115" s="2">
        <v>41780</v>
      </c>
      <c r="E115" s="2">
        <f t="shared" si="5"/>
        <v>105514</v>
      </c>
      <c r="F115" s="2">
        <v>102258</v>
      </c>
      <c r="G115" s="2">
        <v>4713</v>
      </c>
      <c r="H115" s="2">
        <f t="shared" si="6"/>
        <v>106971</v>
      </c>
      <c r="I115" s="2">
        <f t="shared" si="9"/>
        <v>-1457</v>
      </c>
      <c r="J115" s="2">
        <f t="shared" si="7"/>
        <v>1457</v>
      </c>
      <c r="K115" s="2">
        <v>0</v>
      </c>
      <c r="L115" s="2">
        <f t="shared" si="8"/>
        <v>1457</v>
      </c>
      <c r="M115" s="2">
        <v>7838</v>
      </c>
      <c r="N115" s="2">
        <v>6381</v>
      </c>
      <c r="O115" s="2">
        <v>0</v>
      </c>
      <c r="P115" s="2">
        <v>0</v>
      </c>
      <c r="Q115" s="2">
        <v>0</v>
      </c>
    </row>
    <row r="116" spans="1:17" ht="12.75">
      <c r="A116" t="s">
        <v>188</v>
      </c>
      <c r="B116" t="s">
        <v>189</v>
      </c>
      <c r="C116" s="2">
        <v>99346</v>
      </c>
      <c r="D116" s="2">
        <v>37205</v>
      </c>
      <c r="E116" s="2">
        <f t="shared" si="5"/>
        <v>136551</v>
      </c>
      <c r="F116" s="2">
        <v>132446</v>
      </c>
      <c r="G116" s="2">
        <v>4662</v>
      </c>
      <c r="H116" s="2">
        <f t="shared" si="6"/>
        <v>137108</v>
      </c>
      <c r="I116" s="2">
        <f t="shared" si="9"/>
        <v>-557</v>
      </c>
      <c r="J116" s="2">
        <f t="shared" si="7"/>
        <v>557</v>
      </c>
      <c r="K116" s="2">
        <v>0</v>
      </c>
      <c r="L116" s="2">
        <f t="shared" si="8"/>
        <v>557</v>
      </c>
      <c r="M116" s="2">
        <v>1595</v>
      </c>
      <c r="N116" s="2">
        <v>1038</v>
      </c>
      <c r="O116" s="2">
        <v>0</v>
      </c>
      <c r="P116" s="2">
        <v>0</v>
      </c>
      <c r="Q116" s="2">
        <v>0</v>
      </c>
    </row>
    <row r="117" spans="1:17" ht="12.75">
      <c r="A117" t="s">
        <v>190</v>
      </c>
      <c r="B117" t="s">
        <v>191</v>
      </c>
      <c r="C117" s="2">
        <v>51730</v>
      </c>
      <c r="D117" s="2">
        <v>42481</v>
      </c>
      <c r="E117" s="2">
        <f t="shared" si="5"/>
        <v>94211</v>
      </c>
      <c r="F117" s="2">
        <v>90599</v>
      </c>
      <c r="G117" s="2">
        <v>4292</v>
      </c>
      <c r="H117" s="2">
        <f t="shared" si="6"/>
        <v>94891</v>
      </c>
      <c r="I117" s="2">
        <f t="shared" si="9"/>
        <v>-680</v>
      </c>
      <c r="J117" s="2">
        <f t="shared" si="7"/>
        <v>680</v>
      </c>
      <c r="K117" s="2">
        <v>0</v>
      </c>
      <c r="L117" s="2">
        <f t="shared" si="8"/>
        <v>680</v>
      </c>
      <c r="M117" s="2">
        <v>928</v>
      </c>
      <c r="N117" s="2">
        <v>248</v>
      </c>
      <c r="O117" s="2">
        <v>0</v>
      </c>
      <c r="P117" s="2">
        <v>0</v>
      </c>
      <c r="Q117" s="2">
        <v>0</v>
      </c>
    </row>
    <row r="118" spans="1:17" ht="12.75">
      <c r="A118" t="s">
        <v>192</v>
      </c>
      <c r="B118" t="s">
        <v>193</v>
      </c>
      <c r="C118" s="2">
        <v>198971</v>
      </c>
      <c r="D118" s="2">
        <v>105505</v>
      </c>
      <c r="E118" s="2">
        <f t="shared" si="5"/>
        <v>304476</v>
      </c>
      <c r="F118" s="2">
        <v>286320</v>
      </c>
      <c r="G118" s="2">
        <v>6167</v>
      </c>
      <c r="H118" s="2">
        <f t="shared" si="6"/>
        <v>292487</v>
      </c>
      <c r="I118" s="2">
        <f t="shared" si="9"/>
        <v>11989</v>
      </c>
      <c r="J118" s="2">
        <f t="shared" si="7"/>
        <v>-11989</v>
      </c>
      <c r="K118" s="2">
        <v>-2500</v>
      </c>
      <c r="L118" s="2">
        <f t="shared" si="8"/>
        <v>-4643</v>
      </c>
      <c r="M118" s="2">
        <v>14975</v>
      </c>
      <c r="N118" s="2">
        <v>19618</v>
      </c>
      <c r="O118" s="2">
        <v>0</v>
      </c>
      <c r="P118" s="2">
        <v>0</v>
      </c>
      <c r="Q118" s="2">
        <v>-4846</v>
      </c>
    </row>
    <row r="119" spans="1:17" ht="12.75">
      <c r="A119" t="s">
        <v>194</v>
      </c>
      <c r="B119" t="s">
        <v>195</v>
      </c>
      <c r="C119" s="2">
        <v>58931</v>
      </c>
      <c r="D119" s="2">
        <v>30204</v>
      </c>
      <c r="E119" s="2">
        <f t="shared" si="5"/>
        <v>89135</v>
      </c>
      <c r="F119" s="2">
        <v>86344</v>
      </c>
      <c r="G119" s="2">
        <v>1939</v>
      </c>
      <c r="H119" s="2">
        <f t="shared" si="6"/>
        <v>88283</v>
      </c>
      <c r="I119" s="2">
        <f t="shared" si="9"/>
        <v>852</v>
      </c>
      <c r="J119" s="2">
        <f t="shared" si="7"/>
        <v>-852</v>
      </c>
      <c r="K119" s="2">
        <v>0</v>
      </c>
      <c r="L119" s="2">
        <f t="shared" si="8"/>
        <v>-852</v>
      </c>
      <c r="M119" s="2">
        <v>5495</v>
      </c>
      <c r="N119" s="2">
        <v>6347</v>
      </c>
      <c r="O119" s="2">
        <v>0</v>
      </c>
      <c r="P119" s="2">
        <v>0</v>
      </c>
      <c r="Q119" s="2">
        <v>0</v>
      </c>
    </row>
    <row r="120" spans="1:17" ht="12.75">
      <c r="A120" t="s">
        <v>196</v>
      </c>
      <c r="B120" t="s">
        <v>197</v>
      </c>
      <c r="C120" s="2">
        <v>474960</v>
      </c>
      <c r="D120" s="2">
        <v>24582</v>
      </c>
      <c r="E120" s="2">
        <f t="shared" si="5"/>
        <v>499542</v>
      </c>
      <c r="F120" s="2">
        <v>454703</v>
      </c>
      <c r="G120" s="2">
        <v>19854</v>
      </c>
      <c r="H120" s="2">
        <f t="shared" si="6"/>
        <v>474557</v>
      </c>
      <c r="I120" s="2">
        <f t="shared" si="9"/>
        <v>24985</v>
      </c>
      <c r="J120" s="2">
        <f t="shared" si="7"/>
        <v>-24985</v>
      </c>
      <c r="K120" s="2">
        <v>0</v>
      </c>
      <c r="L120" s="2">
        <f t="shared" si="8"/>
        <v>-10803</v>
      </c>
      <c r="M120" s="2">
        <v>3377</v>
      </c>
      <c r="N120" s="2">
        <v>14180</v>
      </c>
      <c r="O120" s="2">
        <v>0</v>
      </c>
      <c r="P120" s="2">
        <v>0</v>
      </c>
      <c r="Q120" s="2">
        <v>-14182</v>
      </c>
    </row>
    <row r="121" spans="1:17" ht="12.75">
      <c r="A121" t="s">
        <v>198</v>
      </c>
      <c r="B121" t="s">
        <v>199</v>
      </c>
      <c r="C121" s="2">
        <v>278860</v>
      </c>
      <c r="D121" s="2">
        <v>116403</v>
      </c>
      <c r="E121" s="2">
        <f t="shared" si="5"/>
        <v>395263</v>
      </c>
      <c r="F121" s="2">
        <v>340095</v>
      </c>
      <c r="G121" s="2">
        <v>42065</v>
      </c>
      <c r="H121" s="2">
        <f t="shared" si="6"/>
        <v>382160</v>
      </c>
      <c r="I121" s="2">
        <f t="shared" si="9"/>
        <v>13103</v>
      </c>
      <c r="J121" s="2">
        <f t="shared" si="7"/>
        <v>-13103</v>
      </c>
      <c r="K121" s="2">
        <v>0</v>
      </c>
      <c r="L121" s="2">
        <f t="shared" si="8"/>
        <v>-13103</v>
      </c>
      <c r="M121" s="2">
        <v>5937</v>
      </c>
      <c r="N121" s="2">
        <v>19040</v>
      </c>
      <c r="O121" s="2">
        <v>0</v>
      </c>
      <c r="P121" s="2">
        <v>0</v>
      </c>
      <c r="Q121" s="2">
        <v>0</v>
      </c>
    </row>
    <row r="122" spans="1:17" ht="12.75">
      <c r="A122" t="s">
        <v>200</v>
      </c>
      <c r="B122" t="s">
        <v>201</v>
      </c>
      <c r="C122" s="2">
        <v>53823</v>
      </c>
      <c r="D122" s="2">
        <v>34348</v>
      </c>
      <c r="E122" s="2">
        <f t="shared" si="5"/>
        <v>88171</v>
      </c>
      <c r="F122" s="2">
        <v>83087</v>
      </c>
      <c r="G122" s="2">
        <v>5822</v>
      </c>
      <c r="H122" s="2">
        <f t="shared" si="6"/>
        <v>88909</v>
      </c>
      <c r="I122" s="2">
        <f t="shared" si="9"/>
        <v>-738</v>
      </c>
      <c r="J122" s="2">
        <f t="shared" si="7"/>
        <v>738</v>
      </c>
      <c r="K122" s="2">
        <v>3400</v>
      </c>
      <c r="L122" s="2">
        <f t="shared" si="8"/>
        <v>-621</v>
      </c>
      <c r="M122" s="2">
        <v>80</v>
      </c>
      <c r="N122" s="2">
        <v>701</v>
      </c>
      <c r="O122" s="2">
        <v>-2041</v>
      </c>
      <c r="P122" s="2">
        <v>0</v>
      </c>
      <c r="Q122" s="2">
        <v>0</v>
      </c>
    </row>
    <row r="123" spans="1:17" ht="12.75">
      <c r="A123" t="s">
        <v>202</v>
      </c>
      <c r="B123" t="s">
        <v>203</v>
      </c>
      <c r="C123" s="2">
        <v>58299</v>
      </c>
      <c r="D123" s="2">
        <v>18402</v>
      </c>
      <c r="E123" s="2">
        <f t="shared" si="5"/>
        <v>76701</v>
      </c>
      <c r="F123" s="2">
        <v>70137</v>
      </c>
      <c r="G123" s="2">
        <v>8283</v>
      </c>
      <c r="H123" s="2">
        <f t="shared" si="6"/>
        <v>78420</v>
      </c>
      <c r="I123" s="2">
        <f t="shared" si="9"/>
        <v>-1719</v>
      </c>
      <c r="J123" s="2">
        <f t="shared" si="7"/>
        <v>1719</v>
      </c>
      <c r="K123" s="2">
        <v>3445</v>
      </c>
      <c r="L123" s="2">
        <f t="shared" si="8"/>
        <v>-810</v>
      </c>
      <c r="M123" s="2">
        <v>1171</v>
      </c>
      <c r="N123" s="2">
        <v>1981</v>
      </c>
      <c r="O123" s="2">
        <v>0</v>
      </c>
      <c r="P123" s="2">
        <v>0</v>
      </c>
      <c r="Q123" s="2">
        <v>-916</v>
      </c>
    </row>
    <row r="124" spans="1:17" ht="12.75">
      <c r="A124" t="s">
        <v>204</v>
      </c>
      <c r="B124" t="s">
        <v>205</v>
      </c>
      <c r="C124" s="2">
        <v>95674</v>
      </c>
      <c r="D124" s="2">
        <v>48124</v>
      </c>
      <c r="E124" s="2">
        <f t="shared" si="5"/>
        <v>143798</v>
      </c>
      <c r="F124" s="2">
        <v>141867</v>
      </c>
      <c r="G124" s="2">
        <v>2186</v>
      </c>
      <c r="H124" s="2">
        <f t="shared" si="6"/>
        <v>144053</v>
      </c>
      <c r="I124" s="2">
        <f t="shared" si="9"/>
        <v>-255</v>
      </c>
      <c r="J124" s="2">
        <f t="shared" si="7"/>
        <v>255</v>
      </c>
      <c r="K124" s="2">
        <v>0</v>
      </c>
      <c r="L124" s="2">
        <f t="shared" si="8"/>
        <v>255</v>
      </c>
      <c r="M124" s="2">
        <v>2710</v>
      </c>
      <c r="N124" s="2">
        <v>2455</v>
      </c>
      <c r="O124" s="2">
        <v>0</v>
      </c>
      <c r="P124" s="2">
        <v>0</v>
      </c>
      <c r="Q124" s="2">
        <v>0</v>
      </c>
    </row>
    <row r="125" spans="1:17" ht="12.75">
      <c r="A125" t="s">
        <v>206</v>
      </c>
      <c r="B125" t="s">
        <v>207</v>
      </c>
      <c r="C125" s="2">
        <v>693207</v>
      </c>
      <c r="D125" s="2">
        <v>45402</v>
      </c>
      <c r="E125" s="2">
        <f t="shared" si="5"/>
        <v>738609</v>
      </c>
      <c r="F125" s="2">
        <v>668696</v>
      </c>
      <c r="G125" s="2">
        <v>33949</v>
      </c>
      <c r="H125" s="2">
        <f t="shared" si="6"/>
        <v>702645</v>
      </c>
      <c r="I125" s="2">
        <f t="shared" si="9"/>
        <v>35964</v>
      </c>
      <c r="J125" s="2">
        <f t="shared" si="7"/>
        <v>-35964</v>
      </c>
      <c r="K125" s="2">
        <v>-40000</v>
      </c>
      <c r="L125" s="2">
        <f t="shared" si="8"/>
        <v>4036</v>
      </c>
      <c r="M125" s="2">
        <v>26653</v>
      </c>
      <c r="N125" s="2">
        <v>22617</v>
      </c>
      <c r="O125" s="2">
        <v>0</v>
      </c>
      <c r="P125" s="2">
        <v>0</v>
      </c>
      <c r="Q125" s="2">
        <v>0</v>
      </c>
    </row>
    <row r="126" spans="1:17" ht="12.75">
      <c r="A126" t="s">
        <v>208</v>
      </c>
      <c r="B126" t="s">
        <v>209</v>
      </c>
      <c r="C126" s="2">
        <v>136299</v>
      </c>
      <c r="D126" s="2">
        <v>348420</v>
      </c>
      <c r="E126" s="2">
        <f t="shared" si="5"/>
        <v>484719</v>
      </c>
      <c r="F126" s="2">
        <v>454201</v>
      </c>
      <c r="G126" s="2">
        <v>29503</v>
      </c>
      <c r="H126" s="2">
        <f t="shared" si="6"/>
        <v>483704</v>
      </c>
      <c r="I126" s="2">
        <f t="shared" si="9"/>
        <v>1015</v>
      </c>
      <c r="J126" s="2">
        <f t="shared" si="7"/>
        <v>-1015</v>
      </c>
      <c r="K126" s="2">
        <v>0</v>
      </c>
      <c r="L126" s="2">
        <f t="shared" si="8"/>
        <v>-1015</v>
      </c>
      <c r="M126" s="2">
        <v>6243</v>
      </c>
      <c r="N126" s="2">
        <v>7258</v>
      </c>
      <c r="O126" s="2">
        <v>0</v>
      </c>
      <c r="P126" s="2">
        <v>0</v>
      </c>
      <c r="Q126" s="2">
        <v>0</v>
      </c>
    </row>
    <row r="127" spans="1:17" ht="12.75">
      <c r="A127" t="s">
        <v>210</v>
      </c>
      <c r="B127" t="s">
        <v>211</v>
      </c>
      <c r="C127" s="2">
        <v>279153</v>
      </c>
      <c r="D127" s="2">
        <v>84029</v>
      </c>
      <c r="E127" s="2">
        <f t="shared" si="5"/>
        <v>363182</v>
      </c>
      <c r="F127" s="2">
        <v>348379</v>
      </c>
      <c r="G127" s="2">
        <v>10467</v>
      </c>
      <c r="H127" s="2">
        <f t="shared" si="6"/>
        <v>358846</v>
      </c>
      <c r="I127" s="2">
        <f t="shared" si="9"/>
        <v>4336</v>
      </c>
      <c r="J127" s="2">
        <f t="shared" si="7"/>
        <v>-4336</v>
      </c>
      <c r="K127" s="2">
        <v>0</v>
      </c>
      <c r="L127" s="2">
        <f t="shared" si="8"/>
        <v>1951</v>
      </c>
      <c r="M127" s="2">
        <v>7041</v>
      </c>
      <c r="N127" s="2">
        <v>5090</v>
      </c>
      <c r="O127" s="2">
        <v>0</v>
      </c>
      <c r="P127" s="2">
        <v>0</v>
      </c>
      <c r="Q127" s="2">
        <v>-6287</v>
      </c>
    </row>
    <row r="128" spans="1:17" ht="12.75">
      <c r="A128" t="s">
        <v>212</v>
      </c>
      <c r="B128" t="s">
        <v>213</v>
      </c>
      <c r="C128" s="2">
        <v>85528</v>
      </c>
      <c r="D128" s="2">
        <v>37968</v>
      </c>
      <c r="E128" s="2">
        <f t="shared" si="5"/>
        <v>123496</v>
      </c>
      <c r="F128" s="2">
        <v>127439</v>
      </c>
      <c r="G128" s="2">
        <v>19076</v>
      </c>
      <c r="H128" s="2">
        <f t="shared" si="6"/>
        <v>146515</v>
      </c>
      <c r="I128" s="2">
        <f t="shared" si="9"/>
        <v>-23019</v>
      </c>
      <c r="J128" s="2">
        <f t="shared" si="7"/>
        <v>23019</v>
      </c>
      <c r="K128" s="2">
        <v>35760</v>
      </c>
      <c r="L128" s="2">
        <f t="shared" si="8"/>
        <v>-12741</v>
      </c>
      <c r="M128" s="2">
        <v>2198</v>
      </c>
      <c r="N128" s="2">
        <v>14939</v>
      </c>
      <c r="O128" s="2">
        <v>0</v>
      </c>
      <c r="P128" s="2">
        <v>0</v>
      </c>
      <c r="Q128" s="2">
        <v>0</v>
      </c>
    </row>
    <row r="129" spans="1:17" ht="12.75">
      <c r="A129" t="s">
        <v>214</v>
      </c>
      <c r="B129" t="s">
        <v>215</v>
      </c>
      <c r="C129" s="2">
        <v>149071</v>
      </c>
      <c r="D129" s="2">
        <v>144069</v>
      </c>
      <c r="E129" s="2">
        <f t="shared" si="5"/>
        <v>293140</v>
      </c>
      <c r="F129" s="2">
        <v>285170</v>
      </c>
      <c r="G129" s="2">
        <v>3522</v>
      </c>
      <c r="H129" s="2">
        <f t="shared" si="6"/>
        <v>288692</v>
      </c>
      <c r="I129" s="2">
        <f t="shared" si="9"/>
        <v>4448</v>
      </c>
      <c r="J129" s="2">
        <f t="shared" si="7"/>
        <v>-4448</v>
      </c>
      <c r="K129" s="2">
        <v>0</v>
      </c>
      <c r="L129" s="2">
        <f t="shared" si="8"/>
        <v>3460</v>
      </c>
      <c r="M129" s="2">
        <v>7834</v>
      </c>
      <c r="N129" s="2">
        <v>4374</v>
      </c>
      <c r="O129" s="2">
        <v>-7908</v>
      </c>
      <c r="P129" s="2">
        <v>0</v>
      </c>
      <c r="Q129" s="2">
        <v>0</v>
      </c>
    </row>
    <row r="130" spans="1:17" ht="12.75">
      <c r="A130" t="s">
        <v>216</v>
      </c>
      <c r="B130" t="s">
        <v>217</v>
      </c>
      <c r="C130" s="2">
        <v>122791</v>
      </c>
      <c r="D130" s="2">
        <v>40611</v>
      </c>
      <c r="E130" s="2">
        <f t="shared" si="5"/>
        <v>163402</v>
      </c>
      <c r="F130" s="2">
        <v>150392</v>
      </c>
      <c r="G130" s="2">
        <v>15301</v>
      </c>
      <c r="H130" s="2">
        <f t="shared" si="6"/>
        <v>165693</v>
      </c>
      <c r="I130" s="2">
        <f t="shared" si="9"/>
        <v>-2291</v>
      </c>
      <c r="J130" s="2">
        <f t="shared" si="7"/>
        <v>2291</v>
      </c>
      <c r="K130" s="2">
        <v>0</v>
      </c>
      <c r="L130" s="2">
        <f t="shared" si="8"/>
        <v>2291</v>
      </c>
      <c r="M130" s="2">
        <v>2500</v>
      </c>
      <c r="N130" s="2">
        <v>209</v>
      </c>
      <c r="O130" s="2">
        <v>0</v>
      </c>
      <c r="P130" s="2">
        <v>0</v>
      </c>
      <c r="Q130" s="2">
        <v>0</v>
      </c>
    </row>
    <row r="131" spans="1:17" ht="12.75">
      <c r="A131" t="s">
        <v>218</v>
      </c>
      <c r="B131" t="s">
        <v>219</v>
      </c>
      <c r="C131" s="2">
        <v>124157</v>
      </c>
      <c r="D131" s="2">
        <v>36450</v>
      </c>
      <c r="E131" s="2">
        <f t="shared" si="5"/>
        <v>160607</v>
      </c>
      <c r="F131" s="2">
        <v>143061</v>
      </c>
      <c r="G131" s="2">
        <v>9947</v>
      </c>
      <c r="H131" s="2">
        <f t="shared" si="6"/>
        <v>153008</v>
      </c>
      <c r="I131" s="2">
        <f t="shared" si="9"/>
        <v>7599</v>
      </c>
      <c r="J131" s="2">
        <f t="shared" si="7"/>
        <v>-7599</v>
      </c>
      <c r="K131" s="2">
        <v>0</v>
      </c>
      <c r="L131" s="2">
        <f t="shared" si="8"/>
        <v>-7599</v>
      </c>
      <c r="M131" s="2">
        <v>3782</v>
      </c>
      <c r="N131" s="2">
        <v>11381</v>
      </c>
      <c r="O131" s="2">
        <v>0</v>
      </c>
      <c r="P131" s="2">
        <v>0</v>
      </c>
      <c r="Q131" s="2">
        <v>0</v>
      </c>
    </row>
    <row r="132" spans="1:17" ht="12.75">
      <c r="A132" t="s">
        <v>220</v>
      </c>
      <c r="B132" t="s">
        <v>221</v>
      </c>
      <c r="C132" s="2">
        <v>98694</v>
      </c>
      <c r="D132" s="2">
        <v>56300</v>
      </c>
      <c r="E132" s="2">
        <f t="shared" si="5"/>
        <v>154994</v>
      </c>
      <c r="F132" s="2">
        <v>146030</v>
      </c>
      <c r="G132" s="2">
        <v>17338</v>
      </c>
      <c r="H132" s="2">
        <f t="shared" si="6"/>
        <v>163368</v>
      </c>
      <c r="I132" s="2">
        <f t="shared" si="9"/>
        <v>-8374</v>
      </c>
      <c r="J132" s="2">
        <f t="shared" si="7"/>
        <v>8374</v>
      </c>
      <c r="K132" s="2">
        <v>11140</v>
      </c>
      <c r="L132" s="2">
        <f t="shared" si="8"/>
        <v>-2631</v>
      </c>
      <c r="M132" s="2">
        <v>42</v>
      </c>
      <c r="N132" s="2">
        <v>2673</v>
      </c>
      <c r="O132" s="2">
        <v>-135</v>
      </c>
      <c r="P132" s="2">
        <v>0</v>
      </c>
      <c r="Q132" s="2">
        <v>0</v>
      </c>
    </row>
    <row r="133" spans="1:17" ht="12.75">
      <c r="A133" t="s">
        <v>222</v>
      </c>
      <c r="B133" t="s">
        <v>223</v>
      </c>
      <c r="C133" s="2">
        <v>119690</v>
      </c>
      <c r="D133" s="2">
        <v>74652</v>
      </c>
      <c r="E133" s="2">
        <f t="shared" si="5"/>
        <v>194342</v>
      </c>
      <c r="F133" s="2">
        <v>319762</v>
      </c>
      <c r="G133" s="2">
        <v>3842</v>
      </c>
      <c r="H133" s="2">
        <f t="shared" si="6"/>
        <v>323604</v>
      </c>
      <c r="I133" s="2">
        <f t="shared" si="9"/>
        <v>-129262</v>
      </c>
      <c r="J133" s="2">
        <f t="shared" si="7"/>
        <v>129262</v>
      </c>
      <c r="K133" s="2">
        <v>-8910</v>
      </c>
      <c r="L133" s="2">
        <f t="shared" si="8"/>
        <v>1339</v>
      </c>
      <c r="M133" s="2">
        <v>8703</v>
      </c>
      <c r="N133" s="2">
        <v>7364</v>
      </c>
      <c r="O133" s="2">
        <v>0</v>
      </c>
      <c r="P133" s="2">
        <v>0</v>
      </c>
      <c r="Q133" s="2">
        <v>136833</v>
      </c>
    </row>
    <row r="134" spans="1:17" ht="12.75">
      <c r="A134" t="s">
        <v>224</v>
      </c>
      <c r="B134" t="s">
        <v>225</v>
      </c>
      <c r="C134" s="2">
        <v>105563</v>
      </c>
      <c r="D134" s="2">
        <v>94433</v>
      </c>
      <c r="E134" s="2">
        <f t="shared" si="5"/>
        <v>199996</v>
      </c>
      <c r="F134" s="2">
        <v>212605</v>
      </c>
      <c r="G134" s="2">
        <v>6492</v>
      </c>
      <c r="H134" s="2">
        <f t="shared" si="6"/>
        <v>219097</v>
      </c>
      <c r="I134" s="2">
        <f t="shared" si="9"/>
        <v>-19101</v>
      </c>
      <c r="J134" s="2">
        <f t="shared" si="7"/>
        <v>19101</v>
      </c>
      <c r="K134" s="2">
        <v>18800</v>
      </c>
      <c r="L134" s="2">
        <f t="shared" si="8"/>
        <v>301</v>
      </c>
      <c r="M134" s="2">
        <v>2022</v>
      </c>
      <c r="N134" s="2">
        <v>1721</v>
      </c>
      <c r="O134" s="2">
        <v>0</v>
      </c>
      <c r="P134" s="2">
        <v>0</v>
      </c>
      <c r="Q134" s="2">
        <v>0</v>
      </c>
    </row>
    <row r="135" spans="1:17" ht="12.75">
      <c r="A135" t="s">
        <v>226</v>
      </c>
      <c r="B135" t="s">
        <v>227</v>
      </c>
      <c r="C135" s="2">
        <v>81008</v>
      </c>
      <c r="D135" s="2">
        <v>38167</v>
      </c>
      <c r="E135" s="2">
        <f t="shared" si="5"/>
        <v>119175</v>
      </c>
      <c r="F135" s="2">
        <v>117539</v>
      </c>
      <c r="G135" s="2">
        <v>6077</v>
      </c>
      <c r="H135" s="2">
        <f t="shared" si="6"/>
        <v>123616</v>
      </c>
      <c r="I135" s="2">
        <f t="shared" si="9"/>
        <v>-4441</v>
      </c>
      <c r="J135" s="2">
        <f t="shared" si="7"/>
        <v>4441</v>
      </c>
      <c r="K135" s="2">
        <v>0</v>
      </c>
      <c r="L135" s="2">
        <f t="shared" si="8"/>
        <v>4441</v>
      </c>
      <c r="M135" s="2">
        <v>7104</v>
      </c>
      <c r="N135" s="2">
        <v>2663</v>
      </c>
      <c r="O135" s="2">
        <v>0</v>
      </c>
      <c r="P135" s="2">
        <v>0</v>
      </c>
      <c r="Q135" s="2">
        <v>0</v>
      </c>
    </row>
    <row r="136" spans="1:17" ht="12.75">
      <c r="A136" t="s">
        <v>228</v>
      </c>
      <c r="B136" t="s">
        <v>229</v>
      </c>
      <c r="C136" s="2">
        <v>31809</v>
      </c>
      <c r="D136" s="2">
        <v>22000</v>
      </c>
      <c r="E136" s="2">
        <f t="shared" si="5"/>
        <v>53809</v>
      </c>
      <c r="F136" s="2">
        <v>52059</v>
      </c>
      <c r="G136" s="2">
        <v>1722</v>
      </c>
      <c r="H136" s="2">
        <f t="shared" si="6"/>
        <v>53781</v>
      </c>
      <c r="I136" s="2">
        <f t="shared" si="9"/>
        <v>28</v>
      </c>
      <c r="J136" s="2">
        <f t="shared" si="7"/>
        <v>-28</v>
      </c>
      <c r="K136" s="2">
        <v>0</v>
      </c>
      <c r="L136" s="2">
        <f t="shared" si="8"/>
        <v>-28</v>
      </c>
      <c r="M136" s="2">
        <v>226</v>
      </c>
      <c r="N136" s="2">
        <v>254</v>
      </c>
      <c r="O136" s="2">
        <v>0</v>
      </c>
      <c r="P136" s="2">
        <v>0</v>
      </c>
      <c r="Q136" s="2">
        <v>0</v>
      </c>
    </row>
    <row r="137" spans="1:17" s="7" customFormat="1" ht="12.75">
      <c r="A137" s="7" t="s">
        <v>59</v>
      </c>
      <c r="B137" s="7" t="s">
        <v>1157</v>
      </c>
      <c r="C137" s="8">
        <v>6716049</v>
      </c>
      <c r="D137" s="8">
        <v>5959271</v>
      </c>
      <c r="E137" s="8">
        <f>SUM(E111:E136)</f>
        <v>12675320</v>
      </c>
      <c r="F137" s="8">
        <v>12066579</v>
      </c>
      <c r="G137" s="8">
        <v>660508</v>
      </c>
      <c r="H137" s="8">
        <f>SUM(H111:H136)</f>
        <v>12727087</v>
      </c>
      <c r="I137" s="8">
        <f t="shared" si="9"/>
        <v>-51767</v>
      </c>
      <c r="J137" s="8">
        <f t="shared" si="7"/>
        <v>51767</v>
      </c>
      <c r="K137" s="8">
        <v>35</v>
      </c>
      <c r="L137" s="8">
        <f t="shared" si="8"/>
        <v>-37392</v>
      </c>
      <c r="M137" s="8">
        <v>159383</v>
      </c>
      <c r="N137" s="8">
        <v>196775</v>
      </c>
      <c r="O137" s="8">
        <v>-14920</v>
      </c>
      <c r="P137" s="8">
        <v>0</v>
      </c>
      <c r="Q137" s="8">
        <v>104044</v>
      </c>
    </row>
    <row r="139" spans="1:17" ht="12.75">
      <c r="A139" t="s">
        <v>230</v>
      </c>
      <c r="B139" t="s">
        <v>1161</v>
      </c>
      <c r="C139" s="2">
        <v>124208</v>
      </c>
      <c r="D139" s="2">
        <v>1108838</v>
      </c>
      <c r="E139" s="2">
        <f t="shared" si="5"/>
        <v>1233046</v>
      </c>
      <c r="F139" s="2">
        <v>1199789</v>
      </c>
      <c r="G139" s="2">
        <v>0</v>
      </c>
      <c r="H139" s="2">
        <f t="shared" si="6"/>
        <v>1199789</v>
      </c>
      <c r="I139" s="2">
        <f t="shared" si="9"/>
        <v>33257</v>
      </c>
      <c r="J139" s="2">
        <f t="shared" si="7"/>
        <v>-33257</v>
      </c>
      <c r="K139" s="2">
        <v>-39000</v>
      </c>
      <c r="L139" s="2">
        <f t="shared" si="8"/>
        <v>5743</v>
      </c>
      <c r="M139" s="2">
        <v>19263</v>
      </c>
      <c r="N139" s="2">
        <v>13520</v>
      </c>
      <c r="O139" s="2">
        <v>0</v>
      </c>
      <c r="P139" s="2">
        <v>0</v>
      </c>
      <c r="Q139" s="2">
        <v>0</v>
      </c>
    </row>
    <row r="140" spans="1:17" ht="12.75">
      <c r="A140" t="s">
        <v>231</v>
      </c>
      <c r="B140" t="s">
        <v>232</v>
      </c>
      <c r="C140" s="2">
        <v>260966</v>
      </c>
      <c r="D140" s="2">
        <v>577920</v>
      </c>
      <c r="E140" s="2">
        <f t="shared" si="5"/>
        <v>838886</v>
      </c>
      <c r="F140" s="2">
        <v>887159</v>
      </c>
      <c r="G140" s="2">
        <v>35113</v>
      </c>
      <c r="H140" s="2">
        <f t="shared" si="6"/>
        <v>922272</v>
      </c>
      <c r="I140" s="2">
        <f t="shared" si="9"/>
        <v>-83386</v>
      </c>
      <c r="J140" s="2">
        <f t="shared" si="7"/>
        <v>83386</v>
      </c>
      <c r="K140" s="2">
        <v>9000</v>
      </c>
      <c r="L140" s="2">
        <f t="shared" si="8"/>
        <v>-2465</v>
      </c>
      <c r="M140" s="2">
        <v>8387</v>
      </c>
      <c r="N140" s="2">
        <v>10852</v>
      </c>
      <c r="O140" s="2">
        <v>0</v>
      </c>
      <c r="P140" s="2">
        <v>0</v>
      </c>
      <c r="Q140" s="2">
        <v>76851</v>
      </c>
    </row>
    <row r="141" spans="1:17" ht="12.75">
      <c r="A141" t="s">
        <v>233</v>
      </c>
      <c r="B141" t="s">
        <v>234</v>
      </c>
      <c r="C141" s="2">
        <v>68549</v>
      </c>
      <c r="D141" s="2">
        <v>109892</v>
      </c>
      <c r="E141" s="2">
        <f t="shared" si="5"/>
        <v>178441</v>
      </c>
      <c r="F141" s="2">
        <v>174098</v>
      </c>
      <c r="G141" s="2">
        <v>3821</v>
      </c>
      <c r="H141" s="2">
        <f t="shared" si="6"/>
        <v>177919</v>
      </c>
      <c r="I141" s="2">
        <f t="shared" si="9"/>
        <v>522</v>
      </c>
      <c r="J141" s="2">
        <f t="shared" si="7"/>
        <v>-522</v>
      </c>
      <c r="K141" s="2">
        <v>0</v>
      </c>
      <c r="L141" s="2">
        <f t="shared" si="8"/>
        <v>-522</v>
      </c>
      <c r="M141" s="2">
        <v>351</v>
      </c>
      <c r="N141" s="2">
        <v>873</v>
      </c>
      <c r="O141" s="2">
        <v>0</v>
      </c>
      <c r="P141" s="2">
        <v>0</v>
      </c>
      <c r="Q141" s="2">
        <v>0</v>
      </c>
    </row>
    <row r="142" spans="1:17" ht="12.75">
      <c r="A142" t="s">
        <v>235</v>
      </c>
      <c r="B142" t="s">
        <v>236</v>
      </c>
      <c r="C142" s="2">
        <v>31815</v>
      </c>
      <c r="D142" s="2">
        <v>59765</v>
      </c>
      <c r="E142" s="2">
        <f t="shared" si="5"/>
        <v>91580</v>
      </c>
      <c r="F142" s="2">
        <v>81467</v>
      </c>
      <c r="G142" s="2">
        <v>10010</v>
      </c>
      <c r="H142" s="2">
        <f t="shared" si="6"/>
        <v>91477</v>
      </c>
      <c r="I142" s="2">
        <f t="shared" si="9"/>
        <v>103</v>
      </c>
      <c r="J142" s="2">
        <f t="shared" si="7"/>
        <v>-103</v>
      </c>
      <c r="K142" s="2">
        <v>0</v>
      </c>
      <c r="L142" s="2">
        <f t="shared" si="8"/>
        <v>-103</v>
      </c>
      <c r="M142" s="2">
        <v>351</v>
      </c>
      <c r="N142" s="2">
        <v>454</v>
      </c>
      <c r="O142" s="2">
        <v>0</v>
      </c>
      <c r="P142" s="2">
        <v>0</v>
      </c>
      <c r="Q142" s="2">
        <v>0</v>
      </c>
    </row>
    <row r="143" spans="1:17" ht="12.75">
      <c r="A143" t="s">
        <v>237</v>
      </c>
      <c r="B143" t="s">
        <v>238</v>
      </c>
      <c r="C143" s="2">
        <v>94262</v>
      </c>
      <c r="D143" s="2">
        <v>139617</v>
      </c>
      <c r="E143" s="2">
        <f t="shared" si="5"/>
        <v>233879</v>
      </c>
      <c r="F143" s="2">
        <v>218285</v>
      </c>
      <c r="G143" s="2">
        <v>3012</v>
      </c>
      <c r="H143" s="2">
        <f t="shared" si="6"/>
        <v>221297</v>
      </c>
      <c r="I143" s="2">
        <f t="shared" si="9"/>
        <v>12582</v>
      </c>
      <c r="J143" s="2">
        <f t="shared" si="7"/>
        <v>-12582</v>
      </c>
      <c r="K143" s="2">
        <v>-9448</v>
      </c>
      <c r="L143" s="2">
        <f t="shared" si="8"/>
        <v>-3134</v>
      </c>
      <c r="M143" s="2">
        <v>1077</v>
      </c>
      <c r="N143" s="2">
        <v>4211</v>
      </c>
      <c r="O143" s="2">
        <v>0</v>
      </c>
      <c r="P143" s="2">
        <v>0</v>
      </c>
      <c r="Q143" s="2">
        <v>0</v>
      </c>
    </row>
    <row r="144" spans="1:17" ht="12.75">
      <c r="A144" t="s">
        <v>239</v>
      </c>
      <c r="B144" t="s">
        <v>240</v>
      </c>
      <c r="C144" s="2">
        <v>24084</v>
      </c>
      <c r="D144" s="2">
        <v>92700</v>
      </c>
      <c r="E144" s="2">
        <f aca="true" t="shared" si="12" ref="E144:E210">SUM(C144:D144)</f>
        <v>116784</v>
      </c>
      <c r="F144" s="2">
        <v>113930</v>
      </c>
      <c r="G144" s="2">
        <v>2751</v>
      </c>
      <c r="H144" s="2">
        <f aca="true" t="shared" si="13" ref="H144:H210">SUM(F144:G144)</f>
        <v>116681</v>
      </c>
      <c r="I144" s="2">
        <f t="shared" si="9"/>
        <v>103</v>
      </c>
      <c r="J144" s="2">
        <f aca="true" t="shared" si="14" ref="J144:J210">SUM(K144,L144,O144,P144,Q144)</f>
        <v>-103</v>
      </c>
      <c r="K144" s="2">
        <v>0</v>
      </c>
      <c r="L144" s="2">
        <f aca="true" t="shared" si="15" ref="L144:L210">M144-N144</f>
        <v>-103</v>
      </c>
      <c r="M144" s="2">
        <v>637</v>
      </c>
      <c r="N144" s="2">
        <v>740</v>
      </c>
      <c r="O144" s="2">
        <v>0</v>
      </c>
      <c r="P144" s="2">
        <v>0</v>
      </c>
      <c r="Q144" s="2">
        <v>0</v>
      </c>
    </row>
    <row r="145" spans="1:17" ht="12.75">
      <c r="A145" t="s">
        <v>241</v>
      </c>
      <c r="B145" t="s">
        <v>242</v>
      </c>
      <c r="C145" s="2">
        <v>119684</v>
      </c>
      <c r="D145" s="2">
        <v>226808</v>
      </c>
      <c r="E145" s="2">
        <f t="shared" si="12"/>
        <v>346492</v>
      </c>
      <c r="F145" s="2">
        <v>332139</v>
      </c>
      <c r="G145" s="2">
        <v>5222</v>
      </c>
      <c r="H145" s="2">
        <f t="shared" si="13"/>
        <v>337361</v>
      </c>
      <c r="I145" s="2">
        <f t="shared" si="9"/>
        <v>9131</v>
      </c>
      <c r="J145" s="2">
        <f t="shared" si="14"/>
        <v>-9131</v>
      </c>
      <c r="K145" s="2">
        <v>-1128</v>
      </c>
      <c r="L145" s="2">
        <f t="shared" si="15"/>
        <v>-10858</v>
      </c>
      <c r="M145" s="2">
        <v>4102</v>
      </c>
      <c r="N145" s="2">
        <v>14960</v>
      </c>
      <c r="O145" s="2">
        <v>0</v>
      </c>
      <c r="P145" s="2">
        <v>0</v>
      </c>
      <c r="Q145" s="2">
        <v>2855</v>
      </c>
    </row>
    <row r="146" spans="1:17" ht="12.75">
      <c r="A146" t="s">
        <v>243</v>
      </c>
      <c r="B146" t="s">
        <v>244</v>
      </c>
      <c r="C146" s="2">
        <v>39547</v>
      </c>
      <c r="D146" s="2">
        <v>54440</v>
      </c>
      <c r="E146" s="2">
        <f t="shared" si="12"/>
        <v>93987</v>
      </c>
      <c r="F146" s="2">
        <v>64530</v>
      </c>
      <c r="G146" s="2">
        <v>20908</v>
      </c>
      <c r="H146" s="2">
        <f t="shared" si="13"/>
        <v>85438</v>
      </c>
      <c r="I146" s="2">
        <f t="shared" si="9"/>
        <v>8549</v>
      </c>
      <c r="J146" s="2">
        <f t="shared" si="14"/>
        <v>-8549</v>
      </c>
      <c r="K146" s="2">
        <v>0</v>
      </c>
      <c r="L146" s="2">
        <f t="shared" si="15"/>
        <v>-8549</v>
      </c>
      <c r="M146" s="2">
        <v>3816</v>
      </c>
      <c r="N146" s="2">
        <v>12365</v>
      </c>
      <c r="O146" s="2">
        <v>0</v>
      </c>
      <c r="P146" s="2">
        <v>0</v>
      </c>
      <c r="Q146" s="2">
        <v>0</v>
      </c>
    </row>
    <row r="147" spans="1:17" ht="12.75">
      <c r="A147" t="s">
        <v>245</v>
      </c>
      <c r="B147" t="s">
        <v>246</v>
      </c>
      <c r="C147" s="2">
        <v>62488</v>
      </c>
      <c r="D147" s="2">
        <v>93976</v>
      </c>
      <c r="E147" s="2">
        <f t="shared" si="12"/>
        <v>156464</v>
      </c>
      <c r="F147" s="2">
        <v>183328</v>
      </c>
      <c r="G147" s="2">
        <v>4298</v>
      </c>
      <c r="H147" s="2">
        <f t="shared" si="13"/>
        <v>187626</v>
      </c>
      <c r="I147" s="2">
        <f aca="true" t="shared" si="16" ref="I147:I213">E147-H147</f>
        <v>-31162</v>
      </c>
      <c r="J147" s="2">
        <f t="shared" si="14"/>
        <v>31162</v>
      </c>
      <c r="K147" s="2">
        <v>31556</v>
      </c>
      <c r="L147" s="2">
        <f t="shared" si="15"/>
        <v>-394</v>
      </c>
      <c r="M147" s="2">
        <v>1452</v>
      </c>
      <c r="N147" s="2">
        <v>1846</v>
      </c>
      <c r="O147" s="2">
        <v>0</v>
      </c>
      <c r="P147" s="2">
        <v>0</v>
      </c>
      <c r="Q147" s="2">
        <v>0</v>
      </c>
    </row>
    <row r="148" spans="1:17" ht="12.75">
      <c r="A148" t="s">
        <v>247</v>
      </c>
      <c r="B148" t="s">
        <v>248</v>
      </c>
      <c r="C148" s="2">
        <v>50975</v>
      </c>
      <c r="D148" s="2">
        <v>131133</v>
      </c>
      <c r="E148" s="2">
        <f t="shared" si="12"/>
        <v>182108</v>
      </c>
      <c r="F148" s="2">
        <v>174849</v>
      </c>
      <c r="G148" s="2">
        <v>6065</v>
      </c>
      <c r="H148" s="2">
        <f t="shared" si="13"/>
        <v>180914</v>
      </c>
      <c r="I148" s="2">
        <f t="shared" si="16"/>
        <v>1194</v>
      </c>
      <c r="J148" s="2">
        <f t="shared" si="14"/>
        <v>-1194</v>
      </c>
      <c r="K148" s="2">
        <v>0</v>
      </c>
      <c r="L148" s="2">
        <f t="shared" si="15"/>
        <v>-1194</v>
      </c>
      <c r="M148" s="2">
        <v>3588</v>
      </c>
      <c r="N148" s="2">
        <v>4782</v>
      </c>
      <c r="O148" s="2">
        <v>0</v>
      </c>
      <c r="P148" s="2">
        <v>0</v>
      </c>
      <c r="Q148" s="2">
        <v>0</v>
      </c>
    </row>
    <row r="149" spans="1:17" ht="12.75">
      <c r="A149" t="s">
        <v>249</v>
      </c>
      <c r="B149" t="s">
        <v>250</v>
      </c>
      <c r="C149" s="2">
        <v>318916</v>
      </c>
      <c r="D149" s="2">
        <v>113092</v>
      </c>
      <c r="E149" s="2">
        <f t="shared" si="12"/>
        <v>432008</v>
      </c>
      <c r="F149" s="2">
        <v>405585</v>
      </c>
      <c r="G149" s="2">
        <v>26504</v>
      </c>
      <c r="H149" s="2">
        <f t="shared" si="13"/>
        <v>432089</v>
      </c>
      <c r="I149" s="2">
        <f t="shared" si="16"/>
        <v>-81</v>
      </c>
      <c r="J149" s="2">
        <f t="shared" si="14"/>
        <v>81</v>
      </c>
      <c r="K149" s="2">
        <v>0</v>
      </c>
      <c r="L149" s="2">
        <f t="shared" si="15"/>
        <v>81</v>
      </c>
      <c r="M149" s="2">
        <v>24372</v>
      </c>
      <c r="N149" s="2">
        <v>24291</v>
      </c>
      <c r="O149" s="2">
        <v>0</v>
      </c>
      <c r="P149" s="2">
        <v>0</v>
      </c>
      <c r="Q149" s="2">
        <v>0</v>
      </c>
    </row>
    <row r="150" spans="1:17" ht="12.75">
      <c r="A150" t="s">
        <v>251</v>
      </c>
      <c r="B150" t="s">
        <v>252</v>
      </c>
      <c r="C150" s="2">
        <v>84751</v>
      </c>
      <c r="D150" s="2">
        <v>156194</v>
      </c>
      <c r="E150" s="2">
        <f t="shared" si="12"/>
        <v>240945</v>
      </c>
      <c r="F150" s="2">
        <v>227665</v>
      </c>
      <c r="G150" s="2">
        <v>6680</v>
      </c>
      <c r="H150" s="2">
        <f t="shared" si="13"/>
        <v>234345</v>
      </c>
      <c r="I150" s="2">
        <f t="shared" si="16"/>
        <v>6600</v>
      </c>
      <c r="J150" s="2">
        <f t="shared" si="14"/>
        <v>-6600</v>
      </c>
      <c r="K150" s="2">
        <v>-3800</v>
      </c>
      <c r="L150" s="2">
        <f t="shared" si="15"/>
        <v>-2800</v>
      </c>
      <c r="M150" s="2">
        <v>493</v>
      </c>
      <c r="N150" s="2">
        <v>3293</v>
      </c>
      <c r="O150" s="2">
        <v>0</v>
      </c>
      <c r="P150" s="2">
        <v>0</v>
      </c>
      <c r="Q150" s="2">
        <v>0</v>
      </c>
    </row>
    <row r="151" spans="1:17" ht="12.75">
      <c r="A151" t="s">
        <v>253</v>
      </c>
      <c r="B151" t="s">
        <v>254</v>
      </c>
      <c r="C151" s="2">
        <v>74830</v>
      </c>
      <c r="D151" s="2">
        <v>87036</v>
      </c>
      <c r="E151" s="2">
        <f t="shared" si="12"/>
        <v>161866</v>
      </c>
      <c r="F151" s="2">
        <v>141606</v>
      </c>
      <c r="G151" s="2">
        <v>16978</v>
      </c>
      <c r="H151" s="2">
        <f t="shared" si="13"/>
        <v>158584</v>
      </c>
      <c r="I151" s="2">
        <f t="shared" si="16"/>
        <v>3282</v>
      </c>
      <c r="J151" s="2">
        <f t="shared" si="14"/>
        <v>-3282</v>
      </c>
      <c r="K151" s="2">
        <v>0</v>
      </c>
      <c r="L151" s="2">
        <f t="shared" si="15"/>
        <v>-3282</v>
      </c>
      <c r="M151" s="2">
        <v>1109</v>
      </c>
      <c r="N151" s="2">
        <v>4391</v>
      </c>
      <c r="O151" s="2">
        <v>0</v>
      </c>
      <c r="P151" s="2">
        <v>0</v>
      </c>
      <c r="Q151" s="2">
        <v>0</v>
      </c>
    </row>
    <row r="152" spans="1:17" ht="12.75">
      <c r="A152" t="s">
        <v>255</v>
      </c>
      <c r="B152" t="s">
        <v>256</v>
      </c>
      <c r="C152" s="2">
        <v>99966</v>
      </c>
      <c r="D152" s="2">
        <v>54136</v>
      </c>
      <c r="E152" s="2">
        <f t="shared" si="12"/>
        <v>154102</v>
      </c>
      <c r="F152" s="2">
        <v>150017</v>
      </c>
      <c r="G152" s="2">
        <v>1756</v>
      </c>
      <c r="H152" s="2">
        <f t="shared" si="13"/>
        <v>151773</v>
      </c>
      <c r="I152" s="2">
        <f t="shared" si="16"/>
        <v>2329</v>
      </c>
      <c r="J152" s="2">
        <f t="shared" si="14"/>
        <v>-2329</v>
      </c>
      <c r="K152" s="2">
        <v>0</v>
      </c>
      <c r="L152" s="2">
        <f t="shared" si="15"/>
        <v>-834</v>
      </c>
      <c r="M152" s="2">
        <v>144</v>
      </c>
      <c r="N152" s="2">
        <v>978</v>
      </c>
      <c r="O152" s="2">
        <v>-1495</v>
      </c>
      <c r="P152" s="2">
        <v>0</v>
      </c>
      <c r="Q152" s="2">
        <v>0</v>
      </c>
    </row>
    <row r="153" spans="1:17" ht="12.75">
      <c r="A153" t="s">
        <v>257</v>
      </c>
      <c r="B153" t="s">
        <v>258</v>
      </c>
      <c r="C153" s="2">
        <v>56584</v>
      </c>
      <c r="D153" s="2">
        <v>84518</v>
      </c>
      <c r="E153" s="2">
        <f t="shared" si="12"/>
        <v>141102</v>
      </c>
      <c r="F153" s="2">
        <v>114619</v>
      </c>
      <c r="G153" s="2">
        <v>13088</v>
      </c>
      <c r="H153" s="2">
        <f t="shared" si="13"/>
        <v>127707</v>
      </c>
      <c r="I153" s="2">
        <f t="shared" si="16"/>
        <v>13395</v>
      </c>
      <c r="J153" s="2">
        <f t="shared" si="14"/>
        <v>-13395</v>
      </c>
      <c r="K153" s="2">
        <v>-12400</v>
      </c>
      <c r="L153" s="2">
        <f t="shared" si="15"/>
        <v>1245</v>
      </c>
      <c r="M153" s="2">
        <v>2256</v>
      </c>
      <c r="N153" s="2">
        <v>1011</v>
      </c>
      <c r="O153" s="2">
        <v>0</v>
      </c>
      <c r="P153" s="2">
        <v>-2240</v>
      </c>
      <c r="Q153" s="2">
        <v>0</v>
      </c>
    </row>
    <row r="154" spans="1:17" ht="12.75">
      <c r="A154" t="s">
        <v>259</v>
      </c>
      <c r="B154" t="s">
        <v>260</v>
      </c>
      <c r="C154" s="2">
        <v>70696</v>
      </c>
      <c r="D154" s="2">
        <v>98601</v>
      </c>
      <c r="E154" s="2">
        <f t="shared" si="12"/>
        <v>169297</v>
      </c>
      <c r="F154" s="2">
        <v>198804</v>
      </c>
      <c r="G154" s="2">
        <v>6526</v>
      </c>
      <c r="H154" s="2">
        <f t="shared" si="13"/>
        <v>205330</v>
      </c>
      <c r="I154" s="2">
        <f t="shared" si="16"/>
        <v>-36033</v>
      </c>
      <c r="J154" s="2">
        <f t="shared" si="14"/>
        <v>36033</v>
      </c>
      <c r="K154" s="2">
        <v>36650</v>
      </c>
      <c r="L154" s="2">
        <f t="shared" si="15"/>
        <v>-617</v>
      </c>
      <c r="M154" s="2">
        <v>27</v>
      </c>
      <c r="N154" s="2">
        <v>644</v>
      </c>
      <c r="O154" s="2">
        <v>0</v>
      </c>
      <c r="P154" s="2">
        <v>0</v>
      </c>
      <c r="Q154" s="2">
        <v>0</v>
      </c>
    </row>
    <row r="155" spans="1:17" ht="12.75">
      <c r="A155" t="s">
        <v>261</v>
      </c>
      <c r="B155" t="s">
        <v>262</v>
      </c>
      <c r="C155" s="2">
        <v>415367</v>
      </c>
      <c r="D155" s="2">
        <v>342748</v>
      </c>
      <c r="E155" s="2">
        <f t="shared" si="12"/>
        <v>758115</v>
      </c>
      <c r="F155" s="2">
        <v>770019</v>
      </c>
      <c r="G155" s="2">
        <v>76625</v>
      </c>
      <c r="H155" s="2">
        <f t="shared" si="13"/>
        <v>846644</v>
      </c>
      <c r="I155" s="2">
        <f t="shared" si="16"/>
        <v>-88529</v>
      </c>
      <c r="J155" s="2">
        <f t="shared" si="14"/>
        <v>88529</v>
      </c>
      <c r="K155" s="2">
        <v>109909</v>
      </c>
      <c r="L155" s="2">
        <f t="shared" si="15"/>
        <v>-7655</v>
      </c>
      <c r="M155" s="2">
        <v>6288</v>
      </c>
      <c r="N155" s="2">
        <v>13943</v>
      </c>
      <c r="O155" s="2">
        <v>0</v>
      </c>
      <c r="P155" s="2">
        <v>0</v>
      </c>
      <c r="Q155" s="2">
        <v>-13725</v>
      </c>
    </row>
    <row r="156" spans="1:17" ht="12.75">
      <c r="A156" t="s">
        <v>263</v>
      </c>
      <c r="B156" t="s">
        <v>264</v>
      </c>
      <c r="C156" s="2">
        <v>94053</v>
      </c>
      <c r="D156" s="2">
        <v>84786</v>
      </c>
      <c r="E156" s="2">
        <f t="shared" si="12"/>
        <v>178839</v>
      </c>
      <c r="F156" s="2">
        <v>243620</v>
      </c>
      <c r="G156" s="2">
        <v>5389</v>
      </c>
      <c r="H156" s="2">
        <f t="shared" si="13"/>
        <v>249009</v>
      </c>
      <c r="I156" s="2">
        <f t="shared" si="16"/>
        <v>-70170</v>
      </c>
      <c r="J156" s="2">
        <f t="shared" si="14"/>
        <v>70170</v>
      </c>
      <c r="K156" s="2">
        <v>70000</v>
      </c>
      <c r="L156" s="2">
        <f t="shared" si="15"/>
        <v>170</v>
      </c>
      <c r="M156" s="2">
        <v>1726</v>
      </c>
      <c r="N156" s="2">
        <v>1556</v>
      </c>
      <c r="O156" s="2">
        <v>0</v>
      </c>
      <c r="P156" s="2">
        <v>0</v>
      </c>
      <c r="Q156" s="2">
        <v>0</v>
      </c>
    </row>
    <row r="157" spans="1:17" ht="12.75">
      <c r="A157" t="s">
        <v>265</v>
      </c>
      <c r="B157" t="s">
        <v>42</v>
      </c>
      <c r="C157" s="2">
        <v>66585</v>
      </c>
      <c r="D157" s="2">
        <v>57385</v>
      </c>
      <c r="E157" s="2">
        <f t="shared" si="12"/>
        <v>123970</v>
      </c>
      <c r="F157" s="2">
        <v>88075</v>
      </c>
      <c r="G157" s="2">
        <v>34391</v>
      </c>
      <c r="H157" s="2">
        <f t="shared" si="13"/>
        <v>122466</v>
      </c>
      <c r="I157" s="2">
        <f t="shared" si="16"/>
        <v>1504</v>
      </c>
      <c r="J157" s="2">
        <f t="shared" si="14"/>
        <v>-1504</v>
      </c>
      <c r="K157" s="2">
        <v>-1400</v>
      </c>
      <c r="L157" s="2">
        <f t="shared" si="15"/>
        <v>-104</v>
      </c>
      <c r="M157" s="2">
        <v>1678</v>
      </c>
      <c r="N157" s="2">
        <v>1782</v>
      </c>
      <c r="O157" s="2">
        <v>0</v>
      </c>
      <c r="P157" s="2">
        <v>0</v>
      </c>
      <c r="Q157" s="2">
        <v>0</v>
      </c>
    </row>
    <row r="158" spans="1:17" ht="12.75">
      <c r="A158" t="s">
        <v>266</v>
      </c>
      <c r="B158" t="s">
        <v>267</v>
      </c>
      <c r="C158" s="2">
        <v>55204</v>
      </c>
      <c r="D158" s="2">
        <v>118567</v>
      </c>
      <c r="E158" s="2">
        <f t="shared" si="12"/>
        <v>173771</v>
      </c>
      <c r="F158" s="2">
        <v>170567</v>
      </c>
      <c r="G158" s="2">
        <v>2288</v>
      </c>
      <c r="H158" s="2">
        <f t="shared" si="13"/>
        <v>172855</v>
      </c>
      <c r="I158" s="2">
        <f t="shared" si="16"/>
        <v>916</v>
      </c>
      <c r="J158" s="2">
        <f t="shared" si="14"/>
        <v>-916</v>
      </c>
      <c r="K158" s="2">
        <v>0</v>
      </c>
      <c r="L158" s="2">
        <f t="shared" si="15"/>
        <v>-916</v>
      </c>
      <c r="M158" s="2">
        <v>2370</v>
      </c>
      <c r="N158" s="2">
        <v>3286</v>
      </c>
      <c r="O158" s="2">
        <v>0</v>
      </c>
      <c r="P158" s="2">
        <v>0</v>
      </c>
      <c r="Q158" s="2">
        <v>0</v>
      </c>
    </row>
    <row r="159" spans="1:17" ht="12.75">
      <c r="A159" t="s">
        <v>268</v>
      </c>
      <c r="B159" t="s">
        <v>269</v>
      </c>
      <c r="C159" s="2">
        <v>86410</v>
      </c>
      <c r="D159" s="2">
        <v>153191</v>
      </c>
      <c r="E159" s="2">
        <f t="shared" si="12"/>
        <v>239601</v>
      </c>
      <c r="F159" s="2">
        <v>236433</v>
      </c>
      <c r="G159" s="2">
        <v>7000</v>
      </c>
      <c r="H159" s="2">
        <f t="shared" si="13"/>
        <v>243433</v>
      </c>
      <c r="I159" s="2">
        <f t="shared" si="16"/>
        <v>-3832</v>
      </c>
      <c r="J159" s="2">
        <f t="shared" si="14"/>
        <v>3832</v>
      </c>
      <c r="K159" s="2">
        <v>0</v>
      </c>
      <c r="L159" s="2">
        <f t="shared" si="15"/>
        <v>3832</v>
      </c>
      <c r="M159" s="2">
        <v>3862</v>
      </c>
      <c r="N159" s="2">
        <v>30</v>
      </c>
      <c r="O159" s="2">
        <v>0</v>
      </c>
      <c r="P159" s="2">
        <v>0</v>
      </c>
      <c r="Q159" s="2">
        <v>0</v>
      </c>
    </row>
    <row r="160" spans="1:17" ht="12.75">
      <c r="A160" t="s">
        <v>270</v>
      </c>
      <c r="B160" t="s">
        <v>271</v>
      </c>
      <c r="C160" s="2">
        <v>111271</v>
      </c>
      <c r="D160" s="2">
        <v>108314</v>
      </c>
      <c r="E160" s="2">
        <f t="shared" si="12"/>
        <v>219585</v>
      </c>
      <c r="F160" s="2">
        <v>210829</v>
      </c>
      <c r="G160" s="2">
        <v>7327</v>
      </c>
      <c r="H160" s="2">
        <f t="shared" si="13"/>
        <v>218156</v>
      </c>
      <c r="I160" s="2">
        <f t="shared" si="16"/>
        <v>1429</v>
      </c>
      <c r="J160" s="2">
        <f t="shared" si="14"/>
        <v>-1429</v>
      </c>
      <c r="K160" s="2">
        <v>-2754</v>
      </c>
      <c r="L160" s="2">
        <f t="shared" si="15"/>
        <v>1325</v>
      </c>
      <c r="M160" s="2">
        <v>4085</v>
      </c>
      <c r="N160" s="2">
        <v>2760</v>
      </c>
      <c r="O160" s="2">
        <v>0</v>
      </c>
      <c r="P160" s="2">
        <v>0</v>
      </c>
      <c r="Q160" s="2">
        <v>0</v>
      </c>
    </row>
    <row r="161" spans="1:17" ht="12.75">
      <c r="A161" t="s">
        <v>272</v>
      </c>
      <c r="B161" t="s">
        <v>273</v>
      </c>
      <c r="C161" s="2">
        <v>368576</v>
      </c>
      <c r="D161" s="2">
        <v>17021</v>
      </c>
      <c r="E161" s="2">
        <f t="shared" si="12"/>
        <v>385597</v>
      </c>
      <c r="F161" s="2">
        <v>295132</v>
      </c>
      <c r="G161" s="2">
        <v>96690</v>
      </c>
      <c r="H161" s="2">
        <f t="shared" si="13"/>
        <v>391822</v>
      </c>
      <c r="I161" s="2">
        <f t="shared" si="16"/>
        <v>-6225</v>
      </c>
      <c r="J161" s="2">
        <f t="shared" si="14"/>
        <v>6225</v>
      </c>
      <c r="K161" s="2">
        <v>0</v>
      </c>
      <c r="L161" s="2">
        <f t="shared" si="15"/>
        <v>6225</v>
      </c>
      <c r="M161" s="2">
        <v>14379</v>
      </c>
      <c r="N161" s="2">
        <v>8154</v>
      </c>
      <c r="O161" s="2">
        <v>0</v>
      </c>
      <c r="P161" s="2">
        <v>0</v>
      </c>
      <c r="Q161" s="2">
        <v>0</v>
      </c>
    </row>
    <row r="162" spans="1:17" ht="12.75">
      <c r="A162" t="s">
        <v>274</v>
      </c>
      <c r="B162" t="s">
        <v>275</v>
      </c>
      <c r="C162" s="2">
        <v>44678</v>
      </c>
      <c r="D162" s="2">
        <v>84563</v>
      </c>
      <c r="E162" s="2">
        <f t="shared" si="12"/>
        <v>129241</v>
      </c>
      <c r="F162" s="2">
        <v>122667</v>
      </c>
      <c r="G162" s="2">
        <v>4646</v>
      </c>
      <c r="H162" s="2">
        <f t="shared" si="13"/>
        <v>127313</v>
      </c>
      <c r="I162" s="2">
        <f t="shared" si="16"/>
        <v>1928</v>
      </c>
      <c r="J162" s="2">
        <f t="shared" si="14"/>
        <v>-1928</v>
      </c>
      <c r="K162" s="2">
        <v>0</v>
      </c>
      <c r="L162" s="2">
        <f t="shared" si="15"/>
        <v>-1928</v>
      </c>
      <c r="M162" s="2">
        <v>1488</v>
      </c>
      <c r="N162" s="2">
        <v>3416</v>
      </c>
      <c r="O162" s="2">
        <v>0</v>
      </c>
      <c r="P162" s="2">
        <v>0</v>
      </c>
      <c r="Q162" s="2">
        <v>0</v>
      </c>
    </row>
    <row r="163" spans="1:17" ht="12.75">
      <c r="A163" t="s">
        <v>276</v>
      </c>
      <c r="B163" t="s">
        <v>277</v>
      </c>
      <c r="C163" s="2">
        <v>50010</v>
      </c>
      <c r="D163" s="2">
        <v>102738</v>
      </c>
      <c r="E163" s="2">
        <f t="shared" si="12"/>
        <v>152748</v>
      </c>
      <c r="F163" s="2">
        <v>149120</v>
      </c>
      <c r="G163" s="2">
        <v>2825</v>
      </c>
      <c r="H163" s="2">
        <f t="shared" si="13"/>
        <v>151945</v>
      </c>
      <c r="I163" s="2">
        <f t="shared" si="16"/>
        <v>803</v>
      </c>
      <c r="J163" s="2">
        <f t="shared" si="14"/>
        <v>-803</v>
      </c>
      <c r="K163" s="2">
        <v>0</v>
      </c>
      <c r="L163" s="2">
        <f t="shared" si="15"/>
        <v>-803</v>
      </c>
      <c r="M163" s="2">
        <v>1087</v>
      </c>
      <c r="N163" s="2">
        <v>1890</v>
      </c>
      <c r="O163" s="2">
        <v>0</v>
      </c>
      <c r="P163" s="2">
        <v>0</v>
      </c>
      <c r="Q163" s="2">
        <v>0</v>
      </c>
    </row>
    <row r="164" spans="1:17" ht="12.75">
      <c r="A164" t="s">
        <v>278</v>
      </c>
      <c r="B164" t="s">
        <v>279</v>
      </c>
      <c r="C164" s="2">
        <v>54001</v>
      </c>
      <c r="D164" s="2">
        <v>23932</v>
      </c>
      <c r="E164" s="2">
        <f t="shared" si="12"/>
        <v>77933</v>
      </c>
      <c r="F164" s="2">
        <v>64526</v>
      </c>
      <c r="G164" s="2">
        <v>13930</v>
      </c>
      <c r="H164" s="2">
        <f t="shared" si="13"/>
        <v>78456</v>
      </c>
      <c r="I164" s="2">
        <f t="shared" si="16"/>
        <v>-523</v>
      </c>
      <c r="J164" s="2">
        <f t="shared" si="14"/>
        <v>523</v>
      </c>
      <c r="K164" s="2">
        <v>0</v>
      </c>
      <c r="L164" s="2">
        <f t="shared" si="15"/>
        <v>523</v>
      </c>
      <c r="M164" s="2">
        <v>857</v>
      </c>
      <c r="N164" s="2">
        <v>334</v>
      </c>
      <c r="O164" s="2">
        <v>0</v>
      </c>
      <c r="P164" s="2">
        <v>0</v>
      </c>
      <c r="Q164" s="2">
        <v>0</v>
      </c>
    </row>
    <row r="165" spans="1:17" ht="12.75">
      <c r="A165" t="s">
        <v>280</v>
      </c>
      <c r="B165" t="s">
        <v>281</v>
      </c>
      <c r="C165" s="2">
        <v>177065</v>
      </c>
      <c r="D165" s="2">
        <v>308834</v>
      </c>
      <c r="E165" s="2">
        <f t="shared" si="12"/>
        <v>485899</v>
      </c>
      <c r="F165" s="2">
        <v>626963</v>
      </c>
      <c r="G165" s="2">
        <v>6480</v>
      </c>
      <c r="H165" s="2">
        <f t="shared" si="13"/>
        <v>633443</v>
      </c>
      <c r="I165" s="2">
        <f t="shared" si="16"/>
        <v>-147544</v>
      </c>
      <c r="J165" s="2">
        <f t="shared" si="14"/>
        <v>147544</v>
      </c>
      <c r="K165" s="2">
        <v>25568</v>
      </c>
      <c r="L165" s="2">
        <f t="shared" si="15"/>
        <v>-6449</v>
      </c>
      <c r="M165" s="2">
        <v>4903</v>
      </c>
      <c r="N165" s="2">
        <v>11352</v>
      </c>
      <c r="O165" s="2">
        <v>0</v>
      </c>
      <c r="P165" s="2">
        <v>0</v>
      </c>
      <c r="Q165" s="2">
        <v>128425</v>
      </c>
    </row>
    <row r="166" spans="1:17" s="7" customFormat="1" ht="12.75">
      <c r="A166" s="7" t="s">
        <v>59</v>
      </c>
      <c r="B166" s="7" t="s">
        <v>1158</v>
      </c>
      <c r="C166" s="8">
        <v>3105541</v>
      </c>
      <c r="D166" s="8">
        <v>4590745</v>
      </c>
      <c r="E166" s="8">
        <f>SUM(E139:E165)</f>
        <v>7696286</v>
      </c>
      <c r="F166" s="8">
        <v>7645821</v>
      </c>
      <c r="G166" s="8">
        <v>420323</v>
      </c>
      <c r="H166" s="8">
        <f>SUM(H139:H165)</f>
        <v>8066144</v>
      </c>
      <c r="I166" s="8">
        <f t="shared" si="16"/>
        <v>-369858</v>
      </c>
      <c r="J166" s="8">
        <f t="shared" si="14"/>
        <v>369858</v>
      </c>
      <c r="K166" s="8">
        <v>212753</v>
      </c>
      <c r="L166" s="8">
        <f t="shared" si="15"/>
        <v>-33566</v>
      </c>
      <c r="M166" s="8">
        <v>114148</v>
      </c>
      <c r="N166" s="8">
        <v>147714</v>
      </c>
      <c r="O166" s="8">
        <v>-1495</v>
      </c>
      <c r="P166" s="8">
        <v>-2240</v>
      </c>
      <c r="Q166" s="8">
        <v>194406</v>
      </c>
    </row>
    <row r="168" spans="1:17" ht="12.75">
      <c r="A168" t="s">
        <v>282</v>
      </c>
      <c r="B168" t="s">
        <v>1160</v>
      </c>
      <c r="C168" s="2">
        <v>102192</v>
      </c>
      <c r="D168" s="2">
        <v>807593</v>
      </c>
      <c r="E168" s="2">
        <f t="shared" si="12"/>
        <v>909785</v>
      </c>
      <c r="F168" s="2">
        <v>868744</v>
      </c>
      <c r="G168" s="2">
        <v>8291</v>
      </c>
      <c r="H168" s="2">
        <f t="shared" si="13"/>
        <v>877035</v>
      </c>
      <c r="I168" s="2">
        <f t="shared" si="16"/>
        <v>32750</v>
      </c>
      <c r="J168" s="2">
        <f t="shared" si="14"/>
        <v>-32750</v>
      </c>
      <c r="K168" s="2">
        <v>-9860</v>
      </c>
      <c r="L168" s="2">
        <f t="shared" si="15"/>
        <v>-22890</v>
      </c>
      <c r="M168" s="2">
        <v>25909</v>
      </c>
      <c r="N168" s="2">
        <v>48799</v>
      </c>
      <c r="O168" s="2">
        <v>0</v>
      </c>
      <c r="P168" s="2">
        <v>0</v>
      </c>
      <c r="Q168" s="2">
        <v>0</v>
      </c>
    </row>
    <row r="169" spans="1:17" ht="12.75">
      <c r="A169" t="s">
        <v>283</v>
      </c>
      <c r="B169" t="s">
        <v>284</v>
      </c>
      <c r="C169" s="2">
        <v>1471603</v>
      </c>
      <c r="D169" s="2">
        <v>980117</v>
      </c>
      <c r="E169" s="2">
        <f t="shared" si="12"/>
        <v>2451720</v>
      </c>
      <c r="F169" s="2">
        <v>2649744</v>
      </c>
      <c r="G169" s="2">
        <v>154311</v>
      </c>
      <c r="H169" s="2">
        <f t="shared" si="13"/>
        <v>2804055</v>
      </c>
      <c r="I169" s="2">
        <f t="shared" si="16"/>
        <v>-352335</v>
      </c>
      <c r="J169" s="2">
        <f t="shared" si="14"/>
        <v>352335</v>
      </c>
      <c r="K169" s="2">
        <v>45995</v>
      </c>
      <c r="L169" s="2">
        <f t="shared" si="15"/>
        <v>19718</v>
      </c>
      <c r="M169" s="2">
        <v>56651</v>
      </c>
      <c r="N169" s="2">
        <v>36933</v>
      </c>
      <c r="O169" s="2">
        <v>0</v>
      </c>
      <c r="P169" s="2">
        <v>0</v>
      </c>
      <c r="Q169" s="2">
        <v>286622</v>
      </c>
    </row>
    <row r="170" spans="1:17" ht="12.75">
      <c r="A170" t="s">
        <v>285</v>
      </c>
      <c r="B170" t="s">
        <v>286</v>
      </c>
      <c r="C170" s="2">
        <v>419888</v>
      </c>
      <c r="D170" s="2">
        <v>296115</v>
      </c>
      <c r="E170" s="2">
        <f t="shared" si="12"/>
        <v>716003</v>
      </c>
      <c r="F170" s="2">
        <v>696217</v>
      </c>
      <c r="G170" s="2">
        <v>16029</v>
      </c>
      <c r="H170" s="2">
        <f t="shared" si="13"/>
        <v>712246</v>
      </c>
      <c r="I170" s="2">
        <f t="shared" si="16"/>
        <v>3757</v>
      </c>
      <c r="J170" s="2">
        <f t="shared" si="14"/>
        <v>-3757</v>
      </c>
      <c r="K170" s="2">
        <v>0</v>
      </c>
      <c r="L170" s="2">
        <f t="shared" si="15"/>
        <v>-3757</v>
      </c>
      <c r="M170" s="2">
        <v>2879</v>
      </c>
      <c r="N170" s="2">
        <v>6636</v>
      </c>
      <c r="O170" s="2">
        <v>0</v>
      </c>
      <c r="P170" s="2">
        <v>0</v>
      </c>
      <c r="Q170" s="2">
        <v>0</v>
      </c>
    </row>
    <row r="171" spans="1:17" ht="12.75">
      <c r="A171" t="s">
        <v>287</v>
      </c>
      <c r="B171" t="s">
        <v>288</v>
      </c>
      <c r="C171" s="2">
        <v>86154</v>
      </c>
      <c r="D171" s="2">
        <v>200171</v>
      </c>
      <c r="E171" s="2">
        <f t="shared" si="12"/>
        <v>286325</v>
      </c>
      <c r="F171" s="2">
        <v>286175</v>
      </c>
      <c r="G171" s="2">
        <v>6718</v>
      </c>
      <c r="H171" s="2">
        <f t="shared" si="13"/>
        <v>292893</v>
      </c>
      <c r="I171" s="2">
        <f t="shared" si="16"/>
        <v>-6568</v>
      </c>
      <c r="J171" s="2">
        <f t="shared" si="14"/>
        <v>6568</v>
      </c>
      <c r="K171" s="2">
        <v>800</v>
      </c>
      <c r="L171" s="2">
        <f t="shared" si="15"/>
        <v>5768</v>
      </c>
      <c r="M171" s="2">
        <v>9812</v>
      </c>
      <c r="N171" s="2">
        <v>4044</v>
      </c>
      <c r="O171" s="2">
        <v>0</v>
      </c>
      <c r="P171" s="2">
        <v>0</v>
      </c>
      <c r="Q171" s="2">
        <v>0</v>
      </c>
    </row>
    <row r="172" spans="1:17" ht="12.75">
      <c r="A172" t="s">
        <v>289</v>
      </c>
      <c r="B172" t="s">
        <v>290</v>
      </c>
      <c r="C172" s="2">
        <v>84479</v>
      </c>
      <c r="D172" s="2">
        <v>120692</v>
      </c>
      <c r="E172" s="2">
        <f t="shared" si="12"/>
        <v>205171</v>
      </c>
      <c r="F172" s="2">
        <v>204441</v>
      </c>
      <c r="G172" s="2">
        <v>5307</v>
      </c>
      <c r="H172" s="2">
        <f t="shared" si="13"/>
        <v>209748</v>
      </c>
      <c r="I172" s="2">
        <f t="shared" si="16"/>
        <v>-4577</v>
      </c>
      <c r="J172" s="2">
        <f t="shared" si="14"/>
        <v>4577</v>
      </c>
      <c r="K172" s="2">
        <v>5000</v>
      </c>
      <c r="L172" s="2">
        <f t="shared" si="15"/>
        <v>-423</v>
      </c>
      <c r="M172" s="2">
        <v>478</v>
      </c>
      <c r="N172" s="2">
        <v>901</v>
      </c>
      <c r="O172" s="2">
        <v>0</v>
      </c>
      <c r="P172" s="2">
        <v>0</v>
      </c>
      <c r="Q172" s="2">
        <v>0</v>
      </c>
    </row>
    <row r="173" spans="1:17" ht="12.75">
      <c r="A173" t="s">
        <v>291</v>
      </c>
      <c r="B173" t="s">
        <v>292</v>
      </c>
      <c r="C173" s="2">
        <v>214608</v>
      </c>
      <c r="D173" s="2">
        <v>113096</v>
      </c>
      <c r="E173" s="2">
        <f t="shared" si="12"/>
        <v>327704</v>
      </c>
      <c r="F173" s="2">
        <v>275888</v>
      </c>
      <c r="G173" s="2">
        <v>52899</v>
      </c>
      <c r="H173" s="2">
        <f t="shared" si="13"/>
        <v>328787</v>
      </c>
      <c r="I173" s="2">
        <f t="shared" si="16"/>
        <v>-1083</v>
      </c>
      <c r="J173" s="2">
        <f t="shared" si="14"/>
        <v>1083</v>
      </c>
      <c r="K173" s="2">
        <v>0</v>
      </c>
      <c r="L173" s="2">
        <f t="shared" si="15"/>
        <v>1083</v>
      </c>
      <c r="M173" s="2">
        <v>3947</v>
      </c>
      <c r="N173" s="2">
        <v>2864</v>
      </c>
      <c r="O173" s="2">
        <v>0</v>
      </c>
      <c r="P173" s="2">
        <v>0</v>
      </c>
      <c r="Q173" s="2">
        <v>0</v>
      </c>
    </row>
    <row r="174" spans="1:17" ht="12.75">
      <c r="A174" t="s">
        <v>293</v>
      </c>
      <c r="B174" t="s">
        <v>294</v>
      </c>
      <c r="C174" s="2">
        <v>148583</v>
      </c>
      <c r="D174" s="2">
        <v>166221</v>
      </c>
      <c r="E174" s="2">
        <f t="shared" si="12"/>
        <v>314804</v>
      </c>
      <c r="F174" s="2">
        <v>309947</v>
      </c>
      <c r="G174" s="2">
        <v>6295</v>
      </c>
      <c r="H174" s="2">
        <f t="shared" si="13"/>
        <v>316242</v>
      </c>
      <c r="I174" s="2">
        <f t="shared" si="16"/>
        <v>-1438</v>
      </c>
      <c r="J174" s="2">
        <f t="shared" si="14"/>
        <v>1438</v>
      </c>
      <c r="K174" s="2">
        <v>-4080</v>
      </c>
      <c r="L174" s="2">
        <f t="shared" si="15"/>
        <v>521</v>
      </c>
      <c r="M174" s="2">
        <v>3308</v>
      </c>
      <c r="N174" s="2">
        <v>2787</v>
      </c>
      <c r="O174" s="2">
        <v>0</v>
      </c>
      <c r="P174" s="2">
        <v>0</v>
      </c>
      <c r="Q174" s="2">
        <v>4997</v>
      </c>
    </row>
    <row r="175" spans="1:17" ht="12.75">
      <c r="A175" t="s">
        <v>295</v>
      </c>
      <c r="B175" t="s">
        <v>296</v>
      </c>
      <c r="C175" s="2">
        <v>149890</v>
      </c>
      <c r="D175" s="2">
        <v>60769</v>
      </c>
      <c r="E175" s="2">
        <f t="shared" si="12"/>
        <v>210659</v>
      </c>
      <c r="F175" s="2">
        <v>159834</v>
      </c>
      <c r="G175" s="2">
        <v>50558</v>
      </c>
      <c r="H175" s="2">
        <f t="shared" si="13"/>
        <v>210392</v>
      </c>
      <c r="I175" s="2">
        <f t="shared" si="16"/>
        <v>267</v>
      </c>
      <c r="J175" s="2">
        <f t="shared" si="14"/>
        <v>-267</v>
      </c>
      <c r="K175" s="2">
        <v>0</v>
      </c>
      <c r="L175" s="2">
        <f t="shared" si="15"/>
        <v>-267</v>
      </c>
      <c r="M175" s="2">
        <v>16940</v>
      </c>
      <c r="N175" s="2">
        <v>17207</v>
      </c>
      <c r="O175" s="2">
        <v>0</v>
      </c>
      <c r="P175" s="2">
        <v>0</v>
      </c>
      <c r="Q175" s="2">
        <v>0</v>
      </c>
    </row>
    <row r="176" spans="1:17" ht="12.75">
      <c r="A176" t="s">
        <v>297</v>
      </c>
      <c r="B176" t="s">
        <v>298</v>
      </c>
      <c r="C176" s="2">
        <v>64608</v>
      </c>
      <c r="D176" s="2">
        <v>78101</v>
      </c>
      <c r="E176" s="2">
        <f t="shared" si="12"/>
        <v>142709</v>
      </c>
      <c r="F176" s="2">
        <v>153200</v>
      </c>
      <c r="G176" s="2">
        <v>7150</v>
      </c>
      <c r="H176" s="2">
        <f t="shared" si="13"/>
        <v>160350</v>
      </c>
      <c r="I176" s="2">
        <f t="shared" si="16"/>
        <v>-17641</v>
      </c>
      <c r="J176" s="2">
        <f t="shared" si="14"/>
        <v>17641</v>
      </c>
      <c r="K176" s="2">
        <v>15000</v>
      </c>
      <c r="L176" s="2">
        <f t="shared" si="15"/>
        <v>2641</v>
      </c>
      <c r="M176" s="2">
        <v>10503</v>
      </c>
      <c r="N176" s="2">
        <v>7862</v>
      </c>
      <c r="O176" s="2">
        <v>0</v>
      </c>
      <c r="P176" s="2">
        <v>0</v>
      </c>
      <c r="Q176" s="2">
        <v>0</v>
      </c>
    </row>
    <row r="177" spans="1:17" ht="12.75">
      <c r="A177" t="s">
        <v>299</v>
      </c>
      <c r="B177" t="s">
        <v>300</v>
      </c>
      <c r="C177" s="2">
        <v>52464</v>
      </c>
      <c r="D177" s="2">
        <v>86499</v>
      </c>
      <c r="E177" s="2">
        <f t="shared" si="12"/>
        <v>138963</v>
      </c>
      <c r="F177" s="2">
        <v>130508</v>
      </c>
      <c r="G177" s="2">
        <v>9350</v>
      </c>
      <c r="H177" s="2">
        <f t="shared" si="13"/>
        <v>139858</v>
      </c>
      <c r="I177" s="2">
        <f t="shared" si="16"/>
        <v>-895</v>
      </c>
      <c r="J177" s="2">
        <f t="shared" si="14"/>
        <v>895</v>
      </c>
      <c r="K177" s="2">
        <v>0</v>
      </c>
      <c r="L177" s="2">
        <f t="shared" si="15"/>
        <v>895</v>
      </c>
      <c r="M177" s="2">
        <v>8346</v>
      </c>
      <c r="N177" s="2">
        <v>7451</v>
      </c>
      <c r="O177" s="2">
        <v>0</v>
      </c>
      <c r="P177" s="2">
        <v>0</v>
      </c>
      <c r="Q177" s="2">
        <v>0</v>
      </c>
    </row>
    <row r="178" spans="1:17" ht="12.75">
      <c r="A178" t="s">
        <v>301</v>
      </c>
      <c r="B178" t="s">
        <v>302</v>
      </c>
      <c r="C178" s="2">
        <v>56549</v>
      </c>
      <c r="D178" s="2">
        <v>88949</v>
      </c>
      <c r="E178" s="2">
        <f t="shared" si="12"/>
        <v>145498</v>
      </c>
      <c r="F178" s="2">
        <v>133286</v>
      </c>
      <c r="G178" s="2">
        <v>16015</v>
      </c>
      <c r="H178" s="2">
        <f t="shared" si="13"/>
        <v>149301</v>
      </c>
      <c r="I178" s="2">
        <f t="shared" si="16"/>
        <v>-3803</v>
      </c>
      <c r="J178" s="2">
        <f t="shared" si="14"/>
        <v>3803</v>
      </c>
      <c r="K178" s="2">
        <v>5200</v>
      </c>
      <c r="L178" s="2">
        <f t="shared" si="15"/>
        <v>-1397</v>
      </c>
      <c r="M178" s="2">
        <v>350</v>
      </c>
      <c r="N178" s="2">
        <v>1747</v>
      </c>
      <c r="O178" s="2">
        <v>0</v>
      </c>
      <c r="P178" s="2">
        <v>0</v>
      </c>
      <c r="Q178" s="2">
        <v>0</v>
      </c>
    </row>
    <row r="179" spans="1:17" ht="12.75">
      <c r="A179" t="s">
        <v>303</v>
      </c>
      <c r="B179" t="s">
        <v>304</v>
      </c>
      <c r="C179" s="2">
        <v>55886</v>
      </c>
      <c r="D179" s="2">
        <v>46630</v>
      </c>
      <c r="E179" s="2">
        <f t="shared" si="12"/>
        <v>102516</v>
      </c>
      <c r="F179" s="2">
        <v>90641</v>
      </c>
      <c r="G179" s="2">
        <v>4261</v>
      </c>
      <c r="H179" s="2">
        <f t="shared" si="13"/>
        <v>94902</v>
      </c>
      <c r="I179" s="2">
        <f t="shared" si="16"/>
        <v>7614</v>
      </c>
      <c r="J179" s="2">
        <f t="shared" si="14"/>
        <v>-7614</v>
      </c>
      <c r="K179" s="2">
        <v>-637</v>
      </c>
      <c r="L179" s="2">
        <f t="shared" si="15"/>
        <v>-6977</v>
      </c>
      <c r="M179" s="2">
        <v>4079</v>
      </c>
      <c r="N179" s="2">
        <v>11056</v>
      </c>
      <c r="O179" s="2">
        <v>0</v>
      </c>
      <c r="P179" s="2">
        <v>0</v>
      </c>
      <c r="Q179" s="2">
        <v>0</v>
      </c>
    </row>
    <row r="180" spans="1:17" ht="12.75">
      <c r="A180" t="s">
        <v>305</v>
      </c>
      <c r="B180" t="s">
        <v>306</v>
      </c>
      <c r="C180" s="2">
        <v>100386</v>
      </c>
      <c r="D180" s="2">
        <v>62838</v>
      </c>
      <c r="E180" s="2">
        <f t="shared" si="12"/>
        <v>163224</v>
      </c>
      <c r="F180" s="2">
        <v>155621</v>
      </c>
      <c r="G180" s="2">
        <v>6642</v>
      </c>
      <c r="H180" s="2">
        <f t="shared" si="13"/>
        <v>162263</v>
      </c>
      <c r="I180" s="2">
        <f t="shared" si="16"/>
        <v>961</v>
      </c>
      <c r="J180" s="2">
        <f t="shared" si="14"/>
        <v>-961</v>
      </c>
      <c r="K180" s="2">
        <v>0</v>
      </c>
      <c r="L180" s="2">
        <f t="shared" si="15"/>
        <v>-961</v>
      </c>
      <c r="M180" s="2">
        <v>6656</v>
      </c>
      <c r="N180" s="2">
        <v>7617</v>
      </c>
      <c r="O180" s="2">
        <v>0</v>
      </c>
      <c r="P180" s="2">
        <v>0</v>
      </c>
      <c r="Q180" s="2">
        <v>0</v>
      </c>
    </row>
    <row r="181" spans="1:17" ht="12.75">
      <c r="A181" t="s">
        <v>307</v>
      </c>
      <c r="B181" t="s">
        <v>308</v>
      </c>
      <c r="C181" s="2">
        <v>118442</v>
      </c>
      <c r="D181" s="2">
        <v>56088</v>
      </c>
      <c r="E181" s="2">
        <f t="shared" si="12"/>
        <v>174530</v>
      </c>
      <c r="F181" s="2">
        <v>149989</v>
      </c>
      <c r="G181" s="2">
        <v>9656</v>
      </c>
      <c r="H181" s="2">
        <f t="shared" si="13"/>
        <v>159645</v>
      </c>
      <c r="I181" s="2">
        <f t="shared" si="16"/>
        <v>14885</v>
      </c>
      <c r="J181" s="2">
        <f t="shared" si="14"/>
        <v>-14885</v>
      </c>
      <c r="K181" s="2">
        <v>-13750</v>
      </c>
      <c r="L181" s="2">
        <f t="shared" si="15"/>
        <v>-1135</v>
      </c>
      <c r="M181" s="2">
        <v>374</v>
      </c>
      <c r="N181" s="2">
        <v>1509</v>
      </c>
      <c r="O181" s="2">
        <v>0</v>
      </c>
      <c r="P181" s="2">
        <v>0</v>
      </c>
      <c r="Q181" s="2">
        <v>0</v>
      </c>
    </row>
    <row r="182" spans="1:17" ht="12.75">
      <c r="A182" t="s">
        <v>309</v>
      </c>
      <c r="B182" t="s">
        <v>310</v>
      </c>
      <c r="C182" s="2">
        <v>37685</v>
      </c>
      <c r="D182" s="2">
        <v>54781</v>
      </c>
      <c r="E182" s="2">
        <f t="shared" si="12"/>
        <v>92466</v>
      </c>
      <c r="F182" s="2">
        <v>98175</v>
      </c>
      <c r="G182" s="2">
        <v>3841</v>
      </c>
      <c r="H182" s="2">
        <f t="shared" si="13"/>
        <v>102016</v>
      </c>
      <c r="I182" s="2">
        <f t="shared" si="16"/>
        <v>-9550</v>
      </c>
      <c r="J182" s="2">
        <f t="shared" si="14"/>
        <v>9550</v>
      </c>
      <c r="K182" s="2">
        <v>10000</v>
      </c>
      <c r="L182" s="2">
        <f t="shared" si="15"/>
        <v>-450</v>
      </c>
      <c r="M182" s="2">
        <v>6220</v>
      </c>
      <c r="N182" s="2">
        <v>6670</v>
      </c>
      <c r="O182" s="2">
        <v>0</v>
      </c>
      <c r="P182" s="2">
        <v>0</v>
      </c>
      <c r="Q182" s="2">
        <v>0</v>
      </c>
    </row>
    <row r="183" spans="1:17" ht="12.75">
      <c r="A183" t="s">
        <v>311</v>
      </c>
      <c r="B183" t="s">
        <v>312</v>
      </c>
      <c r="C183" s="2">
        <v>75139</v>
      </c>
      <c r="D183" s="2">
        <v>53851</v>
      </c>
      <c r="E183" s="2">
        <f t="shared" si="12"/>
        <v>128990</v>
      </c>
      <c r="F183" s="2">
        <v>117923</v>
      </c>
      <c r="G183" s="2">
        <v>9524</v>
      </c>
      <c r="H183" s="2">
        <f t="shared" si="13"/>
        <v>127447</v>
      </c>
      <c r="I183" s="2">
        <f t="shared" si="16"/>
        <v>1543</v>
      </c>
      <c r="J183" s="2">
        <f t="shared" si="14"/>
        <v>-1543</v>
      </c>
      <c r="K183" s="2">
        <v>0</v>
      </c>
      <c r="L183" s="2">
        <f t="shared" si="15"/>
        <v>-1543</v>
      </c>
      <c r="M183" s="2">
        <v>4158</v>
      </c>
      <c r="N183" s="2">
        <v>5701</v>
      </c>
      <c r="O183" s="2">
        <v>0</v>
      </c>
      <c r="P183" s="2">
        <v>0</v>
      </c>
      <c r="Q183" s="2">
        <v>0</v>
      </c>
    </row>
    <row r="184" spans="1:17" ht="12.75">
      <c r="A184" t="s">
        <v>313</v>
      </c>
      <c r="B184" t="s">
        <v>314</v>
      </c>
      <c r="C184" s="2">
        <v>74212</v>
      </c>
      <c r="D184" s="2">
        <v>62031</v>
      </c>
      <c r="E184" s="2">
        <f t="shared" si="12"/>
        <v>136243</v>
      </c>
      <c r="F184" s="2">
        <v>129597</v>
      </c>
      <c r="G184" s="2">
        <v>9941</v>
      </c>
      <c r="H184" s="2">
        <f t="shared" si="13"/>
        <v>139538</v>
      </c>
      <c r="I184" s="2">
        <f t="shared" si="16"/>
        <v>-3295</v>
      </c>
      <c r="J184" s="2">
        <f t="shared" si="14"/>
        <v>3295</v>
      </c>
      <c r="K184" s="2">
        <v>0</v>
      </c>
      <c r="L184" s="2">
        <f t="shared" si="15"/>
        <v>3295</v>
      </c>
      <c r="M184" s="2">
        <v>9499</v>
      </c>
      <c r="N184" s="2">
        <v>6204</v>
      </c>
      <c r="O184" s="2">
        <v>0</v>
      </c>
      <c r="P184" s="2">
        <v>0</v>
      </c>
      <c r="Q184" s="2">
        <v>0</v>
      </c>
    </row>
    <row r="185" spans="1:17" ht="12.75">
      <c r="A185" t="s">
        <v>315</v>
      </c>
      <c r="B185" t="s">
        <v>316</v>
      </c>
      <c r="C185" s="2">
        <v>177992</v>
      </c>
      <c r="D185" s="2">
        <v>175376</v>
      </c>
      <c r="E185" s="2">
        <f t="shared" si="12"/>
        <v>353368</v>
      </c>
      <c r="F185" s="2">
        <v>346003</v>
      </c>
      <c r="G185" s="2">
        <v>22443</v>
      </c>
      <c r="H185" s="2">
        <f t="shared" si="13"/>
        <v>368446</v>
      </c>
      <c r="I185" s="2">
        <f t="shared" si="16"/>
        <v>-15078</v>
      </c>
      <c r="J185" s="2">
        <f t="shared" si="14"/>
        <v>15078</v>
      </c>
      <c r="K185" s="2">
        <v>20000</v>
      </c>
      <c r="L185" s="2">
        <f t="shared" si="15"/>
        <v>-4922</v>
      </c>
      <c r="M185" s="2">
        <v>19573</v>
      </c>
      <c r="N185" s="2">
        <v>24495</v>
      </c>
      <c r="O185" s="2">
        <v>0</v>
      </c>
      <c r="P185" s="2">
        <v>0</v>
      </c>
      <c r="Q185" s="2">
        <v>0</v>
      </c>
    </row>
    <row r="186" spans="1:17" ht="12.75">
      <c r="A186" t="s">
        <v>317</v>
      </c>
      <c r="B186" t="s">
        <v>318</v>
      </c>
      <c r="C186" s="2">
        <v>41693</v>
      </c>
      <c r="D186" s="2">
        <v>28066</v>
      </c>
      <c r="E186" s="2">
        <f t="shared" si="12"/>
        <v>69759</v>
      </c>
      <c r="F186" s="2">
        <v>62714</v>
      </c>
      <c r="G186" s="2">
        <v>7499</v>
      </c>
      <c r="H186" s="2">
        <f t="shared" si="13"/>
        <v>70213</v>
      </c>
      <c r="I186" s="2">
        <f t="shared" si="16"/>
        <v>-454</v>
      </c>
      <c r="J186" s="2">
        <f t="shared" si="14"/>
        <v>454</v>
      </c>
      <c r="K186" s="2">
        <v>0</v>
      </c>
      <c r="L186" s="2">
        <f t="shared" si="15"/>
        <v>454</v>
      </c>
      <c r="M186" s="2">
        <v>3491</v>
      </c>
      <c r="N186" s="2">
        <v>3037</v>
      </c>
      <c r="O186" s="2">
        <v>0</v>
      </c>
      <c r="P186" s="2">
        <v>0</v>
      </c>
      <c r="Q186" s="2">
        <v>0</v>
      </c>
    </row>
    <row r="187" spans="1:17" ht="12.75">
      <c r="A187" t="s">
        <v>319</v>
      </c>
      <c r="B187" t="s">
        <v>320</v>
      </c>
      <c r="C187" s="2">
        <v>74929</v>
      </c>
      <c r="D187" s="2">
        <v>44066</v>
      </c>
      <c r="E187" s="2">
        <f t="shared" si="12"/>
        <v>118995</v>
      </c>
      <c r="F187" s="2">
        <v>86535</v>
      </c>
      <c r="G187" s="2">
        <v>22835</v>
      </c>
      <c r="H187" s="2">
        <f t="shared" si="13"/>
        <v>109370</v>
      </c>
      <c r="I187" s="2">
        <f t="shared" si="16"/>
        <v>9625</v>
      </c>
      <c r="J187" s="2">
        <f t="shared" si="14"/>
        <v>-9625</v>
      </c>
      <c r="K187" s="2">
        <v>-4000</v>
      </c>
      <c r="L187" s="2">
        <f t="shared" si="15"/>
        <v>-5625</v>
      </c>
      <c r="M187" s="2">
        <v>256</v>
      </c>
      <c r="N187" s="2">
        <v>5881</v>
      </c>
      <c r="O187" s="2">
        <v>0</v>
      </c>
      <c r="P187" s="2">
        <v>0</v>
      </c>
      <c r="Q187" s="2">
        <v>0</v>
      </c>
    </row>
    <row r="188" spans="1:17" ht="12.75">
      <c r="A188" t="s">
        <v>321</v>
      </c>
      <c r="B188" t="s">
        <v>322</v>
      </c>
      <c r="C188" s="2">
        <v>39806</v>
      </c>
      <c r="D188" s="2">
        <v>44680</v>
      </c>
      <c r="E188" s="2">
        <f t="shared" si="12"/>
        <v>84486</v>
      </c>
      <c r="F188" s="2">
        <v>83737</v>
      </c>
      <c r="G188" s="2">
        <v>3857</v>
      </c>
      <c r="H188" s="2">
        <f t="shared" si="13"/>
        <v>87594</v>
      </c>
      <c r="I188" s="2">
        <f t="shared" si="16"/>
        <v>-3108</v>
      </c>
      <c r="J188" s="2">
        <f t="shared" si="14"/>
        <v>3108</v>
      </c>
      <c r="K188" s="2">
        <v>0</v>
      </c>
      <c r="L188" s="2">
        <f t="shared" si="15"/>
        <v>3108</v>
      </c>
      <c r="M188" s="2">
        <v>3916</v>
      </c>
      <c r="N188" s="2">
        <v>808</v>
      </c>
      <c r="O188" s="2">
        <v>0</v>
      </c>
      <c r="P188" s="2">
        <v>0</v>
      </c>
      <c r="Q188" s="2">
        <v>0</v>
      </c>
    </row>
    <row r="189" spans="1:17" s="7" customFormat="1" ht="12.75">
      <c r="A189" s="7" t="s">
        <v>59</v>
      </c>
      <c r="B189" s="7" t="s">
        <v>1159</v>
      </c>
      <c r="C189" s="8">
        <f>SUM(C168:C188)</f>
        <v>3647188</v>
      </c>
      <c r="D189" s="8">
        <f>SUM(D168:D188)</f>
        <v>3626730</v>
      </c>
      <c r="E189" s="8">
        <f t="shared" si="12"/>
        <v>7273918</v>
      </c>
      <c r="F189" s="8">
        <f>SUM(F168:F188)</f>
        <v>7188919</v>
      </c>
      <c r="G189" s="8">
        <f>SUM(G168:G188)</f>
        <v>433422</v>
      </c>
      <c r="H189" s="8">
        <f>SUM(H168:H188)</f>
        <v>7622341</v>
      </c>
      <c r="I189" s="8">
        <f t="shared" si="16"/>
        <v>-348423</v>
      </c>
      <c r="J189" s="8">
        <f t="shared" si="14"/>
        <v>348423</v>
      </c>
      <c r="K189" s="8">
        <v>69668</v>
      </c>
      <c r="L189" s="8">
        <f t="shared" si="15"/>
        <v>-12864</v>
      </c>
      <c r="M189" s="8">
        <v>197345</v>
      </c>
      <c r="N189" s="8">
        <v>210209</v>
      </c>
      <c r="O189" s="8">
        <v>0</v>
      </c>
      <c r="P189" s="8">
        <v>0</v>
      </c>
      <c r="Q189" s="8">
        <v>291619</v>
      </c>
    </row>
    <row r="191" spans="1:17" ht="12.75">
      <c r="A191" t="s">
        <v>323</v>
      </c>
      <c r="B191" t="s">
        <v>1162</v>
      </c>
      <c r="C191" s="2">
        <v>42583</v>
      </c>
      <c r="D191" s="2">
        <v>925136</v>
      </c>
      <c r="E191" s="2">
        <f t="shared" si="12"/>
        <v>967719</v>
      </c>
      <c r="F191" s="2">
        <v>964858</v>
      </c>
      <c r="G191" s="2">
        <v>8528</v>
      </c>
      <c r="H191" s="2">
        <f t="shared" si="13"/>
        <v>973386</v>
      </c>
      <c r="I191" s="2">
        <f t="shared" si="16"/>
        <v>-5667</v>
      </c>
      <c r="J191" s="2">
        <f t="shared" si="14"/>
        <v>5667</v>
      </c>
      <c r="K191" s="2">
        <v>-1332</v>
      </c>
      <c r="L191" s="2">
        <f t="shared" si="15"/>
        <v>6999</v>
      </c>
      <c r="M191" s="2">
        <v>8807</v>
      </c>
      <c r="N191" s="2">
        <v>1808</v>
      </c>
      <c r="O191" s="2">
        <v>0</v>
      </c>
      <c r="P191" s="2">
        <v>0</v>
      </c>
      <c r="Q191" s="2">
        <v>0</v>
      </c>
    </row>
    <row r="192" spans="1:17" ht="12.75">
      <c r="A192" t="s">
        <v>324</v>
      </c>
      <c r="B192" t="s">
        <v>325</v>
      </c>
      <c r="C192" s="2">
        <v>1002715</v>
      </c>
      <c r="D192" s="2">
        <v>757683</v>
      </c>
      <c r="E192" s="2">
        <f t="shared" si="12"/>
        <v>1760398</v>
      </c>
      <c r="F192" s="2">
        <v>1799392</v>
      </c>
      <c r="G192" s="2">
        <v>5260</v>
      </c>
      <c r="H192" s="2">
        <f t="shared" si="13"/>
        <v>1804652</v>
      </c>
      <c r="I192" s="2">
        <f t="shared" si="16"/>
        <v>-44254</v>
      </c>
      <c r="J192" s="2">
        <f t="shared" si="14"/>
        <v>44254</v>
      </c>
      <c r="K192" s="2">
        <v>-25600</v>
      </c>
      <c r="L192" s="2">
        <f t="shared" si="15"/>
        <v>178240</v>
      </c>
      <c r="M192" s="2">
        <v>236525</v>
      </c>
      <c r="N192" s="2">
        <v>58285</v>
      </c>
      <c r="O192" s="2">
        <v>0</v>
      </c>
      <c r="P192" s="2">
        <v>0</v>
      </c>
      <c r="Q192" s="2">
        <v>-108386</v>
      </c>
    </row>
    <row r="193" spans="1:17" ht="12.75">
      <c r="A193" t="s">
        <v>326</v>
      </c>
      <c r="B193" t="s">
        <v>327</v>
      </c>
      <c r="C193" s="2">
        <v>131966</v>
      </c>
      <c r="D193" s="2">
        <v>48503</v>
      </c>
      <c r="E193" s="2">
        <f t="shared" si="12"/>
        <v>180469</v>
      </c>
      <c r="F193" s="2">
        <v>163579</v>
      </c>
      <c r="G193" s="2">
        <v>20862</v>
      </c>
      <c r="H193" s="2">
        <f t="shared" si="13"/>
        <v>184441</v>
      </c>
      <c r="I193" s="2">
        <f t="shared" si="16"/>
        <v>-3972</v>
      </c>
      <c r="J193" s="2">
        <f t="shared" si="14"/>
        <v>3972</v>
      </c>
      <c r="K193" s="2">
        <v>0</v>
      </c>
      <c r="L193" s="2">
        <f t="shared" si="15"/>
        <v>-1106</v>
      </c>
      <c r="M193" s="2">
        <v>1453</v>
      </c>
      <c r="N193" s="2">
        <v>2559</v>
      </c>
      <c r="O193" s="2">
        <v>0</v>
      </c>
      <c r="P193" s="2">
        <v>0</v>
      </c>
      <c r="Q193" s="2">
        <v>5078</v>
      </c>
    </row>
    <row r="194" spans="1:17" ht="12.75">
      <c r="A194" t="s">
        <v>328</v>
      </c>
      <c r="B194" t="s">
        <v>329</v>
      </c>
      <c r="C194" s="2">
        <v>92978</v>
      </c>
      <c r="D194" s="2">
        <v>47567</v>
      </c>
      <c r="E194" s="2">
        <f t="shared" si="12"/>
        <v>140545</v>
      </c>
      <c r="F194" s="2">
        <v>102401</v>
      </c>
      <c r="G194" s="2">
        <v>32825</v>
      </c>
      <c r="H194" s="2">
        <f t="shared" si="13"/>
        <v>135226</v>
      </c>
      <c r="I194" s="2">
        <f t="shared" si="16"/>
        <v>5319</v>
      </c>
      <c r="J194" s="2">
        <f t="shared" si="14"/>
        <v>-5319</v>
      </c>
      <c r="K194" s="2">
        <v>-5000</v>
      </c>
      <c r="L194" s="2">
        <f t="shared" si="15"/>
        <v>-319</v>
      </c>
      <c r="M194" s="2">
        <v>451</v>
      </c>
      <c r="N194" s="2">
        <v>770</v>
      </c>
      <c r="O194" s="2">
        <v>0</v>
      </c>
      <c r="P194" s="2">
        <v>0</v>
      </c>
      <c r="Q194" s="2">
        <v>0</v>
      </c>
    </row>
    <row r="195" spans="1:17" ht="12.75">
      <c r="A195" t="s">
        <v>330</v>
      </c>
      <c r="B195" t="s">
        <v>331</v>
      </c>
      <c r="C195" s="2">
        <v>38937</v>
      </c>
      <c r="D195" s="2">
        <v>29397</v>
      </c>
      <c r="E195" s="2">
        <f t="shared" si="12"/>
        <v>68334</v>
      </c>
      <c r="F195" s="2">
        <v>64729</v>
      </c>
      <c r="G195" s="2">
        <v>2518</v>
      </c>
      <c r="H195" s="2">
        <f t="shared" si="13"/>
        <v>67247</v>
      </c>
      <c r="I195" s="2">
        <f t="shared" si="16"/>
        <v>1087</v>
      </c>
      <c r="J195" s="2">
        <f t="shared" si="14"/>
        <v>-1087</v>
      </c>
      <c r="K195" s="2">
        <v>-1000</v>
      </c>
      <c r="L195" s="2">
        <f t="shared" si="15"/>
        <v>-87</v>
      </c>
      <c r="M195" s="2">
        <v>251</v>
      </c>
      <c r="N195" s="2">
        <v>338</v>
      </c>
      <c r="O195" s="2">
        <v>0</v>
      </c>
      <c r="P195" s="2">
        <v>0</v>
      </c>
      <c r="Q195" s="2">
        <v>0</v>
      </c>
    </row>
    <row r="196" spans="1:17" ht="12.75">
      <c r="A196" t="s">
        <v>332</v>
      </c>
      <c r="B196" t="s">
        <v>333</v>
      </c>
      <c r="C196" s="2">
        <v>44479</v>
      </c>
      <c r="D196" s="2">
        <v>55323</v>
      </c>
      <c r="E196" s="2">
        <f t="shared" si="12"/>
        <v>99802</v>
      </c>
      <c r="F196" s="2">
        <v>93686</v>
      </c>
      <c r="G196" s="2">
        <v>5000</v>
      </c>
      <c r="H196" s="2">
        <f t="shared" si="13"/>
        <v>98686</v>
      </c>
      <c r="I196" s="2">
        <f t="shared" si="16"/>
        <v>1116</v>
      </c>
      <c r="J196" s="2">
        <f t="shared" si="14"/>
        <v>-1116</v>
      </c>
      <c r="K196" s="2">
        <v>0</v>
      </c>
      <c r="L196" s="2">
        <f t="shared" si="15"/>
        <v>-1116</v>
      </c>
      <c r="M196" s="2">
        <v>2166</v>
      </c>
      <c r="N196" s="2">
        <v>3282</v>
      </c>
      <c r="O196" s="2">
        <v>0</v>
      </c>
      <c r="P196" s="2">
        <v>0</v>
      </c>
      <c r="Q196" s="2">
        <v>0</v>
      </c>
    </row>
    <row r="197" spans="1:17" ht="12.75">
      <c r="A197" t="s">
        <v>334</v>
      </c>
      <c r="B197" t="s">
        <v>335</v>
      </c>
      <c r="C197" s="2">
        <v>129498</v>
      </c>
      <c r="D197" s="2">
        <v>226853</v>
      </c>
      <c r="E197" s="2">
        <f t="shared" si="12"/>
        <v>356351</v>
      </c>
      <c r="F197" s="2">
        <v>353249</v>
      </c>
      <c r="G197" s="2">
        <v>4123</v>
      </c>
      <c r="H197" s="2">
        <f t="shared" si="13"/>
        <v>357372</v>
      </c>
      <c r="I197" s="2">
        <f t="shared" si="16"/>
        <v>-1021</v>
      </c>
      <c r="J197" s="2">
        <f t="shared" si="14"/>
        <v>1021</v>
      </c>
      <c r="K197" s="2">
        <v>786</v>
      </c>
      <c r="L197" s="2">
        <f t="shared" si="15"/>
        <v>235</v>
      </c>
      <c r="M197" s="2">
        <v>5788</v>
      </c>
      <c r="N197" s="2">
        <v>5553</v>
      </c>
      <c r="O197" s="2">
        <v>0</v>
      </c>
      <c r="P197" s="2">
        <v>0</v>
      </c>
      <c r="Q197" s="2">
        <v>0</v>
      </c>
    </row>
    <row r="198" spans="1:17" ht="12.75">
      <c r="A198" t="s">
        <v>336</v>
      </c>
      <c r="B198" t="s">
        <v>337</v>
      </c>
      <c r="C198" s="2">
        <v>154430</v>
      </c>
      <c r="D198" s="2">
        <v>58452</v>
      </c>
      <c r="E198" s="2">
        <f t="shared" si="12"/>
        <v>212882</v>
      </c>
      <c r="F198" s="2">
        <v>199906</v>
      </c>
      <c r="G198" s="2">
        <v>5054</v>
      </c>
      <c r="H198" s="2">
        <f t="shared" si="13"/>
        <v>204960</v>
      </c>
      <c r="I198" s="2">
        <f t="shared" si="16"/>
        <v>7922</v>
      </c>
      <c r="J198" s="2">
        <f t="shared" si="14"/>
        <v>-7922</v>
      </c>
      <c r="K198" s="2">
        <v>-2190</v>
      </c>
      <c r="L198" s="2">
        <f t="shared" si="15"/>
        <v>-550</v>
      </c>
      <c r="M198" s="2">
        <v>6507</v>
      </c>
      <c r="N198" s="2">
        <v>7057</v>
      </c>
      <c r="O198" s="2">
        <v>0</v>
      </c>
      <c r="P198" s="2">
        <v>0</v>
      </c>
      <c r="Q198" s="2">
        <v>-5182</v>
      </c>
    </row>
    <row r="199" spans="1:17" ht="12.75">
      <c r="A199" t="s">
        <v>338</v>
      </c>
      <c r="B199" t="s">
        <v>339</v>
      </c>
      <c r="C199" s="2">
        <v>55236</v>
      </c>
      <c r="D199" s="2">
        <v>48532</v>
      </c>
      <c r="E199" s="2">
        <f t="shared" si="12"/>
        <v>103768</v>
      </c>
      <c r="F199" s="2">
        <v>120328</v>
      </c>
      <c r="G199" s="2">
        <v>6707</v>
      </c>
      <c r="H199" s="2">
        <f t="shared" si="13"/>
        <v>127035</v>
      </c>
      <c r="I199" s="2">
        <f t="shared" si="16"/>
        <v>-23267</v>
      </c>
      <c r="J199" s="2">
        <f t="shared" si="14"/>
        <v>23267</v>
      </c>
      <c r="K199" s="2">
        <v>48601</v>
      </c>
      <c r="L199" s="2">
        <f t="shared" si="15"/>
        <v>-25334</v>
      </c>
      <c r="M199" s="2">
        <v>48</v>
      </c>
      <c r="N199" s="2">
        <v>25382</v>
      </c>
      <c r="O199" s="2">
        <v>0</v>
      </c>
      <c r="P199" s="2">
        <v>0</v>
      </c>
      <c r="Q199" s="2">
        <v>0</v>
      </c>
    </row>
    <row r="200" spans="1:17" ht="12.75">
      <c r="A200" t="s">
        <v>340</v>
      </c>
      <c r="B200" t="s">
        <v>341</v>
      </c>
      <c r="C200" s="2">
        <v>127654</v>
      </c>
      <c r="D200" s="2">
        <v>65223</v>
      </c>
      <c r="E200" s="2">
        <f t="shared" si="12"/>
        <v>192877</v>
      </c>
      <c r="F200" s="2">
        <v>181439</v>
      </c>
      <c r="G200" s="2">
        <v>10825</v>
      </c>
      <c r="H200" s="2">
        <f t="shared" si="13"/>
        <v>192264</v>
      </c>
      <c r="I200" s="2">
        <f t="shared" si="16"/>
        <v>613</v>
      </c>
      <c r="J200" s="2">
        <f t="shared" si="14"/>
        <v>-613</v>
      </c>
      <c r="K200" s="2">
        <v>-579</v>
      </c>
      <c r="L200" s="2">
        <f t="shared" si="15"/>
        <v>153</v>
      </c>
      <c r="M200" s="2">
        <v>2124</v>
      </c>
      <c r="N200" s="2">
        <v>1971</v>
      </c>
      <c r="O200" s="2">
        <v>0</v>
      </c>
      <c r="P200" s="2">
        <v>0</v>
      </c>
      <c r="Q200" s="2">
        <v>-187</v>
      </c>
    </row>
    <row r="201" spans="1:17" ht="12.75">
      <c r="A201" t="s">
        <v>342</v>
      </c>
      <c r="B201" t="s">
        <v>343</v>
      </c>
      <c r="C201" s="2">
        <v>38252</v>
      </c>
      <c r="D201" s="2">
        <v>11769</v>
      </c>
      <c r="E201" s="2">
        <f t="shared" si="12"/>
        <v>50021</v>
      </c>
      <c r="F201" s="2">
        <v>41465</v>
      </c>
      <c r="G201" s="2">
        <v>8809</v>
      </c>
      <c r="H201" s="2">
        <f t="shared" si="13"/>
        <v>50274</v>
      </c>
      <c r="I201" s="2">
        <f t="shared" si="16"/>
        <v>-253</v>
      </c>
      <c r="J201" s="2">
        <f t="shared" si="14"/>
        <v>253</v>
      </c>
      <c r="K201" s="2">
        <v>0</v>
      </c>
      <c r="L201" s="2">
        <f t="shared" si="15"/>
        <v>253</v>
      </c>
      <c r="M201" s="2">
        <v>331</v>
      </c>
      <c r="N201" s="2">
        <v>78</v>
      </c>
      <c r="O201" s="2">
        <v>0</v>
      </c>
      <c r="P201" s="2">
        <v>0</v>
      </c>
      <c r="Q201" s="2">
        <v>0</v>
      </c>
    </row>
    <row r="202" spans="1:17" ht="12.75">
      <c r="A202" t="s">
        <v>344</v>
      </c>
      <c r="B202" t="s">
        <v>345</v>
      </c>
      <c r="C202" s="2">
        <v>108732</v>
      </c>
      <c r="D202" s="2">
        <v>65131</v>
      </c>
      <c r="E202" s="2">
        <f t="shared" si="12"/>
        <v>173863</v>
      </c>
      <c r="F202" s="2">
        <v>161035</v>
      </c>
      <c r="G202" s="2">
        <v>11254</v>
      </c>
      <c r="H202" s="2">
        <f t="shared" si="13"/>
        <v>172289</v>
      </c>
      <c r="I202" s="2">
        <f t="shared" si="16"/>
        <v>1574</v>
      </c>
      <c r="J202" s="2">
        <f t="shared" si="14"/>
        <v>-1574</v>
      </c>
      <c r="K202" s="2">
        <v>-700</v>
      </c>
      <c r="L202" s="2">
        <f t="shared" si="15"/>
        <v>-874</v>
      </c>
      <c r="M202" s="2">
        <v>2309</v>
      </c>
      <c r="N202" s="2">
        <v>3183</v>
      </c>
      <c r="O202" s="2">
        <v>0</v>
      </c>
      <c r="P202" s="2">
        <v>0</v>
      </c>
      <c r="Q202" s="2">
        <v>0</v>
      </c>
    </row>
    <row r="203" spans="1:17" ht="12.75">
      <c r="A203" t="s">
        <v>346</v>
      </c>
      <c r="B203" t="s">
        <v>347</v>
      </c>
      <c r="C203" s="2">
        <v>73152</v>
      </c>
      <c r="D203" s="2">
        <v>49260</v>
      </c>
      <c r="E203" s="2">
        <f t="shared" si="12"/>
        <v>122412</v>
      </c>
      <c r="F203" s="2">
        <v>108467</v>
      </c>
      <c r="G203" s="2">
        <v>12364</v>
      </c>
      <c r="H203" s="2">
        <f t="shared" si="13"/>
        <v>120831</v>
      </c>
      <c r="I203" s="2">
        <f t="shared" si="16"/>
        <v>1581</v>
      </c>
      <c r="J203" s="2">
        <f t="shared" si="14"/>
        <v>-1581</v>
      </c>
      <c r="K203" s="2">
        <v>-1000</v>
      </c>
      <c r="L203" s="2">
        <f t="shared" si="15"/>
        <v>-581</v>
      </c>
      <c r="M203" s="2">
        <v>201</v>
      </c>
      <c r="N203" s="2">
        <v>782</v>
      </c>
      <c r="O203" s="2">
        <v>0</v>
      </c>
      <c r="P203" s="2">
        <v>0</v>
      </c>
      <c r="Q203" s="2">
        <v>0</v>
      </c>
    </row>
    <row r="204" spans="1:17" ht="12.75">
      <c r="A204" t="s">
        <v>348</v>
      </c>
      <c r="B204" t="s">
        <v>349</v>
      </c>
      <c r="C204" s="2">
        <v>253984</v>
      </c>
      <c r="D204" s="2">
        <v>20270</v>
      </c>
      <c r="E204" s="2">
        <f t="shared" si="12"/>
        <v>274254</v>
      </c>
      <c r="F204" s="2">
        <v>241749</v>
      </c>
      <c r="G204" s="2">
        <v>32173</v>
      </c>
      <c r="H204" s="2">
        <f t="shared" si="13"/>
        <v>273922</v>
      </c>
      <c r="I204" s="2">
        <f t="shared" si="16"/>
        <v>332</v>
      </c>
      <c r="J204" s="2">
        <f t="shared" si="14"/>
        <v>-332</v>
      </c>
      <c r="K204" s="2">
        <v>-300</v>
      </c>
      <c r="L204" s="2">
        <f t="shared" si="15"/>
        <v>-32</v>
      </c>
      <c r="M204" s="2">
        <v>1367</v>
      </c>
      <c r="N204" s="2">
        <v>1399</v>
      </c>
      <c r="O204" s="2">
        <v>0</v>
      </c>
      <c r="P204" s="2">
        <v>0</v>
      </c>
      <c r="Q204" s="2">
        <v>0</v>
      </c>
    </row>
    <row r="205" spans="1:17" ht="12.75">
      <c r="A205" t="s">
        <v>350</v>
      </c>
      <c r="B205" t="s">
        <v>351</v>
      </c>
      <c r="C205" s="2">
        <v>92062</v>
      </c>
      <c r="D205" s="2">
        <v>43607</v>
      </c>
      <c r="E205" s="2">
        <f t="shared" si="12"/>
        <v>135669</v>
      </c>
      <c r="F205" s="2">
        <v>124435</v>
      </c>
      <c r="G205" s="2">
        <v>9934</v>
      </c>
      <c r="H205" s="2">
        <f t="shared" si="13"/>
        <v>134369</v>
      </c>
      <c r="I205" s="2">
        <f t="shared" si="16"/>
        <v>1300</v>
      </c>
      <c r="J205" s="2">
        <f t="shared" si="14"/>
        <v>-1300</v>
      </c>
      <c r="K205" s="2">
        <v>0</v>
      </c>
      <c r="L205" s="2">
        <f t="shared" si="15"/>
        <v>-1300</v>
      </c>
      <c r="M205" s="2">
        <v>1200</v>
      </c>
      <c r="N205" s="2">
        <v>2500</v>
      </c>
      <c r="O205" s="2">
        <v>0</v>
      </c>
      <c r="P205" s="2">
        <v>0</v>
      </c>
      <c r="Q205" s="2">
        <v>0</v>
      </c>
    </row>
    <row r="206" spans="1:17" s="7" customFormat="1" ht="12.75">
      <c r="A206" s="7" t="s">
        <v>59</v>
      </c>
      <c r="B206" s="7" t="s">
        <v>1163</v>
      </c>
      <c r="C206" s="8">
        <f>SUM(C191:C205)</f>
        <v>2386658</v>
      </c>
      <c r="D206" s="8">
        <f>SUM(D191:D205)</f>
        <v>2452706</v>
      </c>
      <c r="E206" s="8">
        <f t="shared" si="12"/>
        <v>4839364</v>
      </c>
      <c r="F206" s="8">
        <v>4720718</v>
      </c>
      <c r="G206" s="8">
        <v>176236</v>
      </c>
      <c r="H206" s="8">
        <f t="shared" si="13"/>
        <v>4896954</v>
      </c>
      <c r="I206" s="8">
        <f t="shared" si="16"/>
        <v>-57590</v>
      </c>
      <c r="J206" s="8">
        <f t="shared" si="14"/>
        <v>57590</v>
      </c>
      <c r="K206" s="8">
        <v>11686</v>
      </c>
      <c r="L206" s="8">
        <f t="shared" si="15"/>
        <v>154581</v>
      </c>
      <c r="M206" s="8">
        <v>269528</v>
      </c>
      <c r="N206" s="8">
        <v>114947</v>
      </c>
      <c r="O206" s="8">
        <v>0</v>
      </c>
      <c r="P206" s="8">
        <v>0</v>
      </c>
      <c r="Q206" s="8">
        <v>-108677</v>
      </c>
    </row>
    <row r="208" spans="1:17" ht="12.75">
      <c r="A208" t="s">
        <v>352</v>
      </c>
      <c r="B208" t="s">
        <v>1164</v>
      </c>
      <c r="C208" s="2">
        <v>150543</v>
      </c>
      <c r="D208" s="2">
        <v>1217286</v>
      </c>
      <c r="E208" s="2">
        <f t="shared" si="12"/>
        <v>1367829</v>
      </c>
      <c r="F208" s="2">
        <v>1565730</v>
      </c>
      <c r="G208" s="2">
        <v>3600</v>
      </c>
      <c r="H208" s="2">
        <f t="shared" si="13"/>
        <v>1569330</v>
      </c>
      <c r="I208" s="2">
        <f t="shared" si="16"/>
        <v>-201501</v>
      </c>
      <c r="J208" s="2">
        <f t="shared" si="14"/>
        <v>201501</v>
      </c>
      <c r="K208" s="2">
        <v>31200</v>
      </c>
      <c r="L208" s="2">
        <f t="shared" si="15"/>
        <v>-14652</v>
      </c>
      <c r="M208" s="2">
        <v>35812</v>
      </c>
      <c r="N208" s="2">
        <v>50464</v>
      </c>
      <c r="O208" s="2">
        <v>0</v>
      </c>
      <c r="P208" s="2">
        <v>0</v>
      </c>
      <c r="Q208" s="2">
        <v>184953</v>
      </c>
    </row>
    <row r="209" spans="1:17" ht="12.75">
      <c r="A209" t="s">
        <v>353</v>
      </c>
      <c r="B209" t="s">
        <v>354</v>
      </c>
      <c r="C209" s="2">
        <v>178110</v>
      </c>
      <c r="D209" s="2">
        <v>147837</v>
      </c>
      <c r="E209" s="2">
        <f t="shared" si="12"/>
        <v>325947</v>
      </c>
      <c r="F209" s="2">
        <v>303414</v>
      </c>
      <c r="G209" s="2">
        <v>21646</v>
      </c>
      <c r="H209" s="2">
        <f t="shared" si="13"/>
        <v>325060</v>
      </c>
      <c r="I209" s="2">
        <f t="shared" si="16"/>
        <v>887</v>
      </c>
      <c r="J209" s="2">
        <f t="shared" si="14"/>
        <v>-887</v>
      </c>
      <c r="K209" s="2">
        <v>0</v>
      </c>
      <c r="L209" s="2">
        <f t="shared" si="15"/>
        <v>-887</v>
      </c>
      <c r="M209" s="2">
        <v>15367</v>
      </c>
      <c r="N209" s="2">
        <v>16254</v>
      </c>
      <c r="O209" s="2">
        <v>0</v>
      </c>
      <c r="P209" s="2">
        <v>0</v>
      </c>
      <c r="Q209" s="2">
        <v>0</v>
      </c>
    </row>
    <row r="210" spans="1:17" ht="12.75">
      <c r="A210" t="s">
        <v>355</v>
      </c>
      <c r="B210" t="s">
        <v>356</v>
      </c>
      <c r="C210" s="2">
        <v>290484</v>
      </c>
      <c r="D210" s="2">
        <v>149121</v>
      </c>
      <c r="E210" s="2">
        <f t="shared" si="12"/>
        <v>439605</v>
      </c>
      <c r="F210" s="2">
        <v>448102</v>
      </c>
      <c r="G210" s="2">
        <v>79043</v>
      </c>
      <c r="H210" s="2">
        <f t="shared" si="13"/>
        <v>527145</v>
      </c>
      <c r="I210" s="2">
        <f t="shared" si="16"/>
        <v>-87540</v>
      </c>
      <c r="J210" s="2">
        <f t="shared" si="14"/>
        <v>87540</v>
      </c>
      <c r="K210" s="2">
        <v>109000</v>
      </c>
      <c r="L210" s="2">
        <f t="shared" si="15"/>
        <v>-6460</v>
      </c>
      <c r="M210" s="2">
        <v>2521</v>
      </c>
      <c r="N210" s="2">
        <v>8981</v>
      </c>
      <c r="O210" s="2">
        <v>-15000</v>
      </c>
      <c r="P210" s="2">
        <v>0</v>
      </c>
      <c r="Q210" s="2">
        <v>0</v>
      </c>
    </row>
    <row r="211" spans="1:17" ht="12.75">
      <c r="A211" t="s">
        <v>357</v>
      </c>
      <c r="B211" t="s">
        <v>358</v>
      </c>
      <c r="C211" s="2">
        <v>200171</v>
      </c>
      <c r="D211" s="2">
        <v>225609</v>
      </c>
      <c r="E211" s="2">
        <f aca="true" t="shared" si="17" ref="E211:E276">SUM(C211:D211)</f>
        <v>425780</v>
      </c>
      <c r="F211" s="2">
        <v>395367</v>
      </c>
      <c r="G211" s="2">
        <v>16443</v>
      </c>
      <c r="H211" s="2">
        <f aca="true" t="shared" si="18" ref="H211:H276">SUM(F211:G211)</f>
        <v>411810</v>
      </c>
      <c r="I211" s="2">
        <f t="shared" si="16"/>
        <v>13970</v>
      </c>
      <c r="J211" s="2">
        <f aca="true" t="shared" si="19" ref="J211:J276">SUM(K211,L211,O211,P211,Q211)</f>
        <v>-13970</v>
      </c>
      <c r="K211" s="2">
        <v>-7000</v>
      </c>
      <c r="L211" s="2">
        <f aca="true" t="shared" si="20" ref="L211:L276">M211-N211</f>
        <v>-6970</v>
      </c>
      <c r="M211" s="2">
        <v>8011</v>
      </c>
      <c r="N211" s="2">
        <v>14981</v>
      </c>
      <c r="O211" s="2">
        <v>0</v>
      </c>
      <c r="P211" s="2">
        <v>0</v>
      </c>
      <c r="Q211" s="2">
        <v>0</v>
      </c>
    </row>
    <row r="212" spans="1:17" ht="12.75">
      <c r="A212" t="s">
        <v>359</v>
      </c>
      <c r="B212" t="s">
        <v>360</v>
      </c>
      <c r="C212" s="2">
        <v>213133</v>
      </c>
      <c r="D212" s="2">
        <v>190675</v>
      </c>
      <c r="E212" s="2">
        <f t="shared" si="17"/>
        <v>403808</v>
      </c>
      <c r="F212" s="2">
        <v>505540</v>
      </c>
      <c r="G212" s="2">
        <v>21585</v>
      </c>
      <c r="H212" s="2">
        <f t="shared" si="18"/>
        <v>527125</v>
      </c>
      <c r="I212" s="2">
        <f t="shared" si="16"/>
        <v>-123317</v>
      </c>
      <c r="J212" s="2">
        <f t="shared" si="19"/>
        <v>123317</v>
      </c>
      <c r="K212" s="2">
        <v>18400</v>
      </c>
      <c r="L212" s="2">
        <f t="shared" si="20"/>
        <v>12135</v>
      </c>
      <c r="M212" s="2">
        <v>14963</v>
      </c>
      <c r="N212" s="2">
        <v>2828</v>
      </c>
      <c r="O212" s="2">
        <v>0</v>
      </c>
      <c r="P212" s="2">
        <v>0</v>
      </c>
      <c r="Q212" s="2">
        <v>92782</v>
      </c>
    </row>
    <row r="213" spans="1:17" ht="12.75">
      <c r="A213" t="s">
        <v>361</v>
      </c>
      <c r="B213" t="s">
        <v>362</v>
      </c>
      <c r="C213" s="2">
        <v>228890</v>
      </c>
      <c r="D213" s="2">
        <v>152285</v>
      </c>
      <c r="E213" s="2">
        <f t="shared" si="17"/>
        <v>381175</v>
      </c>
      <c r="F213" s="2">
        <v>404824</v>
      </c>
      <c r="G213" s="2">
        <v>38870</v>
      </c>
      <c r="H213" s="2">
        <f t="shared" si="18"/>
        <v>443694</v>
      </c>
      <c r="I213" s="2">
        <f t="shared" si="16"/>
        <v>-62519</v>
      </c>
      <c r="J213" s="2">
        <f t="shared" si="19"/>
        <v>62519</v>
      </c>
      <c r="K213" s="2">
        <v>115000</v>
      </c>
      <c r="L213" s="2">
        <f t="shared" si="20"/>
        <v>-52481</v>
      </c>
      <c r="M213" s="2">
        <v>10626</v>
      </c>
      <c r="N213" s="2">
        <v>63107</v>
      </c>
      <c r="O213" s="2">
        <v>0</v>
      </c>
      <c r="P213" s="2">
        <v>0</v>
      </c>
      <c r="Q213" s="2">
        <v>0</v>
      </c>
    </row>
    <row r="214" spans="1:17" ht="12.75">
      <c r="A214" t="s">
        <v>363</v>
      </c>
      <c r="B214" t="s">
        <v>364</v>
      </c>
      <c r="C214" s="2">
        <v>76471</v>
      </c>
      <c r="D214" s="2">
        <v>55803</v>
      </c>
      <c r="E214" s="2">
        <f t="shared" si="17"/>
        <v>132274</v>
      </c>
      <c r="F214" s="2">
        <v>120300</v>
      </c>
      <c r="G214" s="2">
        <v>11573</v>
      </c>
      <c r="H214" s="2">
        <f t="shared" si="18"/>
        <v>131873</v>
      </c>
      <c r="I214" s="2">
        <f aca="true" t="shared" si="21" ref="I214:I279">E214-H214</f>
        <v>401</v>
      </c>
      <c r="J214" s="2">
        <f t="shared" si="19"/>
        <v>-401</v>
      </c>
      <c r="K214" s="2">
        <v>0</v>
      </c>
      <c r="L214" s="2">
        <f t="shared" si="20"/>
        <v>-401</v>
      </c>
      <c r="M214" s="2">
        <v>4716</v>
      </c>
      <c r="N214" s="2">
        <v>5117</v>
      </c>
      <c r="O214" s="2">
        <v>0</v>
      </c>
      <c r="P214" s="2">
        <v>0</v>
      </c>
      <c r="Q214" s="2">
        <v>0</v>
      </c>
    </row>
    <row r="215" spans="1:17" ht="12.75">
      <c r="A215" t="s">
        <v>365</v>
      </c>
      <c r="B215" t="s">
        <v>366</v>
      </c>
      <c r="C215" s="2">
        <v>163434</v>
      </c>
      <c r="D215" s="2">
        <v>189995</v>
      </c>
      <c r="E215" s="2">
        <f t="shared" si="17"/>
        <v>353429</v>
      </c>
      <c r="F215" s="2">
        <v>402041</v>
      </c>
      <c r="G215" s="2">
        <v>19402</v>
      </c>
      <c r="H215" s="2">
        <f t="shared" si="18"/>
        <v>421443</v>
      </c>
      <c r="I215" s="2">
        <f t="shared" si="21"/>
        <v>-68014</v>
      </c>
      <c r="J215" s="2">
        <f t="shared" si="19"/>
        <v>68014</v>
      </c>
      <c r="K215" s="2">
        <v>37400</v>
      </c>
      <c r="L215" s="2">
        <f t="shared" si="20"/>
        <v>-14886</v>
      </c>
      <c r="M215" s="2">
        <v>7254</v>
      </c>
      <c r="N215" s="2">
        <v>22140</v>
      </c>
      <c r="O215" s="2">
        <v>0</v>
      </c>
      <c r="P215" s="2">
        <v>45500</v>
      </c>
      <c r="Q215" s="2">
        <v>0</v>
      </c>
    </row>
    <row r="216" spans="1:17" ht="12.75">
      <c r="A216" t="s">
        <v>367</v>
      </c>
      <c r="B216" t="s">
        <v>368</v>
      </c>
      <c r="C216" s="2">
        <v>339205</v>
      </c>
      <c r="D216" s="2">
        <v>167138</v>
      </c>
      <c r="E216" s="2">
        <f t="shared" si="17"/>
        <v>506343</v>
      </c>
      <c r="F216" s="2">
        <v>438214</v>
      </c>
      <c r="G216" s="2">
        <v>48193</v>
      </c>
      <c r="H216" s="2">
        <f t="shared" si="18"/>
        <v>486407</v>
      </c>
      <c r="I216" s="2">
        <f t="shared" si="21"/>
        <v>19936</v>
      </c>
      <c r="J216" s="2">
        <f t="shared" si="19"/>
        <v>-19936</v>
      </c>
      <c r="K216" s="2">
        <v>-13450</v>
      </c>
      <c r="L216" s="2">
        <f t="shared" si="20"/>
        <v>-6486</v>
      </c>
      <c r="M216" s="2">
        <v>5611</v>
      </c>
      <c r="N216" s="2">
        <v>12097</v>
      </c>
      <c r="O216" s="2">
        <v>0</v>
      </c>
      <c r="P216" s="2">
        <v>0</v>
      </c>
      <c r="Q216" s="2">
        <v>0</v>
      </c>
    </row>
    <row r="217" spans="1:17" ht="12.75">
      <c r="A217" t="s">
        <v>369</v>
      </c>
      <c r="B217" t="s">
        <v>370</v>
      </c>
      <c r="C217" s="2">
        <v>154246</v>
      </c>
      <c r="D217" s="2">
        <v>83084</v>
      </c>
      <c r="E217" s="2">
        <f t="shared" si="17"/>
        <v>237330</v>
      </c>
      <c r="F217" s="2">
        <v>213681</v>
      </c>
      <c r="G217" s="2">
        <v>23807</v>
      </c>
      <c r="H217" s="2">
        <f t="shared" si="18"/>
        <v>237488</v>
      </c>
      <c r="I217" s="2">
        <f t="shared" si="21"/>
        <v>-158</v>
      </c>
      <c r="J217" s="2">
        <f t="shared" si="19"/>
        <v>158</v>
      </c>
      <c r="K217" s="2">
        <v>0</v>
      </c>
      <c r="L217" s="2">
        <f t="shared" si="20"/>
        <v>158</v>
      </c>
      <c r="M217" s="2">
        <v>5021</v>
      </c>
      <c r="N217" s="2">
        <v>4863</v>
      </c>
      <c r="O217" s="2">
        <v>0</v>
      </c>
      <c r="P217" s="2">
        <v>0</v>
      </c>
      <c r="Q217" s="2">
        <v>0</v>
      </c>
    </row>
    <row r="218" spans="1:17" ht="12.75">
      <c r="A218" t="s">
        <v>371</v>
      </c>
      <c r="B218" t="s">
        <v>372</v>
      </c>
      <c r="C218" s="2">
        <v>139580</v>
      </c>
      <c r="D218" s="2">
        <v>110443</v>
      </c>
      <c r="E218" s="2">
        <f t="shared" si="17"/>
        <v>250023</v>
      </c>
      <c r="F218" s="2">
        <v>237333</v>
      </c>
      <c r="G218" s="2">
        <v>23954</v>
      </c>
      <c r="H218" s="2">
        <f t="shared" si="18"/>
        <v>261287</v>
      </c>
      <c r="I218" s="2">
        <f t="shared" si="21"/>
        <v>-11264</v>
      </c>
      <c r="J218" s="2">
        <f t="shared" si="19"/>
        <v>11264</v>
      </c>
      <c r="K218" s="2">
        <v>13000</v>
      </c>
      <c r="L218" s="2">
        <f t="shared" si="20"/>
        <v>-1736</v>
      </c>
      <c r="M218" s="2">
        <v>3333</v>
      </c>
      <c r="N218" s="2">
        <v>5069</v>
      </c>
      <c r="O218" s="2">
        <v>0</v>
      </c>
      <c r="P218" s="2">
        <v>0</v>
      </c>
      <c r="Q218" s="2">
        <v>0</v>
      </c>
    </row>
    <row r="219" spans="1:17" ht="12.75">
      <c r="A219" t="s">
        <v>373</v>
      </c>
      <c r="B219" t="s">
        <v>374</v>
      </c>
      <c r="C219" s="2">
        <v>92723</v>
      </c>
      <c r="D219" s="2">
        <v>142114</v>
      </c>
      <c r="E219" s="2">
        <f t="shared" si="17"/>
        <v>234837</v>
      </c>
      <c r="F219" s="2">
        <v>207739</v>
      </c>
      <c r="G219" s="2">
        <v>21566</v>
      </c>
      <c r="H219" s="2">
        <f t="shared" si="18"/>
        <v>229305</v>
      </c>
      <c r="I219" s="2">
        <f t="shared" si="21"/>
        <v>5532</v>
      </c>
      <c r="J219" s="2">
        <f t="shared" si="19"/>
        <v>-5532</v>
      </c>
      <c r="K219" s="2">
        <v>-3000</v>
      </c>
      <c r="L219" s="2">
        <f t="shared" si="20"/>
        <v>-2532</v>
      </c>
      <c r="M219" s="2">
        <v>3063</v>
      </c>
      <c r="N219" s="2">
        <v>5595</v>
      </c>
      <c r="O219" s="2">
        <v>0</v>
      </c>
      <c r="P219" s="2">
        <v>0</v>
      </c>
      <c r="Q219" s="2">
        <v>0</v>
      </c>
    </row>
    <row r="220" spans="1:17" ht="12.75">
      <c r="A220" t="s">
        <v>375</v>
      </c>
      <c r="B220" t="s">
        <v>376</v>
      </c>
      <c r="C220" s="2">
        <v>109813</v>
      </c>
      <c r="D220" s="2">
        <v>111695</v>
      </c>
      <c r="E220" s="2">
        <f t="shared" si="17"/>
        <v>221508</v>
      </c>
      <c r="F220" s="2">
        <v>204139</v>
      </c>
      <c r="G220" s="2">
        <v>17246</v>
      </c>
      <c r="H220" s="2">
        <f t="shared" si="18"/>
        <v>221385</v>
      </c>
      <c r="I220" s="2">
        <f t="shared" si="21"/>
        <v>123</v>
      </c>
      <c r="J220" s="2">
        <f t="shared" si="19"/>
        <v>-123</v>
      </c>
      <c r="K220" s="2">
        <v>0</v>
      </c>
      <c r="L220" s="2">
        <f t="shared" si="20"/>
        <v>-123</v>
      </c>
      <c r="M220" s="2">
        <v>1305</v>
      </c>
      <c r="N220" s="2">
        <v>1428</v>
      </c>
      <c r="O220" s="2">
        <v>0</v>
      </c>
      <c r="P220" s="2">
        <v>0</v>
      </c>
      <c r="Q220" s="2">
        <v>0</v>
      </c>
    </row>
    <row r="221" spans="1:17" ht="12.75">
      <c r="A221" t="s">
        <v>377</v>
      </c>
      <c r="B221" t="s">
        <v>378</v>
      </c>
      <c r="C221" s="2">
        <v>158456</v>
      </c>
      <c r="D221" s="2">
        <v>142347</v>
      </c>
      <c r="E221" s="2">
        <f t="shared" si="17"/>
        <v>300803</v>
      </c>
      <c r="F221" s="2">
        <v>272657</v>
      </c>
      <c r="G221" s="2">
        <v>24586</v>
      </c>
      <c r="H221" s="2">
        <f t="shared" si="18"/>
        <v>297243</v>
      </c>
      <c r="I221" s="2">
        <f t="shared" si="21"/>
        <v>3560</v>
      </c>
      <c r="J221" s="2">
        <f t="shared" si="19"/>
        <v>-3560</v>
      </c>
      <c r="K221" s="2">
        <v>0</v>
      </c>
      <c r="L221" s="2">
        <f t="shared" si="20"/>
        <v>-3560</v>
      </c>
      <c r="M221" s="2">
        <v>561</v>
      </c>
      <c r="N221" s="2">
        <v>4121</v>
      </c>
      <c r="O221" s="2">
        <v>0</v>
      </c>
      <c r="P221" s="2">
        <v>0</v>
      </c>
      <c r="Q221" s="2">
        <v>0</v>
      </c>
    </row>
    <row r="222" spans="1:17" ht="12.75">
      <c r="A222" t="s">
        <v>379</v>
      </c>
      <c r="B222" t="s">
        <v>380</v>
      </c>
      <c r="C222" s="2">
        <v>116690</v>
      </c>
      <c r="D222" s="2">
        <v>142984</v>
      </c>
      <c r="E222" s="2">
        <f t="shared" si="17"/>
        <v>259674</v>
      </c>
      <c r="F222" s="2">
        <v>229545</v>
      </c>
      <c r="G222" s="2">
        <v>14000</v>
      </c>
      <c r="H222" s="2">
        <f t="shared" si="18"/>
        <v>243545</v>
      </c>
      <c r="I222" s="2">
        <f t="shared" si="21"/>
        <v>16129</v>
      </c>
      <c r="J222" s="2">
        <f t="shared" si="19"/>
        <v>-16129</v>
      </c>
      <c r="K222" s="2">
        <v>-14280</v>
      </c>
      <c r="L222" s="2">
        <f t="shared" si="20"/>
        <v>-1849</v>
      </c>
      <c r="M222" s="2">
        <v>238</v>
      </c>
      <c r="N222" s="2">
        <v>2087</v>
      </c>
      <c r="O222" s="2">
        <v>0</v>
      </c>
      <c r="P222" s="2">
        <v>0</v>
      </c>
      <c r="Q222" s="2">
        <v>0</v>
      </c>
    </row>
    <row r="223" spans="1:17" ht="12.75">
      <c r="A223" t="s">
        <v>381</v>
      </c>
      <c r="B223" t="s">
        <v>382</v>
      </c>
      <c r="C223" s="2">
        <v>109669</v>
      </c>
      <c r="D223" s="2">
        <v>166504</v>
      </c>
      <c r="E223" s="2">
        <f t="shared" si="17"/>
        <v>276173</v>
      </c>
      <c r="F223" s="2">
        <v>267545</v>
      </c>
      <c r="G223" s="2">
        <v>2960</v>
      </c>
      <c r="H223" s="2">
        <f t="shared" si="18"/>
        <v>270505</v>
      </c>
      <c r="I223" s="2">
        <f t="shared" si="21"/>
        <v>5668</v>
      </c>
      <c r="J223" s="2">
        <f t="shared" si="19"/>
        <v>-5668</v>
      </c>
      <c r="K223" s="2">
        <v>-7874</v>
      </c>
      <c r="L223" s="2">
        <f t="shared" si="20"/>
        <v>2206</v>
      </c>
      <c r="M223" s="2">
        <v>3525</v>
      </c>
      <c r="N223" s="2">
        <v>1319</v>
      </c>
      <c r="O223" s="2">
        <v>0</v>
      </c>
      <c r="P223" s="2">
        <v>0</v>
      </c>
      <c r="Q223" s="2">
        <v>0</v>
      </c>
    </row>
    <row r="224" spans="1:17" ht="12.75">
      <c r="A224" t="s">
        <v>383</v>
      </c>
      <c r="B224" t="s">
        <v>384</v>
      </c>
      <c r="C224" s="2">
        <v>162487</v>
      </c>
      <c r="D224" s="2">
        <v>100688</v>
      </c>
      <c r="E224" s="2">
        <f t="shared" si="17"/>
        <v>263175</v>
      </c>
      <c r="F224" s="2">
        <v>236768</v>
      </c>
      <c r="G224" s="2">
        <v>18951</v>
      </c>
      <c r="H224" s="2">
        <f t="shared" si="18"/>
        <v>255719</v>
      </c>
      <c r="I224" s="2">
        <f t="shared" si="21"/>
        <v>7456</v>
      </c>
      <c r="J224" s="2">
        <f t="shared" si="19"/>
        <v>-7456</v>
      </c>
      <c r="K224" s="2">
        <v>-6320</v>
      </c>
      <c r="L224" s="2">
        <f t="shared" si="20"/>
        <v>-1136</v>
      </c>
      <c r="M224" s="2">
        <v>4294</v>
      </c>
      <c r="N224" s="2">
        <v>5430</v>
      </c>
      <c r="O224" s="2">
        <v>0</v>
      </c>
      <c r="P224" s="2">
        <v>0</v>
      </c>
      <c r="Q224" s="2">
        <v>0</v>
      </c>
    </row>
    <row r="225" spans="1:17" s="7" customFormat="1" ht="12.75">
      <c r="A225" s="7" t="s">
        <v>59</v>
      </c>
      <c r="B225" s="7" t="s">
        <v>1165</v>
      </c>
      <c r="C225" s="8">
        <f>SUM(C208:C224)</f>
        <v>2884105</v>
      </c>
      <c r="D225" s="8">
        <f>SUM(D208:D224)</f>
        <v>3495608</v>
      </c>
      <c r="E225" s="8">
        <f t="shared" si="17"/>
        <v>6379713</v>
      </c>
      <c r="F225" s="8">
        <v>6452939</v>
      </c>
      <c r="G225" s="8">
        <v>407425</v>
      </c>
      <c r="H225" s="8">
        <f t="shared" si="18"/>
        <v>6860364</v>
      </c>
      <c r="I225" s="8">
        <f t="shared" si="21"/>
        <v>-480651</v>
      </c>
      <c r="J225" s="8">
        <f t="shared" si="19"/>
        <v>480651</v>
      </c>
      <c r="K225" s="8">
        <v>272076</v>
      </c>
      <c r="L225" s="8">
        <f t="shared" si="20"/>
        <v>-99660</v>
      </c>
      <c r="M225" s="8">
        <v>126221</v>
      </c>
      <c r="N225" s="8">
        <v>225881</v>
      </c>
      <c r="O225" s="8">
        <v>-15000</v>
      </c>
      <c r="P225" s="8">
        <v>45500</v>
      </c>
      <c r="Q225" s="8">
        <v>277735</v>
      </c>
    </row>
    <row r="227" spans="1:17" ht="12.75">
      <c r="A227" t="s">
        <v>385</v>
      </c>
      <c r="B227" t="s">
        <v>1166</v>
      </c>
      <c r="C227" s="2">
        <v>319722</v>
      </c>
      <c r="D227" s="2">
        <v>1760555</v>
      </c>
      <c r="E227" s="2">
        <f t="shared" si="17"/>
        <v>2080277</v>
      </c>
      <c r="F227" s="2">
        <v>2034306</v>
      </c>
      <c r="G227" s="2">
        <v>31198</v>
      </c>
      <c r="H227" s="2">
        <f t="shared" si="18"/>
        <v>2065504</v>
      </c>
      <c r="I227" s="2">
        <f t="shared" si="21"/>
        <v>14773</v>
      </c>
      <c r="J227" s="2">
        <f t="shared" si="19"/>
        <v>-14773</v>
      </c>
      <c r="K227" s="2">
        <v>-1500</v>
      </c>
      <c r="L227" s="2">
        <f t="shared" si="20"/>
        <v>-13273</v>
      </c>
      <c r="M227" s="2">
        <v>43731</v>
      </c>
      <c r="N227" s="2">
        <v>57004</v>
      </c>
      <c r="O227" s="2">
        <v>0</v>
      </c>
      <c r="P227" s="2">
        <v>0</v>
      </c>
      <c r="Q227" s="2">
        <v>0</v>
      </c>
    </row>
    <row r="228" spans="1:17" ht="12.75">
      <c r="A228" t="s">
        <v>386</v>
      </c>
      <c r="B228" t="s">
        <v>387</v>
      </c>
      <c r="C228" s="2">
        <v>2106504</v>
      </c>
      <c r="D228" s="2">
        <v>1353344</v>
      </c>
      <c r="E228" s="2">
        <f t="shared" si="17"/>
        <v>3459848</v>
      </c>
      <c r="F228" s="2">
        <v>3759905</v>
      </c>
      <c r="G228" s="2">
        <v>59350</v>
      </c>
      <c r="H228" s="2">
        <f t="shared" si="18"/>
        <v>3819255</v>
      </c>
      <c r="I228" s="2">
        <f t="shared" si="21"/>
        <v>-359407</v>
      </c>
      <c r="J228" s="2">
        <f t="shared" si="19"/>
        <v>359407</v>
      </c>
      <c r="K228" s="2">
        <v>-150260</v>
      </c>
      <c r="L228" s="2">
        <f t="shared" si="20"/>
        <v>109788</v>
      </c>
      <c r="M228" s="2">
        <v>190514</v>
      </c>
      <c r="N228" s="2">
        <v>80726</v>
      </c>
      <c r="O228" s="2">
        <v>60000</v>
      </c>
      <c r="P228" s="2">
        <v>0</v>
      </c>
      <c r="Q228" s="2">
        <v>339879</v>
      </c>
    </row>
    <row r="229" spans="1:17" ht="12.75">
      <c r="A229" t="s">
        <v>388</v>
      </c>
      <c r="B229" t="s">
        <v>389</v>
      </c>
      <c r="C229" s="2">
        <v>166042</v>
      </c>
      <c r="D229" s="2">
        <v>164060</v>
      </c>
      <c r="E229" s="2">
        <f t="shared" si="17"/>
        <v>330102</v>
      </c>
      <c r="F229" s="2">
        <v>322580</v>
      </c>
      <c r="G229" s="2">
        <v>1897</v>
      </c>
      <c r="H229" s="2">
        <f t="shared" si="18"/>
        <v>324477</v>
      </c>
      <c r="I229" s="2">
        <f t="shared" si="21"/>
        <v>5625</v>
      </c>
      <c r="J229" s="2">
        <f t="shared" si="19"/>
        <v>-5625</v>
      </c>
      <c r="K229" s="2">
        <v>0</v>
      </c>
      <c r="L229" s="2">
        <f t="shared" si="20"/>
        <v>675</v>
      </c>
      <c r="M229" s="2">
        <v>3535</v>
      </c>
      <c r="N229" s="2">
        <v>2860</v>
      </c>
      <c r="O229" s="2">
        <v>0</v>
      </c>
      <c r="P229" s="2">
        <v>-6300</v>
      </c>
      <c r="Q229" s="2">
        <v>0</v>
      </c>
    </row>
    <row r="230" spans="1:17" ht="12.75">
      <c r="A230" t="s">
        <v>390</v>
      </c>
      <c r="B230" t="s">
        <v>391</v>
      </c>
      <c r="C230" s="2">
        <v>218444</v>
      </c>
      <c r="D230" s="2">
        <v>217436</v>
      </c>
      <c r="E230" s="2">
        <f t="shared" si="17"/>
        <v>435880</v>
      </c>
      <c r="F230" s="2">
        <v>434425</v>
      </c>
      <c r="G230" s="2">
        <v>4234</v>
      </c>
      <c r="H230" s="2">
        <f t="shared" si="18"/>
        <v>438659</v>
      </c>
      <c r="I230" s="2">
        <f t="shared" si="21"/>
        <v>-2779</v>
      </c>
      <c r="J230" s="2">
        <f t="shared" si="19"/>
        <v>2779</v>
      </c>
      <c r="K230" s="2">
        <v>-7402</v>
      </c>
      <c r="L230" s="2">
        <f t="shared" si="20"/>
        <v>291</v>
      </c>
      <c r="M230" s="2">
        <v>2656</v>
      </c>
      <c r="N230" s="2">
        <v>2365</v>
      </c>
      <c r="O230" s="2">
        <v>0</v>
      </c>
      <c r="P230" s="2">
        <v>-500</v>
      </c>
      <c r="Q230" s="2">
        <v>10390</v>
      </c>
    </row>
    <row r="231" spans="1:17" ht="12.75">
      <c r="A231" t="s">
        <v>392</v>
      </c>
      <c r="B231" t="s">
        <v>393</v>
      </c>
      <c r="C231" s="2">
        <v>27754</v>
      </c>
      <c r="D231" s="2">
        <v>60020</v>
      </c>
      <c r="E231" s="2">
        <f t="shared" si="17"/>
        <v>87774</v>
      </c>
      <c r="F231" s="2">
        <v>85285</v>
      </c>
      <c r="G231" s="2">
        <v>2718</v>
      </c>
      <c r="H231" s="2">
        <f t="shared" si="18"/>
        <v>88003</v>
      </c>
      <c r="I231" s="2">
        <f t="shared" si="21"/>
        <v>-229</v>
      </c>
      <c r="J231" s="2">
        <f t="shared" si="19"/>
        <v>229</v>
      </c>
      <c r="K231" s="2">
        <v>0</v>
      </c>
      <c r="L231" s="2">
        <f t="shared" si="20"/>
        <v>229</v>
      </c>
      <c r="M231" s="2">
        <v>1205</v>
      </c>
      <c r="N231" s="2">
        <v>976</v>
      </c>
      <c r="O231" s="2">
        <v>0</v>
      </c>
      <c r="P231" s="2">
        <v>0</v>
      </c>
      <c r="Q231" s="2">
        <v>0</v>
      </c>
    </row>
    <row r="232" spans="1:17" ht="12.75">
      <c r="A232" t="s">
        <v>394</v>
      </c>
      <c r="B232" t="s">
        <v>395</v>
      </c>
      <c r="C232" s="2">
        <v>52526</v>
      </c>
      <c r="D232" s="2">
        <v>97986</v>
      </c>
      <c r="E232" s="2">
        <f t="shared" si="17"/>
        <v>150512</v>
      </c>
      <c r="F232" s="2">
        <v>145567</v>
      </c>
      <c r="G232" s="2">
        <v>1724</v>
      </c>
      <c r="H232" s="2">
        <f t="shared" si="18"/>
        <v>147291</v>
      </c>
      <c r="I232" s="2">
        <f t="shared" si="21"/>
        <v>3221</v>
      </c>
      <c r="J232" s="2">
        <f t="shared" si="19"/>
        <v>-3221</v>
      </c>
      <c r="K232" s="2">
        <v>0</v>
      </c>
      <c r="L232" s="2">
        <f t="shared" si="20"/>
        <v>-221</v>
      </c>
      <c r="M232" s="2">
        <v>1576</v>
      </c>
      <c r="N232" s="2">
        <v>1797</v>
      </c>
      <c r="O232" s="2">
        <v>0</v>
      </c>
      <c r="P232" s="2">
        <v>-3000</v>
      </c>
      <c r="Q232" s="2">
        <v>0</v>
      </c>
    </row>
    <row r="233" spans="1:17" ht="12.75">
      <c r="A233" t="s">
        <v>396</v>
      </c>
      <c r="B233" t="s">
        <v>397</v>
      </c>
      <c r="C233" s="2">
        <v>72332</v>
      </c>
      <c r="D233" s="2">
        <v>52874</v>
      </c>
      <c r="E233" s="2">
        <f t="shared" si="17"/>
        <v>125206</v>
      </c>
      <c r="F233" s="2">
        <v>108202</v>
      </c>
      <c r="G233" s="2">
        <v>13116</v>
      </c>
      <c r="H233" s="2">
        <f t="shared" si="18"/>
        <v>121318</v>
      </c>
      <c r="I233" s="2">
        <f t="shared" si="21"/>
        <v>3888</v>
      </c>
      <c r="J233" s="2">
        <f t="shared" si="19"/>
        <v>-3888</v>
      </c>
      <c r="K233" s="2">
        <v>-1500</v>
      </c>
      <c r="L233" s="2">
        <f t="shared" si="20"/>
        <v>-2388</v>
      </c>
      <c r="M233" s="2">
        <v>696</v>
      </c>
      <c r="N233" s="2">
        <v>3084</v>
      </c>
      <c r="O233" s="2">
        <v>0</v>
      </c>
      <c r="P233" s="2">
        <v>0</v>
      </c>
      <c r="Q233" s="2">
        <v>0</v>
      </c>
    </row>
    <row r="234" spans="1:17" ht="12.75">
      <c r="A234" t="s">
        <v>398</v>
      </c>
      <c r="B234" t="s">
        <v>399</v>
      </c>
      <c r="C234" s="2">
        <v>30003</v>
      </c>
      <c r="D234" s="2">
        <v>74449</v>
      </c>
      <c r="E234" s="2">
        <f t="shared" si="17"/>
        <v>104452</v>
      </c>
      <c r="F234" s="2">
        <v>97068</v>
      </c>
      <c r="G234" s="2">
        <v>3561</v>
      </c>
      <c r="H234" s="2">
        <f t="shared" si="18"/>
        <v>100629</v>
      </c>
      <c r="I234" s="2">
        <f t="shared" si="21"/>
        <v>3823</v>
      </c>
      <c r="J234" s="2">
        <f t="shared" si="19"/>
        <v>-3823</v>
      </c>
      <c r="K234" s="2">
        <v>0</v>
      </c>
      <c r="L234" s="2">
        <f t="shared" si="20"/>
        <v>-2175</v>
      </c>
      <c r="M234" s="2">
        <v>3110</v>
      </c>
      <c r="N234" s="2">
        <v>5285</v>
      </c>
      <c r="O234" s="2">
        <v>0</v>
      </c>
      <c r="P234" s="2">
        <v>0</v>
      </c>
      <c r="Q234" s="2">
        <v>-1648</v>
      </c>
    </row>
    <row r="235" spans="1:17" ht="12.75">
      <c r="A235" t="s">
        <v>400</v>
      </c>
      <c r="B235" t="s">
        <v>401</v>
      </c>
      <c r="C235" s="2">
        <v>50836</v>
      </c>
      <c r="D235" s="2">
        <v>72629</v>
      </c>
      <c r="E235" s="2">
        <f t="shared" si="17"/>
        <v>123465</v>
      </c>
      <c r="F235" s="2">
        <v>115983</v>
      </c>
      <c r="G235" s="2">
        <v>5770</v>
      </c>
      <c r="H235" s="2">
        <f t="shared" si="18"/>
        <v>121753</v>
      </c>
      <c r="I235" s="2">
        <f t="shared" si="21"/>
        <v>1712</v>
      </c>
      <c r="J235" s="2">
        <f t="shared" si="19"/>
        <v>-1712</v>
      </c>
      <c r="K235" s="2">
        <v>-3284</v>
      </c>
      <c r="L235" s="2">
        <f t="shared" si="20"/>
        <v>1572</v>
      </c>
      <c r="M235" s="2">
        <v>2754</v>
      </c>
      <c r="N235" s="2">
        <v>1182</v>
      </c>
      <c r="O235" s="2">
        <v>0</v>
      </c>
      <c r="P235" s="2">
        <v>0</v>
      </c>
      <c r="Q235" s="2">
        <v>0</v>
      </c>
    </row>
    <row r="236" spans="1:17" ht="12.75">
      <c r="A236" t="s">
        <v>402</v>
      </c>
      <c r="B236" t="s">
        <v>403</v>
      </c>
      <c r="C236" s="2">
        <v>40008</v>
      </c>
      <c r="D236" s="2">
        <v>57441</v>
      </c>
      <c r="E236" s="2">
        <f t="shared" si="17"/>
        <v>97449</v>
      </c>
      <c r="F236" s="2">
        <v>94049</v>
      </c>
      <c r="G236" s="2">
        <v>7069</v>
      </c>
      <c r="H236" s="2">
        <f t="shared" si="18"/>
        <v>101118</v>
      </c>
      <c r="I236" s="2">
        <f t="shared" si="21"/>
        <v>-3669</v>
      </c>
      <c r="J236" s="2">
        <f t="shared" si="19"/>
        <v>3669</v>
      </c>
      <c r="K236" s="2">
        <v>4126</v>
      </c>
      <c r="L236" s="2">
        <f t="shared" si="20"/>
        <v>493</v>
      </c>
      <c r="M236" s="2">
        <v>823</v>
      </c>
      <c r="N236" s="2">
        <v>330</v>
      </c>
      <c r="O236" s="2">
        <v>0</v>
      </c>
      <c r="P236" s="2">
        <v>-950</v>
      </c>
      <c r="Q236" s="2">
        <v>0</v>
      </c>
    </row>
    <row r="237" spans="1:17" ht="12.75">
      <c r="A237" t="s">
        <v>404</v>
      </c>
      <c r="B237" t="s">
        <v>405</v>
      </c>
      <c r="C237" s="2">
        <v>46570</v>
      </c>
      <c r="D237" s="2">
        <v>71379</v>
      </c>
      <c r="E237" s="2">
        <f t="shared" si="17"/>
        <v>117949</v>
      </c>
      <c r="F237" s="2">
        <v>109820</v>
      </c>
      <c r="G237" s="2">
        <v>8963</v>
      </c>
      <c r="H237" s="2">
        <f t="shared" si="18"/>
        <v>118783</v>
      </c>
      <c r="I237" s="2">
        <f t="shared" si="21"/>
        <v>-834</v>
      </c>
      <c r="J237" s="2">
        <f t="shared" si="19"/>
        <v>834</v>
      </c>
      <c r="K237" s="2">
        <v>154</v>
      </c>
      <c r="L237" s="2">
        <f t="shared" si="20"/>
        <v>680</v>
      </c>
      <c r="M237" s="2">
        <v>967</v>
      </c>
      <c r="N237" s="2">
        <v>287</v>
      </c>
      <c r="O237" s="2">
        <v>0</v>
      </c>
      <c r="P237" s="2">
        <v>0</v>
      </c>
      <c r="Q237" s="2">
        <v>0</v>
      </c>
    </row>
    <row r="238" spans="1:17" ht="12.75">
      <c r="A238" t="s">
        <v>406</v>
      </c>
      <c r="B238" t="s">
        <v>407</v>
      </c>
      <c r="C238" s="2">
        <v>43502</v>
      </c>
      <c r="D238" s="2">
        <v>46004</v>
      </c>
      <c r="E238" s="2">
        <f t="shared" si="17"/>
        <v>89506</v>
      </c>
      <c r="F238" s="2">
        <v>75623</v>
      </c>
      <c r="G238" s="2">
        <v>12176</v>
      </c>
      <c r="H238" s="2">
        <f t="shared" si="18"/>
        <v>87799</v>
      </c>
      <c r="I238" s="2">
        <f t="shared" si="21"/>
        <v>1707</v>
      </c>
      <c r="J238" s="2">
        <f t="shared" si="19"/>
        <v>-1707</v>
      </c>
      <c r="K238" s="2">
        <v>0</v>
      </c>
      <c r="L238" s="2">
        <f t="shared" si="20"/>
        <v>-1707</v>
      </c>
      <c r="M238" s="2">
        <v>1542</v>
      </c>
      <c r="N238" s="2">
        <v>3249</v>
      </c>
      <c r="O238" s="2">
        <v>0</v>
      </c>
      <c r="P238" s="2">
        <v>0</v>
      </c>
      <c r="Q238" s="2">
        <v>0</v>
      </c>
    </row>
    <row r="239" spans="1:17" ht="12.75">
      <c r="A239" t="s">
        <v>408</v>
      </c>
      <c r="B239" t="s">
        <v>409</v>
      </c>
      <c r="C239" s="2">
        <v>92147</v>
      </c>
      <c r="D239" s="2">
        <v>139288</v>
      </c>
      <c r="E239" s="2">
        <f t="shared" si="17"/>
        <v>231435</v>
      </c>
      <c r="F239" s="2">
        <v>208689</v>
      </c>
      <c r="G239" s="2">
        <v>16901</v>
      </c>
      <c r="H239" s="2">
        <f t="shared" si="18"/>
        <v>225590</v>
      </c>
      <c r="I239" s="2">
        <f t="shared" si="21"/>
        <v>5845</v>
      </c>
      <c r="J239" s="2">
        <f t="shared" si="19"/>
        <v>-5845</v>
      </c>
      <c r="K239" s="2">
        <v>-3000</v>
      </c>
      <c r="L239" s="2">
        <f t="shared" si="20"/>
        <v>-2845</v>
      </c>
      <c r="M239" s="2">
        <v>595</v>
      </c>
      <c r="N239" s="2">
        <v>3440</v>
      </c>
      <c r="O239" s="2">
        <v>0</v>
      </c>
      <c r="P239" s="2">
        <v>0</v>
      </c>
      <c r="Q239" s="2">
        <v>0</v>
      </c>
    </row>
    <row r="240" spans="1:17" ht="12.75">
      <c r="A240" t="s">
        <v>410</v>
      </c>
      <c r="B240" t="s">
        <v>411</v>
      </c>
      <c r="C240" s="2">
        <v>119203</v>
      </c>
      <c r="D240" s="2">
        <v>107018</v>
      </c>
      <c r="E240" s="2">
        <f t="shared" si="17"/>
        <v>226221</v>
      </c>
      <c r="F240" s="2">
        <v>186900</v>
      </c>
      <c r="G240" s="2">
        <v>34280</v>
      </c>
      <c r="H240" s="2">
        <f t="shared" si="18"/>
        <v>221180</v>
      </c>
      <c r="I240" s="2">
        <f t="shared" si="21"/>
        <v>5041</v>
      </c>
      <c r="J240" s="2">
        <f t="shared" si="19"/>
        <v>-5041</v>
      </c>
      <c r="K240" s="2">
        <v>0</v>
      </c>
      <c r="L240" s="2">
        <f t="shared" si="20"/>
        <v>-3171</v>
      </c>
      <c r="M240" s="2">
        <v>165</v>
      </c>
      <c r="N240" s="2">
        <v>3336</v>
      </c>
      <c r="O240" s="2">
        <v>0</v>
      </c>
      <c r="P240" s="2">
        <v>0</v>
      </c>
      <c r="Q240" s="2">
        <v>-1870</v>
      </c>
    </row>
    <row r="241" spans="1:17" ht="12.75">
      <c r="A241" t="s">
        <v>430</v>
      </c>
      <c r="B241" t="s">
        <v>431</v>
      </c>
      <c r="C241" s="2">
        <v>40470</v>
      </c>
      <c r="D241" s="2">
        <v>64980</v>
      </c>
      <c r="E241" s="2">
        <f>SUM(C241:D241)</f>
        <v>105450</v>
      </c>
      <c r="F241" s="2">
        <v>100334</v>
      </c>
      <c r="G241" s="2">
        <v>3851</v>
      </c>
      <c r="H241" s="2">
        <f>SUM(F241:G241)</f>
        <v>104185</v>
      </c>
      <c r="I241" s="2">
        <f>E241-H241</f>
        <v>1265</v>
      </c>
      <c r="J241" s="2">
        <f>SUM(K241,L241,O241,P241,Q241)</f>
        <v>-1265</v>
      </c>
      <c r="K241" s="2">
        <v>0</v>
      </c>
      <c r="L241" s="2">
        <f>M241-N241</f>
        <v>410</v>
      </c>
      <c r="M241" s="2">
        <v>771</v>
      </c>
      <c r="N241" s="2">
        <v>361</v>
      </c>
      <c r="O241" s="2">
        <v>0</v>
      </c>
      <c r="P241" s="2">
        <v>-728</v>
      </c>
      <c r="Q241" s="2">
        <v>-947</v>
      </c>
    </row>
    <row r="242" spans="1:17" ht="12.75">
      <c r="A242" t="s">
        <v>412</v>
      </c>
      <c r="B242" t="s">
        <v>413</v>
      </c>
      <c r="C242" s="2">
        <v>43549</v>
      </c>
      <c r="D242" s="2">
        <v>122222</v>
      </c>
      <c r="E242" s="2">
        <f t="shared" si="17"/>
        <v>165771</v>
      </c>
      <c r="F242" s="2">
        <v>315189</v>
      </c>
      <c r="G242" s="2">
        <v>3083</v>
      </c>
      <c r="H242" s="2">
        <f t="shared" si="18"/>
        <v>318272</v>
      </c>
      <c r="I242" s="2">
        <f t="shared" si="21"/>
        <v>-152501</v>
      </c>
      <c r="J242" s="2">
        <f t="shared" si="19"/>
        <v>152501</v>
      </c>
      <c r="K242" s="2">
        <v>38500</v>
      </c>
      <c r="L242" s="2">
        <f t="shared" si="20"/>
        <v>710</v>
      </c>
      <c r="M242" s="2">
        <v>1274</v>
      </c>
      <c r="N242" s="2">
        <v>564</v>
      </c>
      <c r="O242" s="2">
        <v>0</v>
      </c>
      <c r="P242" s="2">
        <v>-1116</v>
      </c>
      <c r="Q242" s="2">
        <v>114407</v>
      </c>
    </row>
    <row r="243" spans="1:17" ht="12.75">
      <c r="A243" t="s">
        <v>414</v>
      </c>
      <c r="B243" t="s">
        <v>415</v>
      </c>
      <c r="C243" s="2">
        <v>55461</v>
      </c>
      <c r="D243" s="2">
        <v>59334</v>
      </c>
      <c r="E243" s="2">
        <f t="shared" si="17"/>
        <v>114795</v>
      </c>
      <c r="F243" s="2">
        <v>102585</v>
      </c>
      <c r="G243" s="2">
        <v>11821</v>
      </c>
      <c r="H243" s="2">
        <f t="shared" si="18"/>
        <v>114406</v>
      </c>
      <c r="I243" s="2">
        <f t="shared" si="21"/>
        <v>389</v>
      </c>
      <c r="J243" s="2">
        <f t="shared" si="19"/>
        <v>-389</v>
      </c>
      <c r="K243" s="2">
        <v>0</v>
      </c>
      <c r="L243" s="2">
        <f t="shared" si="20"/>
        <v>-389</v>
      </c>
      <c r="M243" s="2">
        <v>3846</v>
      </c>
      <c r="N243" s="2">
        <v>4235</v>
      </c>
      <c r="O243" s="2">
        <v>0</v>
      </c>
      <c r="P243" s="2">
        <v>0</v>
      </c>
      <c r="Q243" s="2">
        <v>0</v>
      </c>
    </row>
    <row r="244" spans="1:17" ht="12.75">
      <c r="A244" t="s">
        <v>416</v>
      </c>
      <c r="B244" t="s">
        <v>417</v>
      </c>
      <c r="C244" s="2">
        <v>80701</v>
      </c>
      <c r="D244" s="2">
        <v>130370</v>
      </c>
      <c r="E244" s="2">
        <f t="shared" si="17"/>
        <v>211071</v>
      </c>
      <c r="F244" s="2">
        <v>201568</v>
      </c>
      <c r="G244" s="2">
        <v>5255</v>
      </c>
      <c r="H244" s="2">
        <f t="shared" si="18"/>
        <v>206823</v>
      </c>
      <c r="I244" s="2">
        <f t="shared" si="21"/>
        <v>4248</v>
      </c>
      <c r="J244" s="2">
        <f t="shared" si="19"/>
        <v>-4248</v>
      </c>
      <c r="K244" s="2">
        <v>5284</v>
      </c>
      <c r="L244" s="2">
        <f t="shared" si="20"/>
        <v>-9532</v>
      </c>
      <c r="M244" s="2">
        <v>4035</v>
      </c>
      <c r="N244" s="2">
        <v>13567</v>
      </c>
      <c r="O244" s="2">
        <v>0</v>
      </c>
      <c r="P244" s="2">
        <v>0</v>
      </c>
      <c r="Q244" s="2">
        <v>0</v>
      </c>
    </row>
    <row r="245" spans="1:17" ht="12.75">
      <c r="A245" t="s">
        <v>418</v>
      </c>
      <c r="B245" t="s">
        <v>419</v>
      </c>
      <c r="C245" s="2">
        <v>270098</v>
      </c>
      <c r="D245" s="2">
        <v>193922</v>
      </c>
      <c r="E245" s="2">
        <f t="shared" si="17"/>
        <v>464020</v>
      </c>
      <c r="F245" s="2">
        <v>440864</v>
      </c>
      <c r="G245" s="2">
        <v>20499</v>
      </c>
      <c r="H245" s="2">
        <f t="shared" si="18"/>
        <v>461363</v>
      </c>
      <c r="I245" s="2">
        <f t="shared" si="21"/>
        <v>2657</v>
      </c>
      <c r="J245" s="2">
        <f t="shared" si="19"/>
        <v>-2657</v>
      </c>
      <c r="K245" s="2">
        <v>-6169</v>
      </c>
      <c r="L245" s="2">
        <f t="shared" si="20"/>
        <v>-8</v>
      </c>
      <c r="M245" s="2">
        <v>31</v>
      </c>
      <c r="N245" s="2">
        <v>39</v>
      </c>
      <c r="O245" s="2">
        <v>3520</v>
      </c>
      <c r="P245" s="2">
        <v>0</v>
      </c>
      <c r="Q245" s="2">
        <v>0</v>
      </c>
    </row>
    <row r="246" spans="1:17" ht="12.75">
      <c r="A246" t="s">
        <v>420</v>
      </c>
      <c r="B246" t="s">
        <v>421</v>
      </c>
      <c r="C246" s="2">
        <v>51092</v>
      </c>
      <c r="D246" s="2">
        <v>25628</v>
      </c>
      <c r="E246" s="2">
        <f t="shared" si="17"/>
        <v>76720</v>
      </c>
      <c r="F246" s="2">
        <v>58104</v>
      </c>
      <c r="G246" s="2">
        <v>18679</v>
      </c>
      <c r="H246" s="2">
        <f t="shared" si="18"/>
        <v>76783</v>
      </c>
      <c r="I246" s="2">
        <f t="shared" si="21"/>
        <v>-63</v>
      </c>
      <c r="J246" s="2">
        <f t="shared" si="19"/>
        <v>63</v>
      </c>
      <c r="K246" s="2">
        <v>0</v>
      </c>
      <c r="L246" s="2">
        <f t="shared" si="20"/>
        <v>63</v>
      </c>
      <c r="M246" s="2">
        <v>3229</v>
      </c>
      <c r="N246" s="2">
        <v>3166</v>
      </c>
      <c r="O246" s="2">
        <v>0</v>
      </c>
      <c r="P246" s="2">
        <v>0</v>
      </c>
      <c r="Q246" s="2">
        <v>0</v>
      </c>
    </row>
    <row r="247" spans="1:17" ht="12.75">
      <c r="A247" t="s">
        <v>422</v>
      </c>
      <c r="B247" t="s">
        <v>423</v>
      </c>
      <c r="C247" s="2">
        <v>76768</v>
      </c>
      <c r="D247" s="2">
        <v>70497</v>
      </c>
      <c r="E247" s="2">
        <f t="shared" si="17"/>
        <v>147265</v>
      </c>
      <c r="F247" s="2">
        <v>129753</v>
      </c>
      <c r="G247" s="2">
        <v>15236</v>
      </c>
      <c r="H247" s="2">
        <f t="shared" si="18"/>
        <v>144989</v>
      </c>
      <c r="I247" s="2">
        <f t="shared" si="21"/>
        <v>2276</v>
      </c>
      <c r="J247" s="2">
        <f t="shared" si="19"/>
        <v>-2276</v>
      </c>
      <c r="K247" s="2">
        <v>0</v>
      </c>
      <c r="L247" s="2">
        <f t="shared" si="20"/>
        <v>-988</v>
      </c>
      <c r="M247" s="2">
        <v>112</v>
      </c>
      <c r="N247" s="2">
        <v>1100</v>
      </c>
      <c r="O247" s="2">
        <v>0</v>
      </c>
      <c r="P247" s="2">
        <v>0</v>
      </c>
      <c r="Q247" s="2">
        <v>-1288</v>
      </c>
    </row>
    <row r="248" spans="1:17" ht="12.75">
      <c r="A248" t="s">
        <v>424</v>
      </c>
      <c r="B248" t="s">
        <v>425</v>
      </c>
      <c r="C248" s="2">
        <v>70775</v>
      </c>
      <c r="D248" s="2">
        <v>107001</v>
      </c>
      <c r="E248" s="2">
        <f t="shared" si="17"/>
        <v>177776</v>
      </c>
      <c r="F248" s="2">
        <v>156721</v>
      </c>
      <c r="G248" s="2">
        <v>13759</v>
      </c>
      <c r="H248" s="2">
        <f t="shared" si="18"/>
        <v>170480</v>
      </c>
      <c r="I248" s="2">
        <f t="shared" si="21"/>
        <v>7296</v>
      </c>
      <c r="J248" s="2">
        <f t="shared" si="19"/>
        <v>-7296</v>
      </c>
      <c r="K248" s="2">
        <v>0</v>
      </c>
      <c r="L248" s="2">
        <f t="shared" si="20"/>
        <v>-5668</v>
      </c>
      <c r="M248" s="2">
        <v>2279</v>
      </c>
      <c r="N248" s="2">
        <v>7947</v>
      </c>
      <c r="O248" s="2">
        <v>0</v>
      </c>
      <c r="P248" s="2">
        <v>-1628</v>
      </c>
      <c r="Q248" s="2">
        <v>0</v>
      </c>
    </row>
    <row r="249" spans="1:17" ht="12.75">
      <c r="A249" t="s">
        <v>426</v>
      </c>
      <c r="B249" t="s">
        <v>427</v>
      </c>
      <c r="C249" s="2">
        <v>33748</v>
      </c>
      <c r="D249" s="2">
        <v>91492</v>
      </c>
      <c r="E249" s="2">
        <f t="shared" si="17"/>
        <v>125240</v>
      </c>
      <c r="F249" s="2">
        <v>118438</v>
      </c>
      <c r="G249" s="2">
        <v>3551</v>
      </c>
      <c r="H249" s="2">
        <f t="shared" si="18"/>
        <v>121989</v>
      </c>
      <c r="I249" s="2">
        <f t="shared" si="21"/>
        <v>3251</v>
      </c>
      <c r="J249" s="2">
        <f t="shared" si="19"/>
        <v>-3251</v>
      </c>
      <c r="K249" s="2">
        <v>0</v>
      </c>
      <c r="L249" s="2">
        <f t="shared" si="20"/>
        <v>63</v>
      </c>
      <c r="M249" s="2">
        <v>585</v>
      </c>
      <c r="N249" s="2">
        <v>522</v>
      </c>
      <c r="O249" s="2">
        <v>0</v>
      </c>
      <c r="P249" s="2">
        <v>-3314</v>
      </c>
      <c r="Q249" s="2">
        <v>0</v>
      </c>
    </row>
    <row r="250" spans="1:17" ht="12.75">
      <c r="A250" t="s">
        <v>428</v>
      </c>
      <c r="B250" t="s">
        <v>429</v>
      </c>
      <c r="C250" s="2">
        <v>64954</v>
      </c>
      <c r="D250" s="2">
        <v>109886</v>
      </c>
      <c r="E250" s="2">
        <f t="shared" si="17"/>
        <v>174840</v>
      </c>
      <c r="F250" s="2">
        <v>165629</v>
      </c>
      <c r="G250" s="2">
        <v>1654</v>
      </c>
      <c r="H250" s="2">
        <f t="shared" si="18"/>
        <v>167283</v>
      </c>
      <c r="I250" s="2">
        <f t="shared" si="21"/>
        <v>7557</v>
      </c>
      <c r="J250" s="2">
        <f t="shared" si="19"/>
        <v>-7557</v>
      </c>
      <c r="K250" s="2">
        <v>0</v>
      </c>
      <c r="L250" s="2">
        <f t="shared" si="20"/>
        <v>-4557</v>
      </c>
      <c r="M250" s="2">
        <v>2259</v>
      </c>
      <c r="N250" s="2">
        <v>6816</v>
      </c>
      <c r="O250" s="2">
        <v>0</v>
      </c>
      <c r="P250" s="2">
        <v>-3000</v>
      </c>
      <c r="Q250" s="2">
        <v>0</v>
      </c>
    </row>
    <row r="251" spans="1:17" s="7" customFormat="1" ht="12.75">
      <c r="A251" s="7" t="s">
        <v>59</v>
      </c>
      <c r="B251" s="7" t="s">
        <v>60</v>
      </c>
      <c r="C251" s="8">
        <v>4173209</v>
      </c>
      <c r="D251" s="8">
        <v>5249815</v>
      </c>
      <c r="E251" s="8">
        <f t="shared" si="17"/>
        <v>9423024</v>
      </c>
      <c r="F251" s="8">
        <v>9567587</v>
      </c>
      <c r="G251" s="8">
        <v>300345</v>
      </c>
      <c r="H251" s="8">
        <f t="shared" si="18"/>
        <v>9867932</v>
      </c>
      <c r="I251" s="8">
        <f t="shared" si="21"/>
        <v>-444908</v>
      </c>
      <c r="J251" s="8">
        <f t="shared" si="19"/>
        <v>444908</v>
      </c>
      <c r="K251" s="8">
        <v>-125051</v>
      </c>
      <c r="L251" s="8">
        <f t="shared" si="20"/>
        <v>68052</v>
      </c>
      <c r="M251" s="8">
        <v>272290</v>
      </c>
      <c r="N251" s="8">
        <v>204238</v>
      </c>
      <c r="O251" s="8">
        <v>63520</v>
      </c>
      <c r="P251" s="8">
        <v>-20536</v>
      </c>
      <c r="Q251" s="8">
        <v>458923</v>
      </c>
    </row>
    <row r="253" spans="1:17" ht="12.75">
      <c r="A253" t="s">
        <v>432</v>
      </c>
      <c r="B253" t="s">
        <v>1167</v>
      </c>
      <c r="C253" s="2">
        <v>31621</v>
      </c>
      <c r="D253" s="2">
        <v>652481</v>
      </c>
      <c r="E253" s="2">
        <f t="shared" si="17"/>
        <v>684102</v>
      </c>
      <c r="F253" s="2">
        <v>664501</v>
      </c>
      <c r="G253" s="2">
        <v>12220</v>
      </c>
      <c r="H253" s="2">
        <f t="shared" si="18"/>
        <v>676721</v>
      </c>
      <c r="I253" s="2">
        <f t="shared" si="21"/>
        <v>7381</v>
      </c>
      <c r="J253" s="2">
        <f t="shared" si="19"/>
        <v>-7381</v>
      </c>
      <c r="K253" s="2">
        <v>0</v>
      </c>
      <c r="L253" s="2">
        <f t="shared" si="20"/>
        <v>-7381</v>
      </c>
      <c r="M253" s="2">
        <v>7949</v>
      </c>
      <c r="N253" s="2">
        <v>15330</v>
      </c>
      <c r="O253" s="2">
        <v>0</v>
      </c>
      <c r="P253" s="2">
        <v>0</v>
      </c>
      <c r="Q253" s="2">
        <v>0</v>
      </c>
    </row>
    <row r="254" spans="1:17" ht="12.75">
      <c r="A254" t="s">
        <v>433</v>
      </c>
      <c r="B254" t="s">
        <v>434</v>
      </c>
      <c r="C254" s="2">
        <v>868476</v>
      </c>
      <c r="D254" s="2">
        <v>1106570</v>
      </c>
      <c r="E254" s="2">
        <f t="shared" si="17"/>
        <v>1975046</v>
      </c>
      <c r="F254" s="2">
        <v>1751270</v>
      </c>
      <c r="G254" s="2">
        <v>6660</v>
      </c>
      <c r="H254" s="2">
        <f t="shared" si="18"/>
        <v>1757930</v>
      </c>
      <c r="I254" s="2">
        <f t="shared" si="21"/>
        <v>217116</v>
      </c>
      <c r="J254" s="2">
        <f t="shared" si="19"/>
        <v>-217116</v>
      </c>
      <c r="K254" s="2">
        <v>-188000</v>
      </c>
      <c r="L254" s="2">
        <f t="shared" si="20"/>
        <v>-29116</v>
      </c>
      <c r="M254" s="2">
        <v>8638</v>
      </c>
      <c r="N254" s="2">
        <v>37754</v>
      </c>
      <c r="O254" s="2">
        <v>0</v>
      </c>
      <c r="P254" s="2">
        <v>0</v>
      </c>
      <c r="Q254" s="2">
        <v>0</v>
      </c>
    </row>
    <row r="255" spans="1:17" ht="12.75">
      <c r="A255" t="s">
        <v>435</v>
      </c>
      <c r="B255" t="s">
        <v>436</v>
      </c>
      <c r="C255" s="2">
        <v>244067</v>
      </c>
      <c r="D255" s="2">
        <v>253433</v>
      </c>
      <c r="E255" s="2">
        <f t="shared" si="17"/>
        <v>497500</v>
      </c>
      <c r="F255" s="2">
        <v>828700</v>
      </c>
      <c r="G255" s="2">
        <v>1468</v>
      </c>
      <c r="H255" s="2">
        <f t="shared" si="18"/>
        <v>830168</v>
      </c>
      <c r="I255" s="2">
        <f t="shared" si="21"/>
        <v>-332668</v>
      </c>
      <c r="J255" s="2">
        <f t="shared" si="19"/>
        <v>332668</v>
      </c>
      <c r="K255" s="2">
        <v>106000</v>
      </c>
      <c r="L255" s="2">
        <f t="shared" si="20"/>
        <v>244</v>
      </c>
      <c r="M255" s="2">
        <v>5566</v>
      </c>
      <c r="N255" s="2">
        <v>5322</v>
      </c>
      <c r="O255" s="2">
        <v>0</v>
      </c>
      <c r="P255" s="2">
        <v>0</v>
      </c>
      <c r="Q255" s="2">
        <v>226424</v>
      </c>
    </row>
    <row r="256" spans="1:17" ht="12.75">
      <c r="A256" t="s">
        <v>437</v>
      </c>
      <c r="B256" t="s">
        <v>438</v>
      </c>
      <c r="C256" s="2">
        <v>65197</v>
      </c>
      <c r="D256" s="2">
        <v>133524</v>
      </c>
      <c r="E256" s="2">
        <f t="shared" si="17"/>
        <v>198721</v>
      </c>
      <c r="F256" s="2">
        <v>186689</v>
      </c>
      <c r="G256" s="2">
        <v>11151</v>
      </c>
      <c r="H256" s="2">
        <f t="shared" si="18"/>
        <v>197840</v>
      </c>
      <c r="I256" s="2">
        <f t="shared" si="21"/>
        <v>881</v>
      </c>
      <c r="J256" s="2">
        <f t="shared" si="19"/>
        <v>-881</v>
      </c>
      <c r="K256" s="2">
        <v>0</v>
      </c>
      <c r="L256" s="2">
        <f t="shared" si="20"/>
        <v>-881</v>
      </c>
      <c r="M256" s="2">
        <v>295</v>
      </c>
      <c r="N256" s="2">
        <v>1176</v>
      </c>
      <c r="O256" s="2">
        <v>0</v>
      </c>
      <c r="P256" s="2">
        <v>0</v>
      </c>
      <c r="Q256" s="2">
        <v>0</v>
      </c>
    </row>
    <row r="257" spans="1:17" ht="12.75">
      <c r="A257" t="s">
        <v>439</v>
      </c>
      <c r="B257" t="s">
        <v>440</v>
      </c>
      <c r="C257" s="2">
        <v>27258</v>
      </c>
      <c r="D257" s="2">
        <v>71273</v>
      </c>
      <c r="E257" s="2">
        <f t="shared" si="17"/>
        <v>98531</v>
      </c>
      <c r="F257" s="2">
        <v>91795</v>
      </c>
      <c r="G257" s="2">
        <v>6501</v>
      </c>
      <c r="H257" s="2">
        <f t="shared" si="18"/>
        <v>98296</v>
      </c>
      <c r="I257" s="2">
        <f t="shared" si="21"/>
        <v>235</v>
      </c>
      <c r="J257" s="2">
        <f t="shared" si="19"/>
        <v>-235</v>
      </c>
      <c r="K257" s="2">
        <v>0</v>
      </c>
      <c r="L257" s="2">
        <f t="shared" si="20"/>
        <v>-235</v>
      </c>
      <c r="M257" s="2">
        <v>498</v>
      </c>
      <c r="N257" s="2">
        <v>733</v>
      </c>
      <c r="O257" s="2">
        <v>0</v>
      </c>
      <c r="P257" s="2">
        <v>0</v>
      </c>
      <c r="Q257" s="2">
        <v>0</v>
      </c>
    </row>
    <row r="258" spans="1:17" ht="12.75">
      <c r="A258" t="s">
        <v>441</v>
      </c>
      <c r="B258" t="s">
        <v>442</v>
      </c>
      <c r="C258" s="2">
        <v>31298</v>
      </c>
      <c r="D258" s="2">
        <v>86824</v>
      </c>
      <c r="E258" s="2">
        <f t="shared" si="17"/>
        <v>118122</v>
      </c>
      <c r="F258" s="2">
        <v>114572</v>
      </c>
      <c r="G258" s="2">
        <v>1784</v>
      </c>
      <c r="H258" s="2">
        <f t="shared" si="18"/>
        <v>116356</v>
      </c>
      <c r="I258" s="2">
        <f t="shared" si="21"/>
        <v>1766</v>
      </c>
      <c r="J258" s="2">
        <f t="shared" si="19"/>
        <v>-1766</v>
      </c>
      <c r="K258" s="2">
        <v>-3870</v>
      </c>
      <c r="L258" s="2">
        <f t="shared" si="20"/>
        <v>2104</v>
      </c>
      <c r="M258" s="2">
        <v>2882</v>
      </c>
      <c r="N258" s="2">
        <v>778</v>
      </c>
      <c r="O258" s="2">
        <v>0</v>
      </c>
      <c r="P258" s="2">
        <v>0</v>
      </c>
      <c r="Q258" s="2">
        <v>0</v>
      </c>
    </row>
    <row r="259" spans="1:17" ht="12.75">
      <c r="A259" t="s">
        <v>443</v>
      </c>
      <c r="B259" t="s">
        <v>444</v>
      </c>
      <c r="C259" s="2">
        <v>31642</v>
      </c>
      <c r="D259" s="2">
        <v>67330</v>
      </c>
      <c r="E259" s="2">
        <f t="shared" si="17"/>
        <v>98972</v>
      </c>
      <c r="F259" s="2">
        <v>98650</v>
      </c>
      <c r="G259" s="2">
        <v>3479</v>
      </c>
      <c r="H259" s="2">
        <f t="shared" si="18"/>
        <v>102129</v>
      </c>
      <c r="I259" s="2">
        <f t="shared" si="21"/>
        <v>-3157</v>
      </c>
      <c r="J259" s="2">
        <f t="shared" si="19"/>
        <v>3157</v>
      </c>
      <c r="K259" s="2">
        <v>2600</v>
      </c>
      <c r="L259" s="2">
        <f t="shared" si="20"/>
        <v>557</v>
      </c>
      <c r="M259" s="2">
        <v>1458</v>
      </c>
      <c r="N259" s="2">
        <v>901</v>
      </c>
      <c r="O259" s="2">
        <v>0</v>
      </c>
      <c r="P259" s="2">
        <v>0</v>
      </c>
      <c r="Q259" s="2">
        <v>0</v>
      </c>
    </row>
    <row r="260" spans="1:17" ht="12.75">
      <c r="A260" t="s">
        <v>445</v>
      </c>
      <c r="B260" t="s">
        <v>446</v>
      </c>
      <c r="C260" s="2">
        <v>20518</v>
      </c>
      <c r="D260" s="2">
        <v>59250</v>
      </c>
      <c r="E260" s="2">
        <f t="shared" si="17"/>
        <v>79768</v>
      </c>
      <c r="F260" s="2">
        <v>77042</v>
      </c>
      <c r="G260" s="2">
        <v>1392</v>
      </c>
      <c r="H260" s="2">
        <f t="shared" si="18"/>
        <v>78434</v>
      </c>
      <c r="I260" s="2">
        <f t="shared" si="21"/>
        <v>1334</v>
      </c>
      <c r="J260" s="2">
        <f t="shared" si="19"/>
        <v>-1334</v>
      </c>
      <c r="K260" s="2">
        <v>-1119</v>
      </c>
      <c r="L260" s="2">
        <f t="shared" si="20"/>
        <v>-215</v>
      </c>
      <c r="M260" s="2">
        <v>5</v>
      </c>
      <c r="N260" s="2">
        <v>220</v>
      </c>
      <c r="O260" s="2">
        <v>0</v>
      </c>
      <c r="P260" s="2">
        <v>0</v>
      </c>
      <c r="Q260" s="2">
        <v>0</v>
      </c>
    </row>
    <row r="261" spans="1:17" ht="12.75">
      <c r="A261" t="s">
        <v>447</v>
      </c>
      <c r="B261" t="s">
        <v>448</v>
      </c>
      <c r="C261" s="2">
        <v>53314</v>
      </c>
      <c r="D261" s="2">
        <v>172188</v>
      </c>
      <c r="E261" s="2">
        <f t="shared" si="17"/>
        <v>225502</v>
      </c>
      <c r="F261" s="2">
        <v>216280</v>
      </c>
      <c r="G261" s="2">
        <v>4234</v>
      </c>
      <c r="H261" s="2">
        <f t="shared" si="18"/>
        <v>220514</v>
      </c>
      <c r="I261" s="2">
        <f t="shared" si="21"/>
        <v>4988</v>
      </c>
      <c r="J261" s="2">
        <f t="shared" si="19"/>
        <v>-4988</v>
      </c>
      <c r="K261" s="2">
        <v>0</v>
      </c>
      <c r="L261" s="2">
        <f t="shared" si="20"/>
        <v>-4988</v>
      </c>
      <c r="M261" s="2">
        <v>2706</v>
      </c>
      <c r="N261" s="2">
        <v>7694</v>
      </c>
      <c r="O261" s="2">
        <v>0</v>
      </c>
      <c r="P261" s="2">
        <v>0</v>
      </c>
      <c r="Q261" s="2">
        <v>0</v>
      </c>
    </row>
    <row r="262" spans="1:17" ht="12.75">
      <c r="A262" t="s">
        <v>449</v>
      </c>
      <c r="B262" t="s">
        <v>450</v>
      </c>
      <c r="C262" s="2">
        <v>43208</v>
      </c>
      <c r="D262" s="2">
        <v>30770</v>
      </c>
      <c r="E262" s="2">
        <f t="shared" si="17"/>
        <v>73978</v>
      </c>
      <c r="F262" s="2">
        <v>48585</v>
      </c>
      <c r="G262" s="2">
        <v>25781</v>
      </c>
      <c r="H262" s="2">
        <f t="shared" si="18"/>
        <v>74366</v>
      </c>
      <c r="I262" s="2">
        <f t="shared" si="21"/>
        <v>-388</v>
      </c>
      <c r="J262" s="2">
        <f t="shared" si="19"/>
        <v>388</v>
      </c>
      <c r="K262" s="2">
        <v>0</v>
      </c>
      <c r="L262" s="2">
        <f t="shared" si="20"/>
        <v>388</v>
      </c>
      <c r="M262" s="2">
        <v>794</v>
      </c>
      <c r="N262" s="2">
        <v>406</v>
      </c>
      <c r="O262" s="2">
        <v>0</v>
      </c>
      <c r="P262" s="2">
        <v>0</v>
      </c>
      <c r="Q262" s="2">
        <v>0</v>
      </c>
    </row>
    <row r="263" spans="1:17" ht="12.75">
      <c r="A263" t="s">
        <v>451</v>
      </c>
      <c r="B263" t="s">
        <v>452</v>
      </c>
      <c r="C263" s="2">
        <v>63232</v>
      </c>
      <c r="D263" s="2">
        <v>98178</v>
      </c>
      <c r="E263" s="2">
        <f t="shared" si="17"/>
        <v>161410</v>
      </c>
      <c r="F263" s="2">
        <v>157023</v>
      </c>
      <c r="G263" s="2">
        <v>2975</v>
      </c>
      <c r="H263" s="2">
        <f t="shared" si="18"/>
        <v>159998</v>
      </c>
      <c r="I263" s="2">
        <f t="shared" si="21"/>
        <v>1412</v>
      </c>
      <c r="J263" s="2">
        <f t="shared" si="19"/>
        <v>-1412</v>
      </c>
      <c r="K263" s="2">
        <v>-4233</v>
      </c>
      <c r="L263" s="2">
        <f t="shared" si="20"/>
        <v>2821</v>
      </c>
      <c r="M263" s="2">
        <v>3959</v>
      </c>
      <c r="N263" s="2">
        <v>1138</v>
      </c>
      <c r="O263" s="2">
        <v>0</v>
      </c>
      <c r="P263" s="2">
        <v>0</v>
      </c>
      <c r="Q263" s="2">
        <v>0</v>
      </c>
    </row>
    <row r="264" spans="1:17" ht="12.75">
      <c r="A264" t="s">
        <v>453</v>
      </c>
      <c r="B264" t="s">
        <v>454</v>
      </c>
      <c r="C264" s="2">
        <v>23186</v>
      </c>
      <c r="D264" s="2">
        <v>66681</v>
      </c>
      <c r="E264" s="2">
        <f t="shared" si="17"/>
        <v>89867</v>
      </c>
      <c r="F264" s="2">
        <v>82874</v>
      </c>
      <c r="G264" s="2">
        <v>3795</v>
      </c>
      <c r="H264" s="2">
        <f t="shared" si="18"/>
        <v>86669</v>
      </c>
      <c r="I264" s="2">
        <f t="shared" si="21"/>
        <v>3198</v>
      </c>
      <c r="J264" s="2">
        <f t="shared" si="19"/>
        <v>-3198</v>
      </c>
      <c r="K264" s="2">
        <v>-1200</v>
      </c>
      <c r="L264" s="2">
        <f t="shared" si="20"/>
        <v>-1998</v>
      </c>
      <c r="M264" s="2">
        <v>660</v>
      </c>
      <c r="N264" s="2">
        <v>2658</v>
      </c>
      <c r="O264" s="2">
        <v>0</v>
      </c>
      <c r="P264" s="2">
        <v>0</v>
      </c>
      <c r="Q264" s="2">
        <v>0</v>
      </c>
    </row>
    <row r="265" spans="1:17" ht="12.75">
      <c r="A265" t="s">
        <v>455</v>
      </c>
      <c r="B265" t="s">
        <v>456</v>
      </c>
      <c r="C265" s="2">
        <v>46533</v>
      </c>
      <c r="D265" s="2">
        <v>85880</v>
      </c>
      <c r="E265" s="2">
        <f t="shared" si="17"/>
        <v>132413</v>
      </c>
      <c r="F265" s="2">
        <v>125119</v>
      </c>
      <c r="G265" s="2">
        <v>4771</v>
      </c>
      <c r="H265" s="2">
        <f t="shared" si="18"/>
        <v>129890</v>
      </c>
      <c r="I265" s="2">
        <f t="shared" si="21"/>
        <v>2523</v>
      </c>
      <c r="J265" s="2">
        <f t="shared" si="19"/>
        <v>-2523</v>
      </c>
      <c r="K265" s="2">
        <v>0</v>
      </c>
      <c r="L265" s="2">
        <f t="shared" si="20"/>
        <v>-2523</v>
      </c>
      <c r="M265" s="2">
        <v>5056</v>
      </c>
      <c r="N265" s="2">
        <v>7579</v>
      </c>
      <c r="O265" s="2">
        <v>0</v>
      </c>
      <c r="P265" s="2">
        <v>0</v>
      </c>
      <c r="Q265" s="2">
        <v>0</v>
      </c>
    </row>
    <row r="266" spans="1:17" ht="12.75">
      <c r="A266" t="s">
        <v>457</v>
      </c>
      <c r="B266" t="s">
        <v>458</v>
      </c>
      <c r="C266" s="2">
        <v>32866</v>
      </c>
      <c r="D266" s="2">
        <v>86604</v>
      </c>
      <c r="E266" s="2">
        <f t="shared" si="17"/>
        <v>119470</v>
      </c>
      <c r="F266" s="2">
        <v>116714</v>
      </c>
      <c r="G266" s="2">
        <v>4336</v>
      </c>
      <c r="H266" s="2">
        <f t="shared" si="18"/>
        <v>121050</v>
      </c>
      <c r="I266" s="2">
        <f t="shared" si="21"/>
        <v>-1580</v>
      </c>
      <c r="J266" s="2">
        <f t="shared" si="19"/>
        <v>1580</v>
      </c>
      <c r="K266" s="2">
        <v>1000</v>
      </c>
      <c r="L266" s="2">
        <f t="shared" si="20"/>
        <v>580</v>
      </c>
      <c r="M266" s="2">
        <v>925</v>
      </c>
      <c r="N266" s="2">
        <v>345</v>
      </c>
      <c r="O266" s="2">
        <v>0</v>
      </c>
      <c r="P266" s="2">
        <v>0</v>
      </c>
      <c r="Q266" s="2">
        <v>0</v>
      </c>
    </row>
    <row r="267" spans="1:17" ht="12.75">
      <c r="A267" t="s">
        <v>459</v>
      </c>
      <c r="B267" t="s">
        <v>460</v>
      </c>
      <c r="C267" s="2">
        <v>33235</v>
      </c>
      <c r="D267" s="2">
        <v>60903</v>
      </c>
      <c r="E267" s="2">
        <f t="shared" si="17"/>
        <v>94138</v>
      </c>
      <c r="F267" s="2">
        <v>80592</v>
      </c>
      <c r="G267" s="2">
        <v>12718</v>
      </c>
      <c r="H267" s="2">
        <f t="shared" si="18"/>
        <v>93310</v>
      </c>
      <c r="I267" s="2">
        <f t="shared" si="21"/>
        <v>828</v>
      </c>
      <c r="J267" s="2">
        <f t="shared" si="19"/>
        <v>-828</v>
      </c>
      <c r="K267" s="2">
        <v>0</v>
      </c>
      <c r="L267" s="2">
        <f t="shared" si="20"/>
        <v>-828</v>
      </c>
      <c r="M267" s="2">
        <v>1456</v>
      </c>
      <c r="N267" s="2">
        <v>2284</v>
      </c>
      <c r="O267" s="2">
        <v>0</v>
      </c>
      <c r="P267" s="2">
        <v>0</v>
      </c>
      <c r="Q267" s="2">
        <v>0</v>
      </c>
    </row>
    <row r="268" spans="1:17" ht="12.75">
      <c r="A268" t="s">
        <v>461</v>
      </c>
      <c r="B268" t="s">
        <v>462</v>
      </c>
      <c r="C268" s="2">
        <v>43757</v>
      </c>
      <c r="D268" s="2">
        <v>97179</v>
      </c>
      <c r="E268" s="2">
        <f t="shared" si="17"/>
        <v>140936</v>
      </c>
      <c r="F268" s="2">
        <v>146687</v>
      </c>
      <c r="G268" s="2">
        <v>2186</v>
      </c>
      <c r="H268" s="2">
        <f t="shared" si="18"/>
        <v>148873</v>
      </c>
      <c r="I268" s="2">
        <f t="shared" si="21"/>
        <v>-7937</v>
      </c>
      <c r="J268" s="2">
        <f t="shared" si="19"/>
        <v>7937</v>
      </c>
      <c r="K268" s="2">
        <v>11000</v>
      </c>
      <c r="L268" s="2">
        <f t="shared" si="20"/>
        <v>-2493</v>
      </c>
      <c r="M268" s="2">
        <v>464</v>
      </c>
      <c r="N268" s="2">
        <v>2957</v>
      </c>
      <c r="O268" s="2">
        <v>-570</v>
      </c>
      <c r="P268" s="2">
        <v>0</v>
      </c>
      <c r="Q268" s="2">
        <v>0</v>
      </c>
    </row>
    <row r="269" spans="1:17" ht="12.75">
      <c r="A269" t="s">
        <v>463</v>
      </c>
      <c r="B269" t="s">
        <v>464</v>
      </c>
      <c r="C269" s="2">
        <v>42231</v>
      </c>
      <c r="D269" s="2">
        <v>60059</v>
      </c>
      <c r="E269" s="2">
        <f t="shared" si="17"/>
        <v>102290</v>
      </c>
      <c r="F269" s="2">
        <v>95416</v>
      </c>
      <c r="G269" s="2">
        <v>3089</v>
      </c>
      <c r="H269" s="2">
        <f t="shared" si="18"/>
        <v>98505</v>
      </c>
      <c r="I269" s="2">
        <f t="shared" si="21"/>
        <v>3785</v>
      </c>
      <c r="J269" s="2">
        <f t="shared" si="19"/>
        <v>-3785</v>
      </c>
      <c r="K269" s="2">
        <v>-3720</v>
      </c>
      <c r="L269" s="2">
        <f t="shared" si="20"/>
        <v>-65</v>
      </c>
      <c r="M269" s="2">
        <v>497</v>
      </c>
      <c r="N269" s="2">
        <v>562</v>
      </c>
      <c r="O269" s="2">
        <v>0</v>
      </c>
      <c r="P269" s="2">
        <v>0</v>
      </c>
      <c r="Q269" s="2">
        <v>0</v>
      </c>
    </row>
    <row r="270" spans="1:17" ht="12.75">
      <c r="A270" t="s">
        <v>465</v>
      </c>
      <c r="B270" t="s">
        <v>466</v>
      </c>
      <c r="C270" s="2">
        <v>28100</v>
      </c>
      <c r="D270" s="2">
        <v>41810</v>
      </c>
      <c r="E270" s="2">
        <f t="shared" si="17"/>
        <v>69910</v>
      </c>
      <c r="F270" s="2">
        <v>62225</v>
      </c>
      <c r="G270" s="2">
        <v>10071</v>
      </c>
      <c r="H270" s="2">
        <f t="shared" si="18"/>
        <v>72296</v>
      </c>
      <c r="I270" s="2">
        <f t="shared" si="21"/>
        <v>-2386</v>
      </c>
      <c r="J270" s="2">
        <f t="shared" si="19"/>
        <v>2386</v>
      </c>
      <c r="K270" s="2">
        <v>0</v>
      </c>
      <c r="L270" s="2">
        <f t="shared" si="20"/>
        <v>2386</v>
      </c>
      <c r="M270" s="2">
        <v>3560</v>
      </c>
      <c r="N270" s="2">
        <v>1174</v>
      </c>
      <c r="O270" s="2">
        <v>0</v>
      </c>
      <c r="P270" s="2">
        <v>0</v>
      </c>
      <c r="Q270" s="2">
        <v>0</v>
      </c>
    </row>
    <row r="271" spans="1:17" ht="12.75">
      <c r="A271" t="s">
        <v>467</v>
      </c>
      <c r="B271" t="s">
        <v>468</v>
      </c>
      <c r="C271" s="2">
        <v>34638</v>
      </c>
      <c r="D271" s="2">
        <v>17323</v>
      </c>
      <c r="E271" s="2">
        <f t="shared" si="17"/>
        <v>51961</v>
      </c>
      <c r="F271" s="2">
        <v>38109</v>
      </c>
      <c r="G271" s="2">
        <v>13891</v>
      </c>
      <c r="H271" s="2">
        <f t="shared" si="18"/>
        <v>52000</v>
      </c>
      <c r="I271" s="2">
        <f t="shared" si="21"/>
        <v>-39</v>
      </c>
      <c r="J271" s="2">
        <f t="shared" si="19"/>
        <v>39</v>
      </c>
      <c r="K271" s="2">
        <v>0</v>
      </c>
      <c r="L271" s="2">
        <f t="shared" si="20"/>
        <v>39</v>
      </c>
      <c r="M271" s="2">
        <v>317</v>
      </c>
      <c r="N271" s="2">
        <v>278</v>
      </c>
      <c r="O271" s="2">
        <v>0</v>
      </c>
      <c r="P271" s="2">
        <v>0</v>
      </c>
      <c r="Q271" s="2">
        <v>0</v>
      </c>
    </row>
    <row r="272" spans="1:17" ht="12.75">
      <c r="A272" t="s">
        <v>469</v>
      </c>
      <c r="B272" t="s">
        <v>470</v>
      </c>
      <c r="C272" s="2">
        <v>20456</v>
      </c>
      <c r="D272" s="2">
        <v>17768</v>
      </c>
      <c r="E272" s="2">
        <f t="shared" si="17"/>
        <v>38224</v>
      </c>
      <c r="F272" s="2">
        <v>30426</v>
      </c>
      <c r="G272" s="2">
        <v>7861</v>
      </c>
      <c r="H272" s="2">
        <f t="shared" si="18"/>
        <v>38287</v>
      </c>
      <c r="I272" s="2">
        <f t="shared" si="21"/>
        <v>-63</v>
      </c>
      <c r="J272" s="2">
        <f t="shared" si="19"/>
        <v>63</v>
      </c>
      <c r="K272" s="2">
        <v>0</v>
      </c>
      <c r="L272" s="2">
        <f t="shared" si="20"/>
        <v>63</v>
      </c>
      <c r="M272" s="2">
        <v>901</v>
      </c>
      <c r="N272" s="2">
        <v>838</v>
      </c>
      <c r="O272" s="2">
        <v>0</v>
      </c>
      <c r="P272" s="2">
        <v>0</v>
      </c>
      <c r="Q272" s="2">
        <v>0</v>
      </c>
    </row>
    <row r="273" spans="1:17" ht="12.75">
      <c r="A273" t="s">
        <v>471</v>
      </c>
      <c r="B273" t="s">
        <v>472</v>
      </c>
      <c r="C273" s="2">
        <v>22515</v>
      </c>
      <c r="D273" s="2">
        <v>74046</v>
      </c>
      <c r="E273" s="2">
        <f t="shared" si="17"/>
        <v>96561</v>
      </c>
      <c r="F273" s="2">
        <v>95421</v>
      </c>
      <c r="G273" s="2">
        <v>1154</v>
      </c>
      <c r="H273" s="2">
        <f t="shared" si="18"/>
        <v>96575</v>
      </c>
      <c r="I273" s="2">
        <f t="shared" si="21"/>
        <v>-14</v>
      </c>
      <c r="J273" s="2">
        <f t="shared" si="19"/>
        <v>14</v>
      </c>
      <c r="K273" s="2">
        <v>0</v>
      </c>
      <c r="L273" s="2">
        <f t="shared" si="20"/>
        <v>14</v>
      </c>
      <c r="M273" s="2">
        <v>1660</v>
      </c>
      <c r="N273" s="2">
        <v>1646</v>
      </c>
      <c r="O273" s="2">
        <v>0</v>
      </c>
      <c r="P273" s="2">
        <v>0</v>
      </c>
      <c r="Q273" s="2">
        <v>0</v>
      </c>
    </row>
    <row r="274" spans="1:17" ht="12.75">
      <c r="A274" t="s">
        <v>473</v>
      </c>
      <c r="B274" t="s">
        <v>474</v>
      </c>
      <c r="C274" s="2">
        <v>56898</v>
      </c>
      <c r="D274" s="2">
        <v>127057</v>
      </c>
      <c r="E274" s="2">
        <f t="shared" si="17"/>
        <v>183955</v>
      </c>
      <c r="F274" s="2">
        <v>175836</v>
      </c>
      <c r="G274" s="2">
        <v>3189</v>
      </c>
      <c r="H274" s="2">
        <f t="shared" si="18"/>
        <v>179025</v>
      </c>
      <c r="I274" s="2">
        <f t="shared" si="21"/>
        <v>4930</v>
      </c>
      <c r="J274" s="2">
        <f t="shared" si="19"/>
        <v>-4930</v>
      </c>
      <c r="K274" s="2">
        <v>-2232</v>
      </c>
      <c r="L274" s="2">
        <f t="shared" si="20"/>
        <v>-2698</v>
      </c>
      <c r="M274" s="2">
        <v>4528</v>
      </c>
      <c r="N274" s="2">
        <v>7226</v>
      </c>
      <c r="O274" s="2">
        <v>0</v>
      </c>
      <c r="P274" s="2">
        <v>0</v>
      </c>
      <c r="Q274" s="2">
        <v>0</v>
      </c>
    </row>
    <row r="275" spans="1:17" ht="12.75">
      <c r="A275" t="s">
        <v>475</v>
      </c>
      <c r="B275" t="s">
        <v>476</v>
      </c>
      <c r="C275" s="2">
        <v>36752</v>
      </c>
      <c r="D275" s="2">
        <v>71396</v>
      </c>
      <c r="E275" s="2">
        <f t="shared" si="17"/>
        <v>108148</v>
      </c>
      <c r="F275" s="2">
        <v>120396</v>
      </c>
      <c r="G275" s="2">
        <v>6073</v>
      </c>
      <c r="H275" s="2">
        <f t="shared" si="18"/>
        <v>126469</v>
      </c>
      <c r="I275" s="2">
        <f t="shared" si="21"/>
        <v>-18321</v>
      </c>
      <c r="J275" s="2">
        <f t="shared" si="19"/>
        <v>18321</v>
      </c>
      <c r="K275" s="2">
        <v>32468</v>
      </c>
      <c r="L275" s="2">
        <f t="shared" si="20"/>
        <v>-27523</v>
      </c>
      <c r="M275" s="2">
        <v>3119</v>
      </c>
      <c r="N275" s="2">
        <v>30642</v>
      </c>
      <c r="O275" s="2">
        <v>0</v>
      </c>
      <c r="P275" s="2">
        <v>0</v>
      </c>
      <c r="Q275" s="2">
        <v>13376</v>
      </c>
    </row>
    <row r="276" spans="1:17" ht="12.75">
      <c r="A276" t="s">
        <v>477</v>
      </c>
      <c r="B276" t="s">
        <v>478</v>
      </c>
      <c r="C276" s="2">
        <v>24239</v>
      </c>
      <c r="D276" s="2">
        <v>39481</v>
      </c>
      <c r="E276" s="2">
        <f t="shared" si="17"/>
        <v>63720</v>
      </c>
      <c r="F276" s="2">
        <v>60583</v>
      </c>
      <c r="G276" s="2">
        <v>5992</v>
      </c>
      <c r="H276" s="2">
        <f t="shared" si="18"/>
        <v>66575</v>
      </c>
      <c r="I276" s="2">
        <f t="shared" si="21"/>
        <v>-2855</v>
      </c>
      <c r="J276" s="2">
        <f t="shared" si="19"/>
        <v>2855</v>
      </c>
      <c r="K276" s="2">
        <v>3400</v>
      </c>
      <c r="L276" s="2">
        <f t="shared" si="20"/>
        <v>-545</v>
      </c>
      <c r="M276" s="2">
        <v>707</v>
      </c>
      <c r="N276" s="2">
        <v>1252</v>
      </c>
      <c r="O276" s="2">
        <v>0</v>
      </c>
      <c r="P276" s="2">
        <v>0</v>
      </c>
      <c r="Q276" s="2">
        <v>0</v>
      </c>
    </row>
    <row r="277" spans="1:17" ht="12.75">
      <c r="A277" t="s">
        <v>479</v>
      </c>
      <c r="B277" t="s">
        <v>480</v>
      </c>
      <c r="C277" s="2">
        <v>59047</v>
      </c>
      <c r="D277" s="2">
        <v>58508</v>
      </c>
      <c r="E277" s="2">
        <f aca="true" t="shared" si="22" ref="E277:E343">SUM(C277:D277)</f>
        <v>117555</v>
      </c>
      <c r="F277" s="2">
        <v>110556</v>
      </c>
      <c r="G277" s="2">
        <v>2842</v>
      </c>
      <c r="H277" s="2">
        <f aca="true" t="shared" si="23" ref="H277:H343">SUM(F277:G277)</f>
        <v>113398</v>
      </c>
      <c r="I277" s="2">
        <f t="shared" si="21"/>
        <v>4157</v>
      </c>
      <c r="J277" s="2">
        <f aca="true" t="shared" si="24" ref="J277:J343">SUM(K277,L277,O277,P277,Q277)</f>
        <v>-4157</v>
      </c>
      <c r="K277" s="2">
        <v>-3720</v>
      </c>
      <c r="L277" s="2">
        <f aca="true" t="shared" si="25" ref="L277:L343">M277-N277</f>
        <v>-437</v>
      </c>
      <c r="M277" s="2">
        <v>222</v>
      </c>
      <c r="N277" s="2">
        <v>659</v>
      </c>
      <c r="O277" s="2">
        <v>0</v>
      </c>
      <c r="P277" s="2">
        <v>0</v>
      </c>
      <c r="Q277" s="2">
        <v>0</v>
      </c>
    </row>
    <row r="278" spans="1:17" ht="12.75">
      <c r="A278" t="s">
        <v>481</v>
      </c>
      <c r="B278" t="s">
        <v>482</v>
      </c>
      <c r="C278" s="2">
        <v>31968</v>
      </c>
      <c r="D278" s="2">
        <v>71571</v>
      </c>
      <c r="E278" s="2">
        <f t="shared" si="22"/>
        <v>103539</v>
      </c>
      <c r="F278" s="2">
        <v>96063</v>
      </c>
      <c r="G278" s="2">
        <v>8038</v>
      </c>
      <c r="H278" s="2">
        <f t="shared" si="23"/>
        <v>104101</v>
      </c>
      <c r="I278" s="2">
        <f t="shared" si="21"/>
        <v>-562</v>
      </c>
      <c r="J278" s="2">
        <f t="shared" si="24"/>
        <v>562</v>
      </c>
      <c r="K278" s="2">
        <v>-1200</v>
      </c>
      <c r="L278" s="2">
        <f t="shared" si="25"/>
        <v>1762</v>
      </c>
      <c r="M278" s="2">
        <v>8074</v>
      </c>
      <c r="N278" s="2">
        <v>6312</v>
      </c>
      <c r="O278" s="2">
        <v>0</v>
      </c>
      <c r="P278" s="2">
        <v>0</v>
      </c>
      <c r="Q278" s="2">
        <v>0</v>
      </c>
    </row>
    <row r="279" spans="1:17" ht="12.75">
      <c r="A279" t="s">
        <v>483</v>
      </c>
      <c r="B279" t="s">
        <v>484</v>
      </c>
      <c r="C279" s="2">
        <v>85317</v>
      </c>
      <c r="D279" s="2">
        <v>58250</v>
      </c>
      <c r="E279" s="2">
        <f t="shared" si="22"/>
        <v>143567</v>
      </c>
      <c r="F279" s="2">
        <v>106445</v>
      </c>
      <c r="G279" s="2">
        <v>37085</v>
      </c>
      <c r="H279" s="2">
        <f t="shared" si="23"/>
        <v>143530</v>
      </c>
      <c r="I279" s="2">
        <f t="shared" si="21"/>
        <v>37</v>
      </c>
      <c r="J279" s="2">
        <f t="shared" si="24"/>
        <v>-37</v>
      </c>
      <c r="K279" s="2">
        <v>0</v>
      </c>
      <c r="L279" s="2">
        <f t="shared" si="25"/>
        <v>-37</v>
      </c>
      <c r="M279" s="2">
        <v>122</v>
      </c>
      <c r="N279" s="2">
        <v>159</v>
      </c>
      <c r="O279" s="2">
        <v>0</v>
      </c>
      <c r="P279" s="2">
        <v>0</v>
      </c>
      <c r="Q279" s="2">
        <v>0</v>
      </c>
    </row>
    <row r="280" spans="1:17" s="7" customFormat="1" ht="12.75">
      <c r="A280" s="7" t="s">
        <v>59</v>
      </c>
      <c r="B280" s="7" t="s">
        <v>1168</v>
      </c>
      <c r="C280" s="8">
        <v>2101569</v>
      </c>
      <c r="D280" s="8">
        <v>3766337</v>
      </c>
      <c r="E280" s="8">
        <f t="shared" si="22"/>
        <v>5867906</v>
      </c>
      <c r="F280" s="8">
        <v>5778569</v>
      </c>
      <c r="G280" s="8">
        <v>204736</v>
      </c>
      <c r="H280" s="8">
        <f t="shared" si="23"/>
        <v>5983305</v>
      </c>
      <c r="I280" s="8">
        <f aca="true" t="shared" si="26" ref="I280:I346">E280-H280</f>
        <v>-115399</v>
      </c>
      <c r="J280" s="8">
        <f t="shared" si="24"/>
        <v>115399</v>
      </c>
      <c r="K280" s="8">
        <v>-52826</v>
      </c>
      <c r="L280" s="8">
        <f t="shared" si="25"/>
        <v>-71005</v>
      </c>
      <c r="M280" s="8">
        <v>67018</v>
      </c>
      <c r="N280" s="8">
        <v>138023</v>
      </c>
      <c r="O280" s="8">
        <v>-570</v>
      </c>
      <c r="P280" s="8">
        <v>0</v>
      </c>
      <c r="Q280" s="8">
        <v>239800</v>
      </c>
    </row>
    <row r="282" spans="1:17" ht="12.75">
      <c r="A282" t="s">
        <v>485</v>
      </c>
      <c r="B282" t="s">
        <v>1170</v>
      </c>
      <c r="C282" s="2">
        <v>72539</v>
      </c>
      <c r="D282" s="2">
        <v>1684369</v>
      </c>
      <c r="E282" s="2">
        <f t="shared" si="22"/>
        <v>1756908</v>
      </c>
      <c r="F282" s="2">
        <v>1910927</v>
      </c>
      <c r="G282" s="2">
        <v>32430</v>
      </c>
      <c r="H282" s="2">
        <f t="shared" si="23"/>
        <v>1943357</v>
      </c>
      <c r="I282" s="2">
        <f t="shared" si="26"/>
        <v>-186449</v>
      </c>
      <c r="J282" s="2">
        <f t="shared" si="24"/>
        <v>186449</v>
      </c>
      <c r="K282" s="2">
        <v>-100000</v>
      </c>
      <c r="L282" s="2">
        <f t="shared" si="25"/>
        <v>286449</v>
      </c>
      <c r="M282" s="2">
        <v>334681</v>
      </c>
      <c r="N282" s="2">
        <v>48232</v>
      </c>
      <c r="O282" s="2">
        <v>0</v>
      </c>
      <c r="P282" s="2">
        <v>0</v>
      </c>
      <c r="Q282" s="2">
        <v>0</v>
      </c>
    </row>
    <row r="283" spans="1:17" ht="12.75">
      <c r="A283" t="s">
        <v>486</v>
      </c>
      <c r="B283" t="s">
        <v>487</v>
      </c>
      <c r="C283" s="2">
        <v>1693455</v>
      </c>
      <c r="D283" s="2">
        <v>1176304</v>
      </c>
      <c r="E283" s="2">
        <f t="shared" si="22"/>
        <v>2869759</v>
      </c>
      <c r="F283" s="2">
        <v>3064265</v>
      </c>
      <c r="G283" s="2">
        <v>21921</v>
      </c>
      <c r="H283" s="2">
        <f t="shared" si="23"/>
        <v>3086186</v>
      </c>
      <c r="I283" s="2">
        <f t="shared" si="26"/>
        <v>-216427</v>
      </c>
      <c r="J283" s="2">
        <f t="shared" si="24"/>
        <v>216427</v>
      </c>
      <c r="K283" s="2">
        <v>109652</v>
      </c>
      <c r="L283" s="2">
        <f t="shared" si="25"/>
        <v>-47432</v>
      </c>
      <c r="M283" s="2">
        <v>25188</v>
      </c>
      <c r="N283" s="2">
        <v>72620</v>
      </c>
      <c r="O283" s="2">
        <v>0</v>
      </c>
      <c r="P283" s="2">
        <v>0</v>
      </c>
      <c r="Q283" s="2">
        <v>154207</v>
      </c>
    </row>
    <row r="284" spans="1:17" ht="12.75">
      <c r="A284" t="s">
        <v>488</v>
      </c>
      <c r="B284" t="s">
        <v>489</v>
      </c>
      <c r="C284" s="2">
        <v>156448</v>
      </c>
      <c r="D284" s="2">
        <v>175749</v>
      </c>
      <c r="E284" s="2">
        <f t="shared" si="22"/>
        <v>332197</v>
      </c>
      <c r="F284" s="2">
        <v>329439</v>
      </c>
      <c r="G284" s="2">
        <v>3390</v>
      </c>
      <c r="H284" s="2">
        <f t="shared" si="23"/>
        <v>332829</v>
      </c>
      <c r="I284" s="2">
        <f t="shared" si="26"/>
        <v>-632</v>
      </c>
      <c r="J284" s="2">
        <f t="shared" si="24"/>
        <v>632</v>
      </c>
      <c r="K284" s="2">
        <v>-1400</v>
      </c>
      <c r="L284" s="2">
        <f t="shared" si="25"/>
        <v>2032</v>
      </c>
      <c r="M284" s="2">
        <v>5088</v>
      </c>
      <c r="N284" s="2">
        <v>3056</v>
      </c>
      <c r="O284" s="2">
        <v>0</v>
      </c>
      <c r="P284" s="2">
        <v>0</v>
      </c>
      <c r="Q284" s="2">
        <v>0</v>
      </c>
    </row>
    <row r="285" spans="1:17" ht="12.75">
      <c r="A285" t="s">
        <v>490</v>
      </c>
      <c r="B285" t="s">
        <v>491</v>
      </c>
      <c r="C285" s="2">
        <v>62220</v>
      </c>
      <c r="D285" s="2">
        <v>66953</v>
      </c>
      <c r="E285" s="2">
        <f t="shared" si="22"/>
        <v>129173</v>
      </c>
      <c r="F285" s="2">
        <v>122160</v>
      </c>
      <c r="G285" s="2">
        <v>6418</v>
      </c>
      <c r="H285" s="2">
        <f t="shared" si="23"/>
        <v>128578</v>
      </c>
      <c r="I285" s="2">
        <f t="shared" si="26"/>
        <v>595</v>
      </c>
      <c r="J285" s="2">
        <f t="shared" si="24"/>
        <v>-595</v>
      </c>
      <c r="K285" s="2">
        <v>0</v>
      </c>
      <c r="L285" s="2">
        <f t="shared" si="25"/>
        <v>-595</v>
      </c>
      <c r="M285" s="2">
        <v>673</v>
      </c>
      <c r="N285" s="2">
        <v>1268</v>
      </c>
      <c r="O285" s="2">
        <v>0</v>
      </c>
      <c r="P285" s="2">
        <v>0</v>
      </c>
      <c r="Q285" s="2">
        <v>0</v>
      </c>
    </row>
    <row r="286" spans="1:17" ht="12.75">
      <c r="A286" t="s">
        <v>492</v>
      </c>
      <c r="B286" t="s">
        <v>493</v>
      </c>
      <c r="C286" s="2">
        <v>56786</v>
      </c>
      <c r="D286" s="2">
        <v>85527</v>
      </c>
      <c r="E286" s="2">
        <f t="shared" si="22"/>
        <v>142313</v>
      </c>
      <c r="F286" s="2">
        <v>136075</v>
      </c>
      <c r="G286" s="2">
        <v>5548</v>
      </c>
      <c r="H286" s="2">
        <f t="shared" si="23"/>
        <v>141623</v>
      </c>
      <c r="I286" s="2">
        <f t="shared" si="26"/>
        <v>690</v>
      </c>
      <c r="J286" s="2">
        <f t="shared" si="24"/>
        <v>-690</v>
      </c>
      <c r="K286" s="2">
        <v>0</v>
      </c>
      <c r="L286" s="2">
        <f t="shared" si="25"/>
        <v>-690</v>
      </c>
      <c r="M286" s="2">
        <v>2263</v>
      </c>
      <c r="N286" s="2">
        <v>2953</v>
      </c>
      <c r="O286" s="2">
        <v>0</v>
      </c>
      <c r="P286" s="2">
        <v>0</v>
      </c>
      <c r="Q286" s="2">
        <v>0</v>
      </c>
    </row>
    <row r="287" spans="1:17" ht="12.75">
      <c r="A287" t="s">
        <v>494</v>
      </c>
      <c r="B287" t="s">
        <v>495</v>
      </c>
      <c r="C287" s="2">
        <v>36223</v>
      </c>
      <c r="D287" s="2">
        <v>16966</v>
      </c>
      <c r="E287" s="2">
        <f t="shared" si="22"/>
        <v>53189</v>
      </c>
      <c r="F287" s="2">
        <v>44504</v>
      </c>
      <c r="G287" s="2">
        <v>7675</v>
      </c>
      <c r="H287" s="2">
        <f t="shared" si="23"/>
        <v>52179</v>
      </c>
      <c r="I287" s="2">
        <f t="shared" si="26"/>
        <v>1010</v>
      </c>
      <c r="J287" s="2">
        <f t="shared" si="24"/>
        <v>-1010</v>
      </c>
      <c r="K287" s="2">
        <v>-920</v>
      </c>
      <c r="L287" s="2">
        <f t="shared" si="25"/>
        <v>-90</v>
      </c>
      <c r="M287" s="2">
        <v>524</v>
      </c>
      <c r="N287" s="2">
        <v>614</v>
      </c>
      <c r="O287" s="2">
        <v>0</v>
      </c>
      <c r="P287" s="2">
        <v>0</v>
      </c>
      <c r="Q287" s="2">
        <v>0</v>
      </c>
    </row>
    <row r="288" spans="1:17" ht="12.75">
      <c r="A288" t="s">
        <v>496</v>
      </c>
      <c r="B288" t="s">
        <v>497</v>
      </c>
      <c r="C288" s="2">
        <v>64238</v>
      </c>
      <c r="D288" s="2">
        <v>70517</v>
      </c>
      <c r="E288" s="2">
        <f t="shared" si="22"/>
        <v>134755</v>
      </c>
      <c r="F288" s="2">
        <v>136192</v>
      </c>
      <c r="G288" s="2">
        <v>2357</v>
      </c>
      <c r="H288" s="2">
        <f t="shared" si="23"/>
        <v>138549</v>
      </c>
      <c r="I288" s="2">
        <f t="shared" si="26"/>
        <v>-3794</v>
      </c>
      <c r="J288" s="2">
        <f t="shared" si="24"/>
        <v>3794</v>
      </c>
      <c r="K288" s="2">
        <v>0</v>
      </c>
      <c r="L288" s="2">
        <f t="shared" si="25"/>
        <v>3794</v>
      </c>
      <c r="M288" s="2">
        <v>6023</v>
      </c>
      <c r="N288" s="2">
        <v>2229</v>
      </c>
      <c r="O288" s="2">
        <v>0</v>
      </c>
      <c r="P288" s="2">
        <v>0</v>
      </c>
      <c r="Q288" s="2">
        <v>0</v>
      </c>
    </row>
    <row r="289" spans="1:17" ht="12.75">
      <c r="A289" t="s">
        <v>498</v>
      </c>
      <c r="B289" t="s">
        <v>499</v>
      </c>
      <c r="C289" s="2">
        <v>176657</v>
      </c>
      <c r="D289" s="2">
        <v>62852</v>
      </c>
      <c r="E289" s="2">
        <f t="shared" si="22"/>
        <v>239509</v>
      </c>
      <c r="F289" s="2">
        <v>187337</v>
      </c>
      <c r="G289" s="2">
        <v>51893</v>
      </c>
      <c r="H289" s="2">
        <f t="shared" si="23"/>
        <v>239230</v>
      </c>
      <c r="I289" s="2">
        <f t="shared" si="26"/>
        <v>279</v>
      </c>
      <c r="J289" s="2">
        <f t="shared" si="24"/>
        <v>-279</v>
      </c>
      <c r="K289" s="2">
        <v>0</v>
      </c>
      <c r="L289" s="2">
        <f t="shared" si="25"/>
        <v>-2335</v>
      </c>
      <c r="M289" s="2">
        <v>7497</v>
      </c>
      <c r="N289" s="2">
        <v>9832</v>
      </c>
      <c r="O289" s="2">
        <v>0</v>
      </c>
      <c r="P289" s="2">
        <v>0</v>
      </c>
      <c r="Q289" s="2">
        <v>2056</v>
      </c>
    </row>
    <row r="290" spans="1:17" ht="12.75">
      <c r="A290" t="s">
        <v>500</v>
      </c>
      <c r="B290" t="s">
        <v>501</v>
      </c>
      <c r="C290" s="2">
        <v>72515</v>
      </c>
      <c r="D290" s="2">
        <v>128274</v>
      </c>
      <c r="E290" s="2">
        <f t="shared" si="22"/>
        <v>200789</v>
      </c>
      <c r="F290" s="2">
        <v>203104</v>
      </c>
      <c r="G290" s="2">
        <v>7956</v>
      </c>
      <c r="H290" s="2">
        <f t="shared" si="23"/>
        <v>211060</v>
      </c>
      <c r="I290" s="2">
        <f t="shared" si="26"/>
        <v>-10271</v>
      </c>
      <c r="J290" s="2">
        <f t="shared" si="24"/>
        <v>10271</v>
      </c>
      <c r="K290" s="2">
        <v>0</v>
      </c>
      <c r="L290" s="2">
        <f t="shared" si="25"/>
        <v>10271</v>
      </c>
      <c r="M290" s="2">
        <v>15345</v>
      </c>
      <c r="N290" s="2">
        <v>5074</v>
      </c>
      <c r="O290" s="2">
        <v>0</v>
      </c>
      <c r="P290" s="2">
        <v>0</v>
      </c>
      <c r="Q290" s="2">
        <v>0</v>
      </c>
    </row>
    <row r="291" spans="1:17" ht="12.75">
      <c r="A291" t="s">
        <v>502</v>
      </c>
      <c r="B291" t="s">
        <v>503</v>
      </c>
      <c r="C291" s="2">
        <v>51222</v>
      </c>
      <c r="D291" s="2">
        <v>66199</v>
      </c>
      <c r="E291" s="2">
        <f t="shared" si="22"/>
        <v>117421</v>
      </c>
      <c r="F291" s="2">
        <v>100199</v>
      </c>
      <c r="G291" s="2">
        <v>4121</v>
      </c>
      <c r="H291" s="2">
        <f t="shared" si="23"/>
        <v>104320</v>
      </c>
      <c r="I291" s="2">
        <f t="shared" si="26"/>
        <v>13101</v>
      </c>
      <c r="J291" s="2">
        <f t="shared" si="24"/>
        <v>-13101</v>
      </c>
      <c r="K291" s="2">
        <v>-3600</v>
      </c>
      <c r="L291" s="2">
        <f t="shared" si="25"/>
        <v>-9501</v>
      </c>
      <c r="M291" s="2">
        <v>6562</v>
      </c>
      <c r="N291" s="2">
        <v>16063</v>
      </c>
      <c r="O291" s="2">
        <v>0</v>
      </c>
      <c r="P291" s="2">
        <v>0</v>
      </c>
      <c r="Q291" s="2">
        <v>0</v>
      </c>
    </row>
    <row r="292" spans="1:17" ht="12.75">
      <c r="A292" t="s">
        <v>504</v>
      </c>
      <c r="B292" t="s">
        <v>505</v>
      </c>
      <c r="C292" s="2">
        <v>85578</v>
      </c>
      <c r="D292" s="2">
        <v>66918</v>
      </c>
      <c r="E292" s="2">
        <f t="shared" si="22"/>
        <v>152496</v>
      </c>
      <c r="F292" s="2">
        <v>126821</v>
      </c>
      <c r="G292" s="2">
        <v>23136</v>
      </c>
      <c r="H292" s="2">
        <f t="shared" si="23"/>
        <v>149957</v>
      </c>
      <c r="I292" s="2">
        <f t="shared" si="26"/>
        <v>2539</v>
      </c>
      <c r="J292" s="2">
        <f t="shared" si="24"/>
        <v>-2539</v>
      </c>
      <c r="K292" s="2">
        <v>-2940</v>
      </c>
      <c r="L292" s="2">
        <f t="shared" si="25"/>
        <v>401</v>
      </c>
      <c r="M292" s="2">
        <v>4080</v>
      </c>
      <c r="N292" s="2">
        <v>3679</v>
      </c>
      <c r="O292" s="2">
        <v>0</v>
      </c>
      <c r="P292" s="2">
        <v>0</v>
      </c>
      <c r="Q292" s="2">
        <v>0</v>
      </c>
    </row>
    <row r="293" spans="1:17" ht="12.75">
      <c r="A293" t="s">
        <v>506</v>
      </c>
      <c r="B293" t="s">
        <v>507</v>
      </c>
      <c r="C293" s="2">
        <v>380440</v>
      </c>
      <c r="D293" s="2">
        <v>396528</v>
      </c>
      <c r="E293" s="2">
        <f t="shared" si="22"/>
        <v>776968</v>
      </c>
      <c r="F293" s="2">
        <v>766266</v>
      </c>
      <c r="G293" s="2">
        <v>6424</v>
      </c>
      <c r="H293" s="2">
        <f t="shared" si="23"/>
        <v>772690</v>
      </c>
      <c r="I293" s="2">
        <f t="shared" si="26"/>
        <v>4278</v>
      </c>
      <c r="J293" s="2">
        <f t="shared" si="24"/>
        <v>-4278</v>
      </c>
      <c r="K293" s="2">
        <v>0</v>
      </c>
      <c r="L293" s="2">
        <f t="shared" si="25"/>
        <v>-4278</v>
      </c>
      <c r="M293" s="2">
        <v>2349</v>
      </c>
      <c r="N293" s="2">
        <v>6627</v>
      </c>
      <c r="O293" s="2">
        <v>0</v>
      </c>
      <c r="P293" s="2">
        <v>0</v>
      </c>
      <c r="Q293" s="2">
        <v>0</v>
      </c>
    </row>
    <row r="294" spans="1:17" ht="12.75">
      <c r="A294" t="s">
        <v>508</v>
      </c>
      <c r="B294" t="s">
        <v>509</v>
      </c>
      <c r="C294" s="2">
        <v>62345</v>
      </c>
      <c r="D294" s="2">
        <v>93695</v>
      </c>
      <c r="E294" s="2">
        <f t="shared" si="22"/>
        <v>156040</v>
      </c>
      <c r="F294" s="2">
        <v>144781</v>
      </c>
      <c r="G294" s="2">
        <v>13470</v>
      </c>
      <c r="H294" s="2">
        <f t="shared" si="23"/>
        <v>158251</v>
      </c>
      <c r="I294" s="2">
        <f t="shared" si="26"/>
        <v>-2211</v>
      </c>
      <c r="J294" s="2">
        <f t="shared" si="24"/>
        <v>2211</v>
      </c>
      <c r="K294" s="2">
        <v>0</v>
      </c>
      <c r="L294" s="2">
        <f t="shared" si="25"/>
        <v>2211</v>
      </c>
      <c r="M294" s="2">
        <v>3026</v>
      </c>
      <c r="N294" s="2">
        <v>815</v>
      </c>
      <c r="O294" s="2">
        <v>0</v>
      </c>
      <c r="P294" s="2">
        <v>0</v>
      </c>
      <c r="Q294" s="2">
        <v>0</v>
      </c>
    </row>
    <row r="295" spans="1:17" ht="12.75">
      <c r="A295" t="s">
        <v>510</v>
      </c>
      <c r="B295" t="s">
        <v>511</v>
      </c>
      <c r="C295" s="2">
        <v>40105</v>
      </c>
      <c r="D295" s="2">
        <v>35230</v>
      </c>
      <c r="E295" s="2">
        <f t="shared" si="22"/>
        <v>75335</v>
      </c>
      <c r="F295" s="2">
        <v>68469</v>
      </c>
      <c r="G295" s="2">
        <v>10273</v>
      </c>
      <c r="H295" s="2">
        <f t="shared" si="23"/>
        <v>78742</v>
      </c>
      <c r="I295" s="2">
        <f t="shared" si="26"/>
        <v>-3407</v>
      </c>
      <c r="J295" s="2">
        <f t="shared" si="24"/>
        <v>3407</v>
      </c>
      <c r="K295" s="2">
        <v>0</v>
      </c>
      <c r="L295" s="2">
        <f t="shared" si="25"/>
        <v>3407</v>
      </c>
      <c r="M295" s="2">
        <v>23182</v>
      </c>
      <c r="N295" s="2">
        <v>19775</v>
      </c>
      <c r="O295" s="2">
        <v>0</v>
      </c>
      <c r="P295" s="2">
        <v>0</v>
      </c>
      <c r="Q295" s="2">
        <v>0</v>
      </c>
    </row>
    <row r="296" spans="1:17" ht="12.75">
      <c r="A296" t="s">
        <v>512</v>
      </c>
      <c r="B296" t="s">
        <v>513</v>
      </c>
      <c r="C296" s="2">
        <v>203879</v>
      </c>
      <c r="D296" s="2">
        <v>34483</v>
      </c>
      <c r="E296" s="2">
        <f t="shared" si="22"/>
        <v>238362</v>
      </c>
      <c r="F296" s="2">
        <v>338698</v>
      </c>
      <c r="G296" s="2">
        <v>17591</v>
      </c>
      <c r="H296" s="2">
        <f t="shared" si="23"/>
        <v>356289</v>
      </c>
      <c r="I296" s="2">
        <f t="shared" si="26"/>
        <v>-117927</v>
      </c>
      <c r="J296" s="2">
        <f t="shared" si="24"/>
        <v>117927</v>
      </c>
      <c r="K296" s="2">
        <v>136000</v>
      </c>
      <c r="L296" s="2">
        <f t="shared" si="25"/>
        <v>-18073</v>
      </c>
      <c r="M296" s="2">
        <v>7627</v>
      </c>
      <c r="N296" s="2">
        <v>25700</v>
      </c>
      <c r="O296" s="2">
        <v>0</v>
      </c>
      <c r="P296" s="2">
        <v>0</v>
      </c>
      <c r="Q296" s="2">
        <v>0</v>
      </c>
    </row>
    <row r="297" spans="1:17" ht="12.75">
      <c r="A297" t="s">
        <v>514</v>
      </c>
      <c r="B297" t="s">
        <v>515</v>
      </c>
      <c r="C297" s="2">
        <v>105933</v>
      </c>
      <c r="D297" s="2">
        <v>147974</v>
      </c>
      <c r="E297" s="2">
        <f t="shared" si="22"/>
        <v>253907</v>
      </c>
      <c r="F297" s="2">
        <v>241985</v>
      </c>
      <c r="G297" s="2">
        <v>6181</v>
      </c>
      <c r="H297" s="2">
        <f t="shared" si="23"/>
        <v>248166</v>
      </c>
      <c r="I297" s="2">
        <f t="shared" si="26"/>
        <v>5741</v>
      </c>
      <c r="J297" s="2">
        <f t="shared" si="24"/>
        <v>-5741</v>
      </c>
      <c r="K297" s="2">
        <v>-4000</v>
      </c>
      <c r="L297" s="2">
        <f t="shared" si="25"/>
        <v>-1741</v>
      </c>
      <c r="M297" s="2">
        <v>3719</v>
      </c>
      <c r="N297" s="2">
        <v>5460</v>
      </c>
      <c r="O297" s="2">
        <v>0</v>
      </c>
      <c r="P297" s="2">
        <v>0</v>
      </c>
      <c r="Q297" s="2">
        <v>0</v>
      </c>
    </row>
    <row r="298" spans="1:17" ht="12.75">
      <c r="A298" t="s">
        <v>516</v>
      </c>
      <c r="B298" t="s">
        <v>517</v>
      </c>
      <c r="C298" s="2">
        <v>167804</v>
      </c>
      <c r="D298" s="2">
        <v>1715</v>
      </c>
      <c r="E298" s="2">
        <f t="shared" si="22"/>
        <v>169519</v>
      </c>
      <c r="F298" s="2">
        <v>125654</v>
      </c>
      <c r="G298" s="2">
        <v>41702</v>
      </c>
      <c r="H298" s="2">
        <f t="shared" si="23"/>
        <v>167356</v>
      </c>
      <c r="I298" s="2">
        <f t="shared" si="26"/>
        <v>2163</v>
      </c>
      <c r="J298" s="2">
        <f t="shared" si="24"/>
        <v>-2163</v>
      </c>
      <c r="K298" s="2">
        <v>0</v>
      </c>
      <c r="L298" s="2">
        <f t="shared" si="25"/>
        <v>-2163</v>
      </c>
      <c r="M298" s="2">
        <v>4359</v>
      </c>
      <c r="N298" s="2">
        <v>6522</v>
      </c>
      <c r="O298" s="2">
        <v>0</v>
      </c>
      <c r="P298" s="2">
        <v>0</v>
      </c>
      <c r="Q298" s="2">
        <v>0</v>
      </c>
    </row>
    <row r="299" spans="1:17" ht="12.75">
      <c r="A299" t="s">
        <v>518</v>
      </c>
      <c r="B299" t="s">
        <v>519</v>
      </c>
      <c r="C299" s="2">
        <v>44478</v>
      </c>
      <c r="D299" s="2">
        <v>65536</v>
      </c>
      <c r="E299" s="2">
        <f t="shared" si="22"/>
        <v>110014</v>
      </c>
      <c r="F299" s="2">
        <v>103595</v>
      </c>
      <c r="G299" s="2">
        <v>7773</v>
      </c>
      <c r="H299" s="2">
        <f t="shared" si="23"/>
        <v>111368</v>
      </c>
      <c r="I299" s="2">
        <f t="shared" si="26"/>
        <v>-1354</v>
      </c>
      <c r="J299" s="2">
        <f t="shared" si="24"/>
        <v>1354</v>
      </c>
      <c r="K299" s="2">
        <v>0</v>
      </c>
      <c r="L299" s="2">
        <f t="shared" si="25"/>
        <v>1354</v>
      </c>
      <c r="M299" s="2">
        <v>5811</v>
      </c>
      <c r="N299" s="2">
        <v>4457</v>
      </c>
      <c r="O299" s="2">
        <v>0</v>
      </c>
      <c r="P299" s="2">
        <v>0</v>
      </c>
      <c r="Q299" s="2">
        <v>0</v>
      </c>
    </row>
    <row r="300" spans="1:17" ht="12.75">
      <c r="A300" t="s">
        <v>520</v>
      </c>
      <c r="B300" t="s">
        <v>521</v>
      </c>
      <c r="C300" s="2">
        <v>62102</v>
      </c>
      <c r="D300" s="2">
        <v>106763</v>
      </c>
      <c r="E300" s="2">
        <f t="shared" si="22"/>
        <v>168865</v>
      </c>
      <c r="F300" s="2">
        <v>163014</v>
      </c>
      <c r="G300" s="2">
        <v>6850</v>
      </c>
      <c r="H300" s="2">
        <f t="shared" si="23"/>
        <v>169864</v>
      </c>
      <c r="I300" s="2">
        <f t="shared" si="26"/>
        <v>-999</v>
      </c>
      <c r="J300" s="2">
        <f t="shared" si="24"/>
        <v>999</v>
      </c>
      <c r="K300" s="2">
        <v>0</v>
      </c>
      <c r="L300" s="2">
        <f t="shared" si="25"/>
        <v>999</v>
      </c>
      <c r="M300" s="2">
        <v>2703</v>
      </c>
      <c r="N300" s="2">
        <v>1704</v>
      </c>
      <c r="O300" s="2">
        <v>0</v>
      </c>
      <c r="P300" s="2">
        <v>0</v>
      </c>
      <c r="Q300" s="2">
        <v>0</v>
      </c>
    </row>
    <row r="301" spans="1:17" ht="12.75">
      <c r="A301" t="s">
        <v>522</v>
      </c>
      <c r="B301" t="s">
        <v>523</v>
      </c>
      <c r="C301" s="2">
        <v>95213</v>
      </c>
      <c r="D301" s="2">
        <v>83322</v>
      </c>
      <c r="E301" s="2">
        <f t="shared" si="22"/>
        <v>178535</v>
      </c>
      <c r="F301" s="2">
        <v>172111</v>
      </c>
      <c r="G301" s="2">
        <v>5344</v>
      </c>
      <c r="H301" s="2">
        <f t="shared" si="23"/>
        <v>177455</v>
      </c>
      <c r="I301" s="2">
        <f t="shared" si="26"/>
        <v>1080</v>
      </c>
      <c r="J301" s="2">
        <f t="shared" si="24"/>
        <v>-1080</v>
      </c>
      <c r="K301" s="2">
        <v>0</v>
      </c>
      <c r="L301" s="2">
        <f t="shared" si="25"/>
        <v>-1080</v>
      </c>
      <c r="M301" s="2">
        <v>4416</v>
      </c>
      <c r="N301" s="2">
        <v>5496</v>
      </c>
      <c r="O301" s="2">
        <v>0</v>
      </c>
      <c r="P301" s="2">
        <v>0</v>
      </c>
      <c r="Q301" s="2">
        <v>0</v>
      </c>
    </row>
    <row r="302" spans="1:17" s="7" customFormat="1" ht="12.75">
      <c r="A302" s="7" t="s">
        <v>59</v>
      </c>
      <c r="B302" s="7" t="s">
        <v>1169</v>
      </c>
      <c r="C302" s="8">
        <v>3690180</v>
      </c>
      <c r="D302" s="8">
        <v>4565874</v>
      </c>
      <c r="E302" s="8">
        <f t="shared" si="22"/>
        <v>8256054</v>
      </c>
      <c r="F302" s="8">
        <v>8485596</v>
      </c>
      <c r="G302" s="8">
        <v>282453</v>
      </c>
      <c r="H302" s="8">
        <f t="shared" si="23"/>
        <v>8768049</v>
      </c>
      <c r="I302" s="8">
        <f t="shared" si="26"/>
        <v>-511995</v>
      </c>
      <c r="J302" s="8">
        <f t="shared" si="24"/>
        <v>511995</v>
      </c>
      <c r="K302" s="8">
        <v>132792</v>
      </c>
      <c r="L302" s="8">
        <f t="shared" si="25"/>
        <v>222940</v>
      </c>
      <c r="M302" s="8">
        <v>465116</v>
      </c>
      <c r="N302" s="8">
        <v>242176</v>
      </c>
      <c r="O302" s="8">
        <v>0</v>
      </c>
      <c r="P302" s="8">
        <v>0</v>
      </c>
      <c r="Q302" s="8">
        <v>156263</v>
      </c>
    </row>
    <row r="304" spans="1:17" ht="12.75">
      <c r="A304" t="s">
        <v>524</v>
      </c>
      <c r="B304" t="s">
        <v>1171</v>
      </c>
      <c r="C304" s="2">
        <v>103085</v>
      </c>
      <c r="D304" s="2">
        <v>3090171</v>
      </c>
      <c r="E304" s="2">
        <f t="shared" si="22"/>
        <v>3193256</v>
      </c>
      <c r="F304" s="2">
        <v>3154460</v>
      </c>
      <c r="G304" s="2">
        <v>6827</v>
      </c>
      <c r="H304" s="2">
        <f t="shared" si="23"/>
        <v>3161287</v>
      </c>
      <c r="I304" s="2">
        <f t="shared" si="26"/>
        <v>31969</v>
      </c>
      <c r="J304" s="2">
        <f t="shared" si="24"/>
        <v>-31969</v>
      </c>
      <c r="K304" s="2">
        <v>-29000</v>
      </c>
      <c r="L304" s="2">
        <f t="shared" si="25"/>
        <v>31</v>
      </c>
      <c r="M304" s="2">
        <v>1212</v>
      </c>
      <c r="N304" s="2">
        <v>1181</v>
      </c>
      <c r="O304" s="2">
        <v>-3000</v>
      </c>
      <c r="P304" s="2">
        <v>0</v>
      </c>
      <c r="Q304" s="2">
        <v>0</v>
      </c>
    </row>
    <row r="305" spans="1:17" ht="12.75">
      <c r="A305" t="s">
        <v>525</v>
      </c>
      <c r="B305" t="s">
        <v>526</v>
      </c>
      <c r="C305" s="2">
        <v>504591</v>
      </c>
      <c r="D305" s="2">
        <v>83065</v>
      </c>
      <c r="E305" s="2">
        <f t="shared" si="22"/>
        <v>587656</v>
      </c>
      <c r="F305" s="2">
        <v>576436</v>
      </c>
      <c r="G305" s="2">
        <v>7955</v>
      </c>
      <c r="H305" s="2">
        <f t="shared" si="23"/>
        <v>584391</v>
      </c>
      <c r="I305" s="2">
        <f t="shared" si="26"/>
        <v>3265</v>
      </c>
      <c r="J305" s="2">
        <f t="shared" si="24"/>
        <v>-3265</v>
      </c>
      <c r="K305" s="2">
        <v>-4000</v>
      </c>
      <c r="L305" s="2">
        <f t="shared" si="25"/>
        <v>735</v>
      </c>
      <c r="M305" s="2">
        <v>7428</v>
      </c>
      <c r="N305" s="2">
        <v>6693</v>
      </c>
      <c r="O305" s="2">
        <v>0</v>
      </c>
      <c r="P305" s="2">
        <v>0</v>
      </c>
      <c r="Q305" s="2">
        <v>0</v>
      </c>
    </row>
    <row r="306" spans="1:17" ht="12.75">
      <c r="A306" t="s">
        <v>527</v>
      </c>
      <c r="B306" t="s">
        <v>528</v>
      </c>
      <c r="C306" s="2">
        <v>195544</v>
      </c>
      <c r="D306" s="2">
        <v>47469</v>
      </c>
      <c r="E306" s="2">
        <f t="shared" si="22"/>
        <v>243013</v>
      </c>
      <c r="F306" s="2">
        <v>260507</v>
      </c>
      <c r="G306" s="2">
        <v>6634</v>
      </c>
      <c r="H306" s="2">
        <f t="shared" si="23"/>
        <v>267141</v>
      </c>
      <c r="I306" s="2">
        <f t="shared" si="26"/>
        <v>-24128</v>
      </c>
      <c r="J306" s="2">
        <f t="shared" si="24"/>
        <v>24128</v>
      </c>
      <c r="K306" s="2">
        <v>21325</v>
      </c>
      <c r="L306" s="2">
        <f t="shared" si="25"/>
        <v>3752</v>
      </c>
      <c r="M306" s="2">
        <v>8299</v>
      </c>
      <c r="N306" s="2">
        <v>4547</v>
      </c>
      <c r="O306" s="2">
        <v>0</v>
      </c>
      <c r="P306" s="2">
        <v>0</v>
      </c>
      <c r="Q306" s="2">
        <v>-949</v>
      </c>
    </row>
    <row r="307" spans="1:17" ht="12.75">
      <c r="A307" t="s">
        <v>529</v>
      </c>
      <c r="B307" t="s">
        <v>530</v>
      </c>
      <c r="C307" s="2">
        <v>485592</v>
      </c>
      <c r="D307" s="2">
        <v>199516</v>
      </c>
      <c r="E307" s="2">
        <f t="shared" si="22"/>
        <v>685108</v>
      </c>
      <c r="F307" s="2">
        <v>939019</v>
      </c>
      <c r="G307" s="2">
        <v>33006</v>
      </c>
      <c r="H307" s="2">
        <f t="shared" si="23"/>
        <v>972025</v>
      </c>
      <c r="I307" s="2">
        <f t="shared" si="26"/>
        <v>-286917</v>
      </c>
      <c r="J307" s="2">
        <f t="shared" si="24"/>
        <v>286917</v>
      </c>
      <c r="K307" s="2">
        <v>30292</v>
      </c>
      <c r="L307" s="2">
        <f t="shared" si="25"/>
        <v>45173</v>
      </c>
      <c r="M307" s="2">
        <v>51675</v>
      </c>
      <c r="N307" s="2">
        <v>6502</v>
      </c>
      <c r="O307" s="2">
        <v>0</v>
      </c>
      <c r="P307" s="2">
        <v>-14000</v>
      </c>
      <c r="Q307" s="2">
        <v>225452</v>
      </c>
    </row>
    <row r="308" spans="1:17" ht="12.75">
      <c r="A308" t="s">
        <v>531</v>
      </c>
      <c r="B308" t="s">
        <v>532</v>
      </c>
      <c r="C308" s="2">
        <v>128217</v>
      </c>
      <c r="D308" s="2">
        <v>61694</v>
      </c>
      <c r="E308" s="2">
        <f t="shared" si="22"/>
        <v>189911</v>
      </c>
      <c r="F308" s="2">
        <v>187855</v>
      </c>
      <c r="G308" s="2">
        <v>1276</v>
      </c>
      <c r="H308" s="2">
        <f t="shared" si="23"/>
        <v>189131</v>
      </c>
      <c r="I308" s="2">
        <f t="shared" si="26"/>
        <v>780</v>
      </c>
      <c r="J308" s="2">
        <f t="shared" si="24"/>
        <v>-780</v>
      </c>
      <c r="K308" s="2">
        <v>0</v>
      </c>
      <c r="L308" s="2">
        <f t="shared" si="25"/>
        <v>1195</v>
      </c>
      <c r="M308" s="2">
        <v>2702</v>
      </c>
      <c r="N308" s="2">
        <v>1507</v>
      </c>
      <c r="O308" s="2">
        <v>0</v>
      </c>
      <c r="P308" s="2">
        <v>-691</v>
      </c>
      <c r="Q308" s="2">
        <v>-1284</v>
      </c>
    </row>
    <row r="309" spans="1:17" ht="12.75">
      <c r="A309" t="s">
        <v>533</v>
      </c>
      <c r="B309" t="s">
        <v>534</v>
      </c>
      <c r="C309" s="2">
        <v>186976</v>
      </c>
      <c r="D309" s="2">
        <v>82835</v>
      </c>
      <c r="E309" s="2">
        <f t="shared" si="22"/>
        <v>269811</v>
      </c>
      <c r="F309" s="2">
        <v>250137</v>
      </c>
      <c r="G309" s="2">
        <v>2847</v>
      </c>
      <c r="H309" s="2">
        <f t="shared" si="23"/>
        <v>252984</v>
      </c>
      <c r="I309" s="2">
        <f t="shared" si="26"/>
        <v>16827</v>
      </c>
      <c r="J309" s="2">
        <f t="shared" si="24"/>
        <v>-16827</v>
      </c>
      <c r="K309" s="2">
        <v>-3504</v>
      </c>
      <c r="L309" s="2">
        <f t="shared" si="25"/>
        <v>-13323</v>
      </c>
      <c r="M309" s="2">
        <v>8268</v>
      </c>
      <c r="N309" s="2">
        <v>21591</v>
      </c>
      <c r="O309" s="2">
        <v>0</v>
      </c>
      <c r="P309" s="2">
        <v>0</v>
      </c>
      <c r="Q309" s="2">
        <v>0</v>
      </c>
    </row>
    <row r="310" spans="1:17" ht="12.75">
      <c r="A310" t="s">
        <v>535</v>
      </c>
      <c r="B310" t="s">
        <v>536</v>
      </c>
      <c r="C310" s="2">
        <v>86177</v>
      </c>
      <c r="D310" s="2">
        <v>24376</v>
      </c>
      <c r="E310" s="2">
        <f t="shared" si="22"/>
        <v>110553</v>
      </c>
      <c r="F310" s="2">
        <v>101955</v>
      </c>
      <c r="G310" s="2">
        <v>4788</v>
      </c>
      <c r="H310" s="2">
        <f t="shared" si="23"/>
        <v>106743</v>
      </c>
      <c r="I310" s="2">
        <f t="shared" si="26"/>
        <v>3810</v>
      </c>
      <c r="J310" s="2">
        <f t="shared" si="24"/>
        <v>-3810</v>
      </c>
      <c r="K310" s="2">
        <v>-2300</v>
      </c>
      <c r="L310" s="2">
        <f t="shared" si="25"/>
        <v>-1510</v>
      </c>
      <c r="M310" s="2">
        <v>702</v>
      </c>
      <c r="N310" s="2">
        <v>2212</v>
      </c>
      <c r="O310" s="2">
        <v>0</v>
      </c>
      <c r="P310" s="2">
        <v>0</v>
      </c>
      <c r="Q310" s="2">
        <v>0</v>
      </c>
    </row>
    <row r="311" spans="1:17" ht="12.75">
      <c r="A311" t="s">
        <v>537</v>
      </c>
      <c r="B311" t="s">
        <v>538</v>
      </c>
      <c r="C311" s="2">
        <v>69850</v>
      </c>
      <c r="D311" s="2">
        <v>23687</v>
      </c>
      <c r="E311" s="2">
        <f t="shared" si="22"/>
        <v>93537</v>
      </c>
      <c r="F311" s="2">
        <v>81940</v>
      </c>
      <c r="G311" s="2">
        <v>4558</v>
      </c>
      <c r="H311" s="2">
        <f t="shared" si="23"/>
        <v>86498</v>
      </c>
      <c r="I311" s="2">
        <f t="shared" si="26"/>
        <v>7039</v>
      </c>
      <c r="J311" s="2">
        <f t="shared" si="24"/>
        <v>-7039</v>
      </c>
      <c r="K311" s="2">
        <v>-7025</v>
      </c>
      <c r="L311" s="2">
        <f t="shared" si="25"/>
        <v>-14</v>
      </c>
      <c r="M311" s="2">
        <v>1644</v>
      </c>
      <c r="N311" s="2">
        <v>1658</v>
      </c>
      <c r="O311" s="2">
        <v>0</v>
      </c>
      <c r="P311" s="2">
        <v>0</v>
      </c>
      <c r="Q311" s="2">
        <v>0</v>
      </c>
    </row>
    <row r="312" spans="1:17" ht="12.75">
      <c r="A312" t="s">
        <v>539</v>
      </c>
      <c r="B312" t="s">
        <v>540</v>
      </c>
      <c r="C312" s="2">
        <v>60011</v>
      </c>
      <c r="D312" s="2">
        <v>33635</v>
      </c>
      <c r="E312" s="2">
        <f t="shared" si="22"/>
        <v>93646</v>
      </c>
      <c r="F312" s="2">
        <v>86598</v>
      </c>
      <c r="G312" s="2">
        <v>4952</v>
      </c>
      <c r="H312" s="2">
        <f t="shared" si="23"/>
        <v>91550</v>
      </c>
      <c r="I312" s="2">
        <f t="shared" si="26"/>
        <v>2096</v>
      </c>
      <c r="J312" s="2">
        <f t="shared" si="24"/>
        <v>-2096</v>
      </c>
      <c r="K312" s="2">
        <v>-2000</v>
      </c>
      <c r="L312" s="2">
        <f t="shared" si="25"/>
        <v>-96</v>
      </c>
      <c r="M312" s="2">
        <v>708</v>
      </c>
      <c r="N312" s="2">
        <v>804</v>
      </c>
      <c r="O312" s="2">
        <v>0</v>
      </c>
      <c r="P312" s="2">
        <v>0</v>
      </c>
      <c r="Q312" s="2">
        <v>0</v>
      </c>
    </row>
    <row r="313" spans="1:17" ht="12.75">
      <c r="A313" t="s">
        <v>541</v>
      </c>
      <c r="B313" t="s">
        <v>542</v>
      </c>
      <c r="C313" s="2">
        <v>122981</v>
      </c>
      <c r="D313" s="2">
        <v>50289</v>
      </c>
      <c r="E313" s="2">
        <f t="shared" si="22"/>
        <v>173270</v>
      </c>
      <c r="F313" s="2">
        <v>159555</v>
      </c>
      <c r="G313" s="2">
        <v>7362</v>
      </c>
      <c r="H313" s="2">
        <f t="shared" si="23"/>
        <v>166917</v>
      </c>
      <c r="I313" s="2">
        <f t="shared" si="26"/>
        <v>6353</v>
      </c>
      <c r="J313" s="2">
        <f t="shared" si="24"/>
        <v>-6353</v>
      </c>
      <c r="K313" s="2">
        <v>-4000</v>
      </c>
      <c r="L313" s="2">
        <f t="shared" si="25"/>
        <v>-2353</v>
      </c>
      <c r="M313" s="2">
        <v>65</v>
      </c>
      <c r="N313" s="2">
        <v>2418</v>
      </c>
      <c r="O313" s="2">
        <v>0</v>
      </c>
      <c r="P313" s="2">
        <v>0</v>
      </c>
      <c r="Q313" s="2">
        <v>0</v>
      </c>
    </row>
    <row r="314" spans="1:17" ht="12.75">
      <c r="A314" t="s">
        <v>543</v>
      </c>
      <c r="B314" t="s">
        <v>544</v>
      </c>
      <c r="C314" s="2">
        <v>63327</v>
      </c>
      <c r="D314" s="2">
        <v>36058</v>
      </c>
      <c r="E314" s="2">
        <f t="shared" si="22"/>
        <v>99385</v>
      </c>
      <c r="F314" s="2">
        <v>91675</v>
      </c>
      <c r="G314" s="2">
        <v>3262</v>
      </c>
      <c r="H314" s="2">
        <f t="shared" si="23"/>
        <v>94937</v>
      </c>
      <c r="I314" s="2">
        <f t="shared" si="26"/>
        <v>4448</v>
      </c>
      <c r="J314" s="2">
        <f t="shared" si="24"/>
        <v>-4448</v>
      </c>
      <c r="K314" s="2">
        <v>-4400</v>
      </c>
      <c r="L314" s="2">
        <f t="shared" si="25"/>
        <v>-48</v>
      </c>
      <c r="M314" s="2">
        <v>2042</v>
      </c>
      <c r="N314" s="2">
        <v>2090</v>
      </c>
      <c r="O314" s="2">
        <v>0</v>
      </c>
      <c r="P314" s="2">
        <v>0</v>
      </c>
      <c r="Q314" s="2">
        <v>0</v>
      </c>
    </row>
    <row r="315" spans="1:17" ht="12.75">
      <c r="A315" t="s">
        <v>545</v>
      </c>
      <c r="B315" t="s">
        <v>546</v>
      </c>
      <c r="C315" s="2">
        <v>58519</v>
      </c>
      <c r="D315" s="2">
        <v>23643</v>
      </c>
      <c r="E315" s="2">
        <f t="shared" si="22"/>
        <v>82162</v>
      </c>
      <c r="F315" s="2">
        <v>73996</v>
      </c>
      <c r="G315" s="2">
        <v>2393</v>
      </c>
      <c r="H315" s="2">
        <f t="shared" si="23"/>
        <v>76389</v>
      </c>
      <c r="I315" s="2">
        <f t="shared" si="26"/>
        <v>5773</v>
      </c>
      <c r="J315" s="2">
        <f t="shared" si="24"/>
        <v>-5773</v>
      </c>
      <c r="K315" s="2">
        <v>-3500</v>
      </c>
      <c r="L315" s="2">
        <f t="shared" si="25"/>
        <v>-183</v>
      </c>
      <c r="M315" s="2">
        <v>195</v>
      </c>
      <c r="N315" s="2">
        <v>378</v>
      </c>
      <c r="O315" s="2">
        <v>0</v>
      </c>
      <c r="P315" s="2">
        <v>0</v>
      </c>
      <c r="Q315" s="2">
        <v>-2090</v>
      </c>
    </row>
    <row r="316" spans="1:17" ht="12.75">
      <c r="A316" t="s">
        <v>547</v>
      </c>
      <c r="B316" t="s">
        <v>548</v>
      </c>
      <c r="C316" s="2">
        <v>45281</v>
      </c>
      <c r="D316" s="2">
        <v>14332</v>
      </c>
      <c r="E316" s="2">
        <f t="shared" si="22"/>
        <v>59613</v>
      </c>
      <c r="F316" s="2">
        <v>57396</v>
      </c>
      <c r="G316" s="2">
        <v>2158</v>
      </c>
      <c r="H316" s="2">
        <f t="shared" si="23"/>
        <v>59554</v>
      </c>
      <c r="I316" s="2">
        <f t="shared" si="26"/>
        <v>59</v>
      </c>
      <c r="J316" s="2">
        <f t="shared" si="24"/>
        <v>-59</v>
      </c>
      <c r="K316" s="2">
        <v>0</v>
      </c>
      <c r="L316" s="2">
        <f t="shared" si="25"/>
        <v>-59</v>
      </c>
      <c r="M316" s="2">
        <v>578</v>
      </c>
      <c r="N316" s="2">
        <v>637</v>
      </c>
      <c r="O316" s="2">
        <v>0</v>
      </c>
      <c r="P316" s="2">
        <v>0</v>
      </c>
      <c r="Q316" s="2">
        <v>0</v>
      </c>
    </row>
    <row r="317" spans="1:17" ht="12.75">
      <c r="A317" t="s">
        <v>549</v>
      </c>
      <c r="B317" t="s">
        <v>550</v>
      </c>
      <c r="C317" s="2">
        <v>61862</v>
      </c>
      <c r="D317" s="2">
        <v>34723</v>
      </c>
      <c r="E317" s="2">
        <f t="shared" si="22"/>
        <v>96585</v>
      </c>
      <c r="F317" s="2">
        <v>91810</v>
      </c>
      <c r="G317" s="2">
        <v>4084</v>
      </c>
      <c r="H317" s="2">
        <f t="shared" si="23"/>
        <v>95894</v>
      </c>
      <c r="I317" s="2">
        <f t="shared" si="26"/>
        <v>691</v>
      </c>
      <c r="J317" s="2">
        <f t="shared" si="24"/>
        <v>-691</v>
      </c>
      <c r="K317" s="2">
        <v>0</v>
      </c>
      <c r="L317" s="2">
        <f t="shared" si="25"/>
        <v>-691</v>
      </c>
      <c r="M317" s="2">
        <v>5905</v>
      </c>
      <c r="N317" s="2">
        <v>6596</v>
      </c>
      <c r="O317" s="2">
        <v>0</v>
      </c>
      <c r="P317" s="2">
        <v>0</v>
      </c>
      <c r="Q317" s="2">
        <v>0</v>
      </c>
    </row>
    <row r="318" spans="1:17" ht="12.75">
      <c r="A318" t="s">
        <v>551</v>
      </c>
      <c r="B318" t="s">
        <v>552</v>
      </c>
      <c r="C318" s="2">
        <v>55067</v>
      </c>
      <c r="D318" s="2">
        <v>22680</v>
      </c>
      <c r="E318" s="2">
        <f t="shared" si="22"/>
        <v>77747</v>
      </c>
      <c r="F318" s="2">
        <v>75182</v>
      </c>
      <c r="G318" s="2">
        <v>2323</v>
      </c>
      <c r="H318" s="2">
        <f t="shared" si="23"/>
        <v>77505</v>
      </c>
      <c r="I318" s="2">
        <f t="shared" si="26"/>
        <v>242</v>
      </c>
      <c r="J318" s="2">
        <f t="shared" si="24"/>
        <v>-242</v>
      </c>
      <c r="K318" s="2">
        <v>0</v>
      </c>
      <c r="L318" s="2">
        <f t="shared" si="25"/>
        <v>-242</v>
      </c>
      <c r="M318" s="2">
        <v>788</v>
      </c>
      <c r="N318" s="2">
        <v>1030</v>
      </c>
      <c r="O318" s="2">
        <v>0</v>
      </c>
      <c r="P318" s="2">
        <v>0</v>
      </c>
      <c r="Q318" s="2">
        <v>0</v>
      </c>
    </row>
    <row r="319" spans="1:17" ht="12.75">
      <c r="A319" t="s">
        <v>553</v>
      </c>
      <c r="B319" t="s">
        <v>554</v>
      </c>
      <c r="C319" s="2">
        <v>245543</v>
      </c>
      <c r="D319" s="2">
        <v>28906</v>
      </c>
      <c r="E319" s="2">
        <f t="shared" si="22"/>
        <v>274449</v>
      </c>
      <c r="F319" s="2">
        <v>222589</v>
      </c>
      <c r="G319" s="2">
        <v>44996</v>
      </c>
      <c r="H319" s="2">
        <f t="shared" si="23"/>
        <v>267585</v>
      </c>
      <c r="I319" s="2">
        <f t="shared" si="26"/>
        <v>6864</v>
      </c>
      <c r="J319" s="2">
        <f t="shared" si="24"/>
        <v>-6864</v>
      </c>
      <c r="K319" s="2">
        <v>-2280</v>
      </c>
      <c r="L319" s="2">
        <f t="shared" si="25"/>
        <v>-119</v>
      </c>
      <c r="M319" s="2">
        <v>3786</v>
      </c>
      <c r="N319" s="2">
        <v>3905</v>
      </c>
      <c r="O319" s="2">
        <v>0</v>
      </c>
      <c r="P319" s="2">
        <v>0</v>
      </c>
      <c r="Q319" s="2">
        <v>-4465</v>
      </c>
    </row>
    <row r="320" spans="1:17" ht="12.75">
      <c r="A320" t="s">
        <v>555</v>
      </c>
      <c r="B320" t="s">
        <v>556</v>
      </c>
      <c r="C320" s="2">
        <v>55436</v>
      </c>
      <c r="D320" s="2">
        <v>63273</v>
      </c>
      <c r="E320" s="2">
        <f t="shared" si="22"/>
        <v>118709</v>
      </c>
      <c r="F320" s="2">
        <v>120273</v>
      </c>
      <c r="G320" s="2">
        <v>2019</v>
      </c>
      <c r="H320" s="2">
        <f t="shared" si="23"/>
        <v>122292</v>
      </c>
      <c r="I320" s="2">
        <f t="shared" si="26"/>
        <v>-3583</v>
      </c>
      <c r="J320" s="2">
        <f t="shared" si="24"/>
        <v>3583</v>
      </c>
      <c r="K320" s="2">
        <v>4200</v>
      </c>
      <c r="L320" s="2">
        <f t="shared" si="25"/>
        <v>-617</v>
      </c>
      <c r="M320" s="2">
        <v>165</v>
      </c>
      <c r="N320" s="2">
        <v>782</v>
      </c>
      <c r="O320" s="2">
        <v>0</v>
      </c>
      <c r="P320" s="2">
        <v>0</v>
      </c>
      <c r="Q320" s="2">
        <v>0</v>
      </c>
    </row>
    <row r="321" spans="1:17" ht="12.75">
      <c r="A321" t="s">
        <v>557</v>
      </c>
      <c r="B321" t="s">
        <v>558</v>
      </c>
      <c r="C321" s="2">
        <v>60363</v>
      </c>
      <c r="D321" s="2">
        <v>17005</v>
      </c>
      <c r="E321" s="2">
        <f t="shared" si="22"/>
        <v>77368</v>
      </c>
      <c r="F321" s="2">
        <v>67838</v>
      </c>
      <c r="G321" s="2">
        <v>5396</v>
      </c>
      <c r="H321" s="2">
        <f t="shared" si="23"/>
        <v>73234</v>
      </c>
      <c r="I321" s="2">
        <f t="shared" si="26"/>
        <v>4134</v>
      </c>
      <c r="J321" s="2">
        <f t="shared" si="24"/>
        <v>-4134</v>
      </c>
      <c r="K321" s="2">
        <v>-4456</v>
      </c>
      <c r="L321" s="2">
        <f t="shared" si="25"/>
        <v>322</v>
      </c>
      <c r="M321" s="2">
        <v>1619</v>
      </c>
      <c r="N321" s="2">
        <v>1297</v>
      </c>
      <c r="O321" s="2">
        <v>0</v>
      </c>
      <c r="P321" s="2">
        <v>0</v>
      </c>
      <c r="Q321" s="2">
        <v>0</v>
      </c>
    </row>
    <row r="322" spans="1:17" ht="12.75">
      <c r="A322" t="s">
        <v>559</v>
      </c>
      <c r="B322" t="s">
        <v>560</v>
      </c>
      <c r="C322" s="2">
        <v>121296</v>
      </c>
      <c r="D322" s="2">
        <v>43332</v>
      </c>
      <c r="E322" s="2">
        <f t="shared" si="22"/>
        <v>164628</v>
      </c>
      <c r="F322" s="2">
        <v>147268</v>
      </c>
      <c r="G322" s="2">
        <v>10868</v>
      </c>
      <c r="H322" s="2">
        <f t="shared" si="23"/>
        <v>158136</v>
      </c>
      <c r="I322" s="2">
        <f t="shared" si="26"/>
        <v>6492</v>
      </c>
      <c r="J322" s="2">
        <f t="shared" si="24"/>
        <v>-6492</v>
      </c>
      <c r="K322" s="2">
        <v>0</v>
      </c>
      <c r="L322" s="2">
        <f t="shared" si="25"/>
        <v>-6492</v>
      </c>
      <c r="M322" s="2">
        <v>7306</v>
      </c>
      <c r="N322" s="2">
        <v>13798</v>
      </c>
      <c r="O322" s="2">
        <v>0</v>
      </c>
      <c r="P322" s="2">
        <v>0</v>
      </c>
      <c r="Q322" s="2">
        <v>0</v>
      </c>
    </row>
    <row r="323" spans="1:17" ht="12.75">
      <c r="A323" t="s">
        <v>561</v>
      </c>
      <c r="B323" t="s">
        <v>562</v>
      </c>
      <c r="C323" s="2">
        <v>71225</v>
      </c>
      <c r="D323" s="2">
        <v>9329</v>
      </c>
      <c r="E323" s="2">
        <f t="shared" si="22"/>
        <v>80554</v>
      </c>
      <c r="F323" s="2">
        <v>70163</v>
      </c>
      <c r="G323" s="2">
        <v>8660</v>
      </c>
      <c r="H323" s="2">
        <f t="shared" si="23"/>
        <v>78823</v>
      </c>
      <c r="I323" s="2">
        <f t="shared" si="26"/>
        <v>1731</v>
      </c>
      <c r="J323" s="2">
        <f t="shared" si="24"/>
        <v>-1731</v>
      </c>
      <c r="K323" s="2">
        <v>0</v>
      </c>
      <c r="L323" s="2">
        <f t="shared" si="25"/>
        <v>-1731</v>
      </c>
      <c r="M323" s="2">
        <v>1809</v>
      </c>
      <c r="N323" s="2">
        <v>3540</v>
      </c>
      <c r="O323" s="2">
        <v>0</v>
      </c>
      <c r="P323" s="2">
        <v>0</v>
      </c>
      <c r="Q323" s="2">
        <v>0</v>
      </c>
    </row>
    <row r="324" spans="1:17" ht="12.75">
      <c r="A324" t="s">
        <v>563</v>
      </c>
      <c r="B324" t="s">
        <v>564</v>
      </c>
      <c r="C324" s="2">
        <v>119377</v>
      </c>
      <c r="D324" s="2">
        <v>30050</v>
      </c>
      <c r="E324" s="2">
        <f t="shared" si="22"/>
        <v>149427</v>
      </c>
      <c r="F324" s="2">
        <v>141571</v>
      </c>
      <c r="G324" s="2">
        <v>3991</v>
      </c>
      <c r="H324" s="2">
        <f t="shared" si="23"/>
        <v>145562</v>
      </c>
      <c r="I324" s="2">
        <f t="shared" si="26"/>
        <v>3865</v>
      </c>
      <c r="J324" s="2">
        <f t="shared" si="24"/>
        <v>-3865</v>
      </c>
      <c r="K324" s="2">
        <v>-3333</v>
      </c>
      <c r="L324" s="2">
        <f t="shared" si="25"/>
        <v>-532</v>
      </c>
      <c r="M324" s="2">
        <v>255</v>
      </c>
      <c r="N324" s="2">
        <v>787</v>
      </c>
      <c r="O324" s="2">
        <v>0</v>
      </c>
      <c r="P324" s="2">
        <v>0</v>
      </c>
      <c r="Q324" s="2">
        <v>0</v>
      </c>
    </row>
    <row r="325" spans="1:17" ht="12.75">
      <c r="A325" t="s">
        <v>565</v>
      </c>
      <c r="B325" t="s">
        <v>566</v>
      </c>
      <c r="C325" s="2">
        <v>253036</v>
      </c>
      <c r="D325" s="2">
        <v>71767</v>
      </c>
      <c r="E325" s="2">
        <f t="shared" si="22"/>
        <v>324803</v>
      </c>
      <c r="F325" s="2">
        <v>444059</v>
      </c>
      <c r="G325" s="2">
        <v>6407</v>
      </c>
      <c r="H325" s="2">
        <f t="shared" si="23"/>
        <v>450466</v>
      </c>
      <c r="I325" s="2">
        <f t="shared" si="26"/>
        <v>-125663</v>
      </c>
      <c r="J325" s="2">
        <f t="shared" si="24"/>
        <v>125663</v>
      </c>
      <c r="K325" s="2">
        <v>3000</v>
      </c>
      <c r="L325" s="2">
        <f t="shared" si="25"/>
        <v>-2718</v>
      </c>
      <c r="M325" s="2">
        <v>2237</v>
      </c>
      <c r="N325" s="2">
        <v>4955</v>
      </c>
      <c r="O325" s="2">
        <v>0</v>
      </c>
      <c r="P325" s="2">
        <v>2233</v>
      </c>
      <c r="Q325" s="2">
        <v>123148</v>
      </c>
    </row>
    <row r="326" spans="1:17" ht="12.75">
      <c r="A326" t="s">
        <v>567</v>
      </c>
      <c r="B326" t="s">
        <v>568</v>
      </c>
      <c r="C326" s="2">
        <v>62531</v>
      </c>
      <c r="D326" s="2">
        <v>23436</v>
      </c>
      <c r="E326" s="2">
        <f t="shared" si="22"/>
        <v>85967</v>
      </c>
      <c r="F326" s="2">
        <v>89040</v>
      </c>
      <c r="G326" s="2">
        <v>7118</v>
      </c>
      <c r="H326" s="2">
        <f t="shared" si="23"/>
        <v>96158</v>
      </c>
      <c r="I326" s="2">
        <f t="shared" si="26"/>
        <v>-10191</v>
      </c>
      <c r="J326" s="2">
        <f t="shared" si="24"/>
        <v>10191</v>
      </c>
      <c r="K326" s="2">
        <v>7225</v>
      </c>
      <c r="L326" s="2">
        <f t="shared" si="25"/>
        <v>2966</v>
      </c>
      <c r="M326" s="2">
        <v>3884</v>
      </c>
      <c r="N326" s="2">
        <v>918</v>
      </c>
      <c r="O326" s="2">
        <v>0</v>
      </c>
      <c r="P326" s="2">
        <v>0</v>
      </c>
      <c r="Q326" s="2">
        <v>0</v>
      </c>
    </row>
    <row r="327" spans="1:17" ht="12.75">
      <c r="A327" t="s">
        <v>569</v>
      </c>
      <c r="B327" t="s">
        <v>570</v>
      </c>
      <c r="C327" s="2">
        <v>63600</v>
      </c>
      <c r="D327" s="2">
        <v>1232</v>
      </c>
      <c r="E327" s="2">
        <f t="shared" si="22"/>
        <v>64832</v>
      </c>
      <c r="F327" s="2">
        <v>49293</v>
      </c>
      <c r="G327" s="2">
        <v>15992</v>
      </c>
      <c r="H327" s="2">
        <f t="shared" si="23"/>
        <v>65285</v>
      </c>
      <c r="I327" s="2">
        <f t="shared" si="26"/>
        <v>-453</v>
      </c>
      <c r="J327" s="2">
        <f t="shared" si="24"/>
        <v>453</v>
      </c>
      <c r="K327" s="2">
        <v>0</v>
      </c>
      <c r="L327" s="2">
        <f t="shared" si="25"/>
        <v>453</v>
      </c>
      <c r="M327" s="2">
        <v>6832</v>
      </c>
      <c r="N327" s="2">
        <v>6379</v>
      </c>
      <c r="O327" s="2">
        <v>0</v>
      </c>
      <c r="P327" s="2">
        <v>0</v>
      </c>
      <c r="Q327" s="2">
        <v>0</v>
      </c>
    </row>
    <row r="328" spans="1:17" ht="12.75">
      <c r="A328" t="s">
        <v>571</v>
      </c>
      <c r="B328" t="s">
        <v>572</v>
      </c>
      <c r="C328" s="2">
        <v>116335</v>
      </c>
      <c r="D328" s="2">
        <v>49789</v>
      </c>
      <c r="E328" s="2">
        <f t="shared" si="22"/>
        <v>166124</v>
      </c>
      <c r="F328" s="2">
        <v>150420</v>
      </c>
      <c r="G328" s="2">
        <v>5738</v>
      </c>
      <c r="H328" s="2">
        <f t="shared" si="23"/>
        <v>156158</v>
      </c>
      <c r="I328" s="2">
        <f t="shared" si="26"/>
        <v>9966</v>
      </c>
      <c r="J328" s="2">
        <f t="shared" si="24"/>
        <v>-9966</v>
      </c>
      <c r="K328" s="2">
        <v>3518</v>
      </c>
      <c r="L328" s="2">
        <f t="shared" si="25"/>
        <v>-4091</v>
      </c>
      <c r="M328" s="2">
        <v>11</v>
      </c>
      <c r="N328" s="2">
        <v>4102</v>
      </c>
      <c r="O328" s="2">
        <v>0</v>
      </c>
      <c r="P328" s="2">
        <v>0</v>
      </c>
      <c r="Q328" s="2">
        <v>-9393</v>
      </c>
    </row>
    <row r="329" spans="1:17" ht="12.75">
      <c r="A329" t="s">
        <v>573</v>
      </c>
      <c r="B329" t="s">
        <v>574</v>
      </c>
      <c r="C329" s="2">
        <v>62337</v>
      </c>
      <c r="D329" s="2">
        <v>4600</v>
      </c>
      <c r="E329" s="2">
        <f t="shared" si="22"/>
        <v>66937</v>
      </c>
      <c r="F329" s="2">
        <v>48976</v>
      </c>
      <c r="G329" s="2">
        <v>17440</v>
      </c>
      <c r="H329" s="2">
        <f t="shared" si="23"/>
        <v>66416</v>
      </c>
      <c r="I329" s="2">
        <f t="shared" si="26"/>
        <v>521</v>
      </c>
      <c r="J329" s="2">
        <f t="shared" si="24"/>
        <v>-521</v>
      </c>
      <c r="K329" s="2">
        <v>-1000</v>
      </c>
      <c r="L329" s="2">
        <f t="shared" si="25"/>
        <v>479</v>
      </c>
      <c r="M329" s="2">
        <v>3730</v>
      </c>
      <c r="N329" s="2">
        <v>3251</v>
      </c>
      <c r="O329" s="2">
        <v>0</v>
      </c>
      <c r="P329" s="2">
        <v>0</v>
      </c>
      <c r="Q329" s="2">
        <v>0</v>
      </c>
    </row>
    <row r="330" spans="1:17" ht="12.75">
      <c r="A330" t="s">
        <v>575</v>
      </c>
      <c r="B330" t="s">
        <v>576</v>
      </c>
      <c r="C330" s="2">
        <v>207344</v>
      </c>
      <c r="D330" s="2">
        <v>82090</v>
      </c>
      <c r="E330" s="2">
        <f t="shared" si="22"/>
        <v>289434</v>
      </c>
      <c r="F330" s="2">
        <v>282430</v>
      </c>
      <c r="G330" s="2">
        <v>3276</v>
      </c>
      <c r="H330" s="2">
        <f t="shared" si="23"/>
        <v>285706</v>
      </c>
      <c r="I330" s="2">
        <f t="shared" si="26"/>
        <v>3728</v>
      </c>
      <c r="J330" s="2">
        <f t="shared" si="24"/>
        <v>-3728</v>
      </c>
      <c r="K330" s="2">
        <v>2000</v>
      </c>
      <c r="L330" s="2">
        <f t="shared" si="25"/>
        <v>-5728</v>
      </c>
      <c r="M330" s="2">
        <v>5332</v>
      </c>
      <c r="N330" s="2">
        <v>11060</v>
      </c>
      <c r="O330" s="2">
        <v>0</v>
      </c>
      <c r="P330" s="2">
        <v>0</v>
      </c>
      <c r="Q330" s="2">
        <v>0</v>
      </c>
    </row>
    <row r="331" spans="1:17" ht="12.75">
      <c r="A331" t="s">
        <v>577</v>
      </c>
      <c r="B331" t="s">
        <v>578</v>
      </c>
      <c r="C331" s="2">
        <v>37319</v>
      </c>
      <c r="D331" s="2">
        <v>21628</v>
      </c>
      <c r="E331" s="2">
        <f t="shared" si="22"/>
        <v>58947</v>
      </c>
      <c r="F331" s="2">
        <v>52541</v>
      </c>
      <c r="G331" s="2">
        <v>4639</v>
      </c>
      <c r="H331" s="2">
        <f t="shared" si="23"/>
        <v>57180</v>
      </c>
      <c r="I331" s="2">
        <f t="shared" si="26"/>
        <v>1767</v>
      </c>
      <c r="J331" s="2">
        <f t="shared" si="24"/>
        <v>-1767</v>
      </c>
      <c r="K331" s="2">
        <v>0</v>
      </c>
      <c r="L331" s="2">
        <f t="shared" si="25"/>
        <v>-1767</v>
      </c>
      <c r="M331" s="2">
        <v>2302</v>
      </c>
      <c r="N331" s="2">
        <v>4069</v>
      </c>
      <c r="O331" s="2">
        <v>0</v>
      </c>
      <c r="P331" s="2">
        <v>0</v>
      </c>
      <c r="Q331" s="2">
        <v>0</v>
      </c>
    </row>
    <row r="332" spans="1:17" ht="12.75">
      <c r="A332" t="s">
        <v>579</v>
      </c>
      <c r="B332" t="s">
        <v>580</v>
      </c>
      <c r="C332" s="2">
        <v>125906</v>
      </c>
      <c r="D332" s="2">
        <v>47683</v>
      </c>
      <c r="E332" s="2">
        <f t="shared" si="22"/>
        <v>173589</v>
      </c>
      <c r="F332" s="2">
        <v>187926</v>
      </c>
      <c r="G332" s="2">
        <v>3232</v>
      </c>
      <c r="H332" s="2">
        <f t="shared" si="23"/>
        <v>191158</v>
      </c>
      <c r="I332" s="2">
        <f t="shared" si="26"/>
        <v>-17569</v>
      </c>
      <c r="J332" s="2">
        <f t="shared" si="24"/>
        <v>17569</v>
      </c>
      <c r="K332" s="2">
        <v>16625</v>
      </c>
      <c r="L332" s="2">
        <f t="shared" si="25"/>
        <v>944</v>
      </c>
      <c r="M332" s="2">
        <v>2209</v>
      </c>
      <c r="N332" s="2">
        <v>1265</v>
      </c>
      <c r="O332" s="2">
        <v>0</v>
      </c>
      <c r="P332" s="2">
        <v>0</v>
      </c>
      <c r="Q332" s="2">
        <v>0</v>
      </c>
    </row>
    <row r="333" spans="1:17" ht="12.75">
      <c r="A333" t="s">
        <v>581</v>
      </c>
      <c r="B333" t="s">
        <v>582</v>
      </c>
      <c r="C333" s="2">
        <v>63861</v>
      </c>
      <c r="D333" s="2">
        <v>34383</v>
      </c>
      <c r="E333" s="2">
        <f t="shared" si="22"/>
        <v>98244</v>
      </c>
      <c r="F333" s="2">
        <v>88856</v>
      </c>
      <c r="G333" s="2">
        <v>7023</v>
      </c>
      <c r="H333" s="2">
        <f t="shared" si="23"/>
        <v>95879</v>
      </c>
      <c r="I333" s="2">
        <f t="shared" si="26"/>
        <v>2365</v>
      </c>
      <c r="J333" s="2">
        <f t="shared" si="24"/>
        <v>-2365</v>
      </c>
      <c r="K333" s="2">
        <v>-1500</v>
      </c>
      <c r="L333" s="2">
        <f t="shared" si="25"/>
        <v>489</v>
      </c>
      <c r="M333" s="2">
        <v>2361</v>
      </c>
      <c r="N333" s="2">
        <v>1872</v>
      </c>
      <c r="O333" s="2">
        <v>0</v>
      </c>
      <c r="P333" s="2">
        <v>0</v>
      </c>
      <c r="Q333" s="2">
        <v>-1354</v>
      </c>
    </row>
    <row r="334" spans="1:17" s="7" customFormat="1" ht="12.75">
      <c r="A334" s="7" t="s">
        <v>59</v>
      </c>
      <c r="B334" s="7" t="s">
        <v>1172</v>
      </c>
      <c r="C334" s="8">
        <v>3892589</v>
      </c>
      <c r="D334" s="8">
        <v>4356676</v>
      </c>
      <c r="E334" s="8">
        <f t="shared" si="22"/>
        <v>8249265</v>
      </c>
      <c r="F334" s="8">
        <v>8351764</v>
      </c>
      <c r="G334" s="8">
        <v>241220</v>
      </c>
      <c r="H334" s="8">
        <f t="shared" si="23"/>
        <v>8592984</v>
      </c>
      <c r="I334" s="8">
        <f t="shared" si="26"/>
        <v>-343719</v>
      </c>
      <c r="J334" s="8">
        <f t="shared" si="24"/>
        <v>343719</v>
      </c>
      <c r="K334" s="8">
        <v>15887</v>
      </c>
      <c r="L334" s="8">
        <f t="shared" si="25"/>
        <v>14225</v>
      </c>
      <c r="M334" s="8">
        <v>136049</v>
      </c>
      <c r="N334" s="8">
        <v>121824</v>
      </c>
      <c r="O334" s="8">
        <v>-3000</v>
      </c>
      <c r="P334" s="8">
        <v>-12458</v>
      </c>
      <c r="Q334" s="8">
        <v>329065</v>
      </c>
    </row>
    <row r="336" spans="1:17" ht="12.75">
      <c r="A336" t="s">
        <v>583</v>
      </c>
      <c r="B336" t="s">
        <v>1174</v>
      </c>
      <c r="C336" s="2">
        <v>107381</v>
      </c>
      <c r="D336" s="2">
        <v>959920</v>
      </c>
      <c r="E336" s="2">
        <f t="shared" si="22"/>
        <v>1067301</v>
      </c>
      <c r="F336" s="2">
        <v>872912</v>
      </c>
      <c r="G336" s="2">
        <v>169061</v>
      </c>
      <c r="H336" s="2">
        <f t="shared" si="23"/>
        <v>1041973</v>
      </c>
      <c r="I336" s="2">
        <f t="shared" si="26"/>
        <v>25328</v>
      </c>
      <c r="J336" s="2">
        <f t="shared" si="24"/>
        <v>-25328</v>
      </c>
      <c r="K336" s="2">
        <v>-48000</v>
      </c>
      <c r="L336" s="2">
        <f t="shared" si="25"/>
        <v>22672</v>
      </c>
      <c r="M336" s="2">
        <v>34893</v>
      </c>
      <c r="N336" s="2">
        <v>12221</v>
      </c>
      <c r="O336" s="2">
        <v>0</v>
      </c>
      <c r="P336" s="2">
        <v>0</v>
      </c>
      <c r="Q336" s="2">
        <v>0</v>
      </c>
    </row>
    <row r="337" spans="1:17" ht="12.75">
      <c r="A337" t="s">
        <v>584</v>
      </c>
      <c r="B337" t="s">
        <v>585</v>
      </c>
      <c r="C337" s="2">
        <v>1475932</v>
      </c>
      <c r="D337" s="2">
        <v>703661</v>
      </c>
      <c r="E337" s="2">
        <f t="shared" si="22"/>
        <v>2179593</v>
      </c>
      <c r="F337" s="2">
        <v>2377450</v>
      </c>
      <c r="G337" s="2">
        <v>121246</v>
      </c>
      <c r="H337" s="2">
        <f t="shared" si="23"/>
        <v>2498696</v>
      </c>
      <c r="I337" s="2">
        <f t="shared" si="26"/>
        <v>-319103</v>
      </c>
      <c r="J337" s="2">
        <f t="shared" si="24"/>
        <v>319103</v>
      </c>
      <c r="K337" s="2">
        <v>-130000</v>
      </c>
      <c r="L337" s="2">
        <f t="shared" si="25"/>
        <v>-2902</v>
      </c>
      <c r="M337" s="2">
        <v>1485</v>
      </c>
      <c r="N337" s="2">
        <v>4387</v>
      </c>
      <c r="O337" s="2">
        <v>0</v>
      </c>
      <c r="P337" s="2">
        <v>0</v>
      </c>
      <c r="Q337" s="2">
        <v>452005</v>
      </c>
    </row>
    <row r="338" spans="1:17" ht="12.75">
      <c r="A338" t="s">
        <v>586</v>
      </c>
      <c r="B338" t="s">
        <v>587</v>
      </c>
      <c r="C338" s="2">
        <v>213572</v>
      </c>
      <c r="D338" s="2">
        <v>58020</v>
      </c>
      <c r="E338" s="2">
        <f t="shared" si="22"/>
        <v>271592</v>
      </c>
      <c r="F338" s="2">
        <v>296639</v>
      </c>
      <c r="G338" s="2">
        <v>11957</v>
      </c>
      <c r="H338" s="2">
        <f t="shared" si="23"/>
        <v>308596</v>
      </c>
      <c r="I338" s="2">
        <f t="shared" si="26"/>
        <v>-37004</v>
      </c>
      <c r="J338" s="2">
        <f t="shared" si="24"/>
        <v>37004</v>
      </c>
      <c r="K338" s="2">
        <v>-9200</v>
      </c>
      <c r="L338" s="2">
        <f t="shared" si="25"/>
        <v>46204</v>
      </c>
      <c r="M338" s="2">
        <v>90427</v>
      </c>
      <c r="N338" s="2">
        <v>44223</v>
      </c>
      <c r="O338" s="2">
        <v>0</v>
      </c>
      <c r="P338" s="2">
        <v>0</v>
      </c>
      <c r="Q338" s="2">
        <v>0</v>
      </c>
    </row>
    <row r="339" spans="1:17" ht="12.75">
      <c r="A339" t="s">
        <v>588</v>
      </c>
      <c r="B339" t="s">
        <v>589</v>
      </c>
      <c r="C339" s="2">
        <v>262582</v>
      </c>
      <c r="D339" s="2">
        <v>129603</v>
      </c>
      <c r="E339" s="2">
        <f t="shared" si="22"/>
        <v>392185</v>
      </c>
      <c r="F339" s="2">
        <v>375393</v>
      </c>
      <c r="G339" s="2">
        <v>7726</v>
      </c>
      <c r="H339" s="2">
        <f t="shared" si="23"/>
        <v>383119</v>
      </c>
      <c r="I339" s="2">
        <f t="shared" si="26"/>
        <v>9066</v>
      </c>
      <c r="J339" s="2">
        <f t="shared" si="24"/>
        <v>-9066</v>
      </c>
      <c r="K339" s="2">
        <v>-7400</v>
      </c>
      <c r="L339" s="2">
        <f t="shared" si="25"/>
        <v>8414</v>
      </c>
      <c r="M339" s="2">
        <v>21831</v>
      </c>
      <c r="N339" s="2">
        <v>13417</v>
      </c>
      <c r="O339" s="2">
        <v>-10080</v>
      </c>
      <c r="P339" s="2">
        <v>0</v>
      </c>
      <c r="Q339" s="2">
        <v>0</v>
      </c>
    </row>
    <row r="340" spans="1:17" ht="12.75">
      <c r="A340" t="s">
        <v>590</v>
      </c>
      <c r="B340" t="s">
        <v>591</v>
      </c>
      <c r="C340" s="2">
        <v>828190</v>
      </c>
      <c r="D340" s="2">
        <v>284409</v>
      </c>
      <c r="E340" s="2">
        <f t="shared" si="22"/>
        <v>1112599</v>
      </c>
      <c r="F340" s="2">
        <v>989957</v>
      </c>
      <c r="G340" s="2">
        <v>89579</v>
      </c>
      <c r="H340" s="2">
        <f t="shared" si="23"/>
        <v>1079536</v>
      </c>
      <c r="I340" s="2">
        <f t="shared" si="26"/>
        <v>33063</v>
      </c>
      <c r="J340" s="2">
        <f t="shared" si="24"/>
        <v>-33063</v>
      </c>
      <c r="K340" s="2">
        <v>-31593</v>
      </c>
      <c r="L340" s="2">
        <f t="shared" si="25"/>
        <v>-777</v>
      </c>
      <c r="M340" s="2">
        <v>2189</v>
      </c>
      <c r="N340" s="2">
        <v>2966</v>
      </c>
      <c r="O340" s="2">
        <v>0</v>
      </c>
      <c r="P340" s="2">
        <v>0</v>
      </c>
      <c r="Q340" s="2">
        <v>-693</v>
      </c>
    </row>
    <row r="341" spans="1:17" ht="12.75">
      <c r="A341" t="s">
        <v>592</v>
      </c>
      <c r="B341" t="s">
        <v>593</v>
      </c>
      <c r="C341" s="2">
        <v>119389</v>
      </c>
      <c r="D341" s="2">
        <v>157701</v>
      </c>
      <c r="E341" s="2">
        <f t="shared" si="22"/>
        <v>277090</v>
      </c>
      <c r="F341" s="2">
        <v>362205</v>
      </c>
      <c r="G341" s="2">
        <v>19957</v>
      </c>
      <c r="H341" s="2">
        <f t="shared" si="23"/>
        <v>382162</v>
      </c>
      <c r="I341" s="2">
        <f t="shared" si="26"/>
        <v>-105072</v>
      </c>
      <c r="J341" s="2">
        <f t="shared" si="24"/>
        <v>105072</v>
      </c>
      <c r="K341" s="2">
        <v>102500</v>
      </c>
      <c r="L341" s="2">
        <f t="shared" si="25"/>
        <v>2572</v>
      </c>
      <c r="M341" s="2">
        <v>14004</v>
      </c>
      <c r="N341" s="2">
        <v>11432</v>
      </c>
      <c r="O341" s="2">
        <v>0</v>
      </c>
      <c r="P341" s="2">
        <v>0</v>
      </c>
      <c r="Q341" s="2">
        <v>0</v>
      </c>
    </row>
    <row r="342" spans="1:17" ht="12.75">
      <c r="A342" t="s">
        <v>594</v>
      </c>
      <c r="B342" t="s">
        <v>595</v>
      </c>
      <c r="C342" s="2">
        <v>38042</v>
      </c>
      <c r="D342" s="2">
        <v>67715</v>
      </c>
      <c r="E342" s="2">
        <f t="shared" si="22"/>
        <v>105757</v>
      </c>
      <c r="F342" s="2">
        <v>95283</v>
      </c>
      <c r="G342" s="2">
        <v>10077</v>
      </c>
      <c r="H342" s="2">
        <f t="shared" si="23"/>
        <v>105360</v>
      </c>
      <c r="I342" s="2">
        <f t="shared" si="26"/>
        <v>397</v>
      </c>
      <c r="J342" s="2">
        <f t="shared" si="24"/>
        <v>-397</v>
      </c>
      <c r="K342" s="2">
        <v>0</v>
      </c>
      <c r="L342" s="2">
        <f t="shared" si="25"/>
        <v>-397</v>
      </c>
      <c r="M342" s="2">
        <v>2319</v>
      </c>
      <c r="N342" s="2">
        <v>2716</v>
      </c>
      <c r="O342" s="2">
        <v>0</v>
      </c>
      <c r="P342" s="2">
        <v>0</v>
      </c>
      <c r="Q342" s="2">
        <v>0</v>
      </c>
    </row>
    <row r="343" spans="1:17" ht="12.75">
      <c r="A343" t="s">
        <v>596</v>
      </c>
      <c r="B343" t="s">
        <v>597</v>
      </c>
      <c r="C343" s="2">
        <v>79100</v>
      </c>
      <c r="D343" s="2">
        <v>128171</v>
      </c>
      <c r="E343" s="2">
        <f t="shared" si="22"/>
        <v>207271</v>
      </c>
      <c r="F343" s="2">
        <v>205658</v>
      </c>
      <c r="G343" s="2">
        <v>8303</v>
      </c>
      <c r="H343" s="2">
        <f t="shared" si="23"/>
        <v>213961</v>
      </c>
      <c r="I343" s="2">
        <f t="shared" si="26"/>
        <v>-6690</v>
      </c>
      <c r="J343" s="2">
        <f t="shared" si="24"/>
        <v>6690</v>
      </c>
      <c r="K343" s="2">
        <v>9000</v>
      </c>
      <c r="L343" s="2">
        <f t="shared" si="25"/>
        <v>-2310</v>
      </c>
      <c r="M343" s="2">
        <v>7029</v>
      </c>
      <c r="N343" s="2">
        <v>9339</v>
      </c>
      <c r="O343" s="2">
        <v>0</v>
      </c>
      <c r="P343" s="2">
        <v>0</v>
      </c>
      <c r="Q343" s="2">
        <v>0</v>
      </c>
    </row>
    <row r="344" spans="1:17" ht="12.75">
      <c r="A344" t="s">
        <v>598</v>
      </c>
      <c r="B344" t="s">
        <v>599</v>
      </c>
      <c r="C344" s="2">
        <v>98097</v>
      </c>
      <c r="D344" s="2">
        <v>60377</v>
      </c>
      <c r="E344" s="2">
        <f aca="true" t="shared" si="27" ref="E344:E410">SUM(C344:D344)</f>
        <v>158474</v>
      </c>
      <c r="F344" s="2">
        <v>133555</v>
      </c>
      <c r="G344" s="2">
        <v>23806</v>
      </c>
      <c r="H344" s="2">
        <f aca="true" t="shared" si="28" ref="H344:H410">SUM(F344:G344)</f>
        <v>157361</v>
      </c>
      <c r="I344" s="2">
        <f t="shared" si="26"/>
        <v>1113</v>
      </c>
      <c r="J344" s="2">
        <f aca="true" t="shared" si="29" ref="J344:J410">SUM(K344,L344,O344,P344,Q344)</f>
        <v>-1113</v>
      </c>
      <c r="K344" s="2">
        <v>0</v>
      </c>
      <c r="L344" s="2">
        <f aca="true" t="shared" si="30" ref="L344:L410">M344-N344</f>
        <v>-1113</v>
      </c>
      <c r="M344" s="2">
        <v>5450</v>
      </c>
      <c r="N344" s="2">
        <v>6563</v>
      </c>
      <c r="O344" s="2">
        <v>0</v>
      </c>
      <c r="P344" s="2">
        <v>0</v>
      </c>
      <c r="Q344" s="2">
        <v>0</v>
      </c>
    </row>
    <row r="345" spans="1:17" ht="12.75">
      <c r="A345" t="s">
        <v>600</v>
      </c>
      <c r="B345" t="s">
        <v>601</v>
      </c>
      <c r="C345" s="2">
        <v>120392</v>
      </c>
      <c r="D345" s="2">
        <v>137416</v>
      </c>
      <c r="E345" s="2">
        <f t="shared" si="27"/>
        <v>257808</v>
      </c>
      <c r="F345" s="2">
        <v>292860</v>
      </c>
      <c r="G345" s="2">
        <v>8422</v>
      </c>
      <c r="H345" s="2">
        <f t="shared" si="28"/>
        <v>301282</v>
      </c>
      <c r="I345" s="2">
        <f t="shared" si="26"/>
        <v>-43474</v>
      </c>
      <c r="J345" s="2">
        <f t="shared" si="29"/>
        <v>43474</v>
      </c>
      <c r="K345" s="2">
        <v>44000</v>
      </c>
      <c r="L345" s="2">
        <f t="shared" si="30"/>
        <v>-526</v>
      </c>
      <c r="M345" s="2">
        <v>5825</v>
      </c>
      <c r="N345" s="2">
        <v>6351</v>
      </c>
      <c r="O345" s="2">
        <v>0</v>
      </c>
      <c r="P345" s="2">
        <v>0</v>
      </c>
      <c r="Q345" s="2">
        <v>0</v>
      </c>
    </row>
    <row r="346" spans="1:17" ht="12.75">
      <c r="A346" t="s">
        <v>602</v>
      </c>
      <c r="B346" t="s">
        <v>1206</v>
      </c>
      <c r="C346" s="2">
        <v>185261</v>
      </c>
      <c r="D346" s="2">
        <v>131852</v>
      </c>
      <c r="E346" s="2">
        <f t="shared" si="27"/>
        <v>317113</v>
      </c>
      <c r="F346" s="2">
        <v>405896</v>
      </c>
      <c r="G346" s="2">
        <v>16213</v>
      </c>
      <c r="H346" s="2">
        <f t="shared" si="28"/>
        <v>422109</v>
      </c>
      <c r="I346" s="2">
        <f t="shared" si="26"/>
        <v>-104996</v>
      </c>
      <c r="J346" s="2">
        <f t="shared" si="29"/>
        <v>104996</v>
      </c>
      <c r="K346" s="2">
        <v>100000</v>
      </c>
      <c r="L346" s="2">
        <f t="shared" si="30"/>
        <v>4996</v>
      </c>
      <c r="M346" s="2">
        <v>6418</v>
      </c>
      <c r="N346" s="2">
        <v>1422</v>
      </c>
      <c r="O346" s="2">
        <v>0</v>
      </c>
      <c r="P346" s="2">
        <v>0</v>
      </c>
      <c r="Q346" s="2">
        <v>0</v>
      </c>
    </row>
    <row r="347" spans="1:17" ht="12.75">
      <c r="A347" t="s">
        <v>603</v>
      </c>
      <c r="B347" t="s">
        <v>604</v>
      </c>
      <c r="C347" s="2">
        <v>178110</v>
      </c>
      <c r="D347" s="2">
        <v>95968</v>
      </c>
      <c r="E347" s="2">
        <f t="shared" si="27"/>
        <v>274078</v>
      </c>
      <c r="F347" s="2">
        <v>202226</v>
      </c>
      <c r="G347" s="2">
        <v>49361</v>
      </c>
      <c r="H347" s="2">
        <f t="shared" si="28"/>
        <v>251587</v>
      </c>
      <c r="I347" s="2">
        <f aca="true" t="shared" si="31" ref="I347:I413">E347-H347</f>
        <v>22491</v>
      </c>
      <c r="J347" s="2">
        <f t="shared" si="29"/>
        <v>-22491</v>
      </c>
      <c r="K347" s="2">
        <v>-21750</v>
      </c>
      <c r="L347" s="2">
        <f t="shared" si="30"/>
        <v>-741</v>
      </c>
      <c r="M347" s="2">
        <v>6504</v>
      </c>
      <c r="N347" s="2">
        <v>7245</v>
      </c>
      <c r="O347" s="2">
        <v>0</v>
      </c>
      <c r="P347" s="2">
        <v>0</v>
      </c>
      <c r="Q347" s="2">
        <v>0</v>
      </c>
    </row>
    <row r="348" spans="1:17" ht="12.75">
      <c r="A348" t="s">
        <v>605</v>
      </c>
      <c r="B348" t="s">
        <v>606</v>
      </c>
      <c r="C348" s="2">
        <v>59897</v>
      </c>
      <c r="D348" s="2">
        <v>65119</v>
      </c>
      <c r="E348" s="2">
        <f t="shared" si="27"/>
        <v>125016</v>
      </c>
      <c r="F348" s="2">
        <v>119042</v>
      </c>
      <c r="G348" s="2">
        <v>5476</v>
      </c>
      <c r="H348" s="2">
        <f t="shared" si="28"/>
        <v>124518</v>
      </c>
      <c r="I348" s="2">
        <f t="shared" si="31"/>
        <v>498</v>
      </c>
      <c r="J348" s="2">
        <f t="shared" si="29"/>
        <v>-498</v>
      </c>
      <c r="K348" s="2">
        <v>0</v>
      </c>
      <c r="L348" s="2">
        <f t="shared" si="30"/>
        <v>-498</v>
      </c>
      <c r="M348" s="2">
        <v>726</v>
      </c>
      <c r="N348" s="2">
        <v>1224</v>
      </c>
      <c r="O348" s="2">
        <v>0</v>
      </c>
      <c r="P348" s="2">
        <v>0</v>
      </c>
      <c r="Q348" s="2">
        <v>0</v>
      </c>
    </row>
    <row r="349" spans="1:17" ht="12.75">
      <c r="A349" t="s">
        <v>607</v>
      </c>
      <c r="B349" t="s">
        <v>608</v>
      </c>
      <c r="C349" s="2">
        <v>155405</v>
      </c>
      <c r="D349" s="2">
        <v>38973</v>
      </c>
      <c r="E349" s="2">
        <f t="shared" si="27"/>
        <v>194378</v>
      </c>
      <c r="F349" s="2">
        <v>154506</v>
      </c>
      <c r="G349" s="2">
        <v>42773</v>
      </c>
      <c r="H349" s="2">
        <f t="shared" si="28"/>
        <v>197279</v>
      </c>
      <c r="I349" s="2">
        <f t="shared" si="31"/>
        <v>-2901</v>
      </c>
      <c r="J349" s="2">
        <f t="shared" si="29"/>
        <v>2901</v>
      </c>
      <c r="K349" s="2">
        <v>4000</v>
      </c>
      <c r="L349" s="2">
        <f t="shared" si="30"/>
        <v>-1099</v>
      </c>
      <c r="M349" s="2">
        <v>3650</v>
      </c>
      <c r="N349" s="2">
        <v>4749</v>
      </c>
      <c r="O349" s="2">
        <v>0</v>
      </c>
      <c r="P349" s="2">
        <v>0</v>
      </c>
      <c r="Q349" s="2">
        <v>0</v>
      </c>
    </row>
    <row r="350" spans="1:17" ht="12.75">
      <c r="A350" t="s">
        <v>609</v>
      </c>
      <c r="B350" t="s">
        <v>610</v>
      </c>
      <c r="C350" s="2">
        <v>82933</v>
      </c>
      <c r="D350" s="2">
        <v>162994</v>
      </c>
      <c r="E350" s="2">
        <f t="shared" si="27"/>
        <v>245927</v>
      </c>
      <c r="F350" s="2">
        <v>278279</v>
      </c>
      <c r="G350" s="2">
        <v>10087</v>
      </c>
      <c r="H350" s="2">
        <f t="shared" si="28"/>
        <v>288366</v>
      </c>
      <c r="I350" s="2">
        <f t="shared" si="31"/>
        <v>-42439</v>
      </c>
      <c r="J350" s="2">
        <f t="shared" si="29"/>
        <v>42439</v>
      </c>
      <c r="K350" s="2">
        <v>50000</v>
      </c>
      <c r="L350" s="2">
        <f t="shared" si="30"/>
        <v>-2413</v>
      </c>
      <c r="M350" s="2">
        <v>1007</v>
      </c>
      <c r="N350" s="2">
        <v>3420</v>
      </c>
      <c r="O350" s="2">
        <v>-5148</v>
      </c>
      <c r="P350" s="2">
        <v>0</v>
      </c>
      <c r="Q350" s="2">
        <v>0</v>
      </c>
    </row>
    <row r="351" spans="1:17" ht="12.75">
      <c r="A351" t="s">
        <v>611</v>
      </c>
      <c r="B351" t="s">
        <v>612</v>
      </c>
      <c r="C351" s="2">
        <v>121053</v>
      </c>
      <c r="D351" s="2">
        <v>99886</v>
      </c>
      <c r="E351" s="2">
        <f t="shared" si="27"/>
        <v>220939</v>
      </c>
      <c r="F351" s="2">
        <v>196894</v>
      </c>
      <c r="G351" s="2">
        <v>9554</v>
      </c>
      <c r="H351" s="2">
        <f t="shared" si="28"/>
        <v>206448</v>
      </c>
      <c r="I351" s="2">
        <f t="shared" si="31"/>
        <v>14491</v>
      </c>
      <c r="J351" s="2">
        <f t="shared" si="29"/>
        <v>-14491</v>
      </c>
      <c r="K351" s="2">
        <v>-6360</v>
      </c>
      <c r="L351" s="2">
        <f t="shared" si="30"/>
        <v>-8131</v>
      </c>
      <c r="M351" s="2">
        <v>3884</v>
      </c>
      <c r="N351" s="2">
        <v>12015</v>
      </c>
      <c r="O351" s="2">
        <v>0</v>
      </c>
      <c r="P351" s="2">
        <v>0</v>
      </c>
      <c r="Q351" s="2">
        <v>0</v>
      </c>
    </row>
    <row r="352" spans="1:17" ht="12.75">
      <c r="A352" t="s">
        <v>613</v>
      </c>
      <c r="B352" t="s">
        <v>614</v>
      </c>
      <c r="C352" s="2">
        <v>112927</v>
      </c>
      <c r="D352" s="2">
        <v>89991</v>
      </c>
      <c r="E352" s="2">
        <f t="shared" si="27"/>
        <v>202918</v>
      </c>
      <c r="F352" s="2">
        <v>193182</v>
      </c>
      <c r="G352" s="2">
        <v>10396</v>
      </c>
      <c r="H352" s="2">
        <f t="shared" si="28"/>
        <v>203578</v>
      </c>
      <c r="I352" s="2">
        <f t="shared" si="31"/>
        <v>-660</v>
      </c>
      <c r="J352" s="2">
        <f t="shared" si="29"/>
        <v>660</v>
      </c>
      <c r="K352" s="2">
        <v>0</v>
      </c>
      <c r="L352" s="2">
        <f t="shared" si="30"/>
        <v>660</v>
      </c>
      <c r="M352" s="2">
        <v>1622</v>
      </c>
      <c r="N352" s="2">
        <v>962</v>
      </c>
      <c r="O352" s="2">
        <v>0</v>
      </c>
      <c r="P352" s="2">
        <v>0</v>
      </c>
      <c r="Q352" s="2">
        <v>0</v>
      </c>
    </row>
    <row r="353" spans="1:17" s="7" customFormat="1" ht="12.75">
      <c r="A353" s="7" t="s">
        <v>59</v>
      </c>
      <c r="B353" s="7" t="s">
        <v>1173</v>
      </c>
      <c r="C353" s="8">
        <v>4238263</v>
      </c>
      <c r="D353" s="8">
        <v>3371776</v>
      </c>
      <c r="E353" s="8">
        <f t="shared" si="27"/>
        <v>7610039</v>
      </c>
      <c r="F353" s="8">
        <v>7551937</v>
      </c>
      <c r="G353" s="8">
        <v>613994</v>
      </c>
      <c r="H353" s="8">
        <f t="shared" si="28"/>
        <v>8165931</v>
      </c>
      <c r="I353" s="8">
        <f t="shared" si="31"/>
        <v>-555892</v>
      </c>
      <c r="J353" s="8">
        <f t="shared" si="29"/>
        <v>555892</v>
      </c>
      <c r="K353" s="8">
        <v>55197</v>
      </c>
      <c r="L353" s="8">
        <f t="shared" si="30"/>
        <v>64611</v>
      </c>
      <c r="M353" s="8">
        <v>209263</v>
      </c>
      <c r="N353" s="8">
        <v>144652</v>
      </c>
      <c r="O353" s="8">
        <v>-15228</v>
      </c>
      <c r="P353" s="8">
        <v>0</v>
      </c>
      <c r="Q353" s="8">
        <v>451312</v>
      </c>
    </row>
    <row r="355" spans="1:17" ht="12.75">
      <c r="A355" t="s">
        <v>615</v>
      </c>
      <c r="B355" t="s">
        <v>1175</v>
      </c>
      <c r="C355" s="2">
        <v>40065</v>
      </c>
      <c r="D355" s="2">
        <v>565283</v>
      </c>
      <c r="E355" s="2">
        <f t="shared" si="27"/>
        <v>605348</v>
      </c>
      <c r="F355" s="2">
        <v>598637</v>
      </c>
      <c r="G355" s="2">
        <v>8594</v>
      </c>
      <c r="H355" s="2">
        <f t="shared" si="28"/>
        <v>607231</v>
      </c>
      <c r="I355" s="2">
        <f t="shared" si="31"/>
        <v>-1883</v>
      </c>
      <c r="J355" s="2">
        <f t="shared" si="29"/>
        <v>1883</v>
      </c>
      <c r="K355" s="2">
        <v>0</v>
      </c>
      <c r="L355" s="2">
        <f t="shared" si="30"/>
        <v>1883</v>
      </c>
      <c r="M355" s="2">
        <v>7574</v>
      </c>
      <c r="N355" s="2">
        <v>5691</v>
      </c>
      <c r="O355" s="2">
        <v>0</v>
      </c>
      <c r="P355" s="2">
        <v>0</v>
      </c>
      <c r="Q355" s="2">
        <v>0</v>
      </c>
    </row>
    <row r="356" spans="1:17" ht="12.75">
      <c r="A356" t="s">
        <v>616</v>
      </c>
      <c r="B356" t="s">
        <v>617</v>
      </c>
      <c r="C356" s="2">
        <v>858944</v>
      </c>
      <c r="D356" s="2">
        <v>624526</v>
      </c>
      <c r="E356" s="2">
        <f t="shared" si="27"/>
        <v>1483470</v>
      </c>
      <c r="F356" s="2">
        <v>1414043</v>
      </c>
      <c r="G356" s="2">
        <v>18221</v>
      </c>
      <c r="H356" s="2">
        <f t="shared" si="28"/>
        <v>1432264</v>
      </c>
      <c r="I356" s="2">
        <f t="shared" si="31"/>
        <v>51206</v>
      </c>
      <c r="J356" s="2">
        <f t="shared" si="29"/>
        <v>-51206</v>
      </c>
      <c r="K356" s="2">
        <v>-61300</v>
      </c>
      <c r="L356" s="2">
        <f t="shared" si="30"/>
        <v>-11912</v>
      </c>
      <c r="M356" s="2">
        <v>560</v>
      </c>
      <c r="N356" s="2">
        <v>12472</v>
      </c>
      <c r="O356" s="2">
        <v>0</v>
      </c>
      <c r="P356" s="2">
        <v>0</v>
      </c>
      <c r="Q356" s="2">
        <v>22006</v>
      </c>
    </row>
    <row r="357" spans="1:17" ht="12.75">
      <c r="A357" t="s">
        <v>618</v>
      </c>
      <c r="B357" t="s">
        <v>619</v>
      </c>
      <c r="C357" s="2">
        <v>197623</v>
      </c>
      <c r="D357" s="2">
        <v>524393</v>
      </c>
      <c r="E357" s="2">
        <f t="shared" si="27"/>
        <v>722016</v>
      </c>
      <c r="F357" s="2">
        <v>701808</v>
      </c>
      <c r="G357" s="2">
        <v>8755</v>
      </c>
      <c r="H357" s="2">
        <f t="shared" si="28"/>
        <v>710563</v>
      </c>
      <c r="I357" s="2">
        <f t="shared" si="31"/>
        <v>11453</v>
      </c>
      <c r="J357" s="2">
        <f t="shared" si="29"/>
        <v>-11453</v>
      </c>
      <c r="K357" s="2">
        <v>0</v>
      </c>
      <c r="L357" s="2">
        <f t="shared" si="30"/>
        <v>288</v>
      </c>
      <c r="M357" s="2">
        <v>3233</v>
      </c>
      <c r="N357" s="2">
        <v>2945</v>
      </c>
      <c r="O357" s="2">
        <v>-10000</v>
      </c>
      <c r="P357" s="2">
        <v>0</v>
      </c>
      <c r="Q357" s="2">
        <v>-1741</v>
      </c>
    </row>
    <row r="358" spans="1:17" ht="12.75">
      <c r="A358" t="s">
        <v>620</v>
      </c>
      <c r="B358" t="s">
        <v>621</v>
      </c>
      <c r="C358" s="2">
        <v>131206</v>
      </c>
      <c r="D358" s="2">
        <v>196252</v>
      </c>
      <c r="E358" s="2">
        <f t="shared" si="27"/>
        <v>327458</v>
      </c>
      <c r="F358" s="2">
        <v>304496</v>
      </c>
      <c r="G358" s="2">
        <v>5306</v>
      </c>
      <c r="H358" s="2">
        <f t="shared" si="28"/>
        <v>309802</v>
      </c>
      <c r="I358" s="2">
        <f t="shared" si="31"/>
        <v>17656</v>
      </c>
      <c r="J358" s="2">
        <f t="shared" si="29"/>
        <v>-17656</v>
      </c>
      <c r="K358" s="2">
        <v>-9600</v>
      </c>
      <c r="L358" s="2">
        <f t="shared" si="30"/>
        <v>-6932</v>
      </c>
      <c r="M358" s="2">
        <v>4540</v>
      </c>
      <c r="N358" s="2">
        <v>11472</v>
      </c>
      <c r="O358" s="2">
        <v>0</v>
      </c>
      <c r="P358" s="2">
        <v>0</v>
      </c>
      <c r="Q358" s="2">
        <v>-1124</v>
      </c>
    </row>
    <row r="359" spans="1:17" ht="12.75">
      <c r="A359" t="s">
        <v>622</v>
      </c>
      <c r="B359" t="s">
        <v>623</v>
      </c>
      <c r="C359" s="2">
        <v>33788</v>
      </c>
      <c r="D359" s="2">
        <v>29845</v>
      </c>
      <c r="E359" s="2">
        <f t="shared" si="27"/>
        <v>63633</v>
      </c>
      <c r="F359" s="2">
        <v>53663</v>
      </c>
      <c r="G359" s="2">
        <v>4492</v>
      </c>
      <c r="H359" s="2">
        <f t="shared" si="28"/>
        <v>58155</v>
      </c>
      <c r="I359" s="2">
        <f t="shared" si="31"/>
        <v>5478</v>
      </c>
      <c r="J359" s="2">
        <f t="shared" si="29"/>
        <v>-5478</v>
      </c>
      <c r="K359" s="2">
        <v>-516</v>
      </c>
      <c r="L359" s="2">
        <f t="shared" si="30"/>
        <v>38</v>
      </c>
      <c r="M359" s="2">
        <v>382</v>
      </c>
      <c r="N359" s="2">
        <v>344</v>
      </c>
      <c r="O359" s="2">
        <v>-5000</v>
      </c>
      <c r="P359" s="2">
        <v>0</v>
      </c>
      <c r="Q359" s="2">
        <v>0</v>
      </c>
    </row>
    <row r="360" spans="1:17" ht="12.75">
      <c r="A360" t="s">
        <v>624</v>
      </c>
      <c r="B360" t="s">
        <v>625</v>
      </c>
      <c r="C360" s="2">
        <v>36587</v>
      </c>
      <c r="D360" s="2">
        <v>61707</v>
      </c>
      <c r="E360" s="2">
        <f t="shared" si="27"/>
        <v>98294</v>
      </c>
      <c r="F360" s="2">
        <v>87584</v>
      </c>
      <c r="G360" s="2">
        <v>6703</v>
      </c>
      <c r="H360" s="2">
        <f t="shared" si="28"/>
        <v>94287</v>
      </c>
      <c r="I360" s="2">
        <f t="shared" si="31"/>
        <v>4007</v>
      </c>
      <c r="J360" s="2">
        <f t="shared" si="29"/>
        <v>-4007</v>
      </c>
      <c r="K360" s="2">
        <v>0</v>
      </c>
      <c r="L360" s="2">
        <f t="shared" si="30"/>
        <v>-3135</v>
      </c>
      <c r="M360" s="2">
        <v>1898</v>
      </c>
      <c r="N360" s="2">
        <v>5033</v>
      </c>
      <c r="O360" s="2">
        <v>0</v>
      </c>
      <c r="P360" s="2">
        <v>0</v>
      </c>
      <c r="Q360" s="2">
        <v>-872</v>
      </c>
    </row>
    <row r="361" spans="1:17" ht="12.75">
      <c r="A361" t="s">
        <v>626</v>
      </c>
      <c r="B361" t="s">
        <v>627</v>
      </c>
      <c r="C361" s="2">
        <v>82946</v>
      </c>
      <c r="D361" s="2">
        <v>119913</v>
      </c>
      <c r="E361" s="2">
        <f t="shared" si="27"/>
        <v>202859</v>
      </c>
      <c r="F361" s="2">
        <v>288129</v>
      </c>
      <c r="G361" s="2">
        <v>6720</v>
      </c>
      <c r="H361" s="2">
        <f t="shared" si="28"/>
        <v>294849</v>
      </c>
      <c r="I361" s="2">
        <f t="shared" si="31"/>
        <v>-91990</v>
      </c>
      <c r="J361" s="2">
        <f t="shared" si="29"/>
        <v>91990</v>
      </c>
      <c r="K361" s="2">
        <v>11461</v>
      </c>
      <c r="L361" s="2">
        <f t="shared" si="30"/>
        <v>-375</v>
      </c>
      <c r="M361" s="2">
        <v>539</v>
      </c>
      <c r="N361" s="2">
        <v>914</v>
      </c>
      <c r="O361" s="2">
        <v>0</v>
      </c>
      <c r="P361" s="2">
        <v>0</v>
      </c>
      <c r="Q361" s="2">
        <v>80904</v>
      </c>
    </row>
    <row r="362" spans="1:17" ht="12.75">
      <c r="A362" t="s">
        <v>628</v>
      </c>
      <c r="B362" t="s">
        <v>629</v>
      </c>
      <c r="C362" s="2">
        <v>40824</v>
      </c>
      <c r="D362" s="2">
        <v>39091</v>
      </c>
      <c r="E362" s="2">
        <f t="shared" si="27"/>
        <v>79915</v>
      </c>
      <c r="F362" s="2">
        <v>65411</v>
      </c>
      <c r="G362" s="2">
        <v>12759</v>
      </c>
      <c r="H362" s="2">
        <f t="shared" si="28"/>
        <v>78170</v>
      </c>
      <c r="I362" s="2">
        <f t="shared" si="31"/>
        <v>1745</v>
      </c>
      <c r="J362" s="2">
        <f t="shared" si="29"/>
        <v>-1745</v>
      </c>
      <c r="K362" s="2">
        <v>-2084</v>
      </c>
      <c r="L362" s="2">
        <f t="shared" si="30"/>
        <v>339</v>
      </c>
      <c r="M362" s="2">
        <v>721</v>
      </c>
      <c r="N362" s="2">
        <v>382</v>
      </c>
      <c r="O362" s="2">
        <v>0</v>
      </c>
      <c r="P362" s="2">
        <v>0</v>
      </c>
      <c r="Q362" s="2">
        <v>0</v>
      </c>
    </row>
    <row r="363" spans="1:17" ht="12.75">
      <c r="A363" t="s">
        <v>630</v>
      </c>
      <c r="B363" t="s">
        <v>631</v>
      </c>
      <c r="C363" s="2">
        <v>22173</v>
      </c>
      <c r="D363" s="2">
        <v>57381</v>
      </c>
      <c r="E363" s="2">
        <f t="shared" si="27"/>
        <v>79554</v>
      </c>
      <c r="F363" s="2">
        <v>75726</v>
      </c>
      <c r="G363" s="2">
        <v>3784</v>
      </c>
      <c r="H363" s="2">
        <f t="shared" si="28"/>
        <v>79510</v>
      </c>
      <c r="I363" s="2">
        <f t="shared" si="31"/>
        <v>44</v>
      </c>
      <c r="J363" s="2">
        <f t="shared" si="29"/>
        <v>-44</v>
      </c>
      <c r="K363" s="2">
        <v>0</v>
      </c>
      <c r="L363" s="2">
        <f t="shared" si="30"/>
        <v>-44</v>
      </c>
      <c r="M363" s="2">
        <v>2150</v>
      </c>
      <c r="N363" s="2">
        <v>2194</v>
      </c>
      <c r="O363" s="2">
        <v>0</v>
      </c>
      <c r="P363" s="2">
        <v>0</v>
      </c>
      <c r="Q363" s="2">
        <v>0</v>
      </c>
    </row>
    <row r="364" spans="1:17" ht="12.75">
      <c r="A364" t="s">
        <v>632</v>
      </c>
      <c r="B364" t="s">
        <v>633</v>
      </c>
      <c r="C364" s="2">
        <v>62386</v>
      </c>
      <c r="D364" s="2">
        <v>44819</v>
      </c>
      <c r="E364" s="2">
        <f t="shared" si="27"/>
        <v>107205</v>
      </c>
      <c r="F364" s="2">
        <v>74665</v>
      </c>
      <c r="G364" s="2">
        <v>32521</v>
      </c>
      <c r="H364" s="2">
        <f t="shared" si="28"/>
        <v>107186</v>
      </c>
      <c r="I364" s="2">
        <f t="shared" si="31"/>
        <v>19</v>
      </c>
      <c r="J364" s="2">
        <f t="shared" si="29"/>
        <v>-19</v>
      </c>
      <c r="K364" s="2">
        <v>0</v>
      </c>
      <c r="L364" s="2">
        <f t="shared" si="30"/>
        <v>-19</v>
      </c>
      <c r="M364" s="2">
        <v>943</v>
      </c>
      <c r="N364" s="2">
        <v>962</v>
      </c>
      <c r="O364" s="2">
        <v>0</v>
      </c>
      <c r="P364" s="2">
        <v>0</v>
      </c>
      <c r="Q364" s="2">
        <v>0</v>
      </c>
    </row>
    <row r="365" spans="1:17" ht="12.75">
      <c r="A365" t="s">
        <v>634</v>
      </c>
      <c r="B365" t="s">
        <v>635</v>
      </c>
      <c r="C365" s="2">
        <v>44153</v>
      </c>
      <c r="D365" s="2">
        <v>91157</v>
      </c>
      <c r="E365" s="2">
        <f t="shared" si="27"/>
        <v>135310</v>
      </c>
      <c r="F365" s="2">
        <v>122374</v>
      </c>
      <c r="G365" s="2">
        <v>4219</v>
      </c>
      <c r="H365" s="2">
        <f t="shared" si="28"/>
        <v>126593</v>
      </c>
      <c r="I365" s="2">
        <f t="shared" si="31"/>
        <v>8717</v>
      </c>
      <c r="J365" s="2">
        <f t="shared" si="29"/>
        <v>-8717</v>
      </c>
      <c r="K365" s="2">
        <v>0</v>
      </c>
      <c r="L365" s="2">
        <f t="shared" si="30"/>
        <v>-8717</v>
      </c>
      <c r="M365" s="2">
        <v>2823</v>
      </c>
      <c r="N365" s="2">
        <v>11540</v>
      </c>
      <c r="O365" s="2">
        <v>0</v>
      </c>
      <c r="P365" s="2">
        <v>0</v>
      </c>
      <c r="Q365" s="2">
        <v>0</v>
      </c>
    </row>
    <row r="366" spans="1:17" ht="12.75">
      <c r="A366" t="s">
        <v>636</v>
      </c>
      <c r="B366" t="s">
        <v>637</v>
      </c>
      <c r="C366" s="2">
        <v>16157</v>
      </c>
      <c r="D366" s="2">
        <v>50505</v>
      </c>
      <c r="E366" s="2">
        <f t="shared" si="27"/>
        <v>66662</v>
      </c>
      <c r="F366" s="2">
        <v>60337</v>
      </c>
      <c r="G366" s="2">
        <v>3209</v>
      </c>
      <c r="H366" s="2">
        <f t="shared" si="28"/>
        <v>63546</v>
      </c>
      <c r="I366" s="2">
        <f t="shared" si="31"/>
        <v>3116</v>
      </c>
      <c r="J366" s="2">
        <f t="shared" si="29"/>
        <v>-3116</v>
      </c>
      <c r="K366" s="2">
        <v>-2500</v>
      </c>
      <c r="L366" s="2">
        <f t="shared" si="30"/>
        <v>-616</v>
      </c>
      <c r="M366" s="2">
        <v>14</v>
      </c>
      <c r="N366" s="2">
        <v>630</v>
      </c>
      <c r="O366" s="2">
        <v>0</v>
      </c>
      <c r="P366" s="2">
        <v>0</v>
      </c>
      <c r="Q366" s="2">
        <v>0</v>
      </c>
    </row>
    <row r="367" spans="1:17" ht="12.75">
      <c r="A367" t="s">
        <v>638</v>
      </c>
      <c r="B367" t="s">
        <v>639</v>
      </c>
      <c r="C367" s="2">
        <v>102907</v>
      </c>
      <c r="D367" s="2">
        <v>92214</v>
      </c>
      <c r="E367" s="2">
        <f t="shared" si="27"/>
        <v>195121</v>
      </c>
      <c r="F367" s="2">
        <v>170756</v>
      </c>
      <c r="G367" s="2">
        <v>31726</v>
      </c>
      <c r="H367" s="2">
        <f t="shared" si="28"/>
        <v>202482</v>
      </c>
      <c r="I367" s="2">
        <f t="shared" si="31"/>
        <v>-7361</v>
      </c>
      <c r="J367" s="2">
        <f t="shared" si="29"/>
        <v>7361</v>
      </c>
      <c r="K367" s="2">
        <v>0</v>
      </c>
      <c r="L367" s="2">
        <f t="shared" si="30"/>
        <v>7361</v>
      </c>
      <c r="M367" s="2">
        <v>8979</v>
      </c>
      <c r="N367" s="2">
        <v>1618</v>
      </c>
      <c r="O367" s="2">
        <v>0</v>
      </c>
      <c r="P367" s="2">
        <v>0</v>
      </c>
      <c r="Q367" s="2">
        <v>0</v>
      </c>
    </row>
    <row r="368" spans="1:17" ht="12.75">
      <c r="A368" t="s">
        <v>640</v>
      </c>
      <c r="B368" t="s">
        <v>641</v>
      </c>
      <c r="C368" s="2">
        <v>51256</v>
      </c>
      <c r="D368" s="2">
        <v>109733</v>
      </c>
      <c r="E368" s="2">
        <f t="shared" si="27"/>
        <v>160989</v>
      </c>
      <c r="F368" s="2">
        <v>151196</v>
      </c>
      <c r="G368" s="2">
        <v>4868</v>
      </c>
      <c r="H368" s="2">
        <f t="shared" si="28"/>
        <v>156064</v>
      </c>
      <c r="I368" s="2">
        <f t="shared" si="31"/>
        <v>4925</v>
      </c>
      <c r="J368" s="2">
        <f t="shared" si="29"/>
        <v>-4925</v>
      </c>
      <c r="K368" s="2">
        <v>-5210</v>
      </c>
      <c r="L368" s="2">
        <f t="shared" si="30"/>
        <v>285</v>
      </c>
      <c r="M368" s="2">
        <v>1116</v>
      </c>
      <c r="N368" s="2">
        <v>831</v>
      </c>
      <c r="O368" s="2">
        <v>0</v>
      </c>
      <c r="P368" s="2">
        <v>0</v>
      </c>
      <c r="Q368" s="2">
        <v>0</v>
      </c>
    </row>
    <row r="369" spans="1:17" ht="12.75">
      <c r="A369" t="s">
        <v>642</v>
      </c>
      <c r="B369" t="s">
        <v>643</v>
      </c>
      <c r="C369" s="2">
        <v>37191</v>
      </c>
      <c r="D369" s="2">
        <v>74236</v>
      </c>
      <c r="E369" s="2">
        <f t="shared" si="27"/>
        <v>111427</v>
      </c>
      <c r="F369" s="2">
        <v>108911</v>
      </c>
      <c r="G369" s="2">
        <v>4310</v>
      </c>
      <c r="H369" s="2">
        <f t="shared" si="28"/>
        <v>113221</v>
      </c>
      <c r="I369" s="2">
        <f t="shared" si="31"/>
        <v>-1794</v>
      </c>
      <c r="J369" s="2">
        <f t="shared" si="29"/>
        <v>1794</v>
      </c>
      <c r="K369" s="2">
        <v>0</v>
      </c>
      <c r="L369" s="2">
        <f t="shared" si="30"/>
        <v>1794</v>
      </c>
      <c r="M369" s="2">
        <v>5279</v>
      </c>
      <c r="N369" s="2">
        <v>3485</v>
      </c>
      <c r="O369" s="2">
        <v>0</v>
      </c>
      <c r="P369" s="2">
        <v>0</v>
      </c>
      <c r="Q369" s="2">
        <v>0</v>
      </c>
    </row>
    <row r="370" spans="1:17" ht="12.75">
      <c r="A370" t="s">
        <v>644</v>
      </c>
      <c r="B370" t="s">
        <v>645</v>
      </c>
      <c r="C370" s="2">
        <v>36737</v>
      </c>
      <c r="D370" s="2">
        <v>67290</v>
      </c>
      <c r="E370" s="2">
        <f t="shared" si="27"/>
        <v>104027</v>
      </c>
      <c r="F370" s="2">
        <v>98189</v>
      </c>
      <c r="G370" s="2">
        <v>4526</v>
      </c>
      <c r="H370" s="2">
        <f t="shared" si="28"/>
        <v>102715</v>
      </c>
      <c r="I370" s="2">
        <f t="shared" si="31"/>
        <v>1312</v>
      </c>
      <c r="J370" s="2">
        <f t="shared" si="29"/>
        <v>-1312</v>
      </c>
      <c r="K370" s="2">
        <v>0</v>
      </c>
      <c r="L370" s="2">
        <f t="shared" si="30"/>
        <v>-1312</v>
      </c>
      <c r="M370" s="2">
        <v>738</v>
      </c>
      <c r="N370" s="2">
        <v>2050</v>
      </c>
      <c r="O370" s="2">
        <v>0</v>
      </c>
      <c r="P370" s="2">
        <v>0</v>
      </c>
      <c r="Q370" s="2">
        <v>0</v>
      </c>
    </row>
    <row r="371" spans="1:17" ht="12.75">
      <c r="A371" t="s">
        <v>646</v>
      </c>
      <c r="B371" t="s">
        <v>647</v>
      </c>
      <c r="C371" s="2">
        <v>26339</v>
      </c>
      <c r="D371" s="2">
        <v>59546</v>
      </c>
      <c r="E371" s="2">
        <f t="shared" si="27"/>
        <v>85885</v>
      </c>
      <c r="F371" s="2">
        <v>80803</v>
      </c>
      <c r="G371" s="2">
        <v>2857</v>
      </c>
      <c r="H371" s="2">
        <f t="shared" si="28"/>
        <v>83660</v>
      </c>
      <c r="I371" s="2">
        <f t="shared" si="31"/>
        <v>2225</v>
      </c>
      <c r="J371" s="2">
        <f t="shared" si="29"/>
        <v>-2225</v>
      </c>
      <c r="K371" s="2">
        <v>-3000</v>
      </c>
      <c r="L371" s="2">
        <f t="shared" si="30"/>
        <v>775</v>
      </c>
      <c r="M371" s="2">
        <v>1018</v>
      </c>
      <c r="N371" s="2">
        <v>243</v>
      </c>
      <c r="O371" s="2">
        <v>0</v>
      </c>
      <c r="P371" s="2">
        <v>0</v>
      </c>
      <c r="Q371" s="2">
        <v>0</v>
      </c>
    </row>
    <row r="372" spans="1:17" ht="12.75">
      <c r="A372" t="s">
        <v>648</v>
      </c>
      <c r="B372" t="s">
        <v>649</v>
      </c>
      <c r="C372" s="2">
        <v>31459</v>
      </c>
      <c r="D372" s="2">
        <v>72509</v>
      </c>
      <c r="E372" s="2">
        <f t="shared" si="27"/>
        <v>103968</v>
      </c>
      <c r="F372" s="2">
        <v>100520</v>
      </c>
      <c r="G372" s="2">
        <v>3341</v>
      </c>
      <c r="H372" s="2">
        <f t="shared" si="28"/>
        <v>103861</v>
      </c>
      <c r="I372" s="2">
        <f t="shared" si="31"/>
        <v>107</v>
      </c>
      <c r="J372" s="2">
        <f t="shared" si="29"/>
        <v>-107</v>
      </c>
      <c r="K372" s="2">
        <v>0</v>
      </c>
      <c r="L372" s="2">
        <f t="shared" si="30"/>
        <v>-107</v>
      </c>
      <c r="M372" s="2">
        <v>99</v>
      </c>
      <c r="N372" s="2">
        <v>206</v>
      </c>
      <c r="O372" s="2">
        <v>0</v>
      </c>
      <c r="P372" s="2">
        <v>0</v>
      </c>
      <c r="Q372" s="2">
        <v>0</v>
      </c>
    </row>
    <row r="373" spans="1:17" ht="12.75">
      <c r="A373" t="s">
        <v>650</v>
      </c>
      <c r="B373" t="s">
        <v>651</v>
      </c>
      <c r="C373" s="2">
        <v>43615</v>
      </c>
      <c r="D373" s="2">
        <v>91617</v>
      </c>
      <c r="E373" s="2">
        <f t="shared" si="27"/>
        <v>135232</v>
      </c>
      <c r="F373" s="2">
        <v>130522</v>
      </c>
      <c r="G373" s="2">
        <v>1728</v>
      </c>
      <c r="H373" s="2">
        <f t="shared" si="28"/>
        <v>132250</v>
      </c>
      <c r="I373" s="2">
        <f t="shared" si="31"/>
        <v>2982</v>
      </c>
      <c r="J373" s="2">
        <f t="shared" si="29"/>
        <v>-2982</v>
      </c>
      <c r="K373" s="2">
        <v>-2750</v>
      </c>
      <c r="L373" s="2">
        <f t="shared" si="30"/>
        <v>-232</v>
      </c>
      <c r="M373" s="2">
        <v>36</v>
      </c>
      <c r="N373" s="2">
        <v>268</v>
      </c>
      <c r="O373" s="2">
        <v>0</v>
      </c>
      <c r="P373" s="2">
        <v>0</v>
      </c>
      <c r="Q373" s="2">
        <v>0</v>
      </c>
    </row>
    <row r="374" spans="1:17" ht="12.75">
      <c r="A374" t="s">
        <v>652</v>
      </c>
      <c r="B374" t="s">
        <v>653</v>
      </c>
      <c r="C374" s="2">
        <v>19088</v>
      </c>
      <c r="D374" s="2">
        <v>36492</v>
      </c>
      <c r="E374" s="2">
        <f t="shared" si="27"/>
        <v>55580</v>
      </c>
      <c r="F374" s="2">
        <v>45308</v>
      </c>
      <c r="G374" s="2">
        <v>11948</v>
      </c>
      <c r="H374" s="2">
        <f t="shared" si="28"/>
        <v>57256</v>
      </c>
      <c r="I374" s="2">
        <f t="shared" si="31"/>
        <v>-1676</v>
      </c>
      <c r="J374" s="2">
        <f t="shared" si="29"/>
        <v>1676</v>
      </c>
      <c r="K374" s="2">
        <v>0</v>
      </c>
      <c r="L374" s="2">
        <f t="shared" si="30"/>
        <v>1676</v>
      </c>
      <c r="M374" s="2">
        <v>5532</v>
      </c>
      <c r="N374" s="2">
        <v>3856</v>
      </c>
      <c r="O374" s="2">
        <v>0</v>
      </c>
      <c r="P374" s="2">
        <v>0</v>
      </c>
      <c r="Q374" s="2">
        <v>0</v>
      </c>
    </row>
    <row r="375" spans="1:17" ht="12.75">
      <c r="A375" t="s">
        <v>654</v>
      </c>
      <c r="B375" t="s">
        <v>655</v>
      </c>
      <c r="C375" s="2">
        <v>39668</v>
      </c>
      <c r="D375" s="2">
        <v>64207</v>
      </c>
      <c r="E375" s="2">
        <f t="shared" si="27"/>
        <v>103875</v>
      </c>
      <c r="F375" s="2">
        <v>100105</v>
      </c>
      <c r="G375" s="2">
        <v>3756</v>
      </c>
      <c r="H375" s="2">
        <f t="shared" si="28"/>
        <v>103861</v>
      </c>
      <c r="I375" s="2">
        <f t="shared" si="31"/>
        <v>14</v>
      </c>
      <c r="J375" s="2">
        <f t="shared" si="29"/>
        <v>-14</v>
      </c>
      <c r="K375" s="2">
        <v>0</v>
      </c>
      <c r="L375" s="2">
        <f t="shared" si="30"/>
        <v>-14</v>
      </c>
      <c r="M375" s="2">
        <v>3627</v>
      </c>
      <c r="N375" s="2">
        <v>3641</v>
      </c>
      <c r="O375" s="2">
        <v>0</v>
      </c>
      <c r="P375" s="2">
        <v>0</v>
      </c>
      <c r="Q375" s="2">
        <v>0</v>
      </c>
    </row>
    <row r="376" spans="1:17" ht="12.75">
      <c r="A376" t="s">
        <v>656</v>
      </c>
      <c r="B376" t="s">
        <v>657</v>
      </c>
      <c r="C376" s="2">
        <v>22046</v>
      </c>
      <c r="D376" s="2">
        <v>73071</v>
      </c>
      <c r="E376" s="2">
        <f t="shared" si="27"/>
        <v>95117</v>
      </c>
      <c r="F376" s="2">
        <v>91779</v>
      </c>
      <c r="G376" s="2">
        <v>3105</v>
      </c>
      <c r="H376" s="2">
        <f t="shared" si="28"/>
        <v>94884</v>
      </c>
      <c r="I376" s="2">
        <f t="shared" si="31"/>
        <v>233</v>
      </c>
      <c r="J376" s="2">
        <f t="shared" si="29"/>
        <v>-233</v>
      </c>
      <c r="K376" s="2">
        <v>0</v>
      </c>
      <c r="L376" s="2">
        <f t="shared" si="30"/>
        <v>-233</v>
      </c>
      <c r="M376" s="2">
        <v>364</v>
      </c>
      <c r="N376" s="2">
        <v>597</v>
      </c>
      <c r="O376" s="2">
        <v>0</v>
      </c>
      <c r="P376" s="2">
        <v>0</v>
      </c>
      <c r="Q376" s="2">
        <v>0</v>
      </c>
    </row>
    <row r="377" spans="1:17" ht="12.75">
      <c r="A377" t="s">
        <v>658</v>
      </c>
      <c r="B377" t="s">
        <v>659</v>
      </c>
      <c r="C377" s="2">
        <v>44926</v>
      </c>
      <c r="D377" s="2">
        <v>83113</v>
      </c>
      <c r="E377" s="2">
        <f t="shared" si="27"/>
        <v>128039</v>
      </c>
      <c r="F377" s="2">
        <v>120855</v>
      </c>
      <c r="G377" s="2">
        <v>9704</v>
      </c>
      <c r="H377" s="2">
        <f t="shared" si="28"/>
        <v>130559</v>
      </c>
      <c r="I377" s="2">
        <f t="shared" si="31"/>
        <v>-2520</v>
      </c>
      <c r="J377" s="2">
        <f t="shared" si="29"/>
        <v>2520</v>
      </c>
      <c r="K377" s="2">
        <v>0</v>
      </c>
      <c r="L377" s="2">
        <f t="shared" si="30"/>
        <v>2520</v>
      </c>
      <c r="M377" s="2">
        <v>6373</v>
      </c>
      <c r="N377" s="2">
        <v>3853</v>
      </c>
      <c r="O377" s="2">
        <v>0</v>
      </c>
      <c r="P377" s="2">
        <v>0</v>
      </c>
      <c r="Q377" s="2">
        <v>0</v>
      </c>
    </row>
    <row r="378" spans="1:17" ht="12.75">
      <c r="A378" t="s">
        <v>660</v>
      </c>
      <c r="B378" t="s">
        <v>661</v>
      </c>
      <c r="C378" s="2">
        <v>29597</v>
      </c>
      <c r="D378" s="2">
        <v>47069</v>
      </c>
      <c r="E378" s="2">
        <f t="shared" si="27"/>
        <v>76666</v>
      </c>
      <c r="F378" s="2">
        <v>61482</v>
      </c>
      <c r="G378" s="2">
        <v>15020</v>
      </c>
      <c r="H378" s="2">
        <f t="shared" si="28"/>
        <v>76502</v>
      </c>
      <c r="I378" s="2">
        <f t="shared" si="31"/>
        <v>164</v>
      </c>
      <c r="J378" s="2">
        <f t="shared" si="29"/>
        <v>-164</v>
      </c>
      <c r="K378" s="2">
        <v>0</v>
      </c>
      <c r="L378" s="2">
        <f t="shared" si="30"/>
        <v>-164</v>
      </c>
      <c r="M378" s="2">
        <v>1</v>
      </c>
      <c r="N378" s="2">
        <v>165</v>
      </c>
      <c r="O378" s="2">
        <v>0</v>
      </c>
      <c r="P378" s="2">
        <v>0</v>
      </c>
      <c r="Q378" s="2">
        <v>0</v>
      </c>
    </row>
    <row r="379" spans="1:17" ht="12.75">
      <c r="A379" t="s">
        <v>662</v>
      </c>
      <c r="B379" t="s">
        <v>663</v>
      </c>
      <c r="C379" s="2">
        <v>49488</v>
      </c>
      <c r="D379" s="2">
        <v>234755</v>
      </c>
      <c r="E379" s="2">
        <f t="shared" si="27"/>
        <v>284243</v>
      </c>
      <c r="F379" s="2">
        <v>272903</v>
      </c>
      <c r="G379" s="2">
        <v>11503</v>
      </c>
      <c r="H379" s="2">
        <f t="shared" si="28"/>
        <v>284406</v>
      </c>
      <c r="I379" s="2">
        <f t="shared" si="31"/>
        <v>-163</v>
      </c>
      <c r="J379" s="2">
        <f t="shared" si="29"/>
        <v>163</v>
      </c>
      <c r="K379" s="2">
        <v>0</v>
      </c>
      <c r="L379" s="2">
        <f t="shared" si="30"/>
        <v>163</v>
      </c>
      <c r="M379" s="2">
        <v>847</v>
      </c>
      <c r="N379" s="2">
        <v>684</v>
      </c>
      <c r="O379" s="2">
        <v>0</v>
      </c>
      <c r="P379" s="2">
        <v>0</v>
      </c>
      <c r="Q379" s="2">
        <v>0</v>
      </c>
    </row>
    <row r="380" spans="1:17" s="7" customFormat="1" ht="12.75">
      <c r="A380" s="7" t="s">
        <v>59</v>
      </c>
      <c r="B380" s="7" t="s">
        <v>1176</v>
      </c>
      <c r="C380" s="8">
        <v>2101169</v>
      </c>
      <c r="D380" s="8">
        <v>3510724</v>
      </c>
      <c r="E380" s="8">
        <f t="shared" si="27"/>
        <v>5611893</v>
      </c>
      <c r="F380" s="8">
        <v>5380202</v>
      </c>
      <c r="G380" s="8">
        <v>223675</v>
      </c>
      <c r="H380" s="8">
        <f t="shared" si="28"/>
        <v>5603877</v>
      </c>
      <c r="I380" s="8">
        <f t="shared" si="31"/>
        <v>8016</v>
      </c>
      <c r="J380" s="8">
        <f t="shared" si="29"/>
        <v>-8016</v>
      </c>
      <c r="K380" s="8">
        <v>-75499</v>
      </c>
      <c r="L380" s="8">
        <f t="shared" si="30"/>
        <v>-16690</v>
      </c>
      <c r="M380" s="8">
        <v>59386</v>
      </c>
      <c r="N380" s="8">
        <v>76076</v>
      </c>
      <c r="O380" s="8">
        <v>-15000</v>
      </c>
      <c r="P380" s="8">
        <v>0</v>
      </c>
      <c r="Q380" s="8">
        <v>99173</v>
      </c>
    </row>
    <row r="382" spans="1:17" ht="12.75">
      <c r="A382" t="s">
        <v>664</v>
      </c>
      <c r="B382" t="s">
        <v>1177</v>
      </c>
      <c r="C382" s="2">
        <v>94510</v>
      </c>
      <c r="D382" s="2">
        <v>1551049</v>
      </c>
      <c r="E382" s="2">
        <f t="shared" si="27"/>
        <v>1645559</v>
      </c>
      <c r="F382" s="2">
        <v>1505157</v>
      </c>
      <c r="G382" s="2">
        <v>134599</v>
      </c>
      <c r="H382" s="2">
        <f t="shared" si="28"/>
        <v>1639756</v>
      </c>
      <c r="I382" s="2">
        <f t="shared" si="31"/>
        <v>5803</v>
      </c>
      <c r="J382" s="2">
        <f t="shared" si="29"/>
        <v>-5803</v>
      </c>
      <c r="K382" s="2">
        <v>-12000</v>
      </c>
      <c r="L382" s="2">
        <f t="shared" si="30"/>
        <v>6197</v>
      </c>
      <c r="M382" s="2">
        <v>43868</v>
      </c>
      <c r="N382" s="2">
        <v>37671</v>
      </c>
      <c r="O382" s="2">
        <v>0</v>
      </c>
      <c r="P382" s="2">
        <v>0</v>
      </c>
      <c r="Q382" s="2">
        <v>0</v>
      </c>
    </row>
    <row r="383" spans="1:17" ht="12.75">
      <c r="A383" t="s">
        <v>665</v>
      </c>
      <c r="B383" t="s">
        <v>666</v>
      </c>
      <c r="C383" s="2">
        <v>1107989</v>
      </c>
      <c r="D383" s="2">
        <v>720024</v>
      </c>
      <c r="E383" s="2">
        <f t="shared" si="27"/>
        <v>1828013</v>
      </c>
      <c r="F383" s="2">
        <v>1730182</v>
      </c>
      <c r="G383" s="2">
        <v>84474</v>
      </c>
      <c r="H383" s="2">
        <f t="shared" si="28"/>
        <v>1814656</v>
      </c>
      <c r="I383" s="2">
        <f t="shared" si="31"/>
        <v>13357</v>
      </c>
      <c r="J383" s="2">
        <f t="shared" si="29"/>
        <v>-13357</v>
      </c>
      <c r="K383" s="2">
        <v>0</v>
      </c>
      <c r="L383" s="2">
        <f t="shared" si="30"/>
        <v>-7058</v>
      </c>
      <c r="M383" s="2">
        <v>32283</v>
      </c>
      <c r="N383" s="2">
        <v>39341</v>
      </c>
      <c r="O383" s="2">
        <v>0</v>
      </c>
      <c r="P383" s="2">
        <v>-6299</v>
      </c>
      <c r="Q383" s="2">
        <v>0</v>
      </c>
    </row>
    <row r="384" spans="1:17" ht="12.75">
      <c r="A384" t="s">
        <v>667</v>
      </c>
      <c r="B384" t="s">
        <v>668</v>
      </c>
      <c r="C384" s="2">
        <v>289696</v>
      </c>
      <c r="D384" s="2">
        <v>253736</v>
      </c>
      <c r="E384" s="2">
        <f t="shared" si="27"/>
        <v>543432</v>
      </c>
      <c r="F384" s="2">
        <v>549667</v>
      </c>
      <c r="G384" s="2">
        <v>7685</v>
      </c>
      <c r="H384" s="2">
        <f t="shared" si="28"/>
        <v>557352</v>
      </c>
      <c r="I384" s="2">
        <f t="shared" si="31"/>
        <v>-13920</v>
      </c>
      <c r="J384" s="2">
        <f t="shared" si="29"/>
        <v>13920</v>
      </c>
      <c r="K384" s="2">
        <v>9280</v>
      </c>
      <c r="L384" s="2">
        <f t="shared" si="30"/>
        <v>4640</v>
      </c>
      <c r="M384" s="2">
        <v>8701</v>
      </c>
      <c r="N384" s="2">
        <v>4061</v>
      </c>
      <c r="O384" s="2">
        <v>0</v>
      </c>
      <c r="P384" s="2">
        <v>0</v>
      </c>
      <c r="Q384" s="2">
        <v>0</v>
      </c>
    </row>
    <row r="385" spans="1:17" ht="12.75">
      <c r="A385" t="s">
        <v>669</v>
      </c>
      <c r="B385" t="s">
        <v>670</v>
      </c>
      <c r="C385" s="2">
        <v>190633</v>
      </c>
      <c r="D385" s="2">
        <v>160569</v>
      </c>
      <c r="E385" s="2">
        <f t="shared" si="27"/>
        <v>351202</v>
      </c>
      <c r="F385" s="2">
        <v>367286</v>
      </c>
      <c r="G385" s="2">
        <v>5520</v>
      </c>
      <c r="H385" s="2">
        <f t="shared" si="28"/>
        <v>372806</v>
      </c>
      <c r="I385" s="2">
        <f t="shared" si="31"/>
        <v>-21604</v>
      </c>
      <c r="J385" s="2">
        <f t="shared" si="29"/>
        <v>21604</v>
      </c>
      <c r="K385" s="2">
        <v>-6000</v>
      </c>
      <c r="L385" s="2">
        <f t="shared" si="30"/>
        <v>-2118</v>
      </c>
      <c r="M385" s="2">
        <v>912</v>
      </c>
      <c r="N385" s="2">
        <v>3030</v>
      </c>
      <c r="O385" s="2">
        <v>0</v>
      </c>
      <c r="P385" s="2">
        <v>29722</v>
      </c>
      <c r="Q385" s="2">
        <v>0</v>
      </c>
    </row>
    <row r="386" spans="1:17" ht="12.75">
      <c r="A386" t="s">
        <v>671</v>
      </c>
      <c r="B386" t="s">
        <v>672</v>
      </c>
      <c r="C386" s="2">
        <v>140741</v>
      </c>
      <c r="D386" s="2">
        <v>436658</v>
      </c>
      <c r="E386" s="2">
        <f t="shared" si="27"/>
        <v>577399</v>
      </c>
      <c r="F386" s="2">
        <v>570427</v>
      </c>
      <c r="G386" s="2">
        <v>2382</v>
      </c>
      <c r="H386" s="2">
        <f t="shared" si="28"/>
        <v>572809</v>
      </c>
      <c r="I386" s="2">
        <f t="shared" si="31"/>
        <v>4590</v>
      </c>
      <c r="J386" s="2">
        <f t="shared" si="29"/>
        <v>-4590</v>
      </c>
      <c r="K386" s="2">
        <v>9000</v>
      </c>
      <c r="L386" s="2">
        <f t="shared" si="30"/>
        <v>-7630</v>
      </c>
      <c r="M386" s="2">
        <v>3587</v>
      </c>
      <c r="N386" s="2">
        <v>11217</v>
      </c>
      <c r="O386" s="2">
        <v>-360</v>
      </c>
      <c r="P386" s="2">
        <v>-5600</v>
      </c>
      <c r="Q386" s="2">
        <v>0</v>
      </c>
    </row>
    <row r="387" spans="1:17" ht="12.75">
      <c r="A387" t="s">
        <v>673</v>
      </c>
      <c r="B387" t="s">
        <v>674</v>
      </c>
      <c r="C387" s="2">
        <v>85715</v>
      </c>
      <c r="D387" s="2">
        <v>91487</v>
      </c>
      <c r="E387" s="2">
        <f t="shared" si="27"/>
        <v>177202</v>
      </c>
      <c r="F387" s="2">
        <v>163990</v>
      </c>
      <c r="G387" s="2">
        <v>12091</v>
      </c>
      <c r="H387" s="2">
        <f t="shared" si="28"/>
        <v>176081</v>
      </c>
      <c r="I387" s="2">
        <f t="shared" si="31"/>
        <v>1121</v>
      </c>
      <c r="J387" s="2">
        <f t="shared" si="29"/>
        <v>-1121</v>
      </c>
      <c r="K387" s="2">
        <v>0</v>
      </c>
      <c r="L387" s="2">
        <f t="shared" si="30"/>
        <v>-1121</v>
      </c>
      <c r="M387" s="2">
        <v>18</v>
      </c>
      <c r="N387" s="2">
        <v>1139</v>
      </c>
      <c r="O387" s="2">
        <v>0</v>
      </c>
      <c r="P387" s="2">
        <v>0</v>
      </c>
      <c r="Q387" s="2">
        <v>0</v>
      </c>
    </row>
    <row r="388" spans="1:17" ht="12.75">
      <c r="A388" t="s">
        <v>675</v>
      </c>
      <c r="B388" t="s">
        <v>676</v>
      </c>
      <c r="C388" s="2">
        <v>119538</v>
      </c>
      <c r="D388" s="2">
        <v>101119</v>
      </c>
      <c r="E388" s="2">
        <f t="shared" si="27"/>
        <v>220657</v>
      </c>
      <c r="F388" s="2">
        <v>212086</v>
      </c>
      <c r="G388" s="2">
        <v>7998</v>
      </c>
      <c r="H388" s="2">
        <f t="shared" si="28"/>
        <v>220084</v>
      </c>
      <c r="I388" s="2">
        <f t="shared" si="31"/>
        <v>573</v>
      </c>
      <c r="J388" s="2">
        <f t="shared" si="29"/>
        <v>-573</v>
      </c>
      <c r="K388" s="2">
        <v>0</v>
      </c>
      <c r="L388" s="2">
        <f t="shared" si="30"/>
        <v>-573</v>
      </c>
      <c r="M388" s="2">
        <v>8028</v>
      </c>
      <c r="N388" s="2">
        <v>8601</v>
      </c>
      <c r="O388" s="2">
        <v>0</v>
      </c>
      <c r="P388" s="2">
        <v>0</v>
      </c>
      <c r="Q388" s="2">
        <v>0</v>
      </c>
    </row>
    <row r="389" spans="1:17" ht="12.75">
      <c r="A389" t="s">
        <v>677</v>
      </c>
      <c r="B389" t="s">
        <v>678</v>
      </c>
      <c r="C389" s="2">
        <v>121306</v>
      </c>
      <c r="D389" s="2">
        <v>103405</v>
      </c>
      <c r="E389" s="2">
        <f t="shared" si="27"/>
        <v>224711</v>
      </c>
      <c r="F389" s="2">
        <v>198678</v>
      </c>
      <c r="G389" s="2">
        <v>20520</v>
      </c>
      <c r="H389" s="2">
        <f t="shared" si="28"/>
        <v>219198</v>
      </c>
      <c r="I389" s="2">
        <f t="shared" si="31"/>
        <v>5513</v>
      </c>
      <c r="J389" s="2">
        <f t="shared" si="29"/>
        <v>-5513</v>
      </c>
      <c r="K389" s="2">
        <v>0</v>
      </c>
      <c r="L389" s="2">
        <f t="shared" si="30"/>
        <v>-513</v>
      </c>
      <c r="M389" s="2">
        <v>864</v>
      </c>
      <c r="N389" s="2">
        <v>1377</v>
      </c>
      <c r="O389" s="2">
        <v>0</v>
      </c>
      <c r="P389" s="2">
        <v>-5000</v>
      </c>
      <c r="Q389" s="2">
        <v>0</v>
      </c>
    </row>
    <row r="390" spans="1:17" ht="12.75">
      <c r="A390" t="s">
        <v>679</v>
      </c>
      <c r="B390" t="s">
        <v>680</v>
      </c>
      <c r="C390" s="2">
        <v>90352</v>
      </c>
      <c r="D390" s="2">
        <v>77597</v>
      </c>
      <c r="E390" s="2">
        <f t="shared" si="27"/>
        <v>167949</v>
      </c>
      <c r="F390" s="2">
        <v>263327</v>
      </c>
      <c r="G390" s="2">
        <v>9594</v>
      </c>
      <c r="H390" s="2">
        <f t="shared" si="28"/>
        <v>272921</v>
      </c>
      <c r="I390" s="2">
        <f t="shared" si="31"/>
        <v>-104972</v>
      </c>
      <c r="J390" s="2">
        <f t="shared" si="29"/>
        <v>104972</v>
      </c>
      <c r="K390" s="2">
        <v>50000</v>
      </c>
      <c r="L390" s="2">
        <f t="shared" si="30"/>
        <v>-2016</v>
      </c>
      <c r="M390" s="2">
        <v>7750</v>
      </c>
      <c r="N390" s="2">
        <v>9766</v>
      </c>
      <c r="O390" s="2">
        <v>0</v>
      </c>
      <c r="P390" s="2">
        <v>0</v>
      </c>
      <c r="Q390" s="2">
        <v>56988</v>
      </c>
    </row>
    <row r="391" spans="1:17" ht="12.75">
      <c r="A391" t="s">
        <v>681</v>
      </c>
      <c r="B391" t="s">
        <v>682</v>
      </c>
      <c r="C391" s="2">
        <v>235060</v>
      </c>
      <c r="D391" s="2">
        <v>183601</v>
      </c>
      <c r="E391" s="2">
        <f t="shared" si="27"/>
        <v>418661</v>
      </c>
      <c r="F391" s="2">
        <v>547292</v>
      </c>
      <c r="G391" s="2">
        <v>6442</v>
      </c>
      <c r="H391" s="2">
        <f t="shared" si="28"/>
        <v>553734</v>
      </c>
      <c r="I391" s="2">
        <f t="shared" si="31"/>
        <v>-135073</v>
      </c>
      <c r="J391" s="2">
        <f t="shared" si="29"/>
        <v>135073</v>
      </c>
      <c r="K391" s="2">
        <v>-8540</v>
      </c>
      <c r="L391" s="2">
        <f t="shared" si="30"/>
        <v>-19574</v>
      </c>
      <c r="M391" s="2">
        <v>19776</v>
      </c>
      <c r="N391" s="2">
        <v>39350</v>
      </c>
      <c r="O391" s="2">
        <v>0</v>
      </c>
      <c r="P391" s="2">
        <v>31750</v>
      </c>
      <c r="Q391" s="2">
        <v>131437</v>
      </c>
    </row>
    <row r="392" spans="1:17" ht="12.75">
      <c r="A392" t="s">
        <v>683</v>
      </c>
      <c r="B392" t="s">
        <v>684</v>
      </c>
      <c r="C392" s="2">
        <v>102960</v>
      </c>
      <c r="D392" s="2">
        <v>38438</v>
      </c>
      <c r="E392" s="2">
        <f t="shared" si="27"/>
        <v>141398</v>
      </c>
      <c r="F392" s="2">
        <v>117592</v>
      </c>
      <c r="G392" s="2">
        <v>23198</v>
      </c>
      <c r="H392" s="2">
        <f t="shared" si="28"/>
        <v>140790</v>
      </c>
      <c r="I392" s="2">
        <f t="shared" si="31"/>
        <v>608</v>
      </c>
      <c r="J392" s="2">
        <f t="shared" si="29"/>
        <v>-608</v>
      </c>
      <c r="K392" s="2">
        <v>0</v>
      </c>
      <c r="L392" s="2">
        <f t="shared" si="30"/>
        <v>-608</v>
      </c>
      <c r="M392" s="2">
        <v>2674</v>
      </c>
      <c r="N392" s="2">
        <v>3282</v>
      </c>
      <c r="O392" s="2">
        <v>0</v>
      </c>
      <c r="P392" s="2">
        <v>0</v>
      </c>
      <c r="Q392" s="2">
        <v>0</v>
      </c>
    </row>
    <row r="393" spans="1:17" ht="12.75">
      <c r="A393" t="s">
        <v>685</v>
      </c>
      <c r="B393" t="s">
        <v>686</v>
      </c>
      <c r="C393" s="2">
        <v>33528</v>
      </c>
      <c r="D393" s="2">
        <v>3562</v>
      </c>
      <c r="E393" s="2">
        <f t="shared" si="27"/>
        <v>37090</v>
      </c>
      <c r="F393" s="2">
        <v>29034</v>
      </c>
      <c r="G393" s="2">
        <v>7825</v>
      </c>
      <c r="H393" s="2">
        <f t="shared" si="28"/>
        <v>36859</v>
      </c>
      <c r="I393" s="2">
        <f t="shared" si="31"/>
        <v>231</v>
      </c>
      <c r="J393" s="2">
        <f t="shared" si="29"/>
        <v>-231</v>
      </c>
      <c r="K393" s="2">
        <v>0</v>
      </c>
      <c r="L393" s="2">
        <f t="shared" si="30"/>
        <v>-231</v>
      </c>
      <c r="M393" s="2">
        <v>203</v>
      </c>
      <c r="N393" s="2">
        <v>434</v>
      </c>
      <c r="O393" s="2">
        <v>0</v>
      </c>
      <c r="P393" s="2">
        <v>0</v>
      </c>
      <c r="Q393" s="2">
        <v>0</v>
      </c>
    </row>
    <row r="394" spans="1:17" ht="12.75">
      <c r="A394" t="s">
        <v>687</v>
      </c>
      <c r="B394" t="s">
        <v>688</v>
      </c>
      <c r="C394" s="2">
        <v>264650</v>
      </c>
      <c r="D394" s="2">
        <v>64795</v>
      </c>
      <c r="E394" s="2">
        <f t="shared" si="27"/>
        <v>329445</v>
      </c>
      <c r="F394" s="2">
        <v>356894</v>
      </c>
      <c r="G394" s="2">
        <v>20669</v>
      </c>
      <c r="H394" s="2">
        <f t="shared" si="28"/>
        <v>377563</v>
      </c>
      <c r="I394" s="2">
        <f t="shared" si="31"/>
        <v>-48118</v>
      </c>
      <c r="J394" s="2">
        <f t="shared" si="29"/>
        <v>48118</v>
      </c>
      <c r="K394" s="2">
        <v>50000</v>
      </c>
      <c r="L394" s="2">
        <f t="shared" si="30"/>
        <v>-14323</v>
      </c>
      <c r="M394" s="2">
        <v>14201</v>
      </c>
      <c r="N394" s="2">
        <v>28524</v>
      </c>
      <c r="O394" s="2">
        <v>0</v>
      </c>
      <c r="P394" s="2">
        <v>12441</v>
      </c>
      <c r="Q394" s="2">
        <v>0</v>
      </c>
    </row>
    <row r="395" spans="1:17" ht="12.75">
      <c r="A395" t="s">
        <v>689</v>
      </c>
      <c r="B395" t="s">
        <v>690</v>
      </c>
      <c r="C395" s="2">
        <v>65104</v>
      </c>
      <c r="D395" s="2">
        <v>64357</v>
      </c>
      <c r="E395" s="2">
        <f t="shared" si="27"/>
        <v>129461</v>
      </c>
      <c r="F395" s="2">
        <v>113215</v>
      </c>
      <c r="G395" s="2">
        <v>404</v>
      </c>
      <c r="H395" s="2">
        <f t="shared" si="28"/>
        <v>113619</v>
      </c>
      <c r="I395" s="2">
        <f t="shared" si="31"/>
        <v>15842</v>
      </c>
      <c r="J395" s="2">
        <f t="shared" si="29"/>
        <v>-15842</v>
      </c>
      <c r="K395" s="2">
        <v>0</v>
      </c>
      <c r="L395" s="2">
        <f t="shared" si="30"/>
        <v>-15842</v>
      </c>
      <c r="M395" s="2">
        <v>4249</v>
      </c>
      <c r="N395" s="2">
        <v>20091</v>
      </c>
      <c r="O395" s="2">
        <v>0</v>
      </c>
      <c r="P395" s="2">
        <v>0</v>
      </c>
      <c r="Q395" s="2">
        <v>0</v>
      </c>
    </row>
    <row r="396" spans="1:17" ht="12.75">
      <c r="A396" t="s">
        <v>691</v>
      </c>
      <c r="B396" t="s">
        <v>692</v>
      </c>
      <c r="C396" s="2">
        <v>124104</v>
      </c>
      <c r="D396" s="2">
        <v>106601</v>
      </c>
      <c r="E396" s="2">
        <f t="shared" si="27"/>
        <v>230705</v>
      </c>
      <c r="F396" s="2">
        <v>222051</v>
      </c>
      <c r="G396" s="2">
        <v>9077</v>
      </c>
      <c r="H396" s="2">
        <f t="shared" si="28"/>
        <v>231128</v>
      </c>
      <c r="I396" s="2">
        <f t="shared" si="31"/>
        <v>-423</v>
      </c>
      <c r="J396" s="2">
        <f t="shared" si="29"/>
        <v>423</v>
      </c>
      <c r="K396" s="2">
        <v>0</v>
      </c>
      <c r="L396" s="2">
        <f t="shared" si="30"/>
        <v>423</v>
      </c>
      <c r="M396" s="2">
        <v>724</v>
      </c>
      <c r="N396" s="2">
        <v>301</v>
      </c>
      <c r="O396" s="2">
        <v>0</v>
      </c>
      <c r="P396" s="2">
        <v>0</v>
      </c>
      <c r="Q396" s="2">
        <v>0</v>
      </c>
    </row>
    <row r="397" spans="1:17" ht="12.75">
      <c r="A397" t="s">
        <v>693</v>
      </c>
      <c r="B397" t="s">
        <v>694</v>
      </c>
      <c r="C397" s="2">
        <v>129852</v>
      </c>
      <c r="D397" s="2">
        <v>134167</v>
      </c>
      <c r="E397" s="2">
        <f t="shared" si="27"/>
        <v>264019</v>
      </c>
      <c r="F397" s="2">
        <v>252430</v>
      </c>
      <c r="G397" s="2">
        <v>4806</v>
      </c>
      <c r="H397" s="2">
        <f t="shared" si="28"/>
        <v>257236</v>
      </c>
      <c r="I397" s="2">
        <f t="shared" si="31"/>
        <v>6783</v>
      </c>
      <c r="J397" s="2">
        <f t="shared" si="29"/>
        <v>-6783</v>
      </c>
      <c r="K397" s="2">
        <v>-6900</v>
      </c>
      <c r="L397" s="2">
        <f t="shared" si="30"/>
        <v>117</v>
      </c>
      <c r="M397" s="2">
        <v>780</v>
      </c>
      <c r="N397" s="2">
        <v>663</v>
      </c>
      <c r="O397" s="2">
        <v>0</v>
      </c>
      <c r="P397" s="2">
        <v>0</v>
      </c>
      <c r="Q397" s="2">
        <v>0</v>
      </c>
    </row>
    <row r="398" spans="1:17" ht="12.75">
      <c r="A398" t="s">
        <v>695</v>
      </c>
      <c r="B398" t="s">
        <v>696</v>
      </c>
      <c r="C398" s="2">
        <v>60870</v>
      </c>
      <c r="D398" s="2">
        <v>82910</v>
      </c>
      <c r="E398" s="2">
        <f t="shared" si="27"/>
        <v>143780</v>
      </c>
      <c r="F398" s="2">
        <v>127101</v>
      </c>
      <c r="G398" s="2">
        <v>12991</v>
      </c>
      <c r="H398" s="2">
        <f t="shared" si="28"/>
        <v>140092</v>
      </c>
      <c r="I398" s="2">
        <f t="shared" si="31"/>
        <v>3688</v>
      </c>
      <c r="J398" s="2">
        <f t="shared" si="29"/>
        <v>-3688</v>
      </c>
      <c r="K398" s="2">
        <v>-3948</v>
      </c>
      <c r="L398" s="2">
        <f t="shared" si="30"/>
        <v>260</v>
      </c>
      <c r="M398" s="2">
        <v>4640</v>
      </c>
      <c r="N398" s="2">
        <v>4380</v>
      </c>
      <c r="O398" s="2">
        <v>0</v>
      </c>
      <c r="P398" s="2">
        <v>0</v>
      </c>
      <c r="Q398" s="2">
        <v>0</v>
      </c>
    </row>
    <row r="399" spans="1:17" ht="12.75">
      <c r="A399" t="s">
        <v>697</v>
      </c>
      <c r="B399" t="s">
        <v>698</v>
      </c>
      <c r="C399" s="2">
        <v>43909</v>
      </c>
      <c r="D399" s="2">
        <v>74097</v>
      </c>
      <c r="E399" s="2">
        <f t="shared" si="27"/>
        <v>118006</v>
      </c>
      <c r="F399" s="2">
        <v>112869</v>
      </c>
      <c r="G399" s="2">
        <v>6515</v>
      </c>
      <c r="H399" s="2">
        <f t="shared" si="28"/>
        <v>119384</v>
      </c>
      <c r="I399" s="2">
        <f t="shared" si="31"/>
        <v>-1378</v>
      </c>
      <c r="J399" s="2">
        <f t="shared" si="29"/>
        <v>1378</v>
      </c>
      <c r="K399" s="2">
        <v>0</v>
      </c>
      <c r="L399" s="2">
        <f t="shared" si="30"/>
        <v>1378</v>
      </c>
      <c r="M399" s="2">
        <v>3616</v>
      </c>
      <c r="N399" s="2">
        <v>2238</v>
      </c>
      <c r="O399" s="2">
        <v>0</v>
      </c>
      <c r="P399" s="2">
        <v>0</v>
      </c>
      <c r="Q399" s="2">
        <v>0</v>
      </c>
    </row>
    <row r="400" spans="1:17" ht="12.75">
      <c r="A400" t="s">
        <v>699</v>
      </c>
      <c r="B400" t="s">
        <v>700</v>
      </c>
      <c r="C400" s="2">
        <v>59887</v>
      </c>
      <c r="D400" s="2">
        <v>71148</v>
      </c>
      <c r="E400" s="2">
        <f t="shared" si="27"/>
        <v>131035</v>
      </c>
      <c r="F400" s="2">
        <v>121977</v>
      </c>
      <c r="G400" s="2">
        <v>5673</v>
      </c>
      <c r="H400" s="2">
        <f t="shared" si="28"/>
        <v>127650</v>
      </c>
      <c r="I400" s="2">
        <f t="shared" si="31"/>
        <v>3385</v>
      </c>
      <c r="J400" s="2">
        <f t="shared" si="29"/>
        <v>-3385</v>
      </c>
      <c r="K400" s="2">
        <v>0</v>
      </c>
      <c r="L400" s="2">
        <f t="shared" si="30"/>
        <v>-3385</v>
      </c>
      <c r="M400" s="2">
        <v>208</v>
      </c>
      <c r="N400" s="2">
        <v>3593</v>
      </c>
      <c r="O400" s="2">
        <v>0</v>
      </c>
      <c r="P400" s="2">
        <v>0</v>
      </c>
      <c r="Q400" s="2">
        <v>0</v>
      </c>
    </row>
    <row r="401" spans="1:17" ht="12.75">
      <c r="A401" t="s">
        <v>701</v>
      </c>
      <c r="B401" t="s">
        <v>702</v>
      </c>
      <c r="C401" s="2">
        <v>70286</v>
      </c>
      <c r="D401" s="2">
        <v>128460</v>
      </c>
      <c r="E401" s="2">
        <f t="shared" si="27"/>
        <v>198746</v>
      </c>
      <c r="F401" s="2">
        <v>189566</v>
      </c>
      <c r="G401" s="2">
        <v>6629</v>
      </c>
      <c r="H401" s="2">
        <f t="shared" si="28"/>
        <v>196195</v>
      </c>
      <c r="I401" s="2">
        <f t="shared" si="31"/>
        <v>2551</v>
      </c>
      <c r="J401" s="2">
        <f t="shared" si="29"/>
        <v>-2551</v>
      </c>
      <c r="K401" s="2">
        <v>0</v>
      </c>
      <c r="L401" s="2">
        <f t="shared" si="30"/>
        <v>-191</v>
      </c>
      <c r="M401" s="2">
        <v>2479</v>
      </c>
      <c r="N401" s="2">
        <v>2670</v>
      </c>
      <c r="O401" s="2">
        <v>0</v>
      </c>
      <c r="P401" s="2">
        <v>-2360</v>
      </c>
      <c r="Q401" s="2">
        <v>0</v>
      </c>
    </row>
    <row r="402" spans="1:17" ht="12.75">
      <c r="A402" t="s">
        <v>703</v>
      </c>
      <c r="B402" t="s">
        <v>704</v>
      </c>
      <c r="C402" s="2">
        <v>131214</v>
      </c>
      <c r="D402" s="2">
        <v>111449</v>
      </c>
      <c r="E402" s="2">
        <f t="shared" si="27"/>
        <v>242663</v>
      </c>
      <c r="F402" s="2">
        <v>233481</v>
      </c>
      <c r="G402" s="2">
        <v>9679</v>
      </c>
      <c r="H402" s="2">
        <f t="shared" si="28"/>
        <v>243160</v>
      </c>
      <c r="I402" s="2">
        <f t="shared" si="31"/>
        <v>-497</v>
      </c>
      <c r="J402" s="2">
        <f t="shared" si="29"/>
        <v>497</v>
      </c>
      <c r="K402" s="2">
        <v>0</v>
      </c>
      <c r="L402" s="2">
        <f t="shared" si="30"/>
        <v>489</v>
      </c>
      <c r="M402" s="2">
        <v>4166</v>
      </c>
      <c r="N402" s="2">
        <v>3677</v>
      </c>
      <c r="O402" s="2">
        <v>0</v>
      </c>
      <c r="P402" s="2">
        <v>8</v>
      </c>
      <c r="Q402" s="2">
        <v>0</v>
      </c>
    </row>
    <row r="403" spans="1:17" ht="12.75">
      <c r="A403" t="s">
        <v>705</v>
      </c>
      <c r="B403" t="s">
        <v>706</v>
      </c>
      <c r="C403" s="2">
        <v>87762</v>
      </c>
      <c r="D403" s="2">
        <v>76371</v>
      </c>
      <c r="E403" s="2">
        <f t="shared" si="27"/>
        <v>164133</v>
      </c>
      <c r="F403" s="2">
        <v>128208</v>
      </c>
      <c r="G403" s="2">
        <v>32868</v>
      </c>
      <c r="H403" s="2">
        <f t="shared" si="28"/>
        <v>161076</v>
      </c>
      <c r="I403" s="2">
        <f t="shared" si="31"/>
        <v>3057</v>
      </c>
      <c r="J403" s="2">
        <f t="shared" si="29"/>
        <v>-3057</v>
      </c>
      <c r="K403" s="2">
        <v>-932</v>
      </c>
      <c r="L403" s="2">
        <f t="shared" si="30"/>
        <v>-2125</v>
      </c>
      <c r="M403" s="2">
        <v>1217</v>
      </c>
      <c r="N403" s="2">
        <v>3342</v>
      </c>
      <c r="O403" s="2">
        <v>0</v>
      </c>
      <c r="P403" s="2">
        <v>0</v>
      </c>
      <c r="Q403" s="2">
        <v>0</v>
      </c>
    </row>
    <row r="404" spans="1:17" ht="12.75">
      <c r="A404" t="s">
        <v>707</v>
      </c>
      <c r="B404" t="s">
        <v>708</v>
      </c>
      <c r="C404" s="2">
        <v>53743</v>
      </c>
      <c r="D404" s="2">
        <v>88212</v>
      </c>
      <c r="E404" s="2">
        <f t="shared" si="27"/>
        <v>141955</v>
      </c>
      <c r="F404" s="2">
        <v>139785</v>
      </c>
      <c r="G404" s="2">
        <v>2959</v>
      </c>
      <c r="H404" s="2">
        <f t="shared" si="28"/>
        <v>142744</v>
      </c>
      <c r="I404" s="2">
        <f t="shared" si="31"/>
        <v>-789</v>
      </c>
      <c r="J404" s="2">
        <f t="shared" si="29"/>
        <v>789</v>
      </c>
      <c r="K404" s="2">
        <v>0</v>
      </c>
      <c r="L404" s="2">
        <f t="shared" si="30"/>
        <v>789</v>
      </c>
      <c r="M404" s="2">
        <v>2198</v>
      </c>
      <c r="N404" s="2">
        <v>1409</v>
      </c>
      <c r="O404" s="2">
        <v>0</v>
      </c>
      <c r="P404" s="2">
        <v>0</v>
      </c>
      <c r="Q404" s="2">
        <v>0</v>
      </c>
    </row>
    <row r="405" spans="1:17" ht="12.75">
      <c r="A405" t="s">
        <v>709</v>
      </c>
      <c r="B405" t="s">
        <v>710</v>
      </c>
      <c r="C405" s="2">
        <v>38991</v>
      </c>
      <c r="D405" s="2">
        <v>76916</v>
      </c>
      <c r="E405" s="2">
        <f t="shared" si="27"/>
        <v>115907</v>
      </c>
      <c r="F405" s="2">
        <v>109242</v>
      </c>
      <c r="G405" s="2">
        <v>16095</v>
      </c>
      <c r="H405" s="2">
        <f t="shared" si="28"/>
        <v>125337</v>
      </c>
      <c r="I405" s="2">
        <f t="shared" si="31"/>
        <v>-9430</v>
      </c>
      <c r="J405" s="2">
        <f t="shared" si="29"/>
        <v>9430</v>
      </c>
      <c r="K405" s="2">
        <v>0</v>
      </c>
      <c r="L405" s="2">
        <f t="shared" si="30"/>
        <v>9430</v>
      </c>
      <c r="M405" s="2">
        <v>21710</v>
      </c>
      <c r="N405" s="2">
        <v>12280</v>
      </c>
      <c r="O405" s="2">
        <v>0</v>
      </c>
      <c r="P405" s="2">
        <v>0</v>
      </c>
      <c r="Q405" s="2">
        <v>0</v>
      </c>
    </row>
    <row r="406" spans="1:17" ht="12.75">
      <c r="A406" t="s">
        <v>711</v>
      </c>
      <c r="B406" t="s">
        <v>712</v>
      </c>
      <c r="C406" s="2">
        <v>64904</v>
      </c>
      <c r="D406" s="2">
        <v>70072</v>
      </c>
      <c r="E406" s="2">
        <f t="shared" si="27"/>
        <v>134976</v>
      </c>
      <c r="F406" s="2">
        <v>124524</v>
      </c>
      <c r="G406" s="2">
        <v>3783</v>
      </c>
      <c r="H406" s="2">
        <f t="shared" si="28"/>
        <v>128307</v>
      </c>
      <c r="I406" s="2">
        <f t="shared" si="31"/>
        <v>6669</v>
      </c>
      <c r="J406" s="2">
        <f t="shared" si="29"/>
        <v>-6669</v>
      </c>
      <c r="K406" s="2">
        <v>-7000</v>
      </c>
      <c r="L406" s="2">
        <f t="shared" si="30"/>
        <v>331</v>
      </c>
      <c r="M406" s="2">
        <v>833</v>
      </c>
      <c r="N406" s="2">
        <v>502</v>
      </c>
      <c r="O406" s="2">
        <v>0</v>
      </c>
      <c r="P406" s="2">
        <v>0</v>
      </c>
      <c r="Q406" s="2">
        <v>0</v>
      </c>
    </row>
    <row r="407" spans="1:17" s="7" customFormat="1" ht="12.75">
      <c r="A407" s="7" t="s">
        <v>59</v>
      </c>
      <c r="B407" s="7" t="s">
        <v>1178</v>
      </c>
      <c r="C407" s="8">
        <v>3807304</v>
      </c>
      <c r="D407" s="8">
        <v>4870800</v>
      </c>
      <c r="E407" s="8">
        <f t="shared" si="27"/>
        <v>8678104</v>
      </c>
      <c r="F407" s="8">
        <v>8486061</v>
      </c>
      <c r="G407" s="8">
        <v>454476</v>
      </c>
      <c r="H407" s="8">
        <f t="shared" si="28"/>
        <v>8940537</v>
      </c>
      <c r="I407" s="8">
        <f t="shared" si="31"/>
        <v>-262433</v>
      </c>
      <c r="J407" s="8">
        <f t="shared" si="29"/>
        <v>262433</v>
      </c>
      <c r="K407" s="8">
        <v>72960</v>
      </c>
      <c r="L407" s="8">
        <f t="shared" si="30"/>
        <v>-53254</v>
      </c>
      <c r="M407" s="8">
        <v>189685</v>
      </c>
      <c r="N407" s="8">
        <v>242939</v>
      </c>
      <c r="O407" s="8">
        <v>-360</v>
      </c>
      <c r="P407" s="8">
        <v>54662</v>
      </c>
      <c r="Q407" s="8">
        <v>188425</v>
      </c>
    </row>
    <row r="409" spans="1:17" ht="12.75">
      <c r="A409" t="s">
        <v>713</v>
      </c>
      <c r="B409" t="s">
        <v>1179</v>
      </c>
      <c r="C409" s="2">
        <v>70797</v>
      </c>
      <c r="D409" s="2">
        <v>1168302</v>
      </c>
      <c r="E409" s="2">
        <f t="shared" si="27"/>
        <v>1239099</v>
      </c>
      <c r="F409" s="2">
        <v>1215559</v>
      </c>
      <c r="G409" s="2">
        <v>4350</v>
      </c>
      <c r="H409" s="2">
        <f t="shared" si="28"/>
        <v>1219909</v>
      </c>
      <c r="I409" s="2">
        <f t="shared" si="31"/>
        <v>19190</v>
      </c>
      <c r="J409" s="2">
        <f t="shared" si="29"/>
        <v>-19190</v>
      </c>
      <c r="K409" s="2">
        <v>0</v>
      </c>
      <c r="L409" s="2">
        <f t="shared" si="30"/>
        <v>-19190</v>
      </c>
      <c r="M409" s="2">
        <v>24663</v>
      </c>
      <c r="N409" s="2">
        <v>43853</v>
      </c>
      <c r="O409" s="2">
        <v>0</v>
      </c>
      <c r="P409" s="2">
        <v>0</v>
      </c>
      <c r="Q409" s="2">
        <v>0</v>
      </c>
    </row>
    <row r="410" spans="1:17" ht="12.75">
      <c r="A410" t="s">
        <v>714</v>
      </c>
      <c r="B410" t="s">
        <v>715</v>
      </c>
      <c r="C410" s="2">
        <v>3343451</v>
      </c>
      <c r="D410" s="2">
        <v>1071196</v>
      </c>
      <c r="E410" s="2">
        <f t="shared" si="27"/>
        <v>4414647</v>
      </c>
      <c r="F410" s="2">
        <v>3823994</v>
      </c>
      <c r="G410" s="2">
        <v>378736</v>
      </c>
      <c r="H410" s="2">
        <f t="shared" si="28"/>
        <v>4202730</v>
      </c>
      <c r="I410" s="2">
        <f t="shared" si="31"/>
        <v>211917</v>
      </c>
      <c r="J410" s="2">
        <f t="shared" si="29"/>
        <v>-211917</v>
      </c>
      <c r="K410" s="2">
        <v>-103247</v>
      </c>
      <c r="L410" s="2">
        <f t="shared" si="30"/>
        <v>-75098</v>
      </c>
      <c r="M410" s="2">
        <v>132414</v>
      </c>
      <c r="N410" s="2">
        <v>207512</v>
      </c>
      <c r="O410" s="2">
        <v>-9937</v>
      </c>
      <c r="P410" s="2">
        <v>0</v>
      </c>
      <c r="Q410" s="2">
        <v>-23635</v>
      </c>
    </row>
    <row r="411" spans="1:17" ht="12.75">
      <c r="A411" t="s">
        <v>716</v>
      </c>
      <c r="B411" t="s">
        <v>717</v>
      </c>
      <c r="C411" s="2">
        <v>826961</v>
      </c>
      <c r="D411" s="2">
        <v>216794</v>
      </c>
      <c r="E411" s="2">
        <f aca="true" t="shared" si="32" ref="E411:E477">SUM(C411:D411)</f>
        <v>1043755</v>
      </c>
      <c r="F411" s="2">
        <v>718421</v>
      </c>
      <c r="G411" s="2">
        <v>130833</v>
      </c>
      <c r="H411" s="2">
        <f aca="true" t="shared" si="33" ref="H411:H477">SUM(F411:G411)</f>
        <v>849254</v>
      </c>
      <c r="I411" s="2">
        <f t="shared" si="31"/>
        <v>194501</v>
      </c>
      <c r="J411" s="2">
        <f aca="true" t="shared" si="34" ref="J411:J477">SUM(K411,L411,O411,P411,Q411)</f>
        <v>-194501</v>
      </c>
      <c r="K411" s="2">
        <v>-25200</v>
      </c>
      <c r="L411" s="2">
        <f aca="true" t="shared" si="35" ref="L411:L477">M411-N411</f>
        <v>-169301</v>
      </c>
      <c r="M411" s="2">
        <v>21696</v>
      </c>
      <c r="N411" s="2">
        <v>190997</v>
      </c>
      <c r="O411" s="2">
        <v>0</v>
      </c>
      <c r="P411" s="2">
        <v>0</v>
      </c>
      <c r="Q411" s="2">
        <v>0</v>
      </c>
    </row>
    <row r="412" spans="1:17" ht="12.75">
      <c r="A412" t="s">
        <v>718</v>
      </c>
      <c r="B412" t="s">
        <v>719</v>
      </c>
      <c r="C412" s="2">
        <v>503862</v>
      </c>
      <c r="D412" s="2">
        <v>196203</v>
      </c>
      <c r="E412" s="2">
        <f t="shared" si="32"/>
        <v>700065</v>
      </c>
      <c r="F412" s="2">
        <v>632666</v>
      </c>
      <c r="G412" s="2">
        <v>102540</v>
      </c>
      <c r="H412" s="2">
        <f t="shared" si="33"/>
        <v>735206</v>
      </c>
      <c r="I412" s="2">
        <f t="shared" si="31"/>
        <v>-35141</v>
      </c>
      <c r="J412" s="2">
        <f t="shared" si="34"/>
        <v>35141</v>
      </c>
      <c r="K412" s="2">
        <v>-20000</v>
      </c>
      <c r="L412" s="2">
        <f t="shared" si="35"/>
        <v>55141</v>
      </c>
      <c r="M412" s="2">
        <v>74661</v>
      </c>
      <c r="N412" s="2">
        <v>19520</v>
      </c>
      <c r="O412" s="2">
        <v>0</v>
      </c>
      <c r="P412" s="2">
        <v>0</v>
      </c>
      <c r="Q412" s="2">
        <v>0</v>
      </c>
    </row>
    <row r="413" spans="1:17" ht="12.75">
      <c r="A413" t="s">
        <v>720</v>
      </c>
      <c r="B413" t="s">
        <v>721</v>
      </c>
      <c r="C413" s="2">
        <v>795411</v>
      </c>
      <c r="D413" s="2">
        <v>415445</v>
      </c>
      <c r="E413" s="2">
        <f t="shared" si="32"/>
        <v>1210856</v>
      </c>
      <c r="F413" s="2">
        <v>1412699</v>
      </c>
      <c r="G413" s="2">
        <v>21439</v>
      </c>
      <c r="H413" s="2">
        <f t="shared" si="33"/>
        <v>1434138</v>
      </c>
      <c r="I413" s="2">
        <f t="shared" si="31"/>
        <v>-223282</v>
      </c>
      <c r="J413" s="2">
        <f t="shared" si="34"/>
        <v>223282</v>
      </c>
      <c r="K413" s="2">
        <v>29750</v>
      </c>
      <c r="L413" s="2">
        <f t="shared" si="35"/>
        <v>-843</v>
      </c>
      <c r="M413" s="2">
        <v>5802</v>
      </c>
      <c r="N413" s="2">
        <v>6645</v>
      </c>
      <c r="O413" s="2">
        <v>0</v>
      </c>
      <c r="P413" s="2">
        <v>0</v>
      </c>
      <c r="Q413" s="2">
        <v>194375</v>
      </c>
    </row>
    <row r="414" spans="1:17" ht="12.75">
      <c r="A414" t="s">
        <v>722</v>
      </c>
      <c r="B414" t="s">
        <v>723</v>
      </c>
      <c r="C414" s="2">
        <v>147246</v>
      </c>
      <c r="D414" s="2">
        <v>98405</v>
      </c>
      <c r="E414" s="2">
        <f t="shared" si="32"/>
        <v>245651</v>
      </c>
      <c r="F414" s="2">
        <v>224544</v>
      </c>
      <c r="G414" s="2">
        <v>19686</v>
      </c>
      <c r="H414" s="2">
        <f t="shared" si="33"/>
        <v>244230</v>
      </c>
      <c r="I414" s="2">
        <f aca="true" t="shared" si="36" ref="I414:I479">E414-H414</f>
        <v>1421</v>
      </c>
      <c r="J414" s="2">
        <f t="shared" si="34"/>
        <v>-1421</v>
      </c>
      <c r="K414" s="2">
        <v>0</v>
      </c>
      <c r="L414" s="2">
        <f t="shared" si="35"/>
        <v>-1421</v>
      </c>
      <c r="M414" s="2">
        <v>83</v>
      </c>
      <c r="N414" s="2">
        <v>1504</v>
      </c>
      <c r="O414" s="2">
        <v>0</v>
      </c>
      <c r="P414" s="2">
        <v>0</v>
      </c>
      <c r="Q414" s="2">
        <v>0</v>
      </c>
    </row>
    <row r="415" spans="1:17" ht="12.75">
      <c r="A415" t="s">
        <v>724</v>
      </c>
      <c r="B415" t="s">
        <v>725</v>
      </c>
      <c r="C415" s="2">
        <v>195817</v>
      </c>
      <c r="D415" s="2">
        <v>107977</v>
      </c>
      <c r="E415" s="2">
        <f t="shared" si="32"/>
        <v>303794</v>
      </c>
      <c r="F415" s="2">
        <v>419304</v>
      </c>
      <c r="G415" s="2">
        <v>4164</v>
      </c>
      <c r="H415" s="2">
        <f t="shared" si="33"/>
        <v>423468</v>
      </c>
      <c r="I415" s="2">
        <f t="shared" si="36"/>
        <v>-119674</v>
      </c>
      <c r="J415" s="2">
        <f t="shared" si="34"/>
        <v>119674</v>
      </c>
      <c r="K415" s="2">
        <v>0</v>
      </c>
      <c r="L415" s="2">
        <f t="shared" si="35"/>
        <v>-1265</v>
      </c>
      <c r="M415" s="2">
        <v>5112</v>
      </c>
      <c r="N415" s="2">
        <v>6377</v>
      </c>
      <c r="O415" s="2">
        <v>0</v>
      </c>
      <c r="P415" s="2">
        <v>0</v>
      </c>
      <c r="Q415" s="2">
        <v>120939</v>
      </c>
    </row>
    <row r="416" spans="1:17" ht="12.75">
      <c r="A416" t="s">
        <v>726</v>
      </c>
      <c r="B416" t="s">
        <v>727</v>
      </c>
      <c r="C416" s="2">
        <v>50419</v>
      </c>
      <c r="D416" s="2">
        <v>52485</v>
      </c>
      <c r="E416" s="2">
        <f t="shared" si="32"/>
        <v>102904</v>
      </c>
      <c r="F416" s="2">
        <v>88483</v>
      </c>
      <c r="G416" s="2">
        <v>15648</v>
      </c>
      <c r="H416" s="2">
        <f t="shared" si="33"/>
        <v>104131</v>
      </c>
      <c r="I416" s="2">
        <f t="shared" si="36"/>
        <v>-1227</v>
      </c>
      <c r="J416" s="2">
        <f t="shared" si="34"/>
        <v>1227</v>
      </c>
      <c r="K416" s="2">
        <v>0</v>
      </c>
      <c r="L416" s="2">
        <f t="shared" si="35"/>
        <v>1227</v>
      </c>
      <c r="M416" s="2">
        <v>2054</v>
      </c>
      <c r="N416" s="2">
        <v>827</v>
      </c>
      <c r="O416" s="2">
        <v>0</v>
      </c>
      <c r="P416" s="2">
        <v>0</v>
      </c>
      <c r="Q416" s="2">
        <v>0</v>
      </c>
    </row>
    <row r="417" spans="1:17" ht="12.75">
      <c r="A417" t="s">
        <v>728</v>
      </c>
      <c r="B417" t="s">
        <v>729</v>
      </c>
      <c r="C417" s="2">
        <v>89128</v>
      </c>
      <c r="D417" s="2">
        <v>74619</v>
      </c>
      <c r="E417" s="2">
        <f t="shared" si="32"/>
        <v>163747</v>
      </c>
      <c r="F417" s="2">
        <v>150047</v>
      </c>
      <c r="G417" s="2">
        <v>11007</v>
      </c>
      <c r="H417" s="2">
        <f t="shared" si="33"/>
        <v>161054</v>
      </c>
      <c r="I417" s="2">
        <f t="shared" si="36"/>
        <v>2693</v>
      </c>
      <c r="J417" s="2">
        <f t="shared" si="34"/>
        <v>-2693</v>
      </c>
      <c r="K417" s="2">
        <v>-2580</v>
      </c>
      <c r="L417" s="2">
        <f t="shared" si="35"/>
        <v>-113</v>
      </c>
      <c r="M417" s="2">
        <v>2000</v>
      </c>
      <c r="N417" s="2">
        <v>2113</v>
      </c>
      <c r="O417" s="2">
        <v>0</v>
      </c>
      <c r="P417" s="2">
        <v>0</v>
      </c>
      <c r="Q417" s="2">
        <v>0</v>
      </c>
    </row>
    <row r="418" spans="1:17" ht="12.75">
      <c r="A418" t="s">
        <v>730</v>
      </c>
      <c r="B418" t="s">
        <v>731</v>
      </c>
      <c r="C418" s="2">
        <v>61323</v>
      </c>
      <c r="D418" s="2">
        <v>64363</v>
      </c>
      <c r="E418" s="2">
        <f t="shared" si="32"/>
        <v>125686</v>
      </c>
      <c r="F418" s="2">
        <v>113058</v>
      </c>
      <c r="G418" s="2">
        <v>12824</v>
      </c>
      <c r="H418" s="2">
        <f t="shared" si="33"/>
        <v>125882</v>
      </c>
      <c r="I418" s="2">
        <f t="shared" si="36"/>
        <v>-196</v>
      </c>
      <c r="J418" s="2">
        <f t="shared" si="34"/>
        <v>196</v>
      </c>
      <c r="K418" s="2">
        <v>-550</v>
      </c>
      <c r="L418" s="2">
        <f t="shared" si="35"/>
        <v>746</v>
      </c>
      <c r="M418" s="2">
        <v>2437</v>
      </c>
      <c r="N418" s="2">
        <v>1691</v>
      </c>
      <c r="O418" s="2">
        <v>0</v>
      </c>
      <c r="P418" s="2">
        <v>0</v>
      </c>
      <c r="Q418" s="2">
        <v>0</v>
      </c>
    </row>
    <row r="419" spans="1:17" ht="12.75">
      <c r="A419" t="s">
        <v>732</v>
      </c>
      <c r="B419" t="s">
        <v>733</v>
      </c>
      <c r="C419" s="2">
        <v>74655</v>
      </c>
      <c r="D419" s="2">
        <v>100372</v>
      </c>
      <c r="E419" s="2">
        <f t="shared" si="32"/>
        <v>175027</v>
      </c>
      <c r="F419" s="2">
        <v>153178</v>
      </c>
      <c r="G419" s="2">
        <v>7732</v>
      </c>
      <c r="H419" s="2">
        <f t="shared" si="33"/>
        <v>160910</v>
      </c>
      <c r="I419" s="2">
        <f t="shared" si="36"/>
        <v>14117</v>
      </c>
      <c r="J419" s="2">
        <f t="shared" si="34"/>
        <v>-14117</v>
      </c>
      <c r="K419" s="2">
        <v>-12030</v>
      </c>
      <c r="L419" s="2">
        <f t="shared" si="35"/>
        <v>-2087</v>
      </c>
      <c r="M419" s="2">
        <v>4140</v>
      </c>
      <c r="N419" s="2">
        <v>6227</v>
      </c>
      <c r="O419" s="2">
        <v>0</v>
      </c>
      <c r="P419" s="2">
        <v>0</v>
      </c>
      <c r="Q419" s="2">
        <v>0</v>
      </c>
    </row>
    <row r="420" spans="1:17" ht="12.75">
      <c r="A420" t="s">
        <v>734</v>
      </c>
      <c r="B420" t="s">
        <v>735</v>
      </c>
      <c r="C420" s="2">
        <v>185372</v>
      </c>
      <c r="D420" s="2">
        <v>187290</v>
      </c>
      <c r="E420" s="2">
        <f t="shared" si="32"/>
        <v>372662</v>
      </c>
      <c r="F420" s="2">
        <v>376955</v>
      </c>
      <c r="G420" s="2">
        <v>7239</v>
      </c>
      <c r="H420" s="2">
        <f t="shared" si="33"/>
        <v>384194</v>
      </c>
      <c r="I420" s="2">
        <f t="shared" si="36"/>
        <v>-11532</v>
      </c>
      <c r="J420" s="2">
        <f t="shared" si="34"/>
        <v>11532</v>
      </c>
      <c r="K420" s="2">
        <v>15000</v>
      </c>
      <c r="L420" s="2">
        <f t="shared" si="35"/>
        <v>-968</v>
      </c>
      <c r="M420" s="2">
        <v>4394</v>
      </c>
      <c r="N420" s="2">
        <v>5362</v>
      </c>
      <c r="O420" s="2">
        <v>0</v>
      </c>
      <c r="P420" s="2">
        <v>-2500</v>
      </c>
      <c r="Q420" s="2">
        <v>0</v>
      </c>
    </row>
    <row r="421" spans="1:17" ht="12.75">
      <c r="A421" t="s">
        <v>736</v>
      </c>
      <c r="B421" t="s">
        <v>737</v>
      </c>
      <c r="C421" s="2">
        <v>50403</v>
      </c>
      <c r="D421" s="2">
        <v>58539</v>
      </c>
      <c r="E421" s="2">
        <f t="shared" si="32"/>
        <v>108942</v>
      </c>
      <c r="F421" s="2">
        <v>102850</v>
      </c>
      <c r="G421" s="2">
        <v>8876</v>
      </c>
      <c r="H421" s="2">
        <f t="shared" si="33"/>
        <v>111726</v>
      </c>
      <c r="I421" s="2">
        <f t="shared" si="36"/>
        <v>-2784</v>
      </c>
      <c r="J421" s="2">
        <f t="shared" si="34"/>
        <v>2784</v>
      </c>
      <c r="K421" s="2">
        <v>0</v>
      </c>
      <c r="L421" s="2">
        <f t="shared" si="35"/>
        <v>3728</v>
      </c>
      <c r="M421" s="2">
        <v>5694</v>
      </c>
      <c r="N421" s="2">
        <v>1966</v>
      </c>
      <c r="O421" s="2">
        <v>0</v>
      </c>
      <c r="P421" s="2">
        <v>0</v>
      </c>
      <c r="Q421" s="2">
        <v>-944</v>
      </c>
    </row>
    <row r="422" spans="1:17" ht="12.75">
      <c r="A422" t="s">
        <v>738</v>
      </c>
      <c r="B422" t="s">
        <v>739</v>
      </c>
      <c r="C422" s="2">
        <v>41391</v>
      </c>
      <c r="D422" s="2">
        <v>66965</v>
      </c>
      <c r="E422" s="2">
        <f t="shared" si="32"/>
        <v>108356</v>
      </c>
      <c r="F422" s="2">
        <v>103983</v>
      </c>
      <c r="G422" s="2">
        <v>6961</v>
      </c>
      <c r="H422" s="2">
        <f t="shared" si="33"/>
        <v>110944</v>
      </c>
      <c r="I422" s="2">
        <f t="shared" si="36"/>
        <v>-2588</v>
      </c>
      <c r="J422" s="2">
        <f t="shared" si="34"/>
        <v>2588</v>
      </c>
      <c r="K422" s="2">
        <v>0</v>
      </c>
      <c r="L422" s="2">
        <f t="shared" si="35"/>
        <v>2588</v>
      </c>
      <c r="M422" s="2">
        <v>3872</v>
      </c>
      <c r="N422" s="2">
        <v>1284</v>
      </c>
      <c r="O422" s="2">
        <v>0</v>
      </c>
      <c r="P422" s="2">
        <v>0</v>
      </c>
      <c r="Q422" s="2">
        <v>0</v>
      </c>
    </row>
    <row r="423" spans="1:17" ht="12.75">
      <c r="A423" t="s">
        <v>740</v>
      </c>
      <c r="B423" t="s">
        <v>741</v>
      </c>
      <c r="C423" s="2">
        <v>248689</v>
      </c>
      <c r="D423" s="2">
        <v>49420</v>
      </c>
      <c r="E423" s="2">
        <f t="shared" si="32"/>
        <v>298109</v>
      </c>
      <c r="F423" s="2">
        <v>255456</v>
      </c>
      <c r="G423" s="2">
        <v>40212</v>
      </c>
      <c r="H423" s="2">
        <f t="shared" si="33"/>
        <v>295668</v>
      </c>
      <c r="I423" s="2">
        <f t="shared" si="36"/>
        <v>2441</v>
      </c>
      <c r="J423" s="2">
        <f t="shared" si="34"/>
        <v>-2441</v>
      </c>
      <c r="K423" s="2">
        <v>7500</v>
      </c>
      <c r="L423" s="2">
        <f t="shared" si="35"/>
        <v>-7273</v>
      </c>
      <c r="M423" s="2">
        <v>19782</v>
      </c>
      <c r="N423" s="2">
        <v>27055</v>
      </c>
      <c r="O423" s="2">
        <v>0</v>
      </c>
      <c r="P423" s="2">
        <v>-2668</v>
      </c>
      <c r="Q423" s="2">
        <v>0</v>
      </c>
    </row>
    <row r="424" spans="1:17" ht="12.75">
      <c r="A424" t="s">
        <v>742</v>
      </c>
      <c r="B424" t="s">
        <v>743</v>
      </c>
      <c r="C424" s="2">
        <v>110139</v>
      </c>
      <c r="D424" s="2">
        <v>57435</v>
      </c>
      <c r="E424" s="2">
        <f t="shared" si="32"/>
        <v>167574</v>
      </c>
      <c r="F424" s="2">
        <v>151414</v>
      </c>
      <c r="G424" s="2">
        <v>15483</v>
      </c>
      <c r="H424" s="2">
        <f t="shared" si="33"/>
        <v>166897</v>
      </c>
      <c r="I424" s="2">
        <f t="shared" si="36"/>
        <v>677</v>
      </c>
      <c r="J424" s="2">
        <f t="shared" si="34"/>
        <v>-677</v>
      </c>
      <c r="K424" s="2">
        <v>0</v>
      </c>
      <c r="L424" s="2">
        <f t="shared" si="35"/>
        <v>-677</v>
      </c>
      <c r="M424" s="2">
        <v>1851</v>
      </c>
      <c r="N424" s="2">
        <v>2528</v>
      </c>
      <c r="O424" s="2">
        <v>0</v>
      </c>
      <c r="P424" s="2">
        <v>0</v>
      </c>
      <c r="Q424" s="2">
        <v>0</v>
      </c>
    </row>
    <row r="425" spans="1:17" ht="12.75">
      <c r="A425" t="s">
        <v>744</v>
      </c>
      <c r="B425" t="s">
        <v>745</v>
      </c>
      <c r="C425" s="2">
        <v>200990</v>
      </c>
      <c r="D425" s="2">
        <v>130798</v>
      </c>
      <c r="E425" s="2">
        <f t="shared" si="32"/>
        <v>331788</v>
      </c>
      <c r="F425" s="2">
        <v>311292</v>
      </c>
      <c r="G425" s="2">
        <v>18408</v>
      </c>
      <c r="H425" s="2">
        <f t="shared" si="33"/>
        <v>329700</v>
      </c>
      <c r="I425" s="2">
        <f t="shared" si="36"/>
        <v>2088</v>
      </c>
      <c r="J425" s="2">
        <f t="shared" si="34"/>
        <v>-2088</v>
      </c>
      <c r="K425" s="2">
        <v>0</v>
      </c>
      <c r="L425" s="2">
        <f t="shared" si="35"/>
        <v>-5590</v>
      </c>
      <c r="M425" s="2">
        <v>862</v>
      </c>
      <c r="N425" s="2">
        <v>6452</v>
      </c>
      <c r="O425" s="2">
        <v>0</v>
      </c>
      <c r="P425" s="2">
        <v>0</v>
      </c>
      <c r="Q425" s="2">
        <v>3502</v>
      </c>
    </row>
    <row r="426" spans="1:17" ht="12.75">
      <c r="A426" t="s">
        <v>746</v>
      </c>
      <c r="B426" t="s">
        <v>747</v>
      </c>
      <c r="C426" s="2">
        <v>104107</v>
      </c>
      <c r="D426" s="2">
        <v>70268</v>
      </c>
      <c r="E426" s="2">
        <f t="shared" si="32"/>
        <v>174375</v>
      </c>
      <c r="F426" s="2">
        <v>172705</v>
      </c>
      <c r="G426" s="2">
        <v>2324</v>
      </c>
      <c r="H426" s="2">
        <f t="shared" si="33"/>
        <v>175029</v>
      </c>
      <c r="I426" s="2">
        <f t="shared" si="36"/>
        <v>-654</v>
      </c>
      <c r="J426" s="2">
        <f t="shared" si="34"/>
        <v>654</v>
      </c>
      <c r="K426" s="2">
        <v>0</v>
      </c>
      <c r="L426" s="2">
        <f t="shared" si="35"/>
        <v>654</v>
      </c>
      <c r="M426" s="2">
        <v>1003</v>
      </c>
      <c r="N426" s="2">
        <v>349</v>
      </c>
      <c r="O426" s="2">
        <v>0</v>
      </c>
      <c r="P426" s="2">
        <v>0</v>
      </c>
      <c r="Q426" s="2">
        <v>0</v>
      </c>
    </row>
    <row r="427" spans="1:17" s="7" customFormat="1" ht="12.75">
      <c r="A427" s="7" t="s">
        <v>59</v>
      </c>
      <c r="B427" s="7" t="s">
        <v>1180</v>
      </c>
      <c r="C427" s="8">
        <v>7100161</v>
      </c>
      <c r="D427" s="8">
        <v>4186876</v>
      </c>
      <c r="E427" s="8">
        <f t="shared" si="32"/>
        <v>11287037</v>
      </c>
      <c r="F427" s="8">
        <v>10426608</v>
      </c>
      <c r="G427" s="8">
        <v>808462</v>
      </c>
      <c r="H427" s="8">
        <f t="shared" si="33"/>
        <v>11235070</v>
      </c>
      <c r="I427" s="8">
        <f t="shared" si="36"/>
        <v>51967</v>
      </c>
      <c r="J427" s="8">
        <f t="shared" si="34"/>
        <v>-51967</v>
      </c>
      <c r="K427" s="8">
        <v>-111357</v>
      </c>
      <c r="L427" s="8">
        <f t="shared" si="35"/>
        <v>-219742</v>
      </c>
      <c r="M427" s="8">
        <v>312520</v>
      </c>
      <c r="N427" s="8">
        <v>532262</v>
      </c>
      <c r="O427" s="8">
        <v>-9937</v>
      </c>
      <c r="P427" s="8">
        <v>-5168</v>
      </c>
      <c r="Q427" s="8">
        <v>294237</v>
      </c>
    </row>
    <row r="429" spans="1:17" ht="12.75">
      <c r="A429" t="s">
        <v>748</v>
      </c>
      <c r="B429" t="s">
        <v>1181</v>
      </c>
      <c r="C429" s="2">
        <v>104457</v>
      </c>
      <c r="D429" s="2">
        <v>1096943</v>
      </c>
      <c r="E429" s="2">
        <f t="shared" si="32"/>
        <v>1201400</v>
      </c>
      <c r="F429" s="2">
        <v>1152198</v>
      </c>
      <c r="G429" s="2">
        <v>34051</v>
      </c>
      <c r="H429" s="2">
        <f t="shared" si="33"/>
        <v>1186249</v>
      </c>
      <c r="I429" s="2">
        <f t="shared" si="36"/>
        <v>15151</v>
      </c>
      <c r="J429" s="2">
        <f t="shared" si="34"/>
        <v>-15151</v>
      </c>
      <c r="K429" s="2">
        <v>-10000</v>
      </c>
      <c r="L429" s="2">
        <f t="shared" si="35"/>
        <v>1052</v>
      </c>
      <c r="M429" s="2">
        <v>11090</v>
      </c>
      <c r="N429" s="2">
        <v>10038</v>
      </c>
      <c r="O429" s="2">
        <v>0</v>
      </c>
      <c r="P429" s="2">
        <v>0</v>
      </c>
      <c r="Q429" s="2">
        <v>-6203</v>
      </c>
    </row>
    <row r="430" spans="1:17" ht="12.75">
      <c r="A430" t="s">
        <v>749</v>
      </c>
      <c r="B430" t="s">
        <v>750</v>
      </c>
      <c r="C430" s="2">
        <v>1251600</v>
      </c>
      <c r="D430" s="2">
        <v>825639</v>
      </c>
      <c r="E430" s="2">
        <f t="shared" si="32"/>
        <v>2077239</v>
      </c>
      <c r="F430" s="2">
        <v>2401141</v>
      </c>
      <c r="G430" s="2">
        <v>16496</v>
      </c>
      <c r="H430" s="2">
        <f t="shared" si="33"/>
        <v>2417637</v>
      </c>
      <c r="I430" s="2">
        <f t="shared" si="36"/>
        <v>-340398</v>
      </c>
      <c r="J430" s="2">
        <f t="shared" si="34"/>
        <v>340398</v>
      </c>
      <c r="K430" s="2">
        <v>215020</v>
      </c>
      <c r="L430" s="2">
        <f t="shared" si="35"/>
        <v>44552</v>
      </c>
      <c r="M430" s="2">
        <v>87276</v>
      </c>
      <c r="N430" s="2">
        <v>42724</v>
      </c>
      <c r="O430" s="2">
        <v>-18000</v>
      </c>
      <c r="P430" s="2">
        <v>0</v>
      </c>
      <c r="Q430" s="2">
        <v>98826</v>
      </c>
    </row>
    <row r="431" spans="1:17" ht="12.75">
      <c r="A431" t="s">
        <v>751</v>
      </c>
      <c r="B431" t="s">
        <v>752</v>
      </c>
      <c r="C431" s="2">
        <v>636687</v>
      </c>
      <c r="D431" s="2">
        <v>970315</v>
      </c>
      <c r="E431" s="2">
        <f t="shared" si="32"/>
        <v>1607002</v>
      </c>
      <c r="F431" s="2">
        <v>1696768</v>
      </c>
      <c r="G431" s="2">
        <v>18770</v>
      </c>
      <c r="H431" s="2">
        <f t="shared" si="33"/>
        <v>1715538</v>
      </c>
      <c r="I431" s="2">
        <f t="shared" si="36"/>
        <v>-108536</v>
      </c>
      <c r="J431" s="2">
        <f t="shared" si="34"/>
        <v>108536</v>
      </c>
      <c r="K431" s="2">
        <v>30000</v>
      </c>
      <c r="L431" s="2">
        <f t="shared" si="35"/>
        <v>6511</v>
      </c>
      <c r="M431" s="2">
        <v>16870</v>
      </c>
      <c r="N431" s="2">
        <v>10359</v>
      </c>
      <c r="O431" s="2">
        <v>0</v>
      </c>
      <c r="P431" s="2">
        <v>0</v>
      </c>
      <c r="Q431" s="2">
        <v>72025</v>
      </c>
    </row>
    <row r="432" spans="1:17" ht="12.75">
      <c r="A432" t="s">
        <v>753</v>
      </c>
      <c r="B432" t="s">
        <v>754</v>
      </c>
      <c r="C432" s="2">
        <v>150702</v>
      </c>
      <c r="D432" s="2">
        <v>197121</v>
      </c>
      <c r="E432" s="2">
        <f t="shared" si="32"/>
        <v>347823</v>
      </c>
      <c r="F432" s="2">
        <v>317662</v>
      </c>
      <c r="G432" s="2">
        <v>6487</v>
      </c>
      <c r="H432" s="2">
        <f t="shared" si="33"/>
        <v>324149</v>
      </c>
      <c r="I432" s="2">
        <f t="shared" si="36"/>
        <v>23674</v>
      </c>
      <c r="J432" s="2">
        <f t="shared" si="34"/>
        <v>-23674</v>
      </c>
      <c r="K432" s="2">
        <v>-8612</v>
      </c>
      <c r="L432" s="2">
        <f t="shared" si="35"/>
        <v>-15062</v>
      </c>
      <c r="M432" s="2">
        <v>957</v>
      </c>
      <c r="N432" s="2">
        <v>16019</v>
      </c>
      <c r="O432" s="2">
        <v>0</v>
      </c>
      <c r="P432" s="2">
        <v>0</v>
      </c>
      <c r="Q432" s="2">
        <v>0</v>
      </c>
    </row>
    <row r="433" spans="1:17" ht="12.75">
      <c r="A433" t="s">
        <v>755</v>
      </c>
      <c r="B433" t="s">
        <v>756</v>
      </c>
      <c r="C433" s="2">
        <v>37557</v>
      </c>
      <c r="D433" s="2">
        <v>106096</v>
      </c>
      <c r="E433" s="2">
        <f t="shared" si="32"/>
        <v>143653</v>
      </c>
      <c r="F433" s="2">
        <v>127120</v>
      </c>
      <c r="G433" s="2">
        <v>9552</v>
      </c>
      <c r="H433" s="2">
        <f t="shared" si="33"/>
        <v>136672</v>
      </c>
      <c r="I433" s="2">
        <f t="shared" si="36"/>
        <v>6981</v>
      </c>
      <c r="J433" s="2">
        <f t="shared" si="34"/>
        <v>-6981</v>
      </c>
      <c r="K433" s="2">
        <v>-5000</v>
      </c>
      <c r="L433" s="2">
        <f t="shared" si="35"/>
        <v>-1981</v>
      </c>
      <c r="M433" s="2">
        <v>2854</v>
      </c>
      <c r="N433" s="2">
        <v>4835</v>
      </c>
      <c r="O433" s="2">
        <v>0</v>
      </c>
      <c r="P433" s="2">
        <v>0</v>
      </c>
      <c r="Q433" s="2">
        <v>0</v>
      </c>
    </row>
    <row r="434" spans="1:17" ht="12.75">
      <c r="A434" t="s">
        <v>757</v>
      </c>
      <c r="B434" t="s">
        <v>758</v>
      </c>
      <c r="C434" s="2">
        <v>62176</v>
      </c>
      <c r="D434" s="2">
        <v>76591</v>
      </c>
      <c r="E434" s="2">
        <f t="shared" si="32"/>
        <v>138767</v>
      </c>
      <c r="F434" s="2">
        <v>121060</v>
      </c>
      <c r="G434" s="2">
        <v>12219</v>
      </c>
      <c r="H434" s="2">
        <f t="shared" si="33"/>
        <v>133279</v>
      </c>
      <c r="I434" s="2">
        <f t="shared" si="36"/>
        <v>5488</v>
      </c>
      <c r="J434" s="2">
        <f t="shared" si="34"/>
        <v>-5488</v>
      </c>
      <c r="K434" s="2">
        <v>-4560</v>
      </c>
      <c r="L434" s="2">
        <f t="shared" si="35"/>
        <v>-928</v>
      </c>
      <c r="M434" s="2">
        <v>21</v>
      </c>
      <c r="N434" s="2">
        <v>949</v>
      </c>
      <c r="O434" s="2">
        <v>0</v>
      </c>
      <c r="P434" s="2">
        <v>0</v>
      </c>
      <c r="Q434" s="2">
        <v>0</v>
      </c>
    </row>
    <row r="435" spans="1:17" ht="12.75">
      <c r="A435" t="s">
        <v>759</v>
      </c>
      <c r="B435" t="s">
        <v>760</v>
      </c>
      <c r="C435" s="2">
        <v>36602</v>
      </c>
      <c r="D435" s="2">
        <v>105110</v>
      </c>
      <c r="E435" s="2">
        <f t="shared" si="32"/>
        <v>141712</v>
      </c>
      <c r="F435" s="2">
        <v>134990</v>
      </c>
      <c r="G435" s="2">
        <v>5440</v>
      </c>
      <c r="H435" s="2">
        <f t="shared" si="33"/>
        <v>140430</v>
      </c>
      <c r="I435" s="2">
        <f t="shared" si="36"/>
        <v>1282</v>
      </c>
      <c r="J435" s="2">
        <f t="shared" si="34"/>
        <v>-1282</v>
      </c>
      <c r="K435" s="2">
        <v>-1000</v>
      </c>
      <c r="L435" s="2">
        <f t="shared" si="35"/>
        <v>-282</v>
      </c>
      <c r="M435" s="2">
        <v>5398</v>
      </c>
      <c r="N435" s="2">
        <v>5680</v>
      </c>
      <c r="O435" s="2">
        <v>0</v>
      </c>
      <c r="P435" s="2">
        <v>0</v>
      </c>
      <c r="Q435" s="2">
        <v>0</v>
      </c>
    </row>
    <row r="436" spans="1:17" ht="12.75">
      <c r="A436" t="s">
        <v>761</v>
      </c>
      <c r="B436" t="s">
        <v>762</v>
      </c>
      <c r="C436" s="2">
        <v>93472</v>
      </c>
      <c r="D436" s="2">
        <v>138151</v>
      </c>
      <c r="E436" s="2">
        <f t="shared" si="32"/>
        <v>231623</v>
      </c>
      <c r="F436" s="2">
        <v>224330</v>
      </c>
      <c r="G436" s="2">
        <v>7300</v>
      </c>
      <c r="H436" s="2">
        <f t="shared" si="33"/>
        <v>231630</v>
      </c>
      <c r="I436" s="2">
        <f t="shared" si="36"/>
        <v>-7</v>
      </c>
      <c r="J436" s="2">
        <f t="shared" si="34"/>
        <v>7</v>
      </c>
      <c r="K436" s="2">
        <v>0</v>
      </c>
      <c r="L436" s="2">
        <f t="shared" si="35"/>
        <v>7</v>
      </c>
      <c r="M436" s="2">
        <v>12</v>
      </c>
      <c r="N436" s="2">
        <v>5</v>
      </c>
      <c r="O436" s="2">
        <v>0</v>
      </c>
      <c r="P436" s="2">
        <v>0</v>
      </c>
      <c r="Q436" s="2">
        <v>0</v>
      </c>
    </row>
    <row r="437" spans="1:17" ht="12.75">
      <c r="A437" t="s">
        <v>763</v>
      </c>
      <c r="B437" t="s">
        <v>764</v>
      </c>
      <c r="C437" s="2">
        <v>33720</v>
      </c>
      <c r="D437" s="2">
        <v>68671</v>
      </c>
      <c r="E437" s="2">
        <f t="shared" si="32"/>
        <v>102391</v>
      </c>
      <c r="F437" s="2">
        <v>88827</v>
      </c>
      <c r="G437" s="2">
        <v>12721</v>
      </c>
      <c r="H437" s="2">
        <f t="shared" si="33"/>
        <v>101548</v>
      </c>
      <c r="I437" s="2">
        <f t="shared" si="36"/>
        <v>843</v>
      </c>
      <c r="J437" s="2">
        <f t="shared" si="34"/>
        <v>-843</v>
      </c>
      <c r="K437" s="2">
        <v>-2500</v>
      </c>
      <c r="L437" s="2">
        <f t="shared" si="35"/>
        <v>1657</v>
      </c>
      <c r="M437" s="2">
        <v>1969</v>
      </c>
      <c r="N437" s="2">
        <v>312</v>
      </c>
      <c r="O437" s="2">
        <v>0</v>
      </c>
      <c r="P437" s="2">
        <v>0</v>
      </c>
      <c r="Q437" s="2">
        <v>0</v>
      </c>
    </row>
    <row r="438" spans="1:17" ht="12.75">
      <c r="A438" t="s">
        <v>765</v>
      </c>
      <c r="B438" t="s">
        <v>766</v>
      </c>
      <c r="C438" s="2">
        <v>42580</v>
      </c>
      <c r="D438" s="2">
        <v>107194</v>
      </c>
      <c r="E438" s="2">
        <f t="shared" si="32"/>
        <v>149774</v>
      </c>
      <c r="F438" s="2">
        <v>139909</v>
      </c>
      <c r="G438" s="2">
        <v>1610</v>
      </c>
      <c r="H438" s="2">
        <f t="shared" si="33"/>
        <v>141519</v>
      </c>
      <c r="I438" s="2">
        <f t="shared" si="36"/>
        <v>8255</v>
      </c>
      <c r="J438" s="2">
        <f t="shared" si="34"/>
        <v>-8255</v>
      </c>
      <c r="K438" s="2">
        <v>0</v>
      </c>
      <c r="L438" s="2">
        <f t="shared" si="35"/>
        <v>-8255</v>
      </c>
      <c r="M438" s="2">
        <v>6380</v>
      </c>
      <c r="N438" s="2">
        <v>14635</v>
      </c>
      <c r="O438" s="2">
        <v>0</v>
      </c>
      <c r="P438" s="2">
        <v>0</v>
      </c>
      <c r="Q438" s="2">
        <v>0</v>
      </c>
    </row>
    <row r="439" spans="1:17" ht="12.75">
      <c r="A439" t="s">
        <v>767</v>
      </c>
      <c r="B439" t="s">
        <v>768</v>
      </c>
      <c r="C439" s="2">
        <v>78305</v>
      </c>
      <c r="D439" s="2">
        <v>144035</v>
      </c>
      <c r="E439" s="2">
        <f t="shared" si="32"/>
        <v>222340</v>
      </c>
      <c r="F439" s="2">
        <v>217019</v>
      </c>
      <c r="G439" s="2">
        <v>13729</v>
      </c>
      <c r="H439" s="2">
        <f t="shared" si="33"/>
        <v>230748</v>
      </c>
      <c r="I439" s="2">
        <f t="shared" si="36"/>
        <v>-8408</v>
      </c>
      <c r="J439" s="2">
        <f t="shared" si="34"/>
        <v>8408</v>
      </c>
      <c r="K439" s="2">
        <v>6668</v>
      </c>
      <c r="L439" s="2">
        <f t="shared" si="35"/>
        <v>1740</v>
      </c>
      <c r="M439" s="2">
        <v>2594</v>
      </c>
      <c r="N439" s="2">
        <v>854</v>
      </c>
      <c r="O439" s="2">
        <v>0</v>
      </c>
      <c r="P439" s="2">
        <v>0</v>
      </c>
      <c r="Q439" s="2">
        <v>0</v>
      </c>
    </row>
    <row r="440" spans="1:17" ht="12.75">
      <c r="A440" t="s">
        <v>769</v>
      </c>
      <c r="B440" t="s">
        <v>770</v>
      </c>
      <c r="C440" s="2">
        <v>53401</v>
      </c>
      <c r="D440" s="2">
        <v>112292</v>
      </c>
      <c r="E440" s="2">
        <f t="shared" si="32"/>
        <v>165693</v>
      </c>
      <c r="F440" s="2">
        <v>154103</v>
      </c>
      <c r="G440" s="2">
        <v>5757</v>
      </c>
      <c r="H440" s="2">
        <f t="shared" si="33"/>
        <v>159860</v>
      </c>
      <c r="I440" s="2">
        <f t="shared" si="36"/>
        <v>5833</v>
      </c>
      <c r="J440" s="2">
        <f t="shared" si="34"/>
        <v>-5833</v>
      </c>
      <c r="K440" s="2">
        <v>0</v>
      </c>
      <c r="L440" s="2">
        <f t="shared" si="35"/>
        <v>-5833</v>
      </c>
      <c r="M440" s="2">
        <v>1850</v>
      </c>
      <c r="N440" s="2">
        <v>7683</v>
      </c>
      <c r="O440" s="2">
        <v>0</v>
      </c>
      <c r="P440" s="2">
        <v>0</v>
      </c>
      <c r="Q440" s="2">
        <v>0</v>
      </c>
    </row>
    <row r="441" spans="1:17" ht="12.75">
      <c r="A441" t="s">
        <v>771</v>
      </c>
      <c r="B441" t="s">
        <v>772</v>
      </c>
      <c r="C441" s="2">
        <v>17251</v>
      </c>
      <c r="D441" s="2">
        <v>56347</v>
      </c>
      <c r="E441" s="2">
        <f t="shared" si="32"/>
        <v>73598</v>
      </c>
      <c r="F441" s="2">
        <v>70417</v>
      </c>
      <c r="G441" s="2">
        <v>3705</v>
      </c>
      <c r="H441" s="2">
        <f t="shared" si="33"/>
        <v>74122</v>
      </c>
      <c r="I441" s="2">
        <f t="shared" si="36"/>
        <v>-524</v>
      </c>
      <c r="J441" s="2">
        <f t="shared" si="34"/>
        <v>524</v>
      </c>
      <c r="K441" s="2">
        <v>0</v>
      </c>
      <c r="L441" s="2">
        <f t="shared" si="35"/>
        <v>524</v>
      </c>
      <c r="M441" s="2">
        <v>2909</v>
      </c>
      <c r="N441" s="2">
        <v>2385</v>
      </c>
      <c r="O441" s="2">
        <v>0</v>
      </c>
      <c r="P441" s="2">
        <v>0</v>
      </c>
      <c r="Q441" s="2">
        <v>0</v>
      </c>
    </row>
    <row r="442" spans="1:17" ht="12.75">
      <c r="A442" t="s">
        <v>773</v>
      </c>
      <c r="B442" t="s">
        <v>774</v>
      </c>
      <c r="C442" s="2">
        <v>29108</v>
      </c>
      <c r="D442" s="2">
        <v>43797</v>
      </c>
      <c r="E442" s="2">
        <f t="shared" si="32"/>
        <v>72905</v>
      </c>
      <c r="F442" s="2">
        <v>68254</v>
      </c>
      <c r="G442" s="2">
        <v>6932</v>
      </c>
      <c r="H442" s="2">
        <f t="shared" si="33"/>
        <v>75186</v>
      </c>
      <c r="I442" s="2">
        <f t="shared" si="36"/>
        <v>-2281</v>
      </c>
      <c r="J442" s="2">
        <f t="shared" si="34"/>
        <v>2281</v>
      </c>
      <c r="K442" s="2">
        <v>3426</v>
      </c>
      <c r="L442" s="2">
        <f t="shared" si="35"/>
        <v>-1145</v>
      </c>
      <c r="M442" s="2">
        <v>311</v>
      </c>
      <c r="N442" s="2">
        <v>1456</v>
      </c>
      <c r="O442" s="2">
        <v>0</v>
      </c>
      <c r="P442" s="2">
        <v>0</v>
      </c>
      <c r="Q442" s="2">
        <v>0</v>
      </c>
    </row>
    <row r="443" spans="1:17" ht="12.75">
      <c r="A443" t="s">
        <v>775</v>
      </c>
      <c r="B443" t="s">
        <v>776</v>
      </c>
      <c r="C443" s="2">
        <v>31159</v>
      </c>
      <c r="D443" s="2">
        <v>96012</v>
      </c>
      <c r="E443" s="2">
        <f t="shared" si="32"/>
        <v>127171</v>
      </c>
      <c r="F443" s="2">
        <v>122095</v>
      </c>
      <c r="G443" s="2">
        <v>4574</v>
      </c>
      <c r="H443" s="2">
        <f t="shared" si="33"/>
        <v>126669</v>
      </c>
      <c r="I443" s="2">
        <f t="shared" si="36"/>
        <v>502</v>
      </c>
      <c r="J443" s="2">
        <f t="shared" si="34"/>
        <v>-502</v>
      </c>
      <c r="K443" s="2">
        <v>0</v>
      </c>
      <c r="L443" s="2">
        <f t="shared" si="35"/>
        <v>-502</v>
      </c>
      <c r="M443" s="2">
        <v>689</v>
      </c>
      <c r="N443" s="2">
        <v>1191</v>
      </c>
      <c r="O443" s="2">
        <v>0</v>
      </c>
      <c r="P443" s="2">
        <v>0</v>
      </c>
      <c r="Q443" s="2">
        <v>0</v>
      </c>
    </row>
    <row r="444" spans="1:17" ht="12.75">
      <c r="A444" t="s">
        <v>777</v>
      </c>
      <c r="B444" t="s">
        <v>778</v>
      </c>
      <c r="C444" s="2">
        <v>30425</v>
      </c>
      <c r="D444" s="2">
        <v>67708</v>
      </c>
      <c r="E444" s="2">
        <f t="shared" si="32"/>
        <v>98133</v>
      </c>
      <c r="F444" s="2">
        <v>90387</v>
      </c>
      <c r="G444" s="2">
        <v>5653</v>
      </c>
      <c r="H444" s="2">
        <f t="shared" si="33"/>
        <v>96040</v>
      </c>
      <c r="I444" s="2">
        <f t="shared" si="36"/>
        <v>2093</v>
      </c>
      <c r="J444" s="2">
        <f t="shared" si="34"/>
        <v>-2093</v>
      </c>
      <c r="K444" s="2">
        <v>0</v>
      </c>
      <c r="L444" s="2">
        <f t="shared" si="35"/>
        <v>-2093</v>
      </c>
      <c r="M444" s="2">
        <v>936</v>
      </c>
      <c r="N444" s="2">
        <v>3029</v>
      </c>
      <c r="O444" s="2">
        <v>0</v>
      </c>
      <c r="P444" s="2">
        <v>0</v>
      </c>
      <c r="Q444" s="2">
        <v>0</v>
      </c>
    </row>
    <row r="445" spans="1:17" ht="12.75">
      <c r="A445" t="s">
        <v>779</v>
      </c>
      <c r="B445" t="s">
        <v>780</v>
      </c>
      <c r="C445" s="2">
        <v>42703</v>
      </c>
      <c r="D445" s="2">
        <v>140519</v>
      </c>
      <c r="E445" s="2">
        <f t="shared" si="32"/>
        <v>183222</v>
      </c>
      <c r="F445" s="2">
        <v>179467</v>
      </c>
      <c r="G445" s="2">
        <v>2811</v>
      </c>
      <c r="H445" s="2">
        <f t="shared" si="33"/>
        <v>182278</v>
      </c>
      <c r="I445" s="2">
        <f t="shared" si="36"/>
        <v>944</v>
      </c>
      <c r="J445" s="2">
        <f t="shared" si="34"/>
        <v>-944</v>
      </c>
      <c r="K445" s="2">
        <v>-750</v>
      </c>
      <c r="L445" s="2">
        <f t="shared" si="35"/>
        <v>-194</v>
      </c>
      <c r="M445" s="2">
        <v>5284</v>
      </c>
      <c r="N445" s="2">
        <v>5478</v>
      </c>
      <c r="O445" s="2">
        <v>0</v>
      </c>
      <c r="P445" s="2">
        <v>0</v>
      </c>
      <c r="Q445" s="2">
        <v>0</v>
      </c>
    </row>
    <row r="446" spans="1:17" ht="12.75">
      <c r="A446" t="s">
        <v>781</v>
      </c>
      <c r="B446" t="s">
        <v>782</v>
      </c>
      <c r="C446" s="2">
        <v>32773</v>
      </c>
      <c r="D446" s="2">
        <v>66569</v>
      </c>
      <c r="E446" s="2">
        <f t="shared" si="32"/>
        <v>99342</v>
      </c>
      <c r="F446" s="2">
        <v>99775</v>
      </c>
      <c r="G446" s="2">
        <v>2626</v>
      </c>
      <c r="H446" s="2">
        <f t="shared" si="33"/>
        <v>102401</v>
      </c>
      <c r="I446" s="2">
        <f t="shared" si="36"/>
        <v>-3059</v>
      </c>
      <c r="J446" s="2">
        <f t="shared" si="34"/>
        <v>3059</v>
      </c>
      <c r="K446" s="2">
        <v>3600</v>
      </c>
      <c r="L446" s="2">
        <f t="shared" si="35"/>
        <v>-541</v>
      </c>
      <c r="M446" s="2">
        <v>861</v>
      </c>
      <c r="N446" s="2">
        <v>1402</v>
      </c>
      <c r="O446" s="2">
        <v>0</v>
      </c>
      <c r="P446" s="2">
        <v>0</v>
      </c>
      <c r="Q446" s="2">
        <v>0</v>
      </c>
    </row>
    <row r="447" spans="1:17" s="7" customFormat="1" ht="12.75">
      <c r="A447" s="7" t="s">
        <v>59</v>
      </c>
      <c r="B447" s="7" t="s">
        <v>1182</v>
      </c>
      <c r="C447" s="8">
        <v>2764678</v>
      </c>
      <c r="D447" s="8">
        <v>4419110</v>
      </c>
      <c r="E447" s="8">
        <f t="shared" si="32"/>
        <v>7183788</v>
      </c>
      <c r="F447" s="8">
        <v>7405522</v>
      </c>
      <c r="G447" s="8">
        <v>170433</v>
      </c>
      <c r="H447" s="8">
        <f t="shared" si="33"/>
        <v>7575955</v>
      </c>
      <c r="I447" s="8">
        <f t="shared" si="36"/>
        <v>-392167</v>
      </c>
      <c r="J447" s="8">
        <f t="shared" si="34"/>
        <v>392167</v>
      </c>
      <c r="K447" s="8">
        <v>226292</v>
      </c>
      <c r="L447" s="8">
        <f t="shared" si="35"/>
        <v>19227</v>
      </c>
      <c r="M447" s="8">
        <v>148261</v>
      </c>
      <c r="N447" s="8">
        <v>129034</v>
      </c>
      <c r="O447" s="8">
        <v>-18000</v>
      </c>
      <c r="P447" s="8">
        <v>0</v>
      </c>
      <c r="Q447" s="8">
        <v>164648</v>
      </c>
    </row>
    <row r="449" spans="1:17" ht="12.75">
      <c r="A449" t="s">
        <v>783</v>
      </c>
      <c r="B449" t="s">
        <v>1183</v>
      </c>
      <c r="C449" s="2">
        <v>46855</v>
      </c>
      <c r="D449" s="2">
        <v>1396312</v>
      </c>
      <c r="E449" s="2">
        <f t="shared" si="32"/>
        <v>1443167</v>
      </c>
      <c r="F449" s="2">
        <v>1427407</v>
      </c>
      <c r="G449" s="2">
        <v>3811</v>
      </c>
      <c r="H449" s="2">
        <f t="shared" si="33"/>
        <v>1431218</v>
      </c>
      <c r="I449" s="2">
        <f t="shared" si="36"/>
        <v>11949</v>
      </c>
      <c r="J449" s="2">
        <f t="shared" si="34"/>
        <v>-11949</v>
      </c>
      <c r="K449" s="2">
        <v>10000</v>
      </c>
      <c r="L449" s="2">
        <f t="shared" si="35"/>
        <v>-21949</v>
      </c>
      <c r="M449" s="2">
        <v>14304</v>
      </c>
      <c r="N449" s="2">
        <v>36253</v>
      </c>
      <c r="O449" s="2">
        <v>0</v>
      </c>
      <c r="P449" s="2">
        <v>0</v>
      </c>
      <c r="Q449" s="2">
        <v>0</v>
      </c>
    </row>
    <row r="450" spans="1:17" ht="12.75">
      <c r="A450" t="s">
        <v>784</v>
      </c>
      <c r="B450" t="s">
        <v>785</v>
      </c>
      <c r="C450" s="2">
        <v>272963</v>
      </c>
      <c r="D450" s="2">
        <v>404198</v>
      </c>
      <c r="E450" s="2">
        <f t="shared" si="32"/>
        <v>677161</v>
      </c>
      <c r="F450" s="2">
        <v>680199</v>
      </c>
      <c r="G450" s="2">
        <v>14255</v>
      </c>
      <c r="H450" s="2">
        <f t="shared" si="33"/>
        <v>694454</v>
      </c>
      <c r="I450" s="2">
        <f t="shared" si="36"/>
        <v>-17293</v>
      </c>
      <c r="J450" s="2">
        <f t="shared" si="34"/>
        <v>17293</v>
      </c>
      <c r="K450" s="2">
        <v>14520</v>
      </c>
      <c r="L450" s="2">
        <f t="shared" si="35"/>
        <v>-1086</v>
      </c>
      <c r="M450" s="2">
        <v>2001</v>
      </c>
      <c r="N450" s="2">
        <v>3087</v>
      </c>
      <c r="O450" s="2">
        <v>0</v>
      </c>
      <c r="P450" s="2">
        <v>-7823</v>
      </c>
      <c r="Q450" s="2">
        <v>11682</v>
      </c>
    </row>
    <row r="451" spans="1:17" ht="12.75">
      <c r="A451" t="s">
        <v>786</v>
      </c>
      <c r="B451" t="s">
        <v>787</v>
      </c>
      <c r="C451" s="2">
        <v>61187</v>
      </c>
      <c r="D451" s="2">
        <v>117993</v>
      </c>
      <c r="E451" s="2">
        <f t="shared" si="32"/>
        <v>179180</v>
      </c>
      <c r="F451" s="2">
        <v>175065</v>
      </c>
      <c r="G451" s="2">
        <v>3769</v>
      </c>
      <c r="H451" s="2">
        <f t="shared" si="33"/>
        <v>178834</v>
      </c>
      <c r="I451" s="2">
        <f t="shared" si="36"/>
        <v>346</v>
      </c>
      <c r="J451" s="2">
        <f t="shared" si="34"/>
        <v>-346</v>
      </c>
      <c r="K451" s="2">
        <v>0</v>
      </c>
      <c r="L451" s="2">
        <f t="shared" si="35"/>
        <v>-346</v>
      </c>
      <c r="M451" s="2">
        <v>1519</v>
      </c>
      <c r="N451" s="2">
        <v>1865</v>
      </c>
      <c r="O451" s="2">
        <v>0</v>
      </c>
      <c r="P451" s="2">
        <v>0</v>
      </c>
      <c r="Q451" s="2">
        <v>0</v>
      </c>
    </row>
    <row r="452" spans="1:17" ht="12.75">
      <c r="A452" t="s">
        <v>788</v>
      </c>
      <c r="B452" t="s">
        <v>789</v>
      </c>
      <c r="C452" s="2">
        <v>47973</v>
      </c>
      <c r="D452" s="2">
        <v>66924</v>
      </c>
      <c r="E452" s="2">
        <f t="shared" si="32"/>
        <v>114897</v>
      </c>
      <c r="F452" s="2">
        <v>108567</v>
      </c>
      <c r="G452" s="2">
        <v>2549</v>
      </c>
      <c r="H452" s="2">
        <f t="shared" si="33"/>
        <v>111116</v>
      </c>
      <c r="I452" s="2">
        <f t="shared" si="36"/>
        <v>3781</v>
      </c>
      <c r="J452" s="2">
        <f t="shared" si="34"/>
        <v>-3781</v>
      </c>
      <c r="K452" s="2">
        <v>6200</v>
      </c>
      <c r="L452" s="2">
        <f t="shared" si="35"/>
        <v>-9981</v>
      </c>
      <c r="M452" s="2">
        <v>594</v>
      </c>
      <c r="N452" s="2">
        <v>10575</v>
      </c>
      <c r="O452" s="2">
        <v>0</v>
      </c>
      <c r="P452" s="2">
        <v>0</v>
      </c>
      <c r="Q452" s="2">
        <v>0</v>
      </c>
    </row>
    <row r="453" spans="1:17" ht="12.75">
      <c r="A453" t="s">
        <v>790</v>
      </c>
      <c r="B453" t="s">
        <v>791</v>
      </c>
      <c r="C453" s="2">
        <v>57863</v>
      </c>
      <c r="D453" s="2">
        <v>107998</v>
      </c>
      <c r="E453" s="2">
        <f t="shared" si="32"/>
        <v>165861</v>
      </c>
      <c r="F453" s="2">
        <v>134809</v>
      </c>
      <c r="G453" s="2">
        <v>28712</v>
      </c>
      <c r="H453" s="2">
        <f t="shared" si="33"/>
        <v>163521</v>
      </c>
      <c r="I453" s="2">
        <f t="shared" si="36"/>
        <v>2340</v>
      </c>
      <c r="J453" s="2">
        <f t="shared" si="34"/>
        <v>-2340</v>
      </c>
      <c r="K453" s="2">
        <v>0</v>
      </c>
      <c r="L453" s="2">
        <f t="shared" si="35"/>
        <v>-2340</v>
      </c>
      <c r="M453" s="2">
        <v>1001</v>
      </c>
      <c r="N453" s="2">
        <v>3341</v>
      </c>
      <c r="O453" s="2">
        <v>0</v>
      </c>
      <c r="P453" s="2">
        <v>0</v>
      </c>
      <c r="Q453" s="2">
        <v>0</v>
      </c>
    </row>
    <row r="454" spans="1:17" ht="12.75">
      <c r="A454" t="s">
        <v>792</v>
      </c>
      <c r="B454" t="s">
        <v>793</v>
      </c>
      <c r="C454" s="2">
        <v>33389</v>
      </c>
      <c r="D454" s="2">
        <v>82328</v>
      </c>
      <c r="E454" s="2">
        <f t="shared" si="32"/>
        <v>115717</v>
      </c>
      <c r="F454" s="2">
        <v>101834</v>
      </c>
      <c r="G454" s="2">
        <v>13310</v>
      </c>
      <c r="H454" s="2">
        <f t="shared" si="33"/>
        <v>115144</v>
      </c>
      <c r="I454" s="2">
        <f t="shared" si="36"/>
        <v>573</v>
      </c>
      <c r="J454" s="2">
        <f t="shared" si="34"/>
        <v>-573</v>
      </c>
      <c r="K454" s="2">
        <v>0</v>
      </c>
      <c r="L454" s="2">
        <f t="shared" si="35"/>
        <v>-573</v>
      </c>
      <c r="M454" s="2">
        <v>2295</v>
      </c>
      <c r="N454" s="2">
        <v>2868</v>
      </c>
      <c r="O454" s="2">
        <v>0</v>
      </c>
      <c r="P454" s="2">
        <v>0</v>
      </c>
      <c r="Q454" s="2">
        <v>0</v>
      </c>
    </row>
    <row r="455" spans="1:17" ht="12.75">
      <c r="A455" t="s">
        <v>794</v>
      </c>
      <c r="B455" t="s">
        <v>795</v>
      </c>
      <c r="C455" s="2">
        <v>50411</v>
      </c>
      <c r="D455" s="2">
        <v>117514</v>
      </c>
      <c r="E455" s="2">
        <f t="shared" si="32"/>
        <v>167925</v>
      </c>
      <c r="F455" s="2">
        <v>160852</v>
      </c>
      <c r="G455" s="2">
        <v>3709</v>
      </c>
      <c r="H455" s="2">
        <f t="shared" si="33"/>
        <v>164561</v>
      </c>
      <c r="I455" s="2">
        <f t="shared" si="36"/>
        <v>3364</v>
      </c>
      <c r="J455" s="2">
        <f t="shared" si="34"/>
        <v>-3364</v>
      </c>
      <c r="K455" s="2">
        <v>-2600</v>
      </c>
      <c r="L455" s="2">
        <f t="shared" si="35"/>
        <v>-3665</v>
      </c>
      <c r="M455" s="2">
        <v>1759</v>
      </c>
      <c r="N455" s="2">
        <v>5424</v>
      </c>
      <c r="O455" s="2">
        <v>0</v>
      </c>
      <c r="P455" s="2">
        <v>2901</v>
      </c>
      <c r="Q455" s="2">
        <v>0</v>
      </c>
    </row>
    <row r="456" spans="1:17" ht="12.75">
      <c r="A456" t="s">
        <v>796</v>
      </c>
      <c r="B456" t="s">
        <v>797</v>
      </c>
      <c r="C456" s="2">
        <v>47137</v>
      </c>
      <c r="D456" s="2">
        <v>115279</v>
      </c>
      <c r="E456" s="2">
        <f t="shared" si="32"/>
        <v>162416</v>
      </c>
      <c r="F456" s="2">
        <v>172145</v>
      </c>
      <c r="G456" s="2">
        <v>3298</v>
      </c>
      <c r="H456" s="2">
        <f t="shared" si="33"/>
        <v>175443</v>
      </c>
      <c r="I456" s="2">
        <f t="shared" si="36"/>
        <v>-13027</v>
      </c>
      <c r="J456" s="2">
        <f t="shared" si="34"/>
        <v>13027</v>
      </c>
      <c r="K456" s="2">
        <v>0</v>
      </c>
      <c r="L456" s="2">
        <f t="shared" si="35"/>
        <v>1774</v>
      </c>
      <c r="M456" s="2">
        <v>7124</v>
      </c>
      <c r="N456" s="2">
        <v>5350</v>
      </c>
      <c r="O456" s="2">
        <v>0</v>
      </c>
      <c r="P456" s="2">
        <v>11253</v>
      </c>
      <c r="Q456" s="2">
        <v>0</v>
      </c>
    </row>
    <row r="457" spans="1:17" ht="12.75">
      <c r="A457" t="s">
        <v>798</v>
      </c>
      <c r="B457" t="s">
        <v>799</v>
      </c>
      <c r="C457" s="2">
        <v>54017</v>
      </c>
      <c r="D457" s="2">
        <v>128689</v>
      </c>
      <c r="E457" s="2">
        <f t="shared" si="32"/>
        <v>182706</v>
      </c>
      <c r="F457" s="2">
        <v>177812</v>
      </c>
      <c r="G457" s="2">
        <v>3064</v>
      </c>
      <c r="H457" s="2">
        <f t="shared" si="33"/>
        <v>180876</v>
      </c>
      <c r="I457" s="2">
        <f t="shared" si="36"/>
        <v>1830</v>
      </c>
      <c r="J457" s="2">
        <f t="shared" si="34"/>
        <v>-1830</v>
      </c>
      <c r="K457" s="2">
        <v>0</v>
      </c>
      <c r="L457" s="2">
        <f t="shared" si="35"/>
        <v>-1830</v>
      </c>
      <c r="M457" s="2">
        <v>6645</v>
      </c>
      <c r="N457" s="2">
        <v>8475</v>
      </c>
      <c r="O457" s="2">
        <v>0</v>
      </c>
      <c r="P457" s="2">
        <v>0</v>
      </c>
      <c r="Q457" s="2">
        <v>0</v>
      </c>
    </row>
    <row r="458" spans="1:17" ht="12.75">
      <c r="A458" t="s">
        <v>800</v>
      </c>
      <c r="B458" t="s">
        <v>801</v>
      </c>
      <c r="C458" s="2">
        <v>93119</v>
      </c>
      <c r="D458" s="2">
        <v>96936</v>
      </c>
      <c r="E458" s="2">
        <f t="shared" si="32"/>
        <v>190055</v>
      </c>
      <c r="F458" s="2">
        <v>156123</v>
      </c>
      <c r="G458" s="2">
        <v>30630</v>
      </c>
      <c r="H458" s="2">
        <f t="shared" si="33"/>
        <v>186753</v>
      </c>
      <c r="I458" s="2">
        <f t="shared" si="36"/>
        <v>3302</v>
      </c>
      <c r="J458" s="2">
        <f t="shared" si="34"/>
        <v>-3302</v>
      </c>
      <c r="K458" s="2">
        <v>0</v>
      </c>
      <c r="L458" s="2">
        <f t="shared" si="35"/>
        <v>-3302</v>
      </c>
      <c r="M458" s="2">
        <v>787</v>
      </c>
      <c r="N458" s="2">
        <v>4089</v>
      </c>
      <c r="O458" s="2">
        <v>0</v>
      </c>
      <c r="P458" s="2">
        <v>0</v>
      </c>
      <c r="Q458" s="2">
        <v>0</v>
      </c>
    </row>
    <row r="459" spans="1:17" ht="12.75">
      <c r="A459" t="s">
        <v>802</v>
      </c>
      <c r="B459" t="s">
        <v>803</v>
      </c>
      <c r="C459" s="2">
        <v>36964</v>
      </c>
      <c r="D459" s="2">
        <v>80180</v>
      </c>
      <c r="E459" s="2">
        <f t="shared" si="32"/>
        <v>117144</v>
      </c>
      <c r="F459" s="2">
        <v>109646</v>
      </c>
      <c r="G459" s="2">
        <v>8616</v>
      </c>
      <c r="H459" s="2">
        <f t="shared" si="33"/>
        <v>118262</v>
      </c>
      <c r="I459" s="2">
        <f t="shared" si="36"/>
        <v>-1118</v>
      </c>
      <c r="J459" s="2">
        <f t="shared" si="34"/>
        <v>1118</v>
      </c>
      <c r="K459" s="2">
        <v>-1800</v>
      </c>
      <c r="L459" s="2">
        <f t="shared" si="35"/>
        <v>2918</v>
      </c>
      <c r="M459" s="2">
        <v>4336</v>
      </c>
      <c r="N459" s="2">
        <v>1418</v>
      </c>
      <c r="O459" s="2">
        <v>0</v>
      </c>
      <c r="P459" s="2">
        <v>0</v>
      </c>
      <c r="Q459" s="2">
        <v>0</v>
      </c>
    </row>
    <row r="460" spans="1:17" ht="12.75">
      <c r="A460" t="s">
        <v>804</v>
      </c>
      <c r="B460" t="s">
        <v>805</v>
      </c>
      <c r="C460" s="2">
        <v>23220</v>
      </c>
      <c r="D460" s="2">
        <v>45891</v>
      </c>
      <c r="E460" s="2">
        <f t="shared" si="32"/>
        <v>69111</v>
      </c>
      <c r="F460" s="2">
        <v>48396</v>
      </c>
      <c r="G460" s="2">
        <v>21214</v>
      </c>
      <c r="H460" s="2">
        <f t="shared" si="33"/>
        <v>69610</v>
      </c>
      <c r="I460" s="2">
        <f t="shared" si="36"/>
        <v>-499</v>
      </c>
      <c r="J460" s="2">
        <f t="shared" si="34"/>
        <v>499</v>
      </c>
      <c r="K460" s="2">
        <v>1600</v>
      </c>
      <c r="L460" s="2">
        <f t="shared" si="35"/>
        <v>-1101</v>
      </c>
      <c r="M460" s="2">
        <v>141</v>
      </c>
      <c r="N460" s="2">
        <v>1242</v>
      </c>
      <c r="O460" s="2">
        <v>0</v>
      </c>
      <c r="P460" s="2">
        <v>0</v>
      </c>
      <c r="Q460" s="2">
        <v>0</v>
      </c>
    </row>
    <row r="461" spans="1:17" ht="12.75">
      <c r="A461" t="s">
        <v>806</v>
      </c>
      <c r="B461" t="s">
        <v>807</v>
      </c>
      <c r="C461" s="2">
        <v>106418</v>
      </c>
      <c r="D461" s="2">
        <v>196996</v>
      </c>
      <c r="E461" s="2">
        <f t="shared" si="32"/>
        <v>303414</v>
      </c>
      <c r="F461" s="2">
        <v>286467</v>
      </c>
      <c r="G461" s="2">
        <v>15412</v>
      </c>
      <c r="H461" s="2">
        <f t="shared" si="33"/>
        <v>301879</v>
      </c>
      <c r="I461" s="2">
        <f t="shared" si="36"/>
        <v>1535</v>
      </c>
      <c r="J461" s="2">
        <f t="shared" si="34"/>
        <v>-1535</v>
      </c>
      <c r="K461" s="2">
        <v>0</v>
      </c>
      <c r="L461" s="2">
        <f t="shared" si="35"/>
        <v>-1535</v>
      </c>
      <c r="M461" s="2">
        <v>1295</v>
      </c>
      <c r="N461" s="2">
        <v>2830</v>
      </c>
      <c r="O461" s="2">
        <v>0</v>
      </c>
      <c r="P461" s="2">
        <v>0</v>
      </c>
      <c r="Q461" s="2">
        <v>0</v>
      </c>
    </row>
    <row r="462" spans="1:17" ht="12.75">
      <c r="A462" t="s">
        <v>808</v>
      </c>
      <c r="B462" t="s">
        <v>809</v>
      </c>
      <c r="C462" s="2">
        <v>43896</v>
      </c>
      <c r="D462" s="2">
        <v>68503</v>
      </c>
      <c r="E462" s="2">
        <f t="shared" si="32"/>
        <v>112399</v>
      </c>
      <c r="F462" s="2">
        <v>104496</v>
      </c>
      <c r="G462" s="2">
        <v>7033</v>
      </c>
      <c r="H462" s="2">
        <f t="shared" si="33"/>
        <v>111529</v>
      </c>
      <c r="I462" s="2">
        <f t="shared" si="36"/>
        <v>870</v>
      </c>
      <c r="J462" s="2">
        <f t="shared" si="34"/>
        <v>-870</v>
      </c>
      <c r="K462" s="2">
        <v>0</v>
      </c>
      <c r="L462" s="2">
        <f t="shared" si="35"/>
        <v>-870</v>
      </c>
      <c r="M462" s="2">
        <v>157</v>
      </c>
      <c r="N462" s="2">
        <v>1027</v>
      </c>
      <c r="O462" s="2">
        <v>0</v>
      </c>
      <c r="P462" s="2">
        <v>0</v>
      </c>
      <c r="Q462" s="2">
        <v>0</v>
      </c>
    </row>
    <row r="463" spans="1:17" ht="12.75">
      <c r="A463" t="s">
        <v>810</v>
      </c>
      <c r="B463" t="s">
        <v>811</v>
      </c>
      <c r="C463" s="2">
        <v>92384</v>
      </c>
      <c r="D463" s="2">
        <v>77134</v>
      </c>
      <c r="E463" s="2">
        <f t="shared" si="32"/>
        <v>169518</v>
      </c>
      <c r="F463" s="2">
        <v>159209</v>
      </c>
      <c r="G463" s="2">
        <v>12835</v>
      </c>
      <c r="H463" s="2">
        <f t="shared" si="33"/>
        <v>172044</v>
      </c>
      <c r="I463" s="2">
        <f t="shared" si="36"/>
        <v>-2526</v>
      </c>
      <c r="J463" s="2">
        <f t="shared" si="34"/>
        <v>2526</v>
      </c>
      <c r="K463" s="2">
        <v>0</v>
      </c>
      <c r="L463" s="2">
        <f t="shared" si="35"/>
        <v>2526</v>
      </c>
      <c r="M463" s="2">
        <v>4052</v>
      </c>
      <c r="N463" s="2">
        <v>1526</v>
      </c>
      <c r="O463" s="2">
        <v>0</v>
      </c>
      <c r="P463" s="2">
        <v>0</v>
      </c>
      <c r="Q463" s="2">
        <v>0</v>
      </c>
    </row>
    <row r="464" spans="1:17" ht="12.75">
      <c r="A464" t="s">
        <v>812</v>
      </c>
      <c r="B464" t="s">
        <v>813</v>
      </c>
      <c r="C464" s="2">
        <v>206758</v>
      </c>
      <c r="D464" s="2">
        <v>382409</v>
      </c>
      <c r="E464" s="2">
        <f t="shared" si="32"/>
        <v>589167</v>
      </c>
      <c r="F464" s="2">
        <v>582388</v>
      </c>
      <c r="G464" s="2">
        <v>5814</v>
      </c>
      <c r="H464" s="2">
        <f t="shared" si="33"/>
        <v>588202</v>
      </c>
      <c r="I464" s="2">
        <f t="shared" si="36"/>
        <v>965</v>
      </c>
      <c r="J464" s="2">
        <f t="shared" si="34"/>
        <v>-965</v>
      </c>
      <c r="K464" s="2">
        <v>0</v>
      </c>
      <c r="L464" s="2">
        <f t="shared" si="35"/>
        <v>-965</v>
      </c>
      <c r="M464" s="2">
        <v>11062</v>
      </c>
      <c r="N464" s="2">
        <v>12027</v>
      </c>
      <c r="O464" s="2">
        <v>0</v>
      </c>
      <c r="P464" s="2">
        <v>0</v>
      </c>
      <c r="Q464" s="2">
        <v>0</v>
      </c>
    </row>
    <row r="465" spans="1:17" ht="12.75">
      <c r="A465" t="s">
        <v>814</v>
      </c>
      <c r="B465" t="s">
        <v>815</v>
      </c>
      <c r="C465" s="2">
        <v>34589</v>
      </c>
      <c r="D465" s="2">
        <v>75582</v>
      </c>
      <c r="E465" s="2">
        <f t="shared" si="32"/>
        <v>110171</v>
      </c>
      <c r="F465" s="2">
        <v>108539</v>
      </c>
      <c r="G465" s="2">
        <v>5218</v>
      </c>
      <c r="H465" s="2">
        <f t="shared" si="33"/>
        <v>113757</v>
      </c>
      <c r="I465" s="2">
        <f t="shared" si="36"/>
        <v>-3586</v>
      </c>
      <c r="J465" s="2">
        <f t="shared" si="34"/>
        <v>3586</v>
      </c>
      <c r="K465" s="2">
        <v>3800</v>
      </c>
      <c r="L465" s="2">
        <f t="shared" si="35"/>
        <v>-214</v>
      </c>
      <c r="M465" s="2">
        <v>354</v>
      </c>
      <c r="N465" s="2">
        <v>568</v>
      </c>
      <c r="O465" s="2">
        <v>0</v>
      </c>
      <c r="P465" s="2">
        <v>0</v>
      </c>
      <c r="Q465" s="2">
        <v>0</v>
      </c>
    </row>
    <row r="466" spans="1:17" ht="12.75">
      <c r="A466" t="s">
        <v>816</v>
      </c>
      <c r="B466" t="s">
        <v>817</v>
      </c>
      <c r="C466" s="2">
        <v>31692</v>
      </c>
      <c r="D466" s="2">
        <v>53381</v>
      </c>
      <c r="E466" s="2">
        <f t="shared" si="32"/>
        <v>85073</v>
      </c>
      <c r="F466" s="2">
        <v>81783</v>
      </c>
      <c r="G466" s="2">
        <v>2280</v>
      </c>
      <c r="H466" s="2">
        <f t="shared" si="33"/>
        <v>84063</v>
      </c>
      <c r="I466" s="2">
        <f t="shared" si="36"/>
        <v>1010</v>
      </c>
      <c r="J466" s="2">
        <f t="shared" si="34"/>
        <v>-1010</v>
      </c>
      <c r="K466" s="2">
        <v>-1128</v>
      </c>
      <c r="L466" s="2">
        <f t="shared" si="35"/>
        <v>118</v>
      </c>
      <c r="M466" s="2">
        <v>569</v>
      </c>
      <c r="N466" s="2">
        <v>451</v>
      </c>
      <c r="O466" s="2">
        <v>0</v>
      </c>
      <c r="P466" s="2">
        <v>0</v>
      </c>
      <c r="Q466" s="2">
        <v>0</v>
      </c>
    </row>
    <row r="467" spans="1:17" ht="12.75">
      <c r="A467" t="s">
        <v>840</v>
      </c>
      <c r="B467" t="s">
        <v>841</v>
      </c>
      <c r="C467" s="2">
        <v>63545</v>
      </c>
      <c r="D467" s="2">
        <v>167105</v>
      </c>
      <c r="E467" s="2">
        <f>SUM(C467:D467)</f>
        <v>230650</v>
      </c>
      <c r="F467" s="2">
        <v>215733</v>
      </c>
      <c r="G467" s="2">
        <v>3392</v>
      </c>
      <c r="H467" s="2">
        <f>SUM(F467:G467)</f>
        <v>219125</v>
      </c>
      <c r="I467" s="2">
        <f>E467-H467</f>
        <v>11525</v>
      </c>
      <c r="J467" s="2">
        <f>SUM(K467,L467,O467,P467,Q467)</f>
        <v>-11525</v>
      </c>
      <c r="K467" s="2">
        <v>-8000</v>
      </c>
      <c r="L467" s="2">
        <f>M467-N467</f>
        <v>-232</v>
      </c>
      <c r="M467" s="2">
        <v>875</v>
      </c>
      <c r="N467" s="2">
        <v>1107</v>
      </c>
      <c r="O467" s="2">
        <v>0</v>
      </c>
      <c r="P467" s="2">
        <v>0</v>
      </c>
      <c r="Q467" s="2">
        <v>-3293</v>
      </c>
    </row>
    <row r="468" spans="1:17" ht="12.75">
      <c r="A468" t="s">
        <v>818</v>
      </c>
      <c r="B468" t="s">
        <v>819</v>
      </c>
      <c r="C468" s="2">
        <v>107882</v>
      </c>
      <c r="D468" s="2">
        <v>117657</v>
      </c>
      <c r="E468" s="2">
        <f t="shared" si="32"/>
        <v>225539</v>
      </c>
      <c r="F468" s="2">
        <v>205752</v>
      </c>
      <c r="G468" s="2">
        <v>15534</v>
      </c>
      <c r="H468" s="2">
        <f t="shared" si="33"/>
        <v>221286</v>
      </c>
      <c r="I468" s="2">
        <f t="shared" si="36"/>
        <v>4253</v>
      </c>
      <c r="J468" s="2">
        <f t="shared" si="34"/>
        <v>-4253</v>
      </c>
      <c r="K468" s="2">
        <v>0</v>
      </c>
      <c r="L468" s="2">
        <f t="shared" si="35"/>
        <v>-4253</v>
      </c>
      <c r="M468" s="2">
        <v>3221</v>
      </c>
      <c r="N468" s="2">
        <v>7474</v>
      </c>
      <c r="O468" s="2">
        <v>0</v>
      </c>
      <c r="P468" s="2">
        <v>0</v>
      </c>
      <c r="Q468" s="2">
        <v>0</v>
      </c>
    </row>
    <row r="469" spans="1:17" ht="12.75">
      <c r="A469" t="s">
        <v>820</v>
      </c>
      <c r="B469" t="s">
        <v>821</v>
      </c>
      <c r="C469" s="2">
        <v>45789</v>
      </c>
      <c r="D469" s="2">
        <v>39659</v>
      </c>
      <c r="E469" s="2">
        <f t="shared" si="32"/>
        <v>85448</v>
      </c>
      <c r="F469" s="2">
        <v>58786</v>
      </c>
      <c r="G469" s="2">
        <v>23342</v>
      </c>
      <c r="H469" s="2">
        <f t="shared" si="33"/>
        <v>82128</v>
      </c>
      <c r="I469" s="2">
        <f t="shared" si="36"/>
        <v>3320</v>
      </c>
      <c r="J469" s="2">
        <f t="shared" si="34"/>
        <v>-3320</v>
      </c>
      <c r="K469" s="2">
        <v>-3678</v>
      </c>
      <c r="L469" s="2">
        <f t="shared" si="35"/>
        <v>358</v>
      </c>
      <c r="M469" s="2">
        <v>1730</v>
      </c>
      <c r="N469" s="2">
        <v>1372</v>
      </c>
      <c r="O469" s="2">
        <v>0</v>
      </c>
      <c r="P469" s="2">
        <v>0</v>
      </c>
      <c r="Q469" s="2">
        <v>0</v>
      </c>
    </row>
    <row r="470" spans="1:17" ht="12.75">
      <c r="A470" t="s">
        <v>822</v>
      </c>
      <c r="B470" t="s">
        <v>823</v>
      </c>
      <c r="C470" s="2">
        <v>33003</v>
      </c>
      <c r="D470" s="2">
        <v>58546</v>
      </c>
      <c r="E470" s="2">
        <f t="shared" si="32"/>
        <v>91549</v>
      </c>
      <c r="F470" s="2">
        <v>86097</v>
      </c>
      <c r="G470" s="2">
        <v>5800</v>
      </c>
      <c r="H470" s="2">
        <f t="shared" si="33"/>
        <v>91897</v>
      </c>
      <c r="I470" s="2">
        <f t="shared" si="36"/>
        <v>-348</v>
      </c>
      <c r="J470" s="2">
        <f t="shared" si="34"/>
        <v>348</v>
      </c>
      <c r="K470" s="2">
        <v>0</v>
      </c>
      <c r="L470" s="2">
        <f t="shared" si="35"/>
        <v>348</v>
      </c>
      <c r="M470" s="2">
        <v>1762</v>
      </c>
      <c r="N470" s="2">
        <v>1414</v>
      </c>
      <c r="O470" s="2">
        <v>0</v>
      </c>
      <c r="P470" s="2">
        <v>0</v>
      </c>
      <c r="Q470" s="2">
        <v>0</v>
      </c>
    </row>
    <row r="471" spans="1:17" ht="12.75">
      <c r="A471" t="s">
        <v>824</v>
      </c>
      <c r="B471" t="s">
        <v>825</v>
      </c>
      <c r="C471" s="2">
        <v>30733</v>
      </c>
      <c r="D471" s="2">
        <v>103820</v>
      </c>
      <c r="E471" s="2">
        <f t="shared" si="32"/>
        <v>134553</v>
      </c>
      <c r="F471" s="2">
        <v>130187</v>
      </c>
      <c r="G471" s="2">
        <v>3493</v>
      </c>
      <c r="H471" s="2">
        <f t="shared" si="33"/>
        <v>133680</v>
      </c>
      <c r="I471" s="2">
        <f t="shared" si="36"/>
        <v>873</v>
      </c>
      <c r="J471" s="2">
        <f t="shared" si="34"/>
        <v>-873</v>
      </c>
      <c r="K471" s="2">
        <v>-1600</v>
      </c>
      <c r="L471" s="2">
        <f t="shared" si="35"/>
        <v>727</v>
      </c>
      <c r="M471" s="2">
        <v>1081</v>
      </c>
      <c r="N471" s="2">
        <v>354</v>
      </c>
      <c r="O471" s="2">
        <v>0</v>
      </c>
      <c r="P471" s="2">
        <v>0</v>
      </c>
      <c r="Q471" s="2">
        <v>0</v>
      </c>
    </row>
    <row r="472" spans="1:17" ht="12.75">
      <c r="A472" t="s">
        <v>826</v>
      </c>
      <c r="B472" t="s">
        <v>827</v>
      </c>
      <c r="C472" s="2">
        <v>55126</v>
      </c>
      <c r="D472" s="2">
        <v>221091</v>
      </c>
      <c r="E472" s="2">
        <f t="shared" si="32"/>
        <v>276217</v>
      </c>
      <c r="F472" s="2">
        <v>478485</v>
      </c>
      <c r="G472" s="2">
        <v>12205</v>
      </c>
      <c r="H472" s="2">
        <f t="shared" si="33"/>
        <v>490690</v>
      </c>
      <c r="I472" s="2">
        <f t="shared" si="36"/>
        <v>-214473</v>
      </c>
      <c r="J472" s="2">
        <f t="shared" si="34"/>
        <v>214473</v>
      </c>
      <c r="K472" s="2">
        <v>31045</v>
      </c>
      <c r="L472" s="2">
        <f t="shared" si="35"/>
        <v>5289</v>
      </c>
      <c r="M472" s="2">
        <v>6643</v>
      </c>
      <c r="N472" s="2">
        <v>1354</v>
      </c>
      <c r="O472" s="2">
        <v>0</v>
      </c>
      <c r="P472" s="2">
        <v>0</v>
      </c>
      <c r="Q472" s="2">
        <v>178139</v>
      </c>
    </row>
    <row r="473" spans="1:17" ht="12.75">
      <c r="A473" t="s">
        <v>828</v>
      </c>
      <c r="B473" t="s">
        <v>829</v>
      </c>
      <c r="C473" s="2">
        <v>123726</v>
      </c>
      <c r="D473" s="2">
        <v>362948</v>
      </c>
      <c r="E473" s="2">
        <f t="shared" si="32"/>
        <v>486674</v>
      </c>
      <c r="F473" s="2">
        <v>457934</v>
      </c>
      <c r="G473" s="2">
        <v>29135</v>
      </c>
      <c r="H473" s="2">
        <f t="shared" si="33"/>
        <v>487069</v>
      </c>
      <c r="I473" s="2">
        <f t="shared" si="36"/>
        <v>-395</v>
      </c>
      <c r="J473" s="2">
        <f t="shared" si="34"/>
        <v>395</v>
      </c>
      <c r="K473" s="2">
        <v>0</v>
      </c>
      <c r="L473" s="2">
        <f t="shared" si="35"/>
        <v>395</v>
      </c>
      <c r="M473" s="2">
        <v>7680</v>
      </c>
      <c r="N473" s="2">
        <v>7285</v>
      </c>
      <c r="O473" s="2">
        <v>0</v>
      </c>
      <c r="P473" s="2">
        <v>0</v>
      </c>
      <c r="Q473" s="2">
        <v>0</v>
      </c>
    </row>
    <row r="474" spans="1:17" ht="12.75">
      <c r="A474" t="s">
        <v>830</v>
      </c>
      <c r="B474" t="s">
        <v>831</v>
      </c>
      <c r="C474" s="2">
        <v>27856</v>
      </c>
      <c r="D474" s="2">
        <v>86495</v>
      </c>
      <c r="E474" s="2">
        <f t="shared" si="32"/>
        <v>114351</v>
      </c>
      <c r="F474" s="2">
        <v>117250</v>
      </c>
      <c r="G474" s="2">
        <v>9521</v>
      </c>
      <c r="H474" s="2">
        <f t="shared" si="33"/>
        <v>126771</v>
      </c>
      <c r="I474" s="2">
        <f t="shared" si="36"/>
        <v>-12420</v>
      </c>
      <c r="J474" s="2">
        <f t="shared" si="34"/>
        <v>12420</v>
      </c>
      <c r="K474" s="2">
        <v>11200</v>
      </c>
      <c r="L474" s="2">
        <f t="shared" si="35"/>
        <v>1220</v>
      </c>
      <c r="M474" s="2">
        <v>2445</v>
      </c>
      <c r="N474" s="2">
        <v>1225</v>
      </c>
      <c r="O474" s="2">
        <v>0</v>
      </c>
      <c r="P474" s="2">
        <v>0</v>
      </c>
      <c r="Q474" s="2">
        <v>0</v>
      </c>
    </row>
    <row r="475" spans="1:17" ht="12.75">
      <c r="A475" t="s">
        <v>832</v>
      </c>
      <c r="B475" t="s">
        <v>833</v>
      </c>
      <c r="C475" s="2">
        <v>44650</v>
      </c>
      <c r="D475" s="2">
        <v>96727</v>
      </c>
      <c r="E475" s="2">
        <f t="shared" si="32"/>
        <v>141377</v>
      </c>
      <c r="F475" s="2">
        <v>134369</v>
      </c>
      <c r="G475" s="2">
        <v>6627</v>
      </c>
      <c r="H475" s="2">
        <f t="shared" si="33"/>
        <v>140996</v>
      </c>
      <c r="I475" s="2">
        <f t="shared" si="36"/>
        <v>381</v>
      </c>
      <c r="J475" s="2">
        <f t="shared" si="34"/>
        <v>-381</v>
      </c>
      <c r="K475" s="2">
        <v>0</v>
      </c>
      <c r="L475" s="2">
        <f t="shared" si="35"/>
        <v>-381</v>
      </c>
      <c r="M475" s="2">
        <v>2628</v>
      </c>
      <c r="N475" s="2">
        <v>3009</v>
      </c>
      <c r="O475" s="2">
        <v>0</v>
      </c>
      <c r="P475" s="2">
        <v>0</v>
      </c>
      <c r="Q475" s="2">
        <v>0</v>
      </c>
    </row>
    <row r="476" spans="1:17" ht="12.75">
      <c r="A476" t="s">
        <v>834</v>
      </c>
      <c r="B476" t="s">
        <v>835</v>
      </c>
      <c r="C476" s="2">
        <v>49623</v>
      </c>
      <c r="D476" s="2">
        <v>87820</v>
      </c>
      <c r="E476" s="2">
        <f t="shared" si="32"/>
        <v>137443</v>
      </c>
      <c r="F476" s="2">
        <v>125812</v>
      </c>
      <c r="G476" s="2">
        <v>2207</v>
      </c>
      <c r="H476" s="2">
        <f t="shared" si="33"/>
        <v>128019</v>
      </c>
      <c r="I476" s="2">
        <f t="shared" si="36"/>
        <v>9424</v>
      </c>
      <c r="J476" s="2">
        <f t="shared" si="34"/>
        <v>-9424</v>
      </c>
      <c r="K476" s="2">
        <v>-10984</v>
      </c>
      <c r="L476" s="2">
        <f t="shared" si="35"/>
        <v>1560</v>
      </c>
      <c r="M476" s="2">
        <v>2420</v>
      </c>
      <c r="N476" s="2">
        <v>860</v>
      </c>
      <c r="O476" s="2">
        <v>0</v>
      </c>
      <c r="P476" s="2">
        <v>0</v>
      </c>
      <c r="Q476" s="2">
        <v>0</v>
      </c>
    </row>
    <row r="477" spans="1:17" ht="12.75">
      <c r="A477" t="s">
        <v>836</v>
      </c>
      <c r="B477" t="s">
        <v>837</v>
      </c>
      <c r="C477" s="2">
        <v>123796</v>
      </c>
      <c r="D477" s="2">
        <v>140425</v>
      </c>
      <c r="E477" s="2">
        <f t="shared" si="32"/>
        <v>264221</v>
      </c>
      <c r="F477" s="2">
        <v>255855</v>
      </c>
      <c r="G477" s="2">
        <v>7709</v>
      </c>
      <c r="H477" s="2">
        <f t="shared" si="33"/>
        <v>263564</v>
      </c>
      <c r="I477" s="2">
        <f t="shared" si="36"/>
        <v>657</v>
      </c>
      <c r="J477" s="2">
        <f t="shared" si="34"/>
        <v>-657</v>
      </c>
      <c r="K477" s="2">
        <v>0</v>
      </c>
      <c r="L477" s="2">
        <f t="shared" si="35"/>
        <v>-657</v>
      </c>
      <c r="M477" s="2">
        <v>3657</v>
      </c>
      <c r="N477" s="2">
        <v>4314</v>
      </c>
      <c r="O477" s="2">
        <v>0</v>
      </c>
      <c r="P477" s="2">
        <v>0</v>
      </c>
      <c r="Q477" s="2">
        <v>0</v>
      </c>
    </row>
    <row r="478" spans="1:17" ht="12.75">
      <c r="A478" t="s">
        <v>838</v>
      </c>
      <c r="B478" t="s">
        <v>839</v>
      </c>
      <c r="C478" s="2">
        <v>76041</v>
      </c>
      <c r="D478" s="2">
        <v>88743</v>
      </c>
      <c r="E478" s="2">
        <f aca="true" t="shared" si="37" ref="E478:E543">SUM(C478:D478)</f>
        <v>164784</v>
      </c>
      <c r="F478" s="2">
        <v>121942</v>
      </c>
      <c r="G478" s="2">
        <v>43697</v>
      </c>
      <c r="H478" s="2">
        <f aca="true" t="shared" si="38" ref="H478:H543">SUM(F478:G478)</f>
        <v>165639</v>
      </c>
      <c r="I478" s="2">
        <f t="shared" si="36"/>
        <v>-855</v>
      </c>
      <c r="J478" s="2">
        <f aca="true" t="shared" si="39" ref="J478:J543">SUM(K478,L478,O478,P478,Q478)</f>
        <v>855</v>
      </c>
      <c r="K478" s="2">
        <v>0</v>
      </c>
      <c r="L478" s="2">
        <f aca="true" t="shared" si="40" ref="L478:L543">M478-N478</f>
        <v>855</v>
      </c>
      <c r="M478" s="2">
        <v>10943</v>
      </c>
      <c r="N478" s="2">
        <v>10088</v>
      </c>
      <c r="O478" s="2">
        <v>0</v>
      </c>
      <c r="P478" s="2">
        <v>0</v>
      </c>
      <c r="Q478" s="2">
        <v>0</v>
      </c>
    </row>
    <row r="479" spans="1:17" s="7" customFormat="1" ht="12.75">
      <c r="A479" s="7" t="s">
        <v>59</v>
      </c>
      <c r="B479" s="7" t="s">
        <v>1184</v>
      </c>
      <c r="C479" s="8">
        <f>SUM(C449:C478)</f>
        <v>2122605</v>
      </c>
      <c r="D479" s="8">
        <v>5185283</v>
      </c>
      <c r="E479" s="8">
        <f t="shared" si="37"/>
        <v>7307888</v>
      </c>
      <c r="F479" s="8">
        <v>7163939</v>
      </c>
      <c r="G479" s="8">
        <v>348191</v>
      </c>
      <c r="H479" s="8">
        <f t="shared" si="38"/>
        <v>7512130</v>
      </c>
      <c r="I479" s="8">
        <f t="shared" si="36"/>
        <v>-204242</v>
      </c>
      <c r="J479" s="8">
        <f t="shared" si="39"/>
        <v>204242</v>
      </c>
      <c r="K479" s="8">
        <v>48575</v>
      </c>
      <c r="L479" s="8">
        <f t="shared" si="40"/>
        <v>-37192</v>
      </c>
      <c r="M479" s="8">
        <v>105080</v>
      </c>
      <c r="N479" s="8">
        <v>142272</v>
      </c>
      <c r="O479" s="8">
        <v>0</v>
      </c>
      <c r="P479" s="8">
        <v>6331</v>
      </c>
      <c r="Q479" s="8">
        <v>186528</v>
      </c>
    </row>
    <row r="481" spans="1:17" ht="12.75">
      <c r="A481" t="s">
        <v>842</v>
      </c>
      <c r="B481" t="s">
        <v>1185</v>
      </c>
      <c r="C481" s="2">
        <v>144184</v>
      </c>
      <c r="D481" s="2">
        <v>2275813</v>
      </c>
      <c r="E481" s="2">
        <f t="shared" si="37"/>
        <v>2419997</v>
      </c>
      <c r="F481" s="2">
        <v>2388472</v>
      </c>
      <c r="G481" s="2">
        <v>221902</v>
      </c>
      <c r="H481" s="2">
        <f t="shared" si="38"/>
        <v>2610374</v>
      </c>
      <c r="I481" s="2">
        <f aca="true" t="shared" si="41" ref="I481:I546">E481-H481</f>
        <v>-190377</v>
      </c>
      <c r="J481" s="2">
        <f t="shared" si="39"/>
        <v>190377</v>
      </c>
      <c r="K481" s="2">
        <v>285559</v>
      </c>
      <c r="L481" s="2">
        <f t="shared" si="40"/>
        <v>-95182</v>
      </c>
      <c r="M481" s="2">
        <v>55816</v>
      </c>
      <c r="N481" s="2">
        <v>150998</v>
      </c>
      <c r="O481" s="2">
        <v>0</v>
      </c>
      <c r="P481" s="2">
        <v>0</v>
      </c>
      <c r="Q481" s="2">
        <v>0</v>
      </c>
    </row>
    <row r="482" spans="1:17" ht="12.75">
      <c r="A482" t="s">
        <v>843</v>
      </c>
      <c r="B482" t="s">
        <v>844</v>
      </c>
      <c r="C482" s="2">
        <v>429399</v>
      </c>
      <c r="D482" s="2">
        <v>404389</v>
      </c>
      <c r="E482" s="2">
        <f t="shared" si="37"/>
        <v>833788</v>
      </c>
      <c r="F482" s="2">
        <v>814127</v>
      </c>
      <c r="G482" s="2">
        <v>0</v>
      </c>
      <c r="H482" s="2">
        <f t="shared" si="38"/>
        <v>814127</v>
      </c>
      <c r="I482" s="2">
        <f t="shared" si="41"/>
        <v>19661</v>
      </c>
      <c r="J482" s="2">
        <f t="shared" si="39"/>
        <v>-19661</v>
      </c>
      <c r="K482" s="2">
        <v>-13183</v>
      </c>
      <c r="L482" s="2">
        <f t="shared" si="40"/>
        <v>-6478</v>
      </c>
      <c r="M482" s="2">
        <v>6652</v>
      </c>
      <c r="N482" s="2">
        <v>13130</v>
      </c>
      <c r="O482" s="2">
        <v>0</v>
      </c>
      <c r="P482" s="2">
        <v>0</v>
      </c>
      <c r="Q482" s="2">
        <v>0</v>
      </c>
    </row>
    <row r="483" spans="1:17" ht="12.75">
      <c r="A483" t="s">
        <v>845</v>
      </c>
      <c r="B483" t="s">
        <v>846</v>
      </c>
      <c r="C483" s="2">
        <v>534378</v>
      </c>
      <c r="D483" s="2">
        <v>107597</v>
      </c>
      <c r="E483" s="2">
        <f t="shared" si="37"/>
        <v>641975</v>
      </c>
      <c r="F483" s="2">
        <v>523221</v>
      </c>
      <c r="G483" s="2">
        <v>117440</v>
      </c>
      <c r="H483" s="2">
        <f t="shared" si="38"/>
        <v>640661</v>
      </c>
      <c r="I483" s="2">
        <f t="shared" si="41"/>
        <v>1314</v>
      </c>
      <c r="J483" s="2">
        <f t="shared" si="39"/>
        <v>-1314</v>
      </c>
      <c r="K483" s="2">
        <v>0</v>
      </c>
      <c r="L483" s="2">
        <f t="shared" si="40"/>
        <v>-1314</v>
      </c>
      <c r="M483" s="2">
        <v>15342</v>
      </c>
      <c r="N483" s="2">
        <v>16656</v>
      </c>
      <c r="O483" s="2">
        <v>0</v>
      </c>
      <c r="P483" s="2">
        <v>0</v>
      </c>
      <c r="Q483" s="2">
        <v>0</v>
      </c>
    </row>
    <row r="484" spans="1:17" ht="12.75">
      <c r="A484" t="s">
        <v>847</v>
      </c>
      <c r="B484" t="s">
        <v>848</v>
      </c>
      <c r="C484" s="2">
        <v>1503247</v>
      </c>
      <c r="D484" s="2">
        <v>799193</v>
      </c>
      <c r="E484" s="2">
        <f t="shared" si="37"/>
        <v>2302440</v>
      </c>
      <c r="F484" s="2">
        <v>2331617</v>
      </c>
      <c r="G484" s="2">
        <v>97340</v>
      </c>
      <c r="H484" s="2">
        <f t="shared" si="38"/>
        <v>2428957</v>
      </c>
      <c r="I484" s="2">
        <f t="shared" si="41"/>
        <v>-126517</v>
      </c>
      <c r="J484" s="2">
        <f t="shared" si="39"/>
        <v>126517</v>
      </c>
      <c r="K484" s="2">
        <v>125375</v>
      </c>
      <c r="L484" s="2">
        <f t="shared" si="40"/>
        <v>15702</v>
      </c>
      <c r="M484" s="2">
        <v>32206</v>
      </c>
      <c r="N484" s="2">
        <v>16504</v>
      </c>
      <c r="O484" s="2">
        <v>0</v>
      </c>
      <c r="P484" s="2">
        <v>0</v>
      </c>
      <c r="Q484" s="2">
        <v>-14560</v>
      </c>
    </row>
    <row r="485" spans="1:17" ht="12.75">
      <c r="A485" t="s">
        <v>849</v>
      </c>
      <c r="B485" t="s">
        <v>850</v>
      </c>
      <c r="C485" s="2">
        <v>3370458</v>
      </c>
      <c r="D485" s="2">
        <v>559481</v>
      </c>
      <c r="E485" s="2">
        <f t="shared" si="37"/>
        <v>3929939</v>
      </c>
      <c r="F485" s="2">
        <v>3242254</v>
      </c>
      <c r="G485" s="2">
        <v>642237</v>
      </c>
      <c r="H485" s="2">
        <f t="shared" si="38"/>
        <v>3884491</v>
      </c>
      <c r="I485" s="2">
        <f t="shared" si="41"/>
        <v>45448</v>
      </c>
      <c r="J485" s="2">
        <f t="shared" si="39"/>
        <v>-45448</v>
      </c>
      <c r="K485" s="2">
        <v>0</v>
      </c>
      <c r="L485" s="2">
        <f t="shared" si="40"/>
        <v>-45448</v>
      </c>
      <c r="M485" s="2">
        <v>33069</v>
      </c>
      <c r="N485" s="2">
        <v>78517</v>
      </c>
      <c r="O485" s="2">
        <v>0</v>
      </c>
      <c r="P485" s="2">
        <v>0</v>
      </c>
      <c r="Q485" s="2">
        <v>0</v>
      </c>
    </row>
    <row r="486" spans="1:17" ht="12.75">
      <c r="A486" t="s">
        <v>851</v>
      </c>
      <c r="B486" t="s">
        <v>852</v>
      </c>
      <c r="C486" s="2">
        <v>838717</v>
      </c>
      <c r="D486" s="2">
        <v>390578</v>
      </c>
      <c r="E486" s="2">
        <f t="shared" si="37"/>
        <v>1229295</v>
      </c>
      <c r="F486" s="2">
        <v>1045905</v>
      </c>
      <c r="G486" s="2">
        <v>137946</v>
      </c>
      <c r="H486" s="2">
        <f t="shared" si="38"/>
        <v>1183851</v>
      </c>
      <c r="I486" s="2">
        <f t="shared" si="41"/>
        <v>45444</v>
      </c>
      <c r="J486" s="2">
        <f t="shared" si="39"/>
        <v>-45444</v>
      </c>
      <c r="K486" s="2">
        <v>-41748</v>
      </c>
      <c r="L486" s="2">
        <f t="shared" si="40"/>
        <v>-3696</v>
      </c>
      <c r="M486" s="2">
        <v>2653</v>
      </c>
      <c r="N486" s="2">
        <v>6349</v>
      </c>
      <c r="O486" s="2">
        <v>0</v>
      </c>
      <c r="P486" s="2">
        <v>0</v>
      </c>
      <c r="Q486" s="2">
        <v>0</v>
      </c>
    </row>
    <row r="487" spans="1:17" ht="12.75">
      <c r="A487" t="s">
        <v>853</v>
      </c>
      <c r="B487" t="s">
        <v>854</v>
      </c>
      <c r="C487" s="2">
        <v>1563044</v>
      </c>
      <c r="D487" s="2">
        <v>994066</v>
      </c>
      <c r="E487" s="2">
        <f t="shared" si="37"/>
        <v>2557110</v>
      </c>
      <c r="F487" s="2">
        <v>3599629</v>
      </c>
      <c r="G487" s="2">
        <v>194168</v>
      </c>
      <c r="H487" s="2">
        <f t="shared" si="38"/>
        <v>3793797</v>
      </c>
      <c r="I487" s="2">
        <f t="shared" si="41"/>
        <v>-1236687</v>
      </c>
      <c r="J487" s="2">
        <f t="shared" si="39"/>
        <v>1236687</v>
      </c>
      <c r="K487" s="2">
        <v>440000</v>
      </c>
      <c r="L487" s="2">
        <f t="shared" si="40"/>
        <v>568835</v>
      </c>
      <c r="M487" s="2">
        <v>627782</v>
      </c>
      <c r="N487" s="2">
        <v>58947</v>
      </c>
      <c r="O487" s="2">
        <v>0</v>
      </c>
      <c r="P487" s="2">
        <v>0</v>
      </c>
      <c r="Q487" s="2">
        <v>227852</v>
      </c>
    </row>
    <row r="488" spans="1:17" ht="12.75">
      <c r="A488" t="s">
        <v>855</v>
      </c>
      <c r="B488" t="s">
        <v>856</v>
      </c>
      <c r="C488" s="2">
        <v>476718</v>
      </c>
      <c r="D488" s="2">
        <v>207643</v>
      </c>
      <c r="E488" s="2">
        <f t="shared" si="37"/>
        <v>684361</v>
      </c>
      <c r="F488" s="2">
        <v>553608</v>
      </c>
      <c r="G488" s="2">
        <v>41116</v>
      </c>
      <c r="H488" s="2">
        <f t="shared" si="38"/>
        <v>594724</v>
      </c>
      <c r="I488" s="2">
        <f t="shared" si="41"/>
        <v>89637</v>
      </c>
      <c r="J488" s="2">
        <f t="shared" si="39"/>
        <v>-89637</v>
      </c>
      <c r="K488" s="2">
        <v>-89800</v>
      </c>
      <c r="L488" s="2">
        <f t="shared" si="40"/>
        <v>163</v>
      </c>
      <c r="M488" s="2">
        <v>11031</v>
      </c>
      <c r="N488" s="2">
        <v>10868</v>
      </c>
      <c r="O488" s="2">
        <v>0</v>
      </c>
      <c r="P488" s="2">
        <v>0</v>
      </c>
      <c r="Q488" s="2">
        <v>0</v>
      </c>
    </row>
    <row r="489" spans="1:17" ht="12.75">
      <c r="A489" t="s">
        <v>857</v>
      </c>
      <c r="B489" t="s">
        <v>858</v>
      </c>
      <c r="C489" s="2">
        <v>235188</v>
      </c>
      <c r="D489" s="2">
        <v>65219</v>
      </c>
      <c r="E489" s="2">
        <f t="shared" si="37"/>
        <v>300407</v>
      </c>
      <c r="F489" s="2">
        <v>294893</v>
      </c>
      <c r="G489" s="2">
        <v>9950</v>
      </c>
      <c r="H489" s="2">
        <f t="shared" si="38"/>
        <v>304843</v>
      </c>
      <c r="I489" s="2">
        <f t="shared" si="41"/>
        <v>-4436</v>
      </c>
      <c r="J489" s="2">
        <f t="shared" si="39"/>
        <v>4436</v>
      </c>
      <c r="K489" s="2">
        <v>12915</v>
      </c>
      <c r="L489" s="2">
        <f t="shared" si="40"/>
        <v>-5491</v>
      </c>
      <c r="M489" s="2">
        <v>674</v>
      </c>
      <c r="N489" s="2">
        <v>6165</v>
      </c>
      <c r="O489" s="2">
        <v>0</v>
      </c>
      <c r="P489" s="2">
        <v>0</v>
      </c>
      <c r="Q489" s="2">
        <v>-2988</v>
      </c>
    </row>
    <row r="490" spans="1:17" ht="12.75">
      <c r="A490" t="s">
        <v>859</v>
      </c>
      <c r="B490" t="s">
        <v>860</v>
      </c>
      <c r="C490" s="2">
        <v>1164426</v>
      </c>
      <c r="D490" s="2">
        <v>286092</v>
      </c>
      <c r="E490" s="2">
        <f t="shared" si="37"/>
        <v>1450518</v>
      </c>
      <c r="F490" s="2">
        <v>1207183</v>
      </c>
      <c r="G490" s="2">
        <v>147192</v>
      </c>
      <c r="H490" s="2">
        <f t="shared" si="38"/>
        <v>1354375</v>
      </c>
      <c r="I490" s="2">
        <f t="shared" si="41"/>
        <v>96143</v>
      </c>
      <c r="J490" s="2">
        <f t="shared" si="39"/>
        <v>-96143</v>
      </c>
      <c r="K490" s="2">
        <v>-56000</v>
      </c>
      <c r="L490" s="2">
        <f t="shared" si="40"/>
        <v>1000</v>
      </c>
      <c r="M490" s="2">
        <v>3500</v>
      </c>
      <c r="N490" s="2">
        <v>2500</v>
      </c>
      <c r="O490" s="2">
        <v>0</v>
      </c>
      <c r="P490" s="2">
        <v>0</v>
      </c>
      <c r="Q490" s="2">
        <v>-41143</v>
      </c>
    </row>
    <row r="491" spans="1:17" ht="12.75">
      <c r="A491" t="s">
        <v>861</v>
      </c>
      <c r="B491" t="s">
        <v>862</v>
      </c>
      <c r="C491" s="2">
        <v>826502</v>
      </c>
      <c r="D491" s="2">
        <v>296679</v>
      </c>
      <c r="E491" s="2">
        <f t="shared" si="37"/>
        <v>1123181</v>
      </c>
      <c r="F491" s="2">
        <v>956531</v>
      </c>
      <c r="G491" s="2">
        <v>169808</v>
      </c>
      <c r="H491" s="2">
        <f t="shared" si="38"/>
        <v>1126339</v>
      </c>
      <c r="I491" s="2">
        <f t="shared" si="41"/>
        <v>-3158</v>
      </c>
      <c r="J491" s="2">
        <f t="shared" si="39"/>
        <v>3158</v>
      </c>
      <c r="K491" s="2">
        <v>27560</v>
      </c>
      <c r="L491" s="2">
        <f t="shared" si="40"/>
        <v>-42969</v>
      </c>
      <c r="M491" s="2">
        <v>13714</v>
      </c>
      <c r="N491" s="2">
        <v>56683</v>
      </c>
      <c r="O491" s="2">
        <v>0</v>
      </c>
      <c r="P491" s="2">
        <v>0</v>
      </c>
      <c r="Q491" s="2">
        <v>18567</v>
      </c>
    </row>
    <row r="492" spans="1:17" ht="12.75">
      <c r="A492" t="s">
        <v>863</v>
      </c>
      <c r="B492" t="s">
        <v>864</v>
      </c>
      <c r="C492" s="2">
        <v>1170688</v>
      </c>
      <c r="D492" s="2">
        <v>113140</v>
      </c>
      <c r="E492" s="2">
        <f t="shared" si="37"/>
        <v>1283828</v>
      </c>
      <c r="F492" s="2">
        <v>1089211</v>
      </c>
      <c r="G492" s="2">
        <v>169476</v>
      </c>
      <c r="H492" s="2">
        <f t="shared" si="38"/>
        <v>1258687</v>
      </c>
      <c r="I492" s="2">
        <f t="shared" si="41"/>
        <v>25141</v>
      </c>
      <c r="J492" s="2">
        <f t="shared" si="39"/>
        <v>-25141</v>
      </c>
      <c r="K492" s="2">
        <v>-26100</v>
      </c>
      <c r="L492" s="2">
        <f t="shared" si="40"/>
        <v>959</v>
      </c>
      <c r="M492" s="2">
        <v>1341</v>
      </c>
      <c r="N492" s="2">
        <v>382</v>
      </c>
      <c r="O492" s="2">
        <v>0</v>
      </c>
      <c r="P492" s="2">
        <v>0</v>
      </c>
      <c r="Q492" s="2">
        <v>0</v>
      </c>
    </row>
    <row r="493" spans="1:17" ht="12.75">
      <c r="A493" t="s">
        <v>865</v>
      </c>
      <c r="B493" t="s">
        <v>866</v>
      </c>
      <c r="C493" s="2">
        <v>85261</v>
      </c>
      <c r="D493" s="2">
        <v>42486</v>
      </c>
      <c r="E493" s="2">
        <f t="shared" si="37"/>
        <v>127747</v>
      </c>
      <c r="F493" s="2">
        <v>121554</v>
      </c>
      <c r="G493" s="2">
        <v>6409</v>
      </c>
      <c r="H493" s="2">
        <f t="shared" si="38"/>
        <v>127963</v>
      </c>
      <c r="I493" s="2">
        <f t="shared" si="41"/>
        <v>-216</v>
      </c>
      <c r="J493" s="2">
        <f t="shared" si="39"/>
        <v>216</v>
      </c>
      <c r="K493" s="2">
        <v>0</v>
      </c>
      <c r="L493" s="2">
        <f t="shared" si="40"/>
        <v>216</v>
      </c>
      <c r="M493" s="2">
        <v>1754</v>
      </c>
      <c r="N493" s="2">
        <v>1538</v>
      </c>
      <c r="O493" s="2">
        <v>0</v>
      </c>
      <c r="P493" s="2">
        <v>0</v>
      </c>
      <c r="Q493" s="2">
        <v>0</v>
      </c>
    </row>
    <row r="494" spans="1:17" ht="12.75">
      <c r="A494" t="s">
        <v>867</v>
      </c>
      <c r="B494" t="s">
        <v>868</v>
      </c>
      <c r="C494" s="2">
        <v>727945</v>
      </c>
      <c r="D494" s="2">
        <v>255666</v>
      </c>
      <c r="E494" s="2">
        <f t="shared" si="37"/>
        <v>983611</v>
      </c>
      <c r="F494" s="2">
        <v>853065</v>
      </c>
      <c r="G494" s="2">
        <v>126837</v>
      </c>
      <c r="H494" s="2">
        <f t="shared" si="38"/>
        <v>979902</v>
      </c>
      <c r="I494" s="2">
        <f t="shared" si="41"/>
        <v>3709</v>
      </c>
      <c r="J494" s="2">
        <f t="shared" si="39"/>
        <v>-3709</v>
      </c>
      <c r="K494" s="2">
        <v>31000</v>
      </c>
      <c r="L494" s="2">
        <f t="shared" si="40"/>
        <v>-16615</v>
      </c>
      <c r="M494" s="2">
        <v>26495</v>
      </c>
      <c r="N494" s="2">
        <v>43110</v>
      </c>
      <c r="O494" s="2">
        <v>0</v>
      </c>
      <c r="P494" s="2">
        <v>0</v>
      </c>
      <c r="Q494" s="2">
        <v>-18094</v>
      </c>
    </row>
    <row r="495" spans="1:17" ht="12.75">
      <c r="A495" t="s">
        <v>869</v>
      </c>
      <c r="B495" t="s">
        <v>870</v>
      </c>
      <c r="C495" s="2">
        <v>550658</v>
      </c>
      <c r="D495" s="2">
        <v>142036</v>
      </c>
      <c r="E495" s="2">
        <f t="shared" si="37"/>
        <v>692694</v>
      </c>
      <c r="F495" s="2">
        <v>589261</v>
      </c>
      <c r="G495" s="2">
        <v>100134</v>
      </c>
      <c r="H495" s="2">
        <f t="shared" si="38"/>
        <v>689395</v>
      </c>
      <c r="I495" s="2">
        <f t="shared" si="41"/>
        <v>3299</v>
      </c>
      <c r="J495" s="2">
        <f t="shared" si="39"/>
        <v>-3299</v>
      </c>
      <c r="K495" s="2">
        <v>0</v>
      </c>
      <c r="L495" s="2">
        <f t="shared" si="40"/>
        <v>-3299</v>
      </c>
      <c r="M495" s="2">
        <v>23339</v>
      </c>
      <c r="N495" s="2">
        <v>26638</v>
      </c>
      <c r="O495" s="2">
        <v>0</v>
      </c>
      <c r="P495" s="2">
        <v>0</v>
      </c>
      <c r="Q495" s="2">
        <v>0</v>
      </c>
    </row>
    <row r="496" spans="1:17" ht="12.75">
      <c r="A496" t="s">
        <v>871</v>
      </c>
      <c r="B496" t="s">
        <v>872</v>
      </c>
      <c r="C496" s="2">
        <v>485545</v>
      </c>
      <c r="D496" s="2">
        <v>258969</v>
      </c>
      <c r="E496" s="2">
        <f t="shared" si="37"/>
        <v>744514</v>
      </c>
      <c r="F496" s="2">
        <v>692185</v>
      </c>
      <c r="G496" s="2">
        <v>39458</v>
      </c>
      <c r="H496" s="2">
        <f t="shared" si="38"/>
        <v>731643</v>
      </c>
      <c r="I496" s="2">
        <f t="shared" si="41"/>
        <v>12871</v>
      </c>
      <c r="J496" s="2">
        <f t="shared" si="39"/>
        <v>-12871</v>
      </c>
      <c r="K496" s="2">
        <v>0</v>
      </c>
      <c r="L496" s="2">
        <f t="shared" si="40"/>
        <v>-12871</v>
      </c>
      <c r="M496" s="2">
        <v>4951</v>
      </c>
      <c r="N496" s="2">
        <v>17822</v>
      </c>
      <c r="O496" s="2">
        <v>0</v>
      </c>
      <c r="P496" s="2">
        <v>0</v>
      </c>
      <c r="Q496" s="2">
        <v>0</v>
      </c>
    </row>
    <row r="497" spans="1:17" ht="12.75">
      <c r="A497" t="s">
        <v>873</v>
      </c>
      <c r="B497" t="s">
        <v>874</v>
      </c>
      <c r="C497" s="2">
        <v>1860510</v>
      </c>
      <c r="D497" s="2">
        <v>323129</v>
      </c>
      <c r="E497" s="2">
        <f t="shared" si="37"/>
        <v>2183639</v>
      </c>
      <c r="F497" s="2">
        <v>1784892</v>
      </c>
      <c r="G497" s="2">
        <v>341320</v>
      </c>
      <c r="H497" s="2">
        <f t="shared" si="38"/>
        <v>2126212</v>
      </c>
      <c r="I497" s="2">
        <f t="shared" si="41"/>
        <v>57427</v>
      </c>
      <c r="J497" s="2">
        <f t="shared" si="39"/>
        <v>-57427</v>
      </c>
      <c r="K497" s="2">
        <v>-38000</v>
      </c>
      <c r="L497" s="2">
        <f t="shared" si="40"/>
        <v>-19427</v>
      </c>
      <c r="M497" s="2">
        <v>36031</v>
      </c>
      <c r="N497" s="2">
        <v>55458</v>
      </c>
      <c r="O497" s="2">
        <v>0</v>
      </c>
      <c r="P497" s="2">
        <v>0</v>
      </c>
      <c r="Q497" s="2">
        <v>0</v>
      </c>
    </row>
    <row r="498" spans="1:17" ht="12.75">
      <c r="A498" t="s">
        <v>875</v>
      </c>
      <c r="B498" t="s">
        <v>876</v>
      </c>
      <c r="C498" s="2">
        <v>485257</v>
      </c>
      <c r="D498" s="2">
        <v>196134</v>
      </c>
      <c r="E498" s="2">
        <f t="shared" si="37"/>
        <v>681391</v>
      </c>
      <c r="F498" s="2">
        <v>630675</v>
      </c>
      <c r="G498" s="2">
        <v>26229</v>
      </c>
      <c r="H498" s="2">
        <f t="shared" si="38"/>
        <v>656904</v>
      </c>
      <c r="I498" s="2">
        <f t="shared" si="41"/>
        <v>24487</v>
      </c>
      <c r="J498" s="2">
        <f t="shared" si="39"/>
        <v>-24487</v>
      </c>
      <c r="K498" s="2">
        <v>-9000</v>
      </c>
      <c r="L498" s="2">
        <f t="shared" si="40"/>
        <v>-15487</v>
      </c>
      <c r="M498" s="2">
        <v>2980</v>
      </c>
      <c r="N498" s="2">
        <v>18467</v>
      </c>
      <c r="O498" s="2">
        <v>0</v>
      </c>
      <c r="P498" s="2">
        <v>0</v>
      </c>
      <c r="Q498" s="2">
        <v>0</v>
      </c>
    </row>
    <row r="499" spans="1:17" ht="12.75">
      <c r="A499" t="s">
        <v>877</v>
      </c>
      <c r="B499" t="s">
        <v>878</v>
      </c>
      <c r="C499" s="2">
        <v>1481326</v>
      </c>
      <c r="D499" s="2">
        <v>234825</v>
      </c>
      <c r="E499" s="2">
        <f t="shared" si="37"/>
        <v>1716151</v>
      </c>
      <c r="F499" s="2">
        <v>1223589</v>
      </c>
      <c r="G499" s="2">
        <v>371843</v>
      </c>
      <c r="H499" s="2">
        <f t="shared" si="38"/>
        <v>1595432</v>
      </c>
      <c r="I499" s="2">
        <f t="shared" si="41"/>
        <v>120719</v>
      </c>
      <c r="J499" s="2">
        <f t="shared" si="39"/>
        <v>-120719</v>
      </c>
      <c r="K499" s="2">
        <v>81336</v>
      </c>
      <c r="L499" s="2">
        <f t="shared" si="40"/>
        <v>-179993</v>
      </c>
      <c r="M499" s="2">
        <v>57964</v>
      </c>
      <c r="N499" s="2">
        <v>237957</v>
      </c>
      <c r="O499" s="2">
        <v>0</v>
      </c>
      <c r="P499" s="2">
        <v>0</v>
      </c>
      <c r="Q499" s="2">
        <v>-22062</v>
      </c>
    </row>
    <row r="500" spans="1:17" ht="12.75">
      <c r="A500" t="s">
        <v>879</v>
      </c>
      <c r="B500" t="s">
        <v>880</v>
      </c>
      <c r="C500" s="2">
        <v>687038</v>
      </c>
      <c r="D500" s="2">
        <v>224282</v>
      </c>
      <c r="E500" s="2">
        <f t="shared" si="37"/>
        <v>911320</v>
      </c>
      <c r="F500" s="2">
        <v>711940</v>
      </c>
      <c r="G500" s="2">
        <v>161144</v>
      </c>
      <c r="H500" s="2">
        <f t="shared" si="38"/>
        <v>873084</v>
      </c>
      <c r="I500" s="2">
        <f t="shared" si="41"/>
        <v>38236</v>
      </c>
      <c r="J500" s="2">
        <f t="shared" si="39"/>
        <v>-38236</v>
      </c>
      <c r="K500" s="2">
        <v>-46000</v>
      </c>
      <c r="L500" s="2">
        <f t="shared" si="40"/>
        <v>7764</v>
      </c>
      <c r="M500" s="2">
        <v>47008</v>
      </c>
      <c r="N500" s="2">
        <v>39244</v>
      </c>
      <c r="O500" s="2">
        <v>0</v>
      </c>
      <c r="P500" s="2">
        <v>0</v>
      </c>
      <c r="Q500" s="2">
        <v>0</v>
      </c>
    </row>
    <row r="501" spans="1:17" ht="12.75">
      <c r="A501" t="s">
        <v>881</v>
      </c>
      <c r="B501" t="s">
        <v>882</v>
      </c>
      <c r="C501" s="2">
        <v>544397</v>
      </c>
      <c r="D501" s="2">
        <v>308224</v>
      </c>
      <c r="E501" s="2">
        <f t="shared" si="37"/>
        <v>852621</v>
      </c>
      <c r="F501" s="2">
        <v>1005978</v>
      </c>
      <c r="G501" s="2">
        <v>53672</v>
      </c>
      <c r="H501" s="2">
        <f t="shared" si="38"/>
        <v>1059650</v>
      </c>
      <c r="I501" s="2">
        <f t="shared" si="41"/>
        <v>-207029</v>
      </c>
      <c r="J501" s="2">
        <f t="shared" si="39"/>
        <v>207029</v>
      </c>
      <c r="K501" s="2">
        <v>195500</v>
      </c>
      <c r="L501" s="2">
        <f t="shared" si="40"/>
        <v>-4105</v>
      </c>
      <c r="M501" s="2">
        <v>7286</v>
      </c>
      <c r="N501" s="2">
        <v>11391</v>
      </c>
      <c r="O501" s="2">
        <v>0</v>
      </c>
      <c r="P501" s="2">
        <v>0</v>
      </c>
      <c r="Q501" s="2">
        <v>15634</v>
      </c>
    </row>
    <row r="502" spans="1:17" ht="12.75">
      <c r="A502" t="s">
        <v>883</v>
      </c>
      <c r="B502" t="s">
        <v>419</v>
      </c>
      <c r="C502" s="2">
        <v>138272</v>
      </c>
      <c r="D502" s="2">
        <v>34684</v>
      </c>
      <c r="E502" s="2">
        <f t="shared" si="37"/>
        <v>172956</v>
      </c>
      <c r="F502" s="2">
        <v>139052</v>
      </c>
      <c r="G502" s="2">
        <v>33162</v>
      </c>
      <c r="H502" s="2">
        <f t="shared" si="38"/>
        <v>172214</v>
      </c>
      <c r="I502" s="2">
        <f t="shared" si="41"/>
        <v>742</v>
      </c>
      <c r="J502" s="2">
        <f t="shared" si="39"/>
        <v>-742</v>
      </c>
      <c r="K502" s="2">
        <v>0</v>
      </c>
      <c r="L502" s="2">
        <f t="shared" si="40"/>
        <v>-742</v>
      </c>
      <c r="M502" s="2">
        <v>1397</v>
      </c>
      <c r="N502" s="2">
        <v>2139</v>
      </c>
      <c r="O502" s="2">
        <v>0</v>
      </c>
      <c r="P502" s="2">
        <v>0</v>
      </c>
      <c r="Q502" s="2">
        <v>0</v>
      </c>
    </row>
    <row r="503" spans="1:17" ht="12.75">
      <c r="A503" t="s">
        <v>884</v>
      </c>
      <c r="B503" t="s">
        <v>885</v>
      </c>
      <c r="C503" s="2">
        <v>245680</v>
      </c>
      <c r="D503" s="2">
        <v>87301</v>
      </c>
      <c r="E503" s="2">
        <f t="shared" si="37"/>
        <v>332981</v>
      </c>
      <c r="F503" s="2">
        <v>315929</v>
      </c>
      <c r="G503" s="2">
        <v>37520</v>
      </c>
      <c r="H503" s="2">
        <f t="shared" si="38"/>
        <v>353449</v>
      </c>
      <c r="I503" s="2">
        <f t="shared" si="41"/>
        <v>-20468</v>
      </c>
      <c r="J503" s="2">
        <f t="shared" si="39"/>
        <v>20468</v>
      </c>
      <c r="K503" s="2">
        <v>25000</v>
      </c>
      <c r="L503" s="2">
        <f t="shared" si="40"/>
        <v>-4532</v>
      </c>
      <c r="M503" s="2">
        <v>14512</v>
      </c>
      <c r="N503" s="2">
        <v>19044</v>
      </c>
      <c r="O503" s="2">
        <v>0</v>
      </c>
      <c r="P503" s="2">
        <v>0</v>
      </c>
      <c r="Q503" s="2">
        <v>0</v>
      </c>
    </row>
    <row r="504" spans="1:17" ht="12.75">
      <c r="A504" t="s">
        <v>886</v>
      </c>
      <c r="B504" t="s">
        <v>887</v>
      </c>
      <c r="C504" s="2">
        <v>369908</v>
      </c>
      <c r="D504" s="2">
        <v>25141</v>
      </c>
      <c r="E504" s="2">
        <f t="shared" si="37"/>
        <v>395049</v>
      </c>
      <c r="F504" s="2">
        <v>408123</v>
      </c>
      <c r="G504" s="2">
        <v>72817</v>
      </c>
      <c r="H504" s="2">
        <f t="shared" si="38"/>
        <v>480940</v>
      </c>
      <c r="I504" s="2">
        <f t="shared" si="41"/>
        <v>-85891</v>
      </c>
      <c r="J504" s="2">
        <f t="shared" si="39"/>
        <v>85891</v>
      </c>
      <c r="K504" s="2">
        <v>17000</v>
      </c>
      <c r="L504" s="2">
        <f t="shared" si="40"/>
        <v>68891</v>
      </c>
      <c r="M504" s="2">
        <v>69299</v>
      </c>
      <c r="N504" s="2">
        <v>408</v>
      </c>
      <c r="O504" s="2">
        <v>0</v>
      </c>
      <c r="P504" s="2">
        <v>0</v>
      </c>
      <c r="Q504" s="2">
        <v>0</v>
      </c>
    </row>
    <row r="505" spans="1:17" ht="12.75">
      <c r="A505" t="s">
        <v>888</v>
      </c>
      <c r="B505" t="s">
        <v>889</v>
      </c>
      <c r="C505" s="2">
        <v>1215066</v>
      </c>
      <c r="D505" s="2">
        <v>180404</v>
      </c>
      <c r="E505" s="2">
        <f t="shared" si="37"/>
        <v>1395470</v>
      </c>
      <c r="F505" s="2">
        <v>1188596</v>
      </c>
      <c r="G505" s="2">
        <v>235632</v>
      </c>
      <c r="H505" s="2">
        <f t="shared" si="38"/>
        <v>1424228</v>
      </c>
      <c r="I505" s="2">
        <f t="shared" si="41"/>
        <v>-28758</v>
      </c>
      <c r="J505" s="2">
        <f t="shared" si="39"/>
        <v>28758</v>
      </c>
      <c r="K505" s="2">
        <v>30000</v>
      </c>
      <c r="L505" s="2">
        <f t="shared" si="40"/>
        <v>-1242</v>
      </c>
      <c r="M505" s="2">
        <v>1160</v>
      </c>
      <c r="N505" s="2">
        <v>2402</v>
      </c>
      <c r="O505" s="2">
        <v>0</v>
      </c>
      <c r="P505" s="2">
        <v>0</v>
      </c>
      <c r="Q505" s="2">
        <v>0</v>
      </c>
    </row>
    <row r="506" spans="1:17" s="7" customFormat="1" ht="12.75">
      <c r="A506" s="7" t="s">
        <v>59</v>
      </c>
      <c r="B506" s="7" t="s">
        <v>1186</v>
      </c>
      <c r="C506" s="8">
        <v>21133812</v>
      </c>
      <c r="D506" s="8">
        <v>8813171</v>
      </c>
      <c r="E506" s="8">
        <f t="shared" si="37"/>
        <v>29946983</v>
      </c>
      <c r="F506" s="8">
        <v>27711490</v>
      </c>
      <c r="G506" s="8">
        <v>3554752</v>
      </c>
      <c r="H506" s="8">
        <f t="shared" si="38"/>
        <v>31266242</v>
      </c>
      <c r="I506" s="8">
        <f t="shared" si="41"/>
        <v>-1319259</v>
      </c>
      <c r="J506" s="8">
        <f t="shared" si="39"/>
        <v>1319259</v>
      </c>
      <c r="K506" s="8">
        <v>951414</v>
      </c>
      <c r="L506" s="8">
        <f t="shared" si="40"/>
        <v>204639</v>
      </c>
      <c r="M506" s="8">
        <v>1097956</v>
      </c>
      <c r="N506" s="8">
        <v>893317</v>
      </c>
      <c r="O506" s="8">
        <v>0</v>
      </c>
      <c r="P506" s="8">
        <v>0</v>
      </c>
      <c r="Q506" s="8">
        <v>163206</v>
      </c>
    </row>
    <row r="508" spans="1:17" ht="12.75">
      <c r="A508" t="s">
        <v>890</v>
      </c>
      <c r="B508" t="s">
        <v>1187</v>
      </c>
      <c r="C508" s="2">
        <v>74290</v>
      </c>
      <c r="D508" s="2">
        <v>1607179</v>
      </c>
      <c r="E508" s="2">
        <f t="shared" si="37"/>
        <v>1681469</v>
      </c>
      <c r="F508" s="2">
        <v>1639853</v>
      </c>
      <c r="G508" s="2">
        <v>32750</v>
      </c>
      <c r="H508" s="2">
        <f t="shared" si="38"/>
        <v>1672603</v>
      </c>
      <c r="I508" s="2">
        <f t="shared" si="41"/>
        <v>8866</v>
      </c>
      <c r="J508" s="2">
        <f t="shared" si="39"/>
        <v>-8866</v>
      </c>
      <c r="K508" s="2">
        <v>0</v>
      </c>
      <c r="L508" s="2">
        <f t="shared" si="40"/>
        <v>-8866</v>
      </c>
      <c r="M508" s="2">
        <v>32471</v>
      </c>
      <c r="N508" s="2">
        <v>41337</v>
      </c>
      <c r="O508" s="2">
        <v>0</v>
      </c>
      <c r="P508" s="2">
        <v>0</v>
      </c>
      <c r="Q508" s="2">
        <v>0</v>
      </c>
    </row>
    <row r="509" spans="1:17" ht="12.75">
      <c r="A509" t="s">
        <v>891</v>
      </c>
      <c r="B509" t="s">
        <v>892</v>
      </c>
      <c r="C509" s="2">
        <v>1167174</v>
      </c>
      <c r="D509" s="2">
        <v>1041168</v>
      </c>
      <c r="E509" s="2">
        <f t="shared" si="37"/>
        <v>2208342</v>
      </c>
      <c r="F509" s="2">
        <v>2253805</v>
      </c>
      <c r="G509" s="2">
        <v>35171</v>
      </c>
      <c r="H509" s="2">
        <f t="shared" si="38"/>
        <v>2288976</v>
      </c>
      <c r="I509" s="2">
        <f t="shared" si="41"/>
        <v>-80634</v>
      </c>
      <c r="J509" s="2">
        <f t="shared" si="39"/>
        <v>80634</v>
      </c>
      <c r="K509" s="2">
        <v>0</v>
      </c>
      <c r="L509" s="2">
        <f t="shared" si="40"/>
        <v>123443</v>
      </c>
      <c r="M509" s="2">
        <v>129656</v>
      </c>
      <c r="N509" s="2">
        <v>6213</v>
      </c>
      <c r="O509" s="2">
        <v>0</v>
      </c>
      <c r="P509" s="2">
        <v>0</v>
      </c>
      <c r="Q509" s="2">
        <v>-42809</v>
      </c>
    </row>
    <row r="510" spans="1:17" ht="12.75">
      <c r="A510" t="s">
        <v>893</v>
      </c>
      <c r="B510" t="s">
        <v>894</v>
      </c>
      <c r="C510" s="2">
        <v>745482</v>
      </c>
      <c r="D510" s="2">
        <v>278503</v>
      </c>
      <c r="E510" s="2">
        <f t="shared" si="37"/>
        <v>1023985</v>
      </c>
      <c r="F510" s="2">
        <v>839956</v>
      </c>
      <c r="G510" s="2">
        <v>45751</v>
      </c>
      <c r="H510" s="2">
        <f t="shared" si="38"/>
        <v>885707</v>
      </c>
      <c r="I510" s="2">
        <f t="shared" si="41"/>
        <v>138278</v>
      </c>
      <c r="J510" s="2">
        <f t="shared" si="39"/>
        <v>-138278</v>
      </c>
      <c r="K510" s="2">
        <v>0</v>
      </c>
      <c r="L510" s="2">
        <f t="shared" si="40"/>
        <v>-88570</v>
      </c>
      <c r="M510" s="2">
        <v>8389</v>
      </c>
      <c r="N510" s="2">
        <v>96959</v>
      </c>
      <c r="O510" s="2">
        <v>0</v>
      </c>
      <c r="P510" s="2">
        <v>0</v>
      </c>
      <c r="Q510" s="2">
        <v>-49708</v>
      </c>
    </row>
    <row r="511" spans="1:17" ht="12.75">
      <c r="A511" t="s">
        <v>895</v>
      </c>
      <c r="B511" t="s">
        <v>896</v>
      </c>
      <c r="C511" s="2">
        <v>81967</v>
      </c>
      <c r="D511" s="2">
        <v>53477</v>
      </c>
      <c r="E511" s="2">
        <f t="shared" si="37"/>
        <v>135444</v>
      </c>
      <c r="F511" s="2">
        <v>125450</v>
      </c>
      <c r="G511" s="2">
        <v>5957</v>
      </c>
      <c r="H511" s="2">
        <f t="shared" si="38"/>
        <v>131407</v>
      </c>
      <c r="I511" s="2">
        <f t="shared" si="41"/>
        <v>4037</v>
      </c>
      <c r="J511" s="2">
        <f t="shared" si="39"/>
        <v>-4037</v>
      </c>
      <c r="K511" s="2">
        <v>0</v>
      </c>
      <c r="L511" s="2">
        <f t="shared" si="40"/>
        <v>-4037</v>
      </c>
      <c r="M511" s="2">
        <v>2357</v>
      </c>
      <c r="N511" s="2">
        <v>6394</v>
      </c>
      <c r="O511" s="2">
        <v>0</v>
      </c>
      <c r="P511" s="2">
        <v>0</v>
      </c>
      <c r="Q511" s="2">
        <v>0</v>
      </c>
    </row>
    <row r="512" spans="1:17" ht="12.75">
      <c r="A512" t="s">
        <v>897</v>
      </c>
      <c r="B512" t="s">
        <v>898</v>
      </c>
      <c r="C512" s="2">
        <v>99120</v>
      </c>
      <c r="D512" s="2">
        <v>139205</v>
      </c>
      <c r="E512" s="2">
        <f t="shared" si="37"/>
        <v>238325</v>
      </c>
      <c r="F512" s="2">
        <v>229202</v>
      </c>
      <c r="G512" s="2">
        <v>3198</v>
      </c>
      <c r="H512" s="2">
        <f t="shared" si="38"/>
        <v>232400</v>
      </c>
      <c r="I512" s="2">
        <f t="shared" si="41"/>
        <v>5925</v>
      </c>
      <c r="J512" s="2">
        <f t="shared" si="39"/>
        <v>-5925</v>
      </c>
      <c r="K512" s="2">
        <v>-5150</v>
      </c>
      <c r="L512" s="2">
        <f t="shared" si="40"/>
        <v>-775</v>
      </c>
      <c r="M512" s="2">
        <v>3601</v>
      </c>
      <c r="N512" s="2">
        <v>4376</v>
      </c>
      <c r="O512" s="2">
        <v>0</v>
      </c>
      <c r="P512" s="2">
        <v>0</v>
      </c>
      <c r="Q512" s="2">
        <v>0</v>
      </c>
    </row>
    <row r="513" spans="1:17" ht="12.75">
      <c r="A513" t="s">
        <v>899</v>
      </c>
      <c r="B513" t="s">
        <v>900</v>
      </c>
      <c r="C513" s="2">
        <v>61160</v>
      </c>
      <c r="D513" s="2">
        <v>63355</v>
      </c>
      <c r="E513" s="2">
        <f t="shared" si="37"/>
        <v>124515</v>
      </c>
      <c r="F513" s="2">
        <v>118643</v>
      </c>
      <c r="G513" s="2">
        <v>3662</v>
      </c>
      <c r="H513" s="2">
        <f t="shared" si="38"/>
        <v>122305</v>
      </c>
      <c r="I513" s="2">
        <f t="shared" si="41"/>
        <v>2210</v>
      </c>
      <c r="J513" s="2">
        <f t="shared" si="39"/>
        <v>-2210</v>
      </c>
      <c r="K513" s="2">
        <v>-2000</v>
      </c>
      <c r="L513" s="2">
        <f t="shared" si="40"/>
        <v>687</v>
      </c>
      <c r="M513" s="2">
        <v>1616</v>
      </c>
      <c r="N513" s="2">
        <v>929</v>
      </c>
      <c r="O513" s="2">
        <v>-897</v>
      </c>
      <c r="P513" s="2">
        <v>0</v>
      </c>
      <c r="Q513" s="2">
        <v>0</v>
      </c>
    </row>
    <row r="514" spans="1:17" ht="12.75">
      <c r="A514" t="s">
        <v>901</v>
      </c>
      <c r="B514" t="s">
        <v>902</v>
      </c>
      <c r="C514" s="2">
        <v>33951</v>
      </c>
      <c r="D514" s="2">
        <v>45116</v>
      </c>
      <c r="E514" s="2">
        <f t="shared" si="37"/>
        <v>79067</v>
      </c>
      <c r="F514" s="2">
        <v>73059</v>
      </c>
      <c r="G514" s="2">
        <v>5581</v>
      </c>
      <c r="H514" s="2">
        <f t="shared" si="38"/>
        <v>78640</v>
      </c>
      <c r="I514" s="2">
        <f t="shared" si="41"/>
        <v>427</v>
      </c>
      <c r="J514" s="2">
        <f t="shared" si="39"/>
        <v>-427</v>
      </c>
      <c r="K514" s="2">
        <v>-285</v>
      </c>
      <c r="L514" s="2">
        <f t="shared" si="40"/>
        <v>-142</v>
      </c>
      <c r="M514" s="2">
        <v>1374</v>
      </c>
      <c r="N514" s="2">
        <v>1516</v>
      </c>
      <c r="O514" s="2">
        <v>0</v>
      </c>
      <c r="P514" s="2">
        <v>0</v>
      </c>
      <c r="Q514" s="2">
        <v>0</v>
      </c>
    </row>
    <row r="515" spans="1:17" ht="12.75">
      <c r="A515" t="s">
        <v>903</v>
      </c>
      <c r="B515" t="s">
        <v>904</v>
      </c>
      <c r="C515" s="2">
        <v>60751</v>
      </c>
      <c r="D515" s="2">
        <v>101459</v>
      </c>
      <c r="E515" s="2">
        <f t="shared" si="37"/>
        <v>162210</v>
      </c>
      <c r="F515" s="2">
        <v>157280</v>
      </c>
      <c r="G515" s="2">
        <v>3987</v>
      </c>
      <c r="H515" s="2">
        <f t="shared" si="38"/>
        <v>161267</v>
      </c>
      <c r="I515" s="2">
        <f t="shared" si="41"/>
        <v>943</v>
      </c>
      <c r="J515" s="2">
        <f t="shared" si="39"/>
        <v>-943</v>
      </c>
      <c r="K515" s="2">
        <v>0</v>
      </c>
      <c r="L515" s="2">
        <f t="shared" si="40"/>
        <v>-943</v>
      </c>
      <c r="M515" s="2">
        <v>1118</v>
      </c>
      <c r="N515" s="2">
        <v>2061</v>
      </c>
      <c r="O515" s="2">
        <v>0</v>
      </c>
      <c r="P515" s="2">
        <v>0</v>
      </c>
      <c r="Q515" s="2">
        <v>0</v>
      </c>
    </row>
    <row r="516" spans="1:17" ht="12.75">
      <c r="A516" t="s">
        <v>905</v>
      </c>
      <c r="B516" t="s">
        <v>906</v>
      </c>
      <c r="C516" s="2">
        <v>80638</v>
      </c>
      <c r="D516" s="2">
        <v>74846</v>
      </c>
      <c r="E516" s="2">
        <f t="shared" si="37"/>
        <v>155484</v>
      </c>
      <c r="F516" s="2">
        <v>131223</v>
      </c>
      <c r="G516" s="2">
        <v>8723</v>
      </c>
      <c r="H516" s="2">
        <f t="shared" si="38"/>
        <v>139946</v>
      </c>
      <c r="I516" s="2">
        <f t="shared" si="41"/>
        <v>15538</v>
      </c>
      <c r="J516" s="2">
        <f t="shared" si="39"/>
        <v>-15538</v>
      </c>
      <c r="K516" s="2">
        <v>-17277</v>
      </c>
      <c r="L516" s="2">
        <f t="shared" si="40"/>
        <v>1739</v>
      </c>
      <c r="M516" s="2">
        <v>4781</v>
      </c>
      <c r="N516" s="2">
        <v>3042</v>
      </c>
      <c r="O516" s="2">
        <v>0</v>
      </c>
      <c r="P516" s="2">
        <v>0</v>
      </c>
      <c r="Q516" s="2">
        <v>0</v>
      </c>
    </row>
    <row r="517" spans="1:17" ht="12.75">
      <c r="A517" t="s">
        <v>907</v>
      </c>
      <c r="B517" t="s">
        <v>908</v>
      </c>
      <c r="C517" s="2">
        <v>106347</v>
      </c>
      <c r="D517" s="2">
        <v>74517</v>
      </c>
      <c r="E517" s="2">
        <f t="shared" si="37"/>
        <v>180864</v>
      </c>
      <c r="F517" s="2">
        <v>163736</v>
      </c>
      <c r="G517" s="2">
        <v>17064</v>
      </c>
      <c r="H517" s="2">
        <f t="shared" si="38"/>
        <v>180800</v>
      </c>
      <c r="I517" s="2">
        <f t="shared" si="41"/>
        <v>64</v>
      </c>
      <c r="J517" s="2">
        <f t="shared" si="39"/>
        <v>-64</v>
      </c>
      <c r="K517" s="2">
        <v>-2000</v>
      </c>
      <c r="L517" s="2">
        <f t="shared" si="40"/>
        <v>1936</v>
      </c>
      <c r="M517" s="2">
        <v>10871</v>
      </c>
      <c r="N517" s="2">
        <v>8935</v>
      </c>
      <c r="O517" s="2">
        <v>0</v>
      </c>
      <c r="P517" s="2">
        <v>0</v>
      </c>
      <c r="Q517" s="2">
        <v>0</v>
      </c>
    </row>
    <row r="518" spans="1:17" ht="12.75">
      <c r="A518" t="s">
        <v>909</v>
      </c>
      <c r="B518" t="s">
        <v>910</v>
      </c>
      <c r="C518" s="2">
        <v>145933</v>
      </c>
      <c r="D518" s="2">
        <v>214654</v>
      </c>
      <c r="E518" s="2">
        <f t="shared" si="37"/>
        <v>360587</v>
      </c>
      <c r="F518" s="2">
        <v>353666</v>
      </c>
      <c r="G518" s="2">
        <v>7993</v>
      </c>
      <c r="H518" s="2">
        <f t="shared" si="38"/>
        <v>361659</v>
      </c>
      <c r="I518" s="2">
        <f t="shared" si="41"/>
        <v>-1072</v>
      </c>
      <c r="J518" s="2">
        <f t="shared" si="39"/>
        <v>1072</v>
      </c>
      <c r="K518" s="2">
        <v>-5920</v>
      </c>
      <c r="L518" s="2">
        <f t="shared" si="40"/>
        <v>6992</v>
      </c>
      <c r="M518" s="2">
        <v>19640</v>
      </c>
      <c r="N518" s="2">
        <v>12648</v>
      </c>
      <c r="O518" s="2">
        <v>0</v>
      </c>
      <c r="P518" s="2">
        <v>0</v>
      </c>
      <c r="Q518" s="2">
        <v>0</v>
      </c>
    </row>
    <row r="519" spans="1:17" ht="12.75">
      <c r="A519" t="s">
        <v>911</v>
      </c>
      <c r="B519" t="s">
        <v>912</v>
      </c>
      <c r="C519" s="2">
        <v>207063</v>
      </c>
      <c r="D519" s="2">
        <v>48360</v>
      </c>
      <c r="E519" s="2">
        <f t="shared" si="37"/>
        <v>255423</v>
      </c>
      <c r="F519" s="2">
        <v>242266</v>
      </c>
      <c r="G519" s="2">
        <v>18316</v>
      </c>
      <c r="H519" s="2">
        <f t="shared" si="38"/>
        <v>260582</v>
      </c>
      <c r="I519" s="2">
        <f t="shared" si="41"/>
        <v>-5159</v>
      </c>
      <c r="J519" s="2">
        <f t="shared" si="39"/>
        <v>5159</v>
      </c>
      <c r="K519" s="2">
        <v>0</v>
      </c>
      <c r="L519" s="2">
        <f t="shared" si="40"/>
        <v>5159</v>
      </c>
      <c r="M519" s="2">
        <v>7134</v>
      </c>
      <c r="N519" s="2">
        <v>1975</v>
      </c>
      <c r="O519" s="2">
        <v>0</v>
      </c>
      <c r="P519" s="2">
        <v>0</v>
      </c>
      <c r="Q519" s="2">
        <v>0</v>
      </c>
    </row>
    <row r="520" spans="1:17" ht="12.75">
      <c r="A520" t="s">
        <v>913</v>
      </c>
      <c r="B520" t="s">
        <v>914</v>
      </c>
      <c r="C520" s="2">
        <v>93404</v>
      </c>
      <c r="D520" s="2">
        <v>41871</v>
      </c>
      <c r="E520" s="2">
        <f t="shared" si="37"/>
        <v>135275</v>
      </c>
      <c r="F520" s="2">
        <v>127659</v>
      </c>
      <c r="G520" s="2">
        <v>7180</v>
      </c>
      <c r="H520" s="2">
        <f t="shared" si="38"/>
        <v>134839</v>
      </c>
      <c r="I520" s="2">
        <f t="shared" si="41"/>
        <v>436</v>
      </c>
      <c r="J520" s="2">
        <f t="shared" si="39"/>
        <v>-436</v>
      </c>
      <c r="K520" s="2">
        <v>10000</v>
      </c>
      <c r="L520" s="2">
        <f t="shared" si="40"/>
        <v>-10436</v>
      </c>
      <c r="M520" s="2">
        <v>3970</v>
      </c>
      <c r="N520" s="2">
        <v>14406</v>
      </c>
      <c r="O520" s="2">
        <v>0</v>
      </c>
      <c r="P520" s="2">
        <v>0</v>
      </c>
      <c r="Q520" s="2">
        <v>0</v>
      </c>
    </row>
    <row r="521" spans="1:17" ht="12.75">
      <c r="A521" t="s">
        <v>915</v>
      </c>
      <c r="B521" t="s">
        <v>916</v>
      </c>
      <c r="C521" s="2">
        <v>77970</v>
      </c>
      <c r="D521" s="2">
        <v>54779</v>
      </c>
      <c r="E521" s="2">
        <f t="shared" si="37"/>
        <v>132749</v>
      </c>
      <c r="F521" s="2">
        <v>132819</v>
      </c>
      <c r="G521" s="2">
        <v>3617</v>
      </c>
      <c r="H521" s="2">
        <f t="shared" si="38"/>
        <v>136436</v>
      </c>
      <c r="I521" s="2">
        <f t="shared" si="41"/>
        <v>-3687</v>
      </c>
      <c r="J521" s="2">
        <f t="shared" si="39"/>
        <v>3687</v>
      </c>
      <c r="K521" s="2">
        <v>0</v>
      </c>
      <c r="L521" s="2">
        <f t="shared" si="40"/>
        <v>3687</v>
      </c>
      <c r="M521" s="2">
        <v>8349</v>
      </c>
      <c r="N521" s="2">
        <v>4662</v>
      </c>
      <c r="O521" s="2">
        <v>0</v>
      </c>
      <c r="P521" s="2">
        <v>0</v>
      </c>
      <c r="Q521" s="2">
        <v>0</v>
      </c>
    </row>
    <row r="522" spans="1:17" ht="12.75">
      <c r="A522" t="s">
        <v>917</v>
      </c>
      <c r="B522" t="s">
        <v>918</v>
      </c>
      <c r="C522" s="2">
        <v>69931</v>
      </c>
      <c r="D522" s="2">
        <v>246709</v>
      </c>
      <c r="E522" s="2">
        <f t="shared" si="37"/>
        <v>316640</v>
      </c>
      <c r="F522" s="2">
        <v>307134</v>
      </c>
      <c r="G522" s="2">
        <v>8285</v>
      </c>
      <c r="H522" s="2">
        <f t="shared" si="38"/>
        <v>315419</v>
      </c>
      <c r="I522" s="2">
        <f t="shared" si="41"/>
        <v>1221</v>
      </c>
      <c r="J522" s="2">
        <f t="shared" si="39"/>
        <v>-1221</v>
      </c>
      <c r="K522" s="2">
        <v>0</v>
      </c>
      <c r="L522" s="2">
        <f t="shared" si="40"/>
        <v>-1221</v>
      </c>
      <c r="M522" s="2">
        <v>3721</v>
      </c>
      <c r="N522" s="2">
        <v>4942</v>
      </c>
      <c r="O522" s="2">
        <v>0</v>
      </c>
      <c r="P522" s="2">
        <v>0</v>
      </c>
      <c r="Q522" s="2">
        <v>0</v>
      </c>
    </row>
    <row r="523" spans="1:17" ht="12.75">
      <c r="A523" t="s">
        <v>919</v>
      </c>
      <c r="B523" t="s">
        <v>920</v>
      </c>
      <c r="C523" s="2">
        <v>204324</v>
      </c>
      <c r="D523" s="2">
        <v>186191</v>
      </c>
      <c r="E523" s="2">
        <f t="shared" si="37"/>
        <v>390515</v>
      </c>
      <c r="F523" s="2">
        <v>380820</v>
      </c>
      <c r="G523" s="2">
        <v>4033</v>
      </c>
      <c r="H523" s="2">
        <f t="shared" si="38"/>
        <v>384853</v>
      </c>
      <c r="I523" s="2">
        <f t="shared" si="41"/>
        <v>5662</v>
      </c>
      <c r="J523" s="2">
        <f t="shared" si="39"/>
        <v>-5662</v>
      </c>
      <c r="K523" s="2">
        <v>-5630</v>
      </c>
      <c r="L523" s="2">
        <f t="shared" si="40"/>
        <v>-32</v>
      </c>
      <c r="M523" s="2">
        <v>5</v>
      </c>
      <c r="N523" s="2">
        <v>37</v>
      </c>
      <c r="O523" s="2">
        <v>0</v>
      </c>
      <c r="P523" s="2">
        <v>0</v>
      </c>
      <c r="Q523" s="2">
        <v>0</v>
      </c>
    </row>
    <row r="524" spans="1:17" ht="12.75">
      <c r="A524" t="s">
        <v>921</v>
      </c>
      <c r="B524" t="s">
        <v>922</v>
      </c>
      <c r="C524" s="2">
        <v>42540</v>
      </c>
      <c r="D524" s="2">
        <v>48812</v>
      </c>
      <c r="E524" s="2">
        <f t="shared" si="37"/>
        <v>91352</v>
      </c>
      <c r="F524" s="2">
        <v>76713</v>
      </c>
      <c r="G524" s="2">
        <v>11606</v>
      </c>
      <c r="H524" s="2">
        <f t="shared" si="38"/>
        <v>88319</v>
      </c>
      <c r="I524" s="2">
        <f t="shared" si="41"/>
        <v>3033</v>
      </c>
      <c r="J524" s="2">
        <f t="shared" si="39"/>
        <v>-3033</v>
      </c>
      <c r="K524" s="2">
        <v>-3000</v>
      </c>
      <c r="L524" s="2">
        <f t="shared" si="40"/>
        <v>-33</v>
      </c>
      <c r="M524" s="2">
        <v>226</v>
      </c>
      <c r="N524" s="2">
        <v>259</v>
      </c>
      <c r="O524" s="2">
        <v>0</v>
      </c>
      <c r="P524" s="2">
        <v>0</v>
      </c>
      <c r="Q524" s="2">
        <v>0</v>
      </c>
    </row>
    <row r="525" spans="1:17" ht="12.75">
      <c r="A525" t="s">
        <v>923</v>
      </c>
      <c r="B525" t="s">
        <v>924</v>
      </c>
      <c r="C525" s="2">
        <v>37559</v>
      </c>
      <c r="D525" s="2">
        <v>62450</v>
      </c>
      <c r="E525" s="2">
        <f t="shared" si="37"/>
        <v>100009</v>
      </c>
      <c r="F525" s="2">
        <v>97319</v>
      </c>
      <c r="G525" s="2">
        <v>4314</v>
      </c>
      <c r="H525" s="2">
        <f t="shared" si="38"/>
        <v>101633</v>
      </c>
      <c r="I525" s="2">
        <f t="shared" si="41"/>
        <v>-1624</v>
      </c>
      <c r="J525" s="2">
        <f t="shared" si="39"/>
        <v>1624</v>
      </c>
      <c r="K525" s="2">
        <v>1150</v>
      </c>
      <c r="L525" s="2">
        <f t="shared" si="40"/>
        <v>474</v>
      </c>
      <c r="M525" s="2">
        <v>1069</v>
      </c>
      <c r="N525" s="2">
        <v>595</v>
      </c>
      <c r="O525" s="2">
        <v>0</v>
      </c>
      <c r="P525" s="2">
        <v>0</v>
      </c>
      <c r="Q525" s="2">
        <v>0</v>
      </c>
    </row>
    <row r="526" spans="1:17" ht="12.75">
      <c r="A526" t="s">
        <v>925</v>
      </c>
      <c r="B526" t="s">
        <v>926</v>
      </c>
      <c r="C526" s="2">
        <v>42583</v>
      </c>
      <c r="D526" s="2">
        <v>70960</v>
      </c>
      <c r="E526" s="2">
        <f t="shared" si="37"/>
        <v>113543</v>
      </c>
      <c r="F526" s="2">
        <v>105678</v>
      </c>
      <c r="G526" s="2">
        <v>8647</v>
      </c>
      <c r="H526" s="2">
        <f t="shared" si="38"/>
        <v>114325</v>
      </c>
      <c r="I526" s="2">
        <f t="shared" si="41"/>
        <v>-782</v>
      </c>
      <c r="J526" s="2">
        <f t="shared" si="39"/>
        <v>782</v>
      </c>
      <c r="K526" s="2">
        <v>0</v>
      </c>
      <c r="L526" s="2">
        <f t="shared" si="40"/>
        <v>782</v>
      </c>
      <c r="M526" s="2">
        <v>2131</v>
      </c>
      <c r="N526" s="2">
        <v>1349</v>
      </c>
      <c r="O526" s="2">
        <v>0</v>
      </c>
      <c r="P526" s="2">
        <v>0</v>
      </c>
      <c r="Q526" s="2">
        <v>0</v>
      </c>
    </row>
    <row r="527" spans="1:17" ht="12.75">
      <c r="A527" t="s">
        <v>927</v>
      </c>
      <c r="B527" t="s">
        <v>928</v>
      </c>
      <c r="C527" s="2">
        <v>132486</v>
      </c>
      <c r="D527" s="2">
        <v>138568</v>
      </c>
      <c r="E527" s="2">
        <f t="shared" si="37"/>
        <v>271054</v>
      </c>
      <c r="F527" s="2">
        <v>253365</v>
      </c>
      <c r="G527" s="2">
        <v>10853</v>
      </c>
      <c r="H527" s="2">
        <f t="shared" si="38"/>
        <v>264218</v>
      </c>
      <c r="I527" s="2">
        <f t="shared" si="41"/>
        <v>6836</v>
      </c>
      <c r="J527" s="2">
        <f t="shared" si="39"/>
        <v>-6836</v>
      </c>
      <c r="K527" s="2">
        <v>-7600</v>
      </c>
      <c r="L527" s="2">
        <f t="shared" si="40"/>
        <v>764</v>
      </c>
      <c r="M527" s="2">
        <v>1918</v>
      </c>
      <c r="N527" s="2">
        <v>1154</v>
      </c>
      <c r="O527" s="2">
        <v>0</v>
      </c>
      <c r="P527" s="2">
        <v>0</v>
      </c>
      <c r="Q527" s="2">
        <v>0</v>
      </c>
    </row>
    <row r="528" spans="1:17" ht="12.75">
      <c r="A528" t="s">
        <v>929</v>
      </c>
      <c r="B528" t="s">
        <v>930</v>
      </c>
      <c r="C528" s="2">
        <v>51333</v>
      </c>
      <c r="D528" s="2">
        <v>16972</v>
      </c>
      <c r="E528" s="2">
        <f t="shared" si="37"/>
        <v>68305</v>
      </c>
      <c r="F528" s="2">
        <v>59370</v>
      </c>
      <c r="G528" s="2">
        <v>6500</v>
      </c>
      <c r="H528" s="2">
        <f t="shared" si="38"/>
        <v>65870</v>
      </c>
      <c r="I528" s="2">
        <f t="shared" si="41"/>
        <v>2435</v>
      </c>
      <c r="J528" s="2">
        <f t="shared" si="39"/>
        <v>-2435</v>
      </c>
      <c r="K528" s="2">
        <v>0</v>
      </c>
      <c r="L528" s="2">
        <f t="shared" si="40"/>
        <v>-2435</v>
      </c>
      <c r="M528" s="2">
        <v>1823</v>
      </c>
      <c r="N528" s="2">
        <v>4258</v>
      </c>
      <c r="O528" s="2">
        <v>0</v>
      </c>
      <c r="P528" s="2">
        <v>0</v>
      </c>
      <c r="Q528" s="2">
        <v>0</v>
      </c>
    </row>
    <row r="529" spans="1:17" s="7" customFormat="1" ht="12.75">
      <c r="A529" s="7" t="s">
        <v>59</v>
      </c>
      <c r="B529" s="7" t="s">
        <v>1188</v>
      </c>
      <c r="C529" s="8">
        <v>3616006</v>
      </c>
      <c r="D529" s="8">
        <v>4609151</v>
      </c>
      <c r="E529" s="8">
        <f t="shared" si="37"/>
        <v>8225157</v>
      </c>
      <c r="F529" s="8">
        <v>7869016</v>
      </c>
      <c r="G529" s="8">
        <v>253188</v>
      </c>
      <c r="H529" s="8">
        <f t="shared" si="38"/>
        <v>8122204</v>
      </c>
      <c r="I529" s="8">
        <f t="shared" si="41"/>
        <v>102953</v>
      </c>
      <c r="J529" s="8">
        <f t="shared" si="39"/>
        <v>-102953</v>
      </c>
      <c r="K529" s="8">
        <v>-37712</v>
      </c>
      <c r="L529" s="8">
        <f t="shared" si="40"/>
        <v>28173</v>
      </c>
      <c r="M529" s="8">
        <v>246220</v>
      </c>
      <c r="N529" s="8">
        <v>218047</v>
      </c>
      <c r="O529" s="8">
        <v>-897</v>
      </c>
      <c r="P529" s="8">
        <v>0</v>
      </c>
      <c r="Q529" s="8">
        <v>-92517</v>
      </c>
    </row>
    <row r="531" spans="1:17" ht="12.75">
      <c r="A531" t="s">
        <v>931</v>
      </c>
      <c r="B531" t="s">
        <v>1190</v>
      </c>
      <c r="C531" s="2">
        <v>112211</v>
      </c>
      <c r="D531" s="2">
        <v>2969236</v>
      </c>
      <c r="E531" s="2">
        <f t="shared" si="37"/>
        <v>3081447</v>
      </c>
      <c r="F531" s="2">
        <v>3083638</v>
      </c>
      <c r="G531" s="2">
        <v>0</v>
      </c>
      <c r="H531" s="2">
        <f t="shared" si="38"/>
        <v>3083638</v>
      </c>
      <c r="I531" s="2">
        <f t="shared" si="41"/>
        <v>-2191</v>
      </c>
      <c r="J531" s="2">
        <f t="shared" si="39"/>
        <v>2191</v>
      </c>
      <c r="K531" s="2">
        <v>0</v>
      </c>
      <c r="L531" s="2">
        <f t="shared" si="40"/>
        <v>2191</v>
      </c>
      <c r="M531" s="2">
        <v>24689</v>
      </c>
      <c r="N531" s="2">
        <v>22498</v>
      </c>
      <c r="O531" s="2">
        <v>0</v>
      </c>
      <c r="P531" s="2">
        <v>0</v>
      </c>
      <c r="Q531" s="2">
        <v>0</v>
      </c>
    </row>
    <row r="532" spans="1:17" ht="12.75">
      <c r="A532" t="s">
        <v>932</v>
      </c>
      <c r="B532" t="s">
        <v>933</v>
      </c>
      <c r="C532" s="2">
        <v>1400736</v>
      </c>
      <c r="D532" s="2">
        <v>381976</v>
      </c>
      <c r="E532" s="2">
        <f t="shared" si="37"/>
        <v>1782712</v>
      </c>
      <c r="F532" s="2">
        <v>1778796</v>
      </c>
      <c r="G532" s="2">
        <v>39955</v>
      </c>
      <c r="H532" s="2">
        <f t="shared" si="38"/>
        <v>1818751</v>
      </c>
      <c r="I532" s="2">
        <f t="shared" si="41"/>
        <v>-36039</v>
      </c>
      <c r="J532" s="2">
        <f t="shared" si="39"/>
        <v>36039</v>
      </c>
      <c r="K532" s="2">
        <v>0</v>
      </c>
      <c r="L532" s="2">
        <f t="shared" si="40"/>
        <v>31178</v>
      </c>
      <c r="M532" s="2">
        <v>85132</v>
      </c>
      <c r="N532" s="2">
        <v>53954</v>
      </c>
      <c r="O532" s="2">
        <v>0</v>
      </c>
      <c r="P532" s="2">
        <v>0</v>
      </c>
      <c r="Q532" s="2">
        <v>4861</v>
      </c>
    </row>
    <row r="533" spans="1:17" ht="12.75">
      <c r="A533" t="s">
        <v>934</v>
      </c>
      <c r="B533" t="s">
        <v>935</v>
      </c>
      <c r="C533" s="2">
        <v>278745</v>
      </c>
      <c r="D533" s="2">
        <v>98037</v>
      </c>
      <c r="E533" s="2">
        <f t="shared" si="37"/>
        <v>376782</v>
      </c>
      <c r="F533" s="2">
        <v>383943</v>
      </c>
      <c r="G533" s="2">
        <v>10393</v>
      </c>
      <c r="H533" s="2">
        <f t="shared" si="38"/>
        <v>394336</v>
      </c>
      <c r="I533" s="2">
        <f t="shared" si="41"/>
        <v>-17554</v>
      </c>
      <c r="J533" s="2">
        <f t="shared" si="39"/>
        <v>17554</v>
      </c>
      <c r="K533" s="2">
        <v>0</v>
      </c>
      <c r="L533" s="2">
        <f t="shared" si="40"/>
        <v>17554</v>
      </c>
      <c r="M533" s="2">
        <v>27543</v>
      </c>
      <c r="N533" s="2">
        <v>9989</v>
      </c>
      <c r="O533" s="2">
        <v>0</v>
      </c>
      <c r="P533" s="2">
        <v>0</v>
      </c>
      <c r="Q533" s="2">
        <v>0</v>
      </c>
    </row>
    <row r="534" spans="1:17" ht="12.75">
      <c r="A534" t="s">
        <v>936</v>
      </c>
      <c r="B534" t="s">
        <v>937</v>
      </c>
      <c r="C534" s="2">
        <v>146826</v>
      </c>
      <c r="D534" s="2">
        <v>19763</v>
      </c>
      <c r="E534" s="2">
        <f t="shared" si="37"/>
        <v>166589</v>
      </c>
      <c r="F534" s="2">
        <v>249941</v>
      </c>
      <c r="G534" s="2">
        <v>10381</v>
      </c>
      <c r="H534" s="2">
        <f t="shared" si="38"/>
        <v>260322</v>
      </c>
      <c r="I534" s="2">
        <f t="shared" si="41"/>
        <v>-93733</v>
      </c>
      <c r="J534" s="2">
        <f t="shared" si="39"/>
        <v>93733</v>
      </c>
      <c r="K534" s="2">
        <v>100000</v>
      </c>
      <c r="L534" s="2">
        <f t="shared" si="40"/>
        <v>-6267</v>
      </c>
      <c r="M534" s="2">
        <v>1577</v>
      </c>
      <c r="N534" s="2">
        <v>7844</v>
      </c>
      <c r="O534" s="2">
        <v>0</v>
      </c>
      <c r="P534" s="2">
        <v>0</v>
      </c>
      <c r="Q534" s="2">
        <v>0</v>
      </c>
    </row>
    <row r="535" spans="1:17" ht="12.75">
      <c r="A535" t="s">
        <v>938</v>
      </c>
      <c r="B535" t="s">
        <v>939</v>
      </c>
      <c r="C535" s="2">
        <v>184568</v>
      </c>
      <c r="D535" s="2">
        <v>93091</v>
      </c>
      <c r="E535" s="2">
        <f t="shared" si="37"/>
        <v>277659</v>
      </c>
      <c r="F535" s="2">
        <v>280066</v>
      </c>
      <c r="G535" s="2">
        <v>5545</v>
      </c>
      <c r="H535" s="2">
        <f t="shared" si="38"/>
        <v>285611</v>
      </c>
      <c r="I535" s="2">
        <f t="shared" si="41"/>
        <v>-7952</v>
      </c>
      <c r="J535" s="2">
        <f t="shared" si="39"/>
        <v>7952</v>
      </c>
      <c r="K535" s="2">
        <v>6092</v>
      </c>
      <c r="L535" s="2">
        <f t="shared" si="40"/>
        <v>1860</v>
      </c>
      <c r="M535" s="2">
        <v>2695</v>
      </c>
      <c r="N535" s="2">
        <v>835</v>
      </c>
      <c r="O535" s="2">
        <v>0</v>
      </c>
      <c r="P535" s="2">
        <v>0</v>
      </c>
      <c r="Q535" s="2">
        <v>0</v>
      </c>
    </row>
    <row r="536" spans="1:17" ht="12.75">
      <c r="A536" t="s">
        <v>940</v>
      </c>
      <c r="B536" t="s">
        <v>941</v>
      </c>
      <c r="C536" s="2">
        <v>62669</v>
      </c>
      <c r="D536" s="2">
        <v>45142</v>
      </c>
      <c r="E536" s="2">
        <f t="shared" si="37"/>
        <v>107811</v>
      </c>
      <c r="F536" s="2">
        <v>100395</v>
      </c>
      <c r="G536" s="2">
        <v>3852</v>
      </c>
      <c r="H536" s="2">
        <f t="shared" si="38"/>
        <v>104247</v>
      </c>
      <c r="I536" s="2">
        <f t="shared" si="41"/>
        <v>3564</v>
      </c>
      <c r="J536" s="2">
        <f t="shared" si="39"/>
        <v>-3564</v>
      </c>
      <c r="K536" s="2">
        <v>-2800</v>
      </c>
      <c r="L536" s="2">
        <f t="shared" si="40"/>
        <v>-764</v>
      </c>
      <c r="M536" s="2">
        <v>3130</v>
      </c>
      <c r="N536" s="2">
        <v>3894</v>
      </c>
      <c r="O536" s="2">
        <v>0</v>
      </c>
      <c r="P536" s="2">
        <v>0</v>
      </c>
      <c r="Q536" s="2">
        <v>0</v>
      </c>
    </row>
    <row r="537" spans="1:17" ht="12.75">
      <c r="A537" t="s">
        <v>942</v>
      </c>
      <c r="B537" t="s">
        <v>943</v>
      </c>
      <c r="C537" s="2">
        <v>308953</v>
      </c>
      <c r="D537" s="2">
        <v>159202</v>
      </c>
      <c r="E537" s="2">
        <f t="shared" si="37"/>
        <v>468155</v>
      </c>
      <c r="F537" s="2">
        <v>440833</v>
      </c>
      <c r="G537" s="2">
        <v>5488</v>
      </c>
      <c r="H537" s="2">
        <f t="shared" si="38"/>
        <v>446321</v>
      </c>
      <c r="I537" s="2">
        <f t="shared" si="41"/>
        <v>21834</v>
      </c>
      <c r="J537" s="2">
        <f t="shared" si="39"/>
        <v>-21834</v>
      </c>
      <c r="K537" s="2">
        <v>-22413</v>
      </c>
      <c r="L537" s="2">
        <f t="shared" si="40"/>
        <v>579</v>
      </c>
      <c r="M537" s="2">
        <v>5245</v>
      </c>
      <c r="N537" s="2">
        <v>4666</v>
      </c>
      <c r="O537" s="2">
        <v>0</v>
      </c>
      <c r="P537" s="2">
        <v>0</v>
      </c>
      <c r="Q537" s="2">
        <v>0</v>
      </c>
    </row>
    <row r="538" spans="1:17" ht="12.75">
      <c r="A538" t="s">
        <v>944</v>
      </c>
      <c r="B538" t="s">
        <v>945</v>
      </c>
      <c r="C538" s="2">
        <v>281630</v>
      </c>
      <c r="D538" s="2">
        <v>31700</v>
      </c>
      <c r="E538" s="2">
        <f t="shared" si="37"/>
        <v>313330</v>
      </c>
      <c r="F538" s="2">
        <v>300096</v>
      </c>
      <c r="G538" s="2">
        <v>15106</v>
      </c>
      <c r="H538" s="2">
        <f t="shared" si="38"/>
        <v>315202</v>
      </c>
      <c r="I538" s="2">
        <f t="shared" si="41"/>
        <v>-1872</v>
      </c>
      <c r="J538" s="2">
        <f t="shared" si="39"/>
        <v>1872</v>
      </c>
      <c r="K538" s="2">
        <v>-3000</v>
      </c>
      <c r="L538" s="2">
        <f t="shared" si="40"/>
        <v>4872</v>
      </c>
      <c r="M538" s="2">
        <v>20026</v>
      </c>
      <c r="N538" s="2">
        <v>15154</v>
      </c>
      <c r="O538" s="2">
        <v>0</v>
      </c>
      <c r="P538" s="2">
        <v>0</v>
      </c>
      <c r="Q538" s="2">
        <v>0</v>
      </c>
    </row>
    <row r="539" spans="1:17" ht="12.75">
      <c r="A539" t="s">
        <v>946</v>
      </c>
      <c r="B539" t="s">
        <v>947</v>
      </c>
      <c r="C539" s="2">
        <v>38878</v>
      </c>
      <c r="D539" s="2">
        <v>23064</v>
      </c>
      <c r="E539" s="2">
        <f t="shared" si="37"/>
        <v>61942</v>
      </c>
      <c r="F539" s="2">
        <v>57082</v>
      </c>
      <c r="G539" s="2">
        <v>5110</v>
      </c>
      <c r="H539" s="2">
        <f t="shared" si="38"/>
        <v>62192</v>
      </c>
      <c r="I539" s="2">
        <f t="shared" si="41"/>
        <v>-250</v>
      </c>
      <c r="J539" s="2">
        <f t="shared" si="39"/>
        <v>250</v>
      </c>
      <c r="K539" s="2">
        <v>0</v>
      </c>
      <c r="L539" s="2">
        <f t="shared" si="40"/>
        <v>250</v>
      </c>
      <c r="M539" s="2">
        <v>633</v>
      </c>
      <c r="N539" s="2">
        <v>383</v>
      </c>
      <c r="O539" s="2">
        <v>0</v>
      </c>
      <c r="P539" s="2">
        <v>0</v>
      </c>
      <c r="Q539" s="2">
        <v>0</v>
      </c>
    </row>
    <row r="540" spans="1:17" ht="12.75">
      <c r="A540" t="s">
        <v>948</v>
      </c>
      <c r="B540" t="s">
        <v>949</v>
      </c>
      <c r="C540" s="2">
        <v>136653</v>
      </c>
      <c r="D540" s="2">
        <v>22611</v>
      </c>
      <c r="E540" s="2">
        <f t="shared" si="37"/>
        <v>159264</v>
      </c>
      <c r="F540" s="2">
        <v>163620</v>
      </c>
      <c r="G540" s="2">
        <v>2928</v>
      </c>
      <c r="H540" s="2">
        <f t="shared" si="38"/>
        <v>166548</v>
      </c>
      <c r="I540" s="2">
        <f t="shared" si="41"/>
        <v>-7284</v>
      </c>
      <c r="J540" s="2">
        <f t="shared" si="39"/>
        <v>7284</v>
      </c>
      <c r="K540" s="2">
        <v>3800</v>
      </c>
      <c r="L540" s="2">
        <f t="shared" si="40"/>
        <v>3484</v>
      </c>
      <c r="M540" s="2">
        <v>8100</v>
      </c>
      <c r="N540" s="2">
        <v>4616</v>
      </c>
      <c r="O540" s="2">
        <v>0</v>
      </c>
      <c r="P540" s="2">
        <v>0</v>
      </c>
      <c r="Q540" s="2">
        <v>0</v>
      </c>
    </row>
    <row r="541" spans="1:17" ht="12.75">
      <c r="A541" t="s">
        <v>950</v>
      </c>
      <c r="B541" t="s">
        <v>951</v>
      </c>
      <c r="C541" s="2">
        <v>37141</v>
      </c>
      <c r="D541" s="2">
        <v>19397</v>
      </c>
      <c r="E541" s="2">
        <f t="shared" si="37"/>
        <v>56538</v>
      </c>
      <c r="F541" s="2">
        <v>48734</v>
      </c>
      <c r="G541" s="2">
        <v>7887</v>
      </c>
      <c r="H541" s="2">
        <f t="shared" si="38"/>
        <v>56621</v>
      </c>
      <c r="I541" s="2">
        <f t="shared" si="41"/>
        <v>-83</v>
      </c>
      <c r="J541" s="2">
        <f t="shared" si="39"/>
        <v>83</v>
      </c>
      <c r="K541" s="2">
        <v>0</v>
      </c>
      <c r="L541" s="2">
        <f t="shared" si="40"/>
        <v>83</v>
      </c>
      <c r="M541" s="2">
        <v>3332</v>
      </c>
      <c r="N541" s="2">
        <v>3249</v>
      </c>
      <c r="O541" s="2">
        <v>0</v>
      </c>
      <c r="P541" s="2">
        <v>0</v>
      </c>
      <c r="Q541" s="2">
        <v>0</v>
      </c>
    </row>
    <row r="542" spans="1:17" ht="12.75">
      <c r="A542" t="s">
        <v>952</v>
      </c>
      <c r="B542" t="s">
        <v>953</v>
      </c>
      <c r="C542" s="2">
        <v>185212</v>
      </c>
      <c r="D542" s="2">
        <v>11506</v>
      </c>
      <c r="E542" s="2">
        <f t="shared" si="37"/>
        <v>196718</v>
      </c>
      <c r="F542" s="2">
        <v>176224</v>
      </c>
      <c r="G542" s="2">
        <v>16845</v>
      </c>
      <c r="H542" s="2">
        <f t="shared" si="38"/>
        <v>193069</v>
      </c>
      <c r="I542" s="2">
        <f t="shared" si="41"/>
        <v>3649</v>
      </c>
      <c r="J542" s="2">
        <f t="shared" si="39"/>
        <v>-3649</v>
      </c>
      <c r="K542" s="2">
        <v>-2500</v>
      </c>
      <c r="L542" s="2">
        <f t="shared" si="40"/>
        <v>-1149</v>
      </c>
      <c r="M542" s="2">
        <v>3086</v>
      </c>
      <c r="N542" s="2">
        <v>4235</v>
      </c>
      <c r="O542" s="2">
        <v>0</v>
      </c>
      <c r="P542" s="2">
        <v>0</v>
      </c>
      <c r="Q542" s="2">
        <v>0</v>
      </c>
    </row>
    <row r="543" spans="1:17" ht="12.75">
      <c r="A543" t="s">
        <v>954</v>
      </c>
      <c r="B543" t="s">
        <v>955</v>
      </c>
      <c r="C543" s="2">
        <v>183646</v>
      </c>
      <c r="D543" s="2">
        <v>20613</v>
      </c>
      <c r="E543" s="2">
        <f t="shared" si="37"/>
        <v>204259</v>
      </c>
      <c r="F543" s="2">
        <v>194574</v>
      </c>
      <c r="G543" s="2">
        <v>9061</v>
      </c>
      <c r="H543" s="2">
        <f t="shared" si="38"/>
        <v>203635</v>
      </c>
      <c r="I543" s="2">
        <f t="shared" si="41"/>
        <v>624</v>
      </c>
      <c r="J543" s="2">
        <f t="shared" si="39"/>
        <v>-624</v>
      </c>
      <c r="K543" s="2">
        <v>0</v>
      </c>
      <c r="L543" s="2">
        <f t="shared" si="40"/>
        <v>-624</v>
      </c>
      <c r="M543" s="2">
        <v>5423</v>
      </c>
      <c r="N543" s="2">
        <v>6047</v>
      </c>
      <c r="O543" s="2">
        <v>0</v>
      </c>
      <c r="P543" s="2">
        <v>0</v>
      </c>
      <c r="Q543" s="2">
        <v>0</v>
      </c>
    </row>
    <row r="544" spans="1:17" ht="12.75">
      <c r="A544" t="s">
        <v>956</v>
      </c>
      <c r="B544" t="s">
        <v>957</v>
      </c>
      <c r="C544" s="2">
        <v>172277</v>
      </c>
      <c r="D544" s="2">
        <v>27235</v>
      </c>
      <c r="E544" s="2">
        <f aca="true" t="shared" si="42" ref="E544:E610">SUM(C544:D544)</f>
        <v>199512</v>
      </c>
      <c r="F544" s="2">
        <v>179483</v>
      </c>
      <c r="G544" s="2">
        <v>26375</v>
      </c>
      <c r="H544" s="2">
        <f aca="true" t="shared" si="43" ref="H544:H610">SUM(F544:G544)</f>
        <v>205858</v>
      </c>
      <c r="I544" s="2">
        <f t="shared" si="41"/>
        <v>-6346</v>
      </c>
      <c r="J544" s="2">
        <f aca="true" t="shared" si="44" ref="J544:J610">SUM(K544,L544,O544,P544,Q544)</f>
        <v>6346</v>
      </c>
      <c r="K544" s="2">
        <v>4000</v>
      </c>
      <c r="L544" s="2">
        <f aca="true" t="shared" si="45" ref="L544:L610">M544-N544</f>
        <v>2346</v>
      </c>
      <c r="M544" s="2">
        <v>8298</v>
      </c>
      <c r="N544" s="2">
        <v>5952</v>
      </c>
      <c r="O544" s="2">
        <v>0</v>
      </c>
      <c r="P544" s="2">
        <v>0</v>
      </c>
      <c r="Q544" s="2">
        <v>0</v>
      </c>
    </row>
    <row r="545" spans="1:17" ht="12.75">
      <c r="A545" t="s">
        <v>958</v>
      </c>
      <c r="B545" t="s">
        <v>959</v>
      </c>
      <c r="C545" s="2">
        <v>33490</v>
      </c>
      <c r="D545" s="2">
        <v>27790</v>
      </c>
      <c r="E545" s="2">
        <f t="shared" si="42"/>
        <v>61280</v>
      </c>
      <c r="F545" s="2">
        <v>40087</v>
      </c>
      <c r="G545" s="2">
        <v>20257</v>
      </c>
      <c r="H545" s="2">
        <f t="shared" si="43"/>
        <v>60344</v>
      </c>
      <c r="I545" s="2">
        <f t="shared" si="41"/>
        <v>936</v>
      </c>
      <c r="J545" s="2">
        <f t="shared" si="44"/>
        <v>-936</v>
      </c>
      <c r="K545" s="2">
        <v>0</v>
      </c>
      <c r="L545" s="2">
        <f t="shared" si="45"/>
        <v>-936</v>
      </c>
      <c r="M545" s="2">
        <v>669</v>
      </c>
      <c r="N545" s="2">
        <v>1605</v>
      </c>
      <c r="O545" s="2">
        <v>0</v>
      </c>
      <c r="P545" s="2">
        <v>0</v>
      </c>
      <c r="Q545" s="2">
        <v>0</v>
      </c>
    </row>
    <row r="546" spans="1:17" ht="12.75">
      <c r="A546" t="s">
        <v>960</v>
      </c>
      <c r="B546" t="s">
        <v>961</v>
      </c>
      <c r="C546" s="2">
        <v>206141</v>
      </c>
      <c r="D546" s="2">
        <v>5465</v>
      </c>
      <c r="E546" s="2">
        <f t="shared" si="42"/>
        <v>211606</v>
      </c>
      <c r="F546" s="2">
        <v>200611</v>
      </c>
      <c r="G546" s="2">
        <v>6266</v>
      </c>
      <c r="H546" s="2">
        <f t="shared" si="43"/>
        <v>206877</v>
      </c>
      <c r="I546" s="2">
        <f t="shared" si="41"/>
        <v>4729</v>
      </c>
      <c r="J546" s="2">
        <f t="shared" si="44"/>
        <v>-4729</v>
      </c>
      <c r="K546" s="2">
        <v>0</v>
      </c>
      <c r="L546" s="2">
        <f t="shared" si="45"/>
        <v>-4729</v>
      </c>
      <c r="M546" s="2">
        <v>402</v>
      </c>
      <c r="N546" s="2">
        <v>5131</v>
      </c>
      <c r="O546" s="2">
        <v>0</v>
      </c>
      <c r="P546" s="2">
        <v>0</v>
      </c>
      <c r="Q546" s="2">
        <v>0</v>
      </c>
    </row>
    <row r="547" spans="1:17" ht="12.75">
      <c r="A547" t="s">
        <v>962</v>
      </c>
      <c r="B547" t="s">
        <v>963</v>
      </c>
      <c r="C547" s="2">
        <v>389293</v>
      </c>
      <c r="D547" s="2">
        <v>98984</v>
      </c>
      <c r="E547" s="2">
        <f t="shared" si="42"/>
        <v>488277</v>
      </c>
      <c r="F547" s="2">
        <v>605827</v>
      </c>
      <c r="G547" s="2">
        <v>4325</v>
      </c>
      <c r="H547" s="2">
        <f t="shared" si="43"/>
        <v>610152</v>
      </c>
      <c r="I547" s="2">
        <f aca="true" t="shared" si="46" ref="I547:I613">E547-H547</f>
        <v>-121875</v>
      </c>
      <c r="J547" s="2">
        <f t="shared" si="44"/>
        <v>121875</v>
      </c>
      <c r="K547" s="2">
        <v>16000</v>
      </c>
      <c r="L547" s="2">
        <f t="shared" si="45"/>
        <v>-3302</v>
      </c>
      <c r="M547" s="2">
        <v>3554</v>
      </c>
      <c r="N547" s="2">
        <v>6856</v>
      </c>
      <c r="O547" s="2">
        <v>0</v>
      </c>
      <c r="P547" s="2">
        <v>-33600</v>
      </c>
      <c r="Q547" s="2">
        <v>142777</v>
      </c>
    </row>
    <row r="548" spans="1:17" ht="12.75">
      <c r="A548" t="s">
        <v>964</v>
      </c>
      <c r="B548" t="s">
        <v>965</v>
      </c>
      <c r="C548" s="2">
        <v>36206</v>
      </c>
      <c r="D548" s="2">
        <v>19904</v>
      </c>
      <c r="E548" s="2">
        <f t="shared" si="42"/>
        <v>56110</v>
      </c>
      <c r="F548" s="2">
        <v>55307</v>
      </c>
      <c r="G548" s="2">
        <v>674</v>
      </c>
      <c r="H548" s="2">
        <f t="shared" si="43"/>
        <v>55981</v>
      </c>
      <c r="I548" s="2">
        <f t="shared" si="46"/>
        <v>129</v>
      </c>
      <c r="J548" s="2">
        <f t="shared" si="44"/>
        <v>-129</v>
      </c>
      <c r="K548" s="2">
        <v>0</v>
      </c>
      <c r="L548" s="2">
        <f t="shared" si="45"/>
        <v>-129</v>
      </c>
      <c r="M548" s="2">
        <v>128</v>
      </c>
      <c r="N548" s="2">
        <v>257</v>
      </c>
      <c r="O548" s="2">
        <v>0</v>
      </c>
      <c r="P548" s="2">
        <v>0</v>
      </c>
      <c r="Q548" s="2">
        <v>0</v>
      </c>
    </row>
    <row r="549" spans="1:17" ht="12.75">
      <c r="A549" t="s">
        <v>966</v>
      </c>
      <c r="B549" t="s">
        <v>967</v>
      </c>
      <c r="C549" s="2">
        <v>114594</v>
      </c>
      <c r="D549" s="2">
        <v>35470</v>
      </c>
      <c r="E549" s="2">
        <f t="shared" si="42"/>
        <v>150064</v>
      </c>
      <c r="F549" s="2">
        <v>138298</v>
      </c>
      <c r="G549" s="2">
        <v>9038</v>
      </c>
      <c r="H549" s="2">
        <f t="shared" si="43"/>
        <v>147336</v>
      </c>
      <c r="I549" s="2">
        <f t="shared" si="46"/>
        <v>2728</v>
      </c>
      <c r="J549" s="2">
        <f t="shared" si="44"/>
        <v>-2728</v>
      </c>
      <c r="K549" s="2">
        <v>0</v>
      </c>
      <c r="L549" s="2">
        <f t="shared" si="45"/>
        <v>-2728</v>
      </c>
      <c r="M549" s="2">
        <v>1610</v>
      </c>
      <c r="N549" s="2">
        <v>4338</v>
      </c>
      <c r="O549" s="2">
        <v>0</v>
      </c>
      <c r="P549" s="2">
        <v>0</v>
      </c>
      <c r="Q549" s="2">
        <v>0</v>
      </c>
    </row>
    <row r="550" spans="1:17" ht="12.75">
      <c r="A550" t="s">
        <v>968</v>
      </c>
      <c r="B550" t="s">
        <v>969</v>
      </c>
      <c r="C550" s="2">
        <v>113037</v>
      </c>
      <c r="D550" s="2">
        <v>75979</v>
      </c>
      <c r="E550" s="2">
        <f t="shared" si="42"/>
        <v>189016</v>
      </c>
      <c r="F550" s="2">
        <v>219396</v>
      </c>
      <c r="G550" s="2">
        <v>3709</v>
      </c>
      <c r="H550" s="2">
        <f t="shared" si="43"/>
        <v>223105</v>
      </c>
      <c r="I550" s="2">
        <f t="shared" si="46"/>
        <v>-34089</v>
      </c>
      <c r="J550" s="2">
        <f t="shared" si="44"/>
        <v>34089</v>
      </c>
      <c r="K550" s="2">
        <v>36000</v>
      </c>
      <c r="L550" s="2">
        <f t="shared" si="45"/>
        <v>-1911</v>
      </c>
      <c r="M550" s="2">
        <v>224</v>
      </c>
      <c r="N550" s="2">
        <v>2135</v>
      </c>
      <c r="O550" s="2">
        <v>0</v>
      </c>
      <c r="P550" s="2">
        <v>0</v>
      </c>
      <c r="Q550" s="2">
        <v>0</v>
      </c>
    </row>
    <row r="551" spans="1:17" ht="12.75">
      <c r="A551" t="s">
        <v>970</v>
      </c>
      <c r="B551" t="s">
        <v>971</v>
      </c>
      <c r="C551" s="2">
        <v>154207</v>
      </c>
      <c r="D551" s="2">
        <v>2044</v>
      </c>
      <c r="E551" s="2">
        <f t="shared" si="42"/>
        <v>156251</v>
      </c>
      <c r="F551" s="2">
        <v>188636</v>
      </c>
      <c r="G551" s="2">
        <v>12270</v>
      </c>
      <c r="H551" s="2">
        <f t="shared" si="43"/>
        <v>200906</v>
      </c>
      <c r="I551" s="2">
        <f t="shared" si="46"/>
        <v>-44655</v>
      </c>
      <c r="J551" s="2">
        <f t="shared" si="44"/>
        <v>44655</v>
      </c>
      <c r="K551" s="2">
        <v>45500</v>
      </c>
      <c r="L551" s="2">
        <f t="shared" si="45"/>
        <v>-845</v>
      </c>
      <c r="M551" s="2">
        <v>1221</v>
      </c>
      <c r="N551" s="2">
        <v>2066</v>
      </c>
      <c r="O551" s="2">
        <v>0</v>
      </c>
      <c r="P551" s="2">
        <v>0</v>
      </c>
      <c r="Q551" s="2">
        <v>0</v>
      </c>
    </row>
    <row r="552" spans="1:17" s="7" customFormat="1" ht="12.75">
      <c r="A552" s="7" t="s">
        <v>59</v>
      </c>
      <c r="B552" s="7" t="s">
        <v>1189</v>
      </c>
      <c r="C552" s="8">
        <v>4577113</v>
      </c>
      <c r="D552" s="8">
        <v>4188209</v>
      </c>
      <c r="E552" s="8">
        <f t="shared" si="42"/>
        <v>8765322</v>
      </c>
      <c r="F552" s="8">
        <v>8885587</v>
      </c>
      <c r="G552" s="8">
        <v>215465</v>
      </c>
      <c r="H552" s="8">
        <f t="shared" si="43"/>
        <v>9101052</v>
      </c>
      <c r="I552" s="8">
        <f t="shared" si="46"/>
        <v>-335730</v>
      </c>
      <c r="J552" s="8">
        <f t="shared" si="44"/>
        <v>335730</v>
      </c>
      <c r="K552" s="8">
        <v>180679</v>
      </c>
      <c r="L552" s="8">
        <f t="shared" si="45"/>
        <v>41013</v>
      </c>
      <c r="M552" s="8">
        <v>206717</v>
      </c>
      <c r="N552" s="8">
        <v>165704</v>
      </c>
      <c r="O552" s="8">
        <v>0</v>
      </c>
      <c r="P552" s="8">
        <v>-33600</v>
      </c>
      <c r="Q552" s="8">
        <v>147638</v>
      </c>
    </row>
    <row r="554" spans="1:17" ht="12.75">
      <c r="A554" t="s">
        <v>972</v>
      </c>
      <c r="B554" t="s">
        <v>1191</v>
      </c>
      <c r="C554" s="2">
        <v>328811</v>
      </c>
      <c r="D554" s="2">
        <v>1964851</v>
      </c>
      <c r="E554" s="2">
        <f t="shared" si="42"/>
        <v>2293662</v>
      </c>
      <c r="F554" s="2">
        <v>1375898</v>
      </c>
      <c r="G554" s="2">
        <v>853214</v>
      </c>
      <c r="H554" s="2">
        <f t="shared" si="43"/>
        <v>2229112</v>
      </c>
      <c r="I554" s="2">
        <f t="shared" si="46"/>
        <v>64550</v>
      </c>
      <c r="J554" s="2">
        <f t="shared" si="44"/>
        <v>-64550</v>
      </c>
      <c r="K554" s="2">
        <v>-38604</v>
      </c>
      <c r="L554" s="2">
        <f t="shared" si="45"/>
        <v>-25946</v>
      </c>
      <c r="M554" s="2">
        <v>63567</v>
      </c>
      <c r="N554" s="2">
        <v>89513</v>
      </c>
      <c r="O554" s="2">
        <v>0</v>
      </c>
      <c r="P554" s="2">
        <v>0</v>
      </c>
      <c r="Q554" s="2">
        <v>0</v>
      </c>
    </row>
    <row r="555" spans="1:17" ht="12.75">
      <c r="A555" t="s">
        <v>973</v>
      </c>
      <c r="B555" t="s">
        <v>974</v>
      </c>
      <c r="C555" s="2">
        <v>2086096</v>
      </c>
      <c r="D555" s="2">
        <v>1414641</v>
      </c>
      <c r="E555" s="2">
        <f t="shared" si="42"/>
        <v>3500737</v>
      </c>
      <c r="F555" s="2">
        <v>3468648</v>
      </c>
      <c r="G555" s="2">
        <v>70072</v>
      </c>
      <c r="H555" s="2">
        <f t="shared" si="43"/>
        <v>3538720</v>
      </c>
      <c r="I555" s="2">
        <f t="shared" si="46"/>
        <v>-37983</v>
      </c>
      <c r="J555" s="2">
        <f t="shared" si="44"/>
        <v>37983</v>
      </c>
      <c r="K555" s="2">
        <v>-74000</v>
      </c>
      <c r="L555" s="2">
        <f t="shared" si="45"/>
        <v>113481</v>
      </c>
      <c r="M555" s="2">
        <v>210589</v>
      </c>
      <c r="N555" s="2">
        <v>97108</v>
      </c>
      <c r="O555" s="2">
        <v>-7157</v>
      </c>
      <c r="P555" s="2">
        <v>5659</v>
      </c>
      <c r="Q555" s="2">
        <v>0</v>
      </c>
    </row>
    <row r="556" spans="1:17" ht="12.75">
      <c r="A556" t="s">
        <v>975</v>
      </c>
      <c r="B556" t="s">
        <v>976</v>
      </c>
      <c r="C556" s="2">
        <v>626459</v>
      </c>
      <c r="D556" s="2">
        <v>978996</v>
      </c>
      <c r="E556" s="2">
        <f t="shared" si="42"/>
        <v>1605455</v>
      </c>
      <c r="F556" s="2">
        <v>1561652</v>
      </c>
      <c r="G556" s="2">
        <v>14873</v>
      </c>
      <c r="H556" s="2">
        <f t="shared" si="43"/>
        <v>1576525</v>
      </c>
      <c r="I556" s="2">
        <f t="shared" si="46"/>
        <v>28930</v>
      </c>
      <c r="J556" s="2">
        <f t="shared" si="44"/>
        <v>-28930</v>
      </c>
      <c r="K556" s="2">
        <v>-36200</v>
      </c>
      <c r="L556" s="2">
        <f t="shared" si="45"/>
        <v>4693</v>
      </c>
      <c r="M556" s="2">
        <v>6436</v>
      </c>
      <c r="N556" s="2">
        <v>1743</v>
      </c>
      <c r="O556" s="2">
        <v>0</v>
      </c>
      <c r="P556" s="2">
        <v>0</v>
      </c>
      <c r="Q556" s="2">
        <v>2577</v>
      </c>
    </row>
    <row r="557" spans="1:17" ht="12.75">
      <c r="A557" t="s">
        <v>977</v>
      </c>
      <c r="B557" t="s">
        <v>978</v>
      </c>
      <c r="C557" s="2">
        <v>71938</v>
      </c>
      <c r="D557" s="2">
        <v>42312</v>
      </c>
      <c r="E557" s="2">
        <f t="shared" si="42"/>
        <v>114250</v>
      </c>
      <c r="F557" s="2">
        <v>115874</v>
      </c>
      <c r="G557" s="2">
        <v>4996</v>
      </c>
      <c r="H557" s="2">
        <f t="shared" si="43"/>
        <v>120870</v>
      </c>
      <c r="I557" s="2">
        <f t="shared" si="46"/>
        <v>-6620</v>
      </c>
      <c r="J557" s="2">
        <f t="shared" si="44"/>
        <v>6620</v>
      </c>
      <c r="K557" s="2">
        <v>6304</v>
      </c>
      <c r="L557" s="2">
        <f t="shared" si="45"/>
        <v>316</v>
      </c>
      <c r="M557" s="2">
        <v>921</v>
      </c>
      <c r="N557" s="2">
        <v>605</v>
      </c>
      <c r="O557" s="2">
        <v>0</v>
      </c>
      <c r="P557" s="2">
        <v>0</v>
      </c>
      <c r="Q557" s="2">
        <v>0</v>
      </c>
    </row>
    <row r="558" spans="1:17" ht="12.75">
      <c r="A558" t="s">
        <v>979</v>
      </c>
      <c r="B558" t="s">
        <v>980</v>
      </c>
      <c r="C558" s="2">
        <v>158472</v>
      </c>
      <c r="D558" s="2">
        <v>103524</v>
      </c>
      <c r="E558" s="2">
        <f t="shared" si="42"/>
        <v>261996</v>
      </c>
      <c r="F558" s="2">
        <v>250053</v>
      </c>
      <c r="G558" s="2">
        <v>6265</v>
      </c>
      <c r="H558" s="2">
        <f t="shared" si="43"/>
        <v>256318</v>
      </c>
      <c r="I558" s="2">
        <f t="shared" si="46"/>
        <v>5678</v>
      </c>
      <c r="J558" s="2">
        <f t="shared" si="44"/>
        <v>-5678</v>
      </c>
      <c r="K558" s="2">
        <v>0</v>
      </c>
      <c r="L558" s="2">
        <f t="shared" si="45"/>
        <v>-5678</v>
      </c>
      <c r="M558" s="2">
        <v>4893</v>
      </c>
      <c r="N558" s="2">
        <v>10571</v>
      </c>
      <c r="O558" s="2">
        <v>0</v>
      </c>
      <c r="P558" s="2">
        <v>0</v>
      </c>
      <c r="Q558" s="2">
        <v>0</v>
      </c>
    </row>
    <row r="559" spans="1:17" ht="12.75">
      <c r="A559" t="s">
        <v>981</v>
      </c>
      <c r="B559" t="s">
        <v>982</v>
      </c>
      <c r="C559" s="2">
        <v>265664</v>
      </c>
      <c r="D559" s="2">
        <v>209376</v>
      </c>
      <c r="E559" s="2">
        <f t="shared" si="42"/>
        <v>475040</v>
      </c>
      <c r="F559" s="2">
        <v>453824</v>
      </c>
      <c r="G559" s="2">
        <v>9373</v>
      </c>
      <c r="H559" s="2">
        <f t="shared" si="43"/>
        <v>463197</v>
      </c>
      <c r="I559" s="2">
        <f t="shared" si="46"/>
        <v>11843</v>
      </c>
      <c r="J559" s="2">
        <f t="shared" si="44"/>
        <v>-11843</v>
      </c>
      <c r="K559" s="2">
        <v>0</v>
      </c>
      <c r="L559" s="2">
        <f t="shared" si="45"/>
        <v>-4700</v>
      </c>
      <c r="M559" s="2">
        <v>10568</v>
      </c>
      <c r="N559" s="2">
        <v>15268</v>
      </c>
      <c r="O559" s="2">
        <v>0</v>
      </c>
      <c r="P559" s="2">
        <v>-7143</v>
      </c>
      <c r="Q559" s="2">
        <v>0</v>
      </c>
    </row>
    <row r="560" spans="1:17" ht="12.75">
      <c r="A560" t="s">
        <v>983</v>
      </c>
      <c r="B560" t="s">
        <v>984</v>
      </c>
      <c r="C560" s="2">
        <v>125097</v>
      </c>
      <c r="D560" s="2">
        <v>239028</v>
      </c>
      <c r="E560" s="2">
        <f t="shared" si="42"/>
        <v>364125</v>
      </c>
      <c r="F560" s="2">
        <v>353648</v>
      </c>
      <c r="G560" s="2">
        <v>4940</v>
      </c>
      <c r="H560" s="2">
        <f t="shared" si="43"/>
        <v>358588</v>
      </c>
      <c r="I560" s="2">
        <f t="shared" si="46"/>
        <v>5537</v>
      </c>
      <c r="J560" s="2">
        <f t="shared" si="44"/>
        <v>-5537</v>
      </c>
      <c r="K560" s="2">
        <v>-6300</v>
      </c>
      <c r="L560" s="2">
        <f t="shared" si="45"/>
        <v>763</v>
      </c>
      <c r="M560" s="2">
        <v>3092</v>
      </c>
      <c r="N560" s="2">
        <v>2329</v>
      </c>
      <c r="O560" s="2">
        <v>0</v>
      </c>
      <c r="P560" s="2">
        <v>0</v>
      </c>
      <c r="Q560" s="2">
        <v>0</v>
      </c>
    </row>
    <row r="561" spans="1:17" ht="12.75">
      <c r="A561" t="s">
        <v>985</v>
      </c>
      <c r="B561" t="s">
        <v>986</v>
      </c>
      <c r="C561" s="2">
        <v>206741</v>
      </c>
      <c r="D561" s="2">
        <v>485011</v>
      </c>
      <c r="E561" s="2">
        <f t="shared" si="42"/>
        <v>691752</v>
      </c>
      <c r="F561" s="2">
        <v>658701</v>
      </c>
      <c r="G561" s="2">
        <v>9084</v>
      </c>
      <c r="H561" s="2">
        <f t="shared" si="43"/>
        <v>667785</v>
      </c>
      <c r="I561" s="2">
        <f t="shared" si="46"/>
        <v>23967</v>
      </c>
      <c r="J561" s="2">
        <f t="shared" si="44"/>
        <v>-23967</v>
      </c>
      <c r="K561" s="2">
        <v>-11000</v>
      </c>
      <c r="L561" s="2">
        <f t="shared" si="45"/>
        <v>-551</v>
      </c>
      <c r="M561" s="2">
        <v>1636</v>
      </c>
      <c r="N561" s="2">
        <v>2187</v>
      </c>
      <c r="O561" s="2">
        <v>0</v>
      </c>
      <c r="P561" s="2">
        <v>-12416</v>
      </c>
      <c r="Q561" s="2">
        <v>0</v>
      </c>
    </row>
    <row r="562" spans="1:17" ht="12.75">
      <c r="A562" t="s">
        <v>987</v>
      </c>
      <c r="B562" t="s">
        <v>988</v>
      </c>
      <c r="C562" s="2">
        <v>79220</v>
      </c>
      <c r="D562" s="2">
        <v>77354</v>
      </c>
      <c r="E562" s="2">
        <f t="shared" si="42"/>
        <v>156574</v>
      </c>
      <c r="F562" s="2">
        <v>135080</v>
      </c>
      <c r="G562" s="2">
        <v>11309</v>
      </c>
      <c r="H562" s="2">
        <f t="shared" si="43"/>
        <v>146389</v>
      </c>
      <c r="I562" s="2">
        <f t="shared" si="46"/>
        <v>10185</v>
      </c>
      <c r="J562" s="2">
        <f t="shared" si="44"/>
        <v>-10185</v>
      </c>
      <c r="K562" s="2">
        <v>-10000</v>
      </c>
      <c r="L562" s="2">
        <f t="shared" si="45"/>
        <v>-185</v>
      </c>
      <c r="M562" s="2">
        <v>1021</v>
      </c>
      <c r="N562" s="2">
        <v>1206</v>
      </c>
      <c r="O562" s="2">
        <v>0</v>
      </c>
      <c r="P562" s="2">
        <v>0</v>
      </c>
      <c r="Q562" s="2">
        <v>0</v>
      </c>
    </row>
    <row r="563" spans="1:17" ht="12.75">
      <c r="A563" t="s">
        <v>989</v>
      </c>
      <c r="B563" t="s">
        <v>990</v>
      </c>
      <c r="C563" s="2">
        <v>262805</v>
      </c>
      <c r="D563" s="2">
        <v>55820</v>
      </c>
      <c r="E563" s="2">
        <f t="shared" si="42"/>
        <v>318625</v>
      </c>
      <c r="F563" s="2">
        <v>349999</v>
      </c>
      <c r="G563" s="2">
        <v>23141</v>
      </c>
      <c r="H563" s="2">
        <f t="shared" si="43"/>
        <v>373140</v>
      </c>
      <c r="I563" s="2">
        <f t="shared" si="46"/>
        <v>-54515</v>
      </c>
      <c r="J563" s="2">
        <f t="shared" si="44"/>
        <v>54515</v>
      </c>
      <c r="K563" s="2">
        <v>58000</v>
      </c>
      <c r="L563" s="2">
        <f t="shared" si="45"/>
        <v>-3485</v>
      </c>
      <c r="M563" s="2">
        <v>4239</v>
      </c>
      <c r="N563" s="2">
        <v>7724</v>
      </c>
      <c r="O563" s="2">
        <v>0</v>
      </c>
      <c r="P563" s="2">
        <v>0</v>
      </c>
      <c r="Q563" s="2">
        <v>0</v>
      </c>
    </row>
    <row r="564" spans="1:17" ht="12.75">
      <c r="A564" t="s">
        <v>991</v>
      </c>
      <c r="B564" t="s">
        <v>992</v>
      </c>
      <c r="C564" s="2">
        <v>81361</v>
      </c>
      <c r="D564" s="2">
        <v>72738</v>
      </c>
      <c r="E564" s="2">
        <f t="shared" si="42"/>
        <v>154099</v>
      </c>
      <c r="F564" s="2">
        <v>147393</v>
      </c>
      <c r="G564" s="2">
        <v>4625</v>
      </c>
      <c r="H564" s="2">
        <f t="shared" si="43"/>
        <v>152018</v>
      </c>
      <c r="I564" s="2">
        <f t="shared" si="46"/>
        <v>2081</v>
      </c>
      <c r="J564" s="2">
        <f t="shared" si="44"/>
        <v>-2081</v>
      </c>
      <c r="K564" s="2">
        <v>-1500</v>
      </c>
      <c r="L564" s="2">
        <f t="shared" si="45"/>
        <v>-581</v>
      </c>
      <c r="M564" s="2">
        <v>92</v>
      </c>
      <c r="N564" s="2">
        <v>673</v>
      </c>
      <c r="O564" s="2">
        <v>0</v>
      </c>
      <c r="P564" s="2">
        <v>0</v>
      </c>
      <c r="Q564" s="2">
        <v>0</v>
      </c>
    </row>
    <row r="565" spans="1:17" ht="12.75">
      <c r="A565" t="s">
        <v>993</v>
      </c>
      <c r="B565" t="s">
        <v>994</v>
      </c>
      <c r="C565" s="2">
        <v>240264</v>
      </c>
      <c r="D565" s="2">
        <v>115912</v>
      </c>
      <c r="E565" s="2">
        <f t="shared" si="42"/>
        <v>356176</v>
      </c>
      <c r="F565" s="2">
        <v>336798</v>
      </c>
      <c r="G565" s="2">
        <v>12377</v>
      </c>
      <c r="H565" s="2">
        <f t="shared" si="43"/>
        <v>349175</v>
      </c>
      <c r="I565" s="2">
        <f t="shared" si="46"/>
        <v>7001</v>
      </c>
      <c r="J565" s="2">
        <f t="shared" si="44"/>
        <v>-7001</v>
      </c>
      <c r="K565" s="2">
        <v>2020</v>
      </c>
      <c r="L565" s="2">
        <f t="shared" si="45"/>
        <v>-9021</v>
      </c>
      <c r="M565" s="2">
        <v>13807</v>
      </c>
      <c r="N565" s="2">
        <v>22828</v>
      </c>
      <c r="O565" s="2">
        <v>0</v>
      </c>
      <c r="P565" s="2">
        <v>0</v>
      </c>
      <c r="Q565" s="2">
        <v>0</v>
      </c>
    </row>
    <row r="566" spans="1:17" ht="12.75">
      <c r="A566" t="s">
        <v>995</v>
      </c>
      <c r="B566" t="s">
        <v>996</v>
      </c>
      <c r="C566" s="2">
        <v>133044</v>
      </c>
      <c r="D566" s="2">
        <v>61741</v>
      </c>
      <c r="E566" s="2">
        <f t="shared" si="42"/>
        <v>194785</v>
      </c>
      <c r="F566" s="2">
        <v>141661</v>
      </c>
      <c r="G566" s="2">
        <v>29403</v>
      </c>
      <c r="H566" s="2">
        <f t="shared" si="43"/>
        <v>171064</v>
      </c>
      <c r="I566" s="2">
        <f t="shared" si="46"/>
        <v>23721</v>
      </c>
      <c r="J566" s="2">
        <f t="shared" si="44"/>
        <v>-23721</v>
      </c>
      <c r="K566" s="2">
        <v>-4690</v>
      </c>
      <c r="L566" s="2">
        <f t="shared" si="45"/>
        <v>-19031</v>
      </c>
      <c r="M566" s="2">
        <v>4999</v>
      </c>
      <c r="N566" s="2">
        <v>24030</v>
      </c>
      <c r="O566" s="2">
        <v>0</v>
      </c>
      <c r="P566" s="2">
        <v>0</v>
      </c>
      <c r="Q566" s="2">
        <v>0</v>
      </c>
    </row>
    <row r="567" spans="1:17" ht="12.75">
      <c r="A567" t="s">
        <v>997</v>
      </c>
      <c r="B567" t="s">
        <v>998</v>
      </c>
      <c r="C567" s="2">
        <v>265722</v>
      </c>
      <c r="D567" s="2">
        <v>274811</v>
      </c>
      <c r="E567" s="2">
        <f t="shared" si="42"/>
        <v>540533</v>
      </c>
      <c r="F567" s="2">
        <v>510714</v>
      </c>
      <c r="G567" s="2">
        <v>20299</v>
      </c>
      <c r="H567" s="2">
        <f t="shared" si="43"/>
        <v>531013</v>
      </c>
      <c r="I567" s="2">
        <f t="shared" si="46"/>
        <v>9520</v>
      </c>
      <c r="J567" s="2">
        <f t="shared" si="44"/>
        <v>-9520</v>
      </c>
      <c r="K567" s="2">
        <v>-31282</v>
      </c>
      <c r="L567" s="2">
        <f t="shared" si="45"/>
        <v>21762</v>
      </c>
      <c r="M567" s="2">
        <v>25174</v>
      </c>
      <c r="N567" s="2">
        <v>3412</v>
      </c>
      <c r="O567" s="2">
        <v>0</v>
      </c>
      <c r="P567" s="2">
        <v>0</v>
      </c>
      <c r="Q567" s="2">
        <v>0</v>
      </c>
    </row>
    <row r="568" spans="1:17" ht="12.75">
      <c r="A568" t="s">
        <v>999</v>
      </c>
      <c r="B568" t="s">
        <v>1000</v>
      </c>
      <c r="C568" s="2">
        <v>231526</v>
      </c>
      <c r="D568" s="2">
        <v>66294</v>
      </c>
      <c r="E568" s="2">
        <f t="shared" si="42"/>
        <v>297820</v>
      </c>
      <c r="F568" s="2">
        <v>302107</v>
      </c>
      <c r="G568" s="2">
        <v>32723</v>
      </c>
      <c r="H568" s="2">
        <f t="shared" si="43"/>
        <v>334830</v>
      </c>
      <c r="I568" s="2">
        <f t="shared" si="46"/>
        <v>-37010</v>
      </c>
      <c r="J568" s="2">
        <f t="shared" si="44"/>
        <v>37010</v>
      </c>
      <c r="K568" s="2">
        <v>41015</v>
      </c>
      <c r="L568" s="2">
        <f t="shared" si="45"/>
        <v>-4005</v>
      </c>
      <c r="M568" s="2">
        <v>9583</v>
      </c>
      <c r="N568" s="2">
        <v>13588</v>
      </c>
      <c r="O568" s="2">
        <v>0</v>
      </c>
      <c r="P568" s="2">
        <v>0</v>
      </c>
      <c r="Q568" s="2">
        <v>0</v>
      </c>
    </row>
    <row r="569" spans="1:17" ht="12.75">
      <c r="A569" t="s">
        <v>1001</v>
      </c>
      <c r="B569" t="s">
        <v>1002</v>
      </c>
      <c r="C569" s="2">
        <v>194438</v>
      </c>
      <c r="D569" s="2">
        <v>124713</v>
      </c>
      <c r="E569" s="2">
        <f t="shared" si="42"/>
        <v>319151</v>
      </c>
      <c r="F569" s="2">
        <v>427552</v>
      </c>
      <c r="G569" s="2">
        <v>24488</v>
      </c>
      <c r="H569" s="2">
        <f t="shared" si="43"/>
        <v>452040</v>
      </c>
      <c r="I569" s="2">
        <f t="shared" si="46"/>
        <v>-132889</v>
      </c>
      <c r="J569" s="2">
        <f t="shared" si="44"/>
        <v>132889</v>
      </c>
      <c r="K569" s="2">
        <v>133847</v>
      </c>
      <c r="L569" s="2">
        <f t="shared" si="45"/>
        <v>-958</v>
      </c>
      <c r="M569" s="2">
        <v>23</v>
      </c>
      <c r="N569" s="2">
        <v>981</v>
      </c>
      <c r="O569" s="2">
        <v>0</v>
      </c>
      <c r="P569" s="2">
        <v>0</v>
      </c>
      <c r="Q569" s="2">
        <v>0</v>
      </c>
    </row>
    <row r="570" spans="1:17" ht="12.75">
      <c r="A570" t="s">
        <v>1003</v>
      </c>
      <c r="B570" t="s">
        <v>1004</v>
      </c>
      <c r="C570" s="2">
        <v>90655</v>
      </c>
      <c r="D570" s="2">
        <v>75829</v>
      </c>
      <c r="E570" s="2">
        <f t="shared" si="42"/>
        <v>166484</v>
      </c>
      <c r="F570" s="2">
        <v>161958</v>
      </c>
      <c r="G570" s="2">
        <v>2171</v>
      </c>
      <c r="H570" s="2">
        <f t="shared" si="43"/>
        <v>164129</v>
      </c>
      <c r="I570" s="2">
        <f t="shared" si="46"/>
        <v>2355</v>
      </c>
      <c r="J570" s="2">
        <f t="shared" si="44"/>
        <v>-2355</v>
      </c>
      <c r="K570" s="2">
        <v>-3000</v>
      </c>
      <c r="L570" s="2">
        <f t="shared" si="45"/>
        <v>315</v>
      </c>
      <c r="M570" s="2">
        <v>833</v>
      </c>
      <c r="N570" s="2">
        <v>518</v>
      </c>
      <c r="O570" s="2">
        <v>330</v>
      </c>
      <c r="P570" s="2">
        <v>0</v>
      </c>
      <c r="Q570" s="2">
        <v>0</v>
      </c>
    </row>
    <row r="571" spans="1:17" ht="12.75">
      <c r="A571" t="s">
        <v>1005</v>
      </c>
      <c r="B571" t="s">
        <v>1006</v>
      </c>
      <c r="C571" s="2">
        <v>42660</v>
      </c>
      <c r="D571" s="2">
        <v>51468</v>
      </c>
      <c r="E571" s="2">
        <f t="shared" si="42"/>
        <v>94128</v>
      </c>
      <c r="F571" s="2">
        <v>82471</v>
      </c>
      <c r="G571" s="2">
        <v>2598</v>
      </c>
      <c r="H571" s="2">
        <f t="shared" si="43"/>
        <v>85069</v>
      </c>
      <c r="I571" s="2">
        <f t="shared" si="46"/>
        <v>9059</v>
      </c>
      <c r="J571" s="2">
        <f t="shared" si="44"/>
        <v>-9059</v>
      </c>
      <c r="K571" s="2">
        <v>-3000</v>
      </c>
      <c r="L571" s="2">
        <f t="shared" si="45"/>
        <v>-6059</v>
      </c>
      <c r="M571" s="2">
        <v>428</v>
      </c>
      <c r="N571" s="2">
        <v>6487</v>
      </c>
      <c r="O571" s="2">
        <v>0</v>
      </c>
      <c r="P571" s="2">
        <v>0</v>
      </c>
      <c r="Q571" s="2">
        <v>0</v>
      </c>
    </row>
    <row r="572" spans="1:17" ht="12.75">
      <c r="A572" t="s">
        <v>1007</v>
      </c>
      <c r="B572" t="s">
        <v>1008</v>
      </c>
      <c r="C572" s="2">
        <v>75653</v>
      </c>
      <c r="D572" s="2">
        <v>65851</v>
      </c>
      <c r="E572" s="2">
        <f t="shared" si="42"/>
        <v>141504</v>
      </c>
      <c r="F572" s="2">
        <v>249298</v>
      </c>
      <c r="G572" s="2">
        <v>1731</v>
      </c>
      <c r="H572" s="2">
        <f t="shared" si="43"/>
        <v>251029</v>
      </c>
      <c r="I572" s="2">
        <f t="shared" si="46"/>
        <v>-109525</v>
      </c>
      <c r="J572" s="2">
        <f t="shared" si="44"/>
        <v>109525</v>
      </c>
      <c r="K572" s="2">
        <v>10200</v>
      </c>
      <c r="L572" s="2">
        <f t="shared" si="45"/>
        <v>-1794</v>
      </c>
      <c r="M572" s="2">
        <v>1189</v>
      </c>
      <c r="N572" s="2">
        <v>2983</v>
      </c>
      <c r="O572" s="2">
        <v>0</v>
      </c>
      <c r="P572" s="2">
        <v>0</v>
      </c>
      <c r="Q572" s="2">
        <v>101119</v>
      </c>
    </row>
    <row r="573" spans="1:17" ht="12.75">
      <c r="A573" t="s">
        <v>1009</v>
      </c>
      <c r="B573" t="s">
        <v>1010</v>
      </c>
      <c r="C573" s="2">
        <v>66381</v>
      </c>
      <c r="D573" s="2">
        <v>69573</v>
      </c>
      <c r="E573" s="2">
        <f t="shared" si="42"/>
        <v>135954</v>
      </c>
      <c r="F573" s="2">
        <v>146195</v>
      </c>
      <c r="G573" s="2">
        <v>3557</v>
      </c>
      <c r="H573" s="2">
        <f t="shared" si="43"/>
        <v>149752</v>
      </c>
      <c r="I573" s="2">
        <f t="shared" si="46"/>
        <v>-13798</v>
      </c>
      <c r="J573" s="2">
        <f t="shared" si="44"/>
        <v>13798</v>
      </c>
      <c r="K573" s="2">
        <v>17800</v>
      </c>
      <c r="L573" s="2">
        <f t="shared" si="45"/>
        <v>-2642</v>
      </c>
      <c r="M573" s="2">
        <v>1792</v>
      </c>
      <c r="N573" s="2">
        <v>4434</v>
      </c>
      <c r="O573" s="2">
        <v>0</v>
      </c>
      <c r="P573" s="2">
        <v>-1360</v>
      </c>
      <c r="Q573" s="2">
        <v>0</v>
      </c>
    </row>
    <row r="574" spans="1:17" s="7" customFormat="1" ht="12.75">
      <c r="A574" s="7" t="s">
        <v>59</v>
      </c>
      <c r="B574" s="7" t="s">
        <v>1192</v>
      </c>
      <c r="C574" s="8">
        <v>5633007</v>
      </c>
      <c r="D574" s="8">
        <v>6549843</v>
      </c>
      <c r="E574" s="8">
        <f t="shared" si="42"/>
        <v>12182850</v>
      </c>
      <c r="F574" s="8">
        <v>11229524</v>
      </c>
      <c r="G574" s="8">
        <v>1141239</v>
      </c>
      <c r="H574" s="8">
        <f t="shared" si="43"/>
        <v>12370763</v>
      </c>
      <c r="I574" s="8">
        <f t="shared" si="46"/>
        <v>-187913</v>
      </c>
      <c r="J574" s="8">
        <f t="shared" si="44"/>
        <v>187913</v>
      </c>
      <c r="K574" s="8">
        <v>49610</v>
      </c>
      <c r="L574" s="8">
        <f t="shared" si="45"/>
        <v>56694</v>
      </c>
      <c r="M574" s="8">
        <v>364882</v>
      </c>
      <c r="N574" s="8">
        <v>308188</v>
      </c>
      <c r="O574" s="8">
        <v>-6827</v>
      </c>
      <c r="P574" s="8">
        <v>-15260</v>
      </c>
      <c r="Q574" s="8">
        <v>103696</v>
      </c>
    </row>
    <row r="576" spans="1:17" ht="12.75">
      <c r="A576" t="s">
        <v>1011</v>
      </c>
      <c r="B576" t="s">
        <v>1194</v>
      </c>
      <c r="C576" s="2">
        <v>90962</v>
      </c>
      <c r="D576" s="2">
        <v>2075966</v>
      </c>
      <c r="E576" s="2">
        <f t="shared" si="42"/>
        <v>2166928</v>
      </c>
      <c r="F576" s="2">
        <v>2073441</v>
      </c>
      <c r="G576" s="2">
        <v>85829</v>
      </c>
      <c r="H576" s="2">
        <f t="shared" si="43"/>
        <v>2159270</v>
      </c>
      <c r="I576" s="2">
        <f t="shared" si="46"/>
        <v>7658</v>
      </c>
      <c r="J576" s="2">
        <f t="shared" si="44"/>
        <v>-7658</v>
      </c>
      <c r="K576" s="2">
        <v>-3427</v>
      </c>
      <c r="L576" s="2">
        <f t="shared" si="45"/>
        <v>-4231</v>
      </c>
      <c r="M576" s="2">
        <v>9505</v>
      </c>
      <c r="N576" s="2">
        <v>13736</v>
      </c>
      <c r="O576" s="2">
        <v>0</v>
      </c>
      <c r="P576" s="2">
        <v>0</v>
      </c>
      <c r="Q576" s="2">
        <v>0</v>
      </c>
    </row>
    <row r="577" spans="1:17" ht="12.75">
      <c r="A577" t="s">
        <v>1012</v>
      </c>
      <c r="B577" t="s">
        <v>1013</v>
      </c>
      <c r="C577" s="2">
        <v>766593</v>
      </c>
      <c r="D577" s="2">
        <v>218548</v>
      </c>
      <c r="E577" s="2">
        <f t="shared" si="42"/>
        <v>985141</v>
      </c>
      <c r="F577" s="2">
        <v>1203236</v>
      </c>
      <c r="G577" s="2">
        <v>13353</v>
      </c>
      <c r="H577" s="2">
        <f t="shared" si="43"/>
        <v>1216589</v>
      </c>
      <c r="I577" s="2">
        <f t="shared" si="46"/>
        <v>-231448</v>
      </c>
      <c r="J577" s="2">
        <f t="shared" si="44"/>
        <v>231448</v>
      </c>
      <c r="K577" s="2">
        <v>-26250</v>
      </c>
      <c r="L577" s="2">
        <f t="shared" si="45"/>
        <v>-11628</v>
      </c>
      <c r="M577" s="2">
        <v>5762</v>
      </c>
      <c r="N577" s="2">
        <v>17390</v>
      </c>
      <c r="O577" s="2">
        <v>0</v>
      </c>
      <c r="P577" s="2">
        <v>0</v>
      </c>
      <c r="Q577" s="2">
        <v>269326</v>
      </c>
    </row>
    <row r="578" spans="1:17" ht="12.75">
      <c r="A578" t="s">
        <v>1014</v>
      </c>
      <c r="B578" t="s">
        <v>1015</v>
      </c>
      <c r="C578" s="2">
        <v>135591</v>
      </c>
      <c r="D578" s="2">
        <v>9598</v>
      </c>
      <c r="E578" s="2">
        <f t="shared" si="42"/>
        <v>145189</v>
      </c>
      <c r="F578" s="2">
        <v>135245</v>
      </c>
      <c r="G578" s="2">
        <v>10287</v>
      </c>
      <c r="H578" s="2">
        <f t="shared" si="43"/>
        <v>145532</v>
      </c>
      <c r="I578" s="2">
        <f t="shared" si="46"/>
        <v>-343</v>
      </c>
      <c r="J578" s="2">
        <f t="shared" si="44"/>
        <v>343</v>
      </c>
      <c r="K578" s="2">
        <v>-176</v>
      </c>
      <c r="L578" s="2">
        <f t="shared" si="45"/>
        <v>519</v>
      </c>
      <c r="M578" s="2">
        <v>618</v>
      </c>
      <c r="N578" s="2">
        <v>99</v>
      </c>
      <c r="O578" s="2">
        <v>0</v>
      </c>
      <c r="P578" s="2">
        <v>0</v>
      </c>
      <c r="Q578" s="2">
        <v>0</v>
      </c>
    </row>
    <row r="579" spans="1:17" ht="12.75">
      <c r="A579" t="s">
        <v>1016</v>
      </c>
      <c r="B579" t="s">
        <v>1017</v>
      </c>
      <c r="C579" s="2">
        <v>801402</v>
      </c>
      <c r="D579" s="2">
        <v>101638</v>
      </c>
      <c r="E579" s="2">
        <f t="shared" si="42"/>
        <v>903040</v>
      </c>
      <c r="F579" s="2">
        <v>812003</v>
      </c>
      <c r="G579" s="2">
        <v>73370</v>
      </c>
      <c r="H579" s="2">
        <f t="shared" si="43"/>
        <v>885373</v>
      </c>
      <c r="I579" s="2">
        <f t="shared" si="46"/>
        <v>17667</v>
      </c>
      <c r="J579" s="2">
        <f t="shared" si="44"/>
        <v>-17667</v>
      </c>
      <c r="K579" s="2">
        <v>-8000</v>
      </c>
      <c r="L579" s="2">
        <f t="shared" si="45"/>
        <v>-6764</v>
      </c>
      <c r="M579" s="2">
        <v>3554</v>
      </c>
      <c r="N579" s="2">
        <v>10318</v>
      </c>
      <c r="O579" s="2">
        <v>-2903</v>
      </c>
      <c r="P579" s="2">
        <v>0</v>
      </c>
      <c r="Q579" s="2">
        <v>0</v>
      </c>
    </row>
    <row r="580" spans="1:17" ht="12.75">
      <c r="A580" t="s">
        <v>1018</v>
      </c>
      <c r="B580" t="s">
        <v>1019</v>
      </c>
      <c r="C580" s="2">
        <v>242169</v>
      </c>
      <c r="D580" s="2">
        <v>65038</v>
      </c>
      <c r="E580" s="2">
        <f t="shared" si="42"/>
        <v>307207</v>
      </c>
      <c r="F580" s="2">
        <v>243417</v>
      </c>
      <c r="G580" s="2">
        <v>15872</v>
      </c>
      <c r="H580" s="2">
        <f t="shared" si="43"/>
        <v>259289</v>
      </c>
      <c r="I580" s="2">
        <f t="shared" si="46"/>
        <v>47918</v>
      </c>
      <c r="J580" s="2">
        <f t="shared" si="44"/>
        <v>-47918</v>
      </c>
      <c r="K580" s="2">
        <v>0</v>
      </c>
      <c r="L580" s="2">
        <f t="shared" si="45"/>
        <v>-258</v>
      </c>
      <c r="M580" s="2">
        <v>11172</v>
      </c>
      <c r="N580" s="2">
        <v>11430</v>
      </c>
      <c r="O580" s="2">
        <v>0</v>
      </c>
      <c r="P580" s="2">
        <v>0</v>
      </c>
      <c r="Q580" s="2">
        <v>-47660</v>
      </c>
    </row>
    <row r="581" spans="1:17" ht="12.75">
      <c r="A581" t="s">
        <v>1020</v>
      </c>
      <c r="B581" t="s">
        <v>1021</v>
      </c>
      <c r="C581" s="2">
        <v>84836</v>
      </c>
      <c r="D581" s="2">
        <v>58785</v>
      </c>
      <c r="E581" s="2">
        <f t="shared" si="42"/>
        <v>143621</v>
      </c>
      <c r="F581" s="2">
        <v>133288</v>
      </c>
      <c r="G581" s="2">
        <v>6773</v>
      </c>
      <c r="H581" s="2">
        <f t="shared" si="43"/>
        <v>140061</v>
      </c>
      <c r="I581" s="2">
        <f t="shared" si="46"/>
        <v>3560</v>
      </c>
      <c r="J581" s="2">
        <f t="shared" si="44"/>
        <v>-3560</v>
      </c>
      <c r="K581" s="2">
        <v>-3076</v>
      </c>
      <c r="L581" s="2">
        <f t="shared" si="45"/>
        <v>-484</v>
      </c>
      <c r="M581" s="2">
        <v>8645</v>
      </c>
      <c r="N581" s="2">
        <v>9129</v>
      </c>
      <c r="O581" s="2">
        <v>0</v>
      </c>
      <c r="P581" s="2">
        <v>0</v>
      </c>
      <c r="Q581" s="2">
        <v>0</v>
      </c>
    </row>
    <row r="582" spans="1:17" ht="12.75">
      <c r="A582" t="s">
        <v>1022</v>
      </c>
      <c r="B582" t="s">
        <v>1023</v>
      </c>
      <c r="C582" s="2">
        <v>54793</v>
      </c>
      <c r="D582" s="2">
        <v>46334</v>
      </c>
      <c r="E582" s="2">
        <f t="shared" si="42"/>
        <v>101127</v>
      </c>
      <c r="F582" s="2">
        <v>92534</v>
      </c>
      <c r="G582" s="2">
        <v>4999</v>
      </c>
      <c r="H582" s="2">
        <f t="shared" si="43"/>
        <v>97533</v>
      </c>
      <c r="I582" s="2">
        <f t="shared" si="46"/>
        <v>3594</v>
      </c>
      <c r="J582" s="2">
        <f t="shared" si="44"/>
        <v>-3594</v>
      </c>
      <c r="K582" s="2">
        <v>-3320</v>
      </c>
      <c r="L582" s="2">
        <f t="shared" si="45"/>
        <v>-274</v>
      </c>
      <c r="M582" s="2">
        <v>1137</v>
      </c>
      <c r="N582" s="2">
        <v>1411</v>
      </c>
      <c r="O582" s="2">
        <v>0</v>
      </c>
      <c r="P582" s="2">
        <v>0</v>
      </c>
      <c r="Q582" s="2">
        <v>0</v>
      </c>
    </row>
    <row r="583" spans="1:17" ht="12.75">
      <c r="A583" t="s">
        <v>1024</v>
      </c>
      <c r="B583" t="s">
        <v>1025</v>
      </c>
      <c r="C583" s="2">
        <v>50751</v>
      </c>
      <c r="D583" s="2">
        <v>10268</v>
      </c>
      <c r="E583" s="2">
        <f t="shared" si="42"/>
        <v>61019</v>
      </c>
      <c r="F583" s="2">
        <v>52484</v>
      </c>
      <c r="G583" s="2">
        <v>8070</v>
      </c>
      <c r="H583" s="2">
        <f t="shared" si="43"/>
        <v>60554</v>
      </c>
      <c r="I583" s="2">
        <f t="shared" si="46"/>
        <v>465</v>
      </c>
      <c r="J583" s="2">
        <f t="shared" si="44"/>
        <v>-465</v>
      </c>
      <c r="K583" s="2">
        <v>-2000</v>
      </c>
      <c r="L583" s="2">
        <f t="shared" si="45"/>
        <v>1535</v>
      </c>
      <c r="M583" s="2">
        <v>2240</v>
      </c>
      <c r="N583" s="2">
        <v>705</v>
      </c>
      <c r="O583" s="2">
        <v>0</v>
      </c>
      <c r="P583" s="2">
        <v>0</v>
      </c>
      <c r="Q583" s="2">
        <v>0</v>
      </c>
    </row>
    <row r="584" spans="1:17" ht="12.75">
      <c r="A584" t="s">
        <v>1026</v>
      </c>
      <c r="B584" t="s">
        <v>1027</v>
      </c>
      <c r="C584" s="2">
        <v>91020</v>
      </c>
      <c r="D584" s="2">
        <v>31550</v>
      </c>
      <c r="E584" s="2">
        <f t="shared" si="42"/>
        <v>122570</v>
      </c>
      <c r="F584" s="2">
        <v>121236</v>
      </c>
      <c r="G584" s="2">
        <v>7750</v>
      </c>
      <c r="H584" s="2">
        <f t="shared" si="43"/>
        <v>128986</v>
      </c>
      <c r="I584" s="2">
        <f t="shared" si="46"/>
        <v>-6416</v>
      </c>
      <c r="J584" s="2">
        <f t="shared" si="44"/>
        <v>6416</v>
      </c>
      <c r="K584" s="2">
        <v>0</v>
      </c>
      <c r="L584" s="2">
        <f t="shared" si="45"/>
        <v>6416</v>
      </c>
      <c r="M584" s="2">
        <v>9041</v>
      </c>
      <c r="N584" s="2">
        <v>2625</v>
      </c>
      <c r="O584" s="2">
        <v>0</v>
      </c>
      <c r="P584" s="2">
        <v>0</v>
      </c>
      <c r="Q584" s="2">
        <v>0</v>
      </c>
    </row>
    <row r="585" spans="1:17" ht="12.75">
      <c r="A585" t="s">
        <v>1028</v>
      </c>
      <c r="B585" t="s">
        <v>1029</v>
      </c>
      <c r="C585" s="2">
        <v>70577</v>
      </c>
      <c r="D585" s="2">
        <v>23163</v>
      </c>
      <c r="E585" s="2">
        <f t="shared" si="42"/>
        <v>93740</v>
      </c>
      <c r="F585" s="2">
        <v>86385</v>
      </c>
      <c r="G585" s="2">
        <v>5062</v>
      </c>
      <c r="H585" s="2">
        <f t="shared" si="43"/>
        <v>91447</v>
      </c>
      <c r="I585" s="2">
        <f t="shared" si="46"/>
        <v>2293</v>
      </c>
      <c r="J585" s="2">
        <f t="shared" si="44"/>
        <v>-2293</v>
      </c>
      <c r="K585" s="2">
        <v>0</v>
      </c>
      <c r="L585" s="2">
        <f t="shared" si="45"/>
        <v>-2293</v>
      </c>
      <c r="M585" s="2">
        <v>60</v>
      </c>
      <c r="N585" s="2">
        <v>2353</v>
      </c>
      <c r="O585" s="2">
        <v>0</v>
      </c>
      <c r="P585" s="2">
        <v>0</v>
      </c>
      <c r="Q585" s="2">
        <v>0</v>
      </c>
    </row>
    <row r="586" spans="1:17" ht="12.75">
      <c r="A586" t="s">
        <v>1030</v>
      </c>
      <c r="B586" t="s">
        <v>1031</v>
      </c>
      <c r="C586" s="2">
        <v>76481</v>
      </c>
      <c r="D586" s="2">
        <v>46008</v>
      </c>
      <c r="E586" s="2">
        <f t="shared" si="42"/>
        <v>122489</v>
      </c>
      <c r="F586" s="2">
        <v>118163</v>
      </c>
      <c r="G586" s="2">
        <v>4866</v>
      </c>
      <c r="H586" s="2">
        <f t="shared" si="43"/>
        <v>123029</v>
      </c>
      <c r="I586" s="2">
        <f t="shared" si="46"/>
        <v>-540</v>
      </c>
      <c r="J586" s="2">
        <f t="shared" si="44"/>
        <v>540</v>
      </c>
      <c r="K586" s="2">
        <v>0</v>
      </c>
      <c r="L586" s="2">
        <f t="shared" si="45"/>
        <v>540</v>
      </c>
      <c r="M586" s="2">
        <v>1247</v>
      </c>
      <c r="N586" s="2">
        <v>707</v>
      </c>
      <c r="O586" s="2">
        <v>0</v>
      </c>
      <c r="P586" s="2">
        <v>0</v>
      </c>
      <c r="Q586" s="2">
        <v>0</v>
      </c>
    </row>
    <row r="587" spans="1:17" ht="12.75">
      <c r="A587" t="s">
        <v>1032</v>
      </c>
      <c r="B587" t="s">
        <v>1033</v>
      </c>
      <c r="C587" s="2">
        <v>114491</v>
      </c>
      <c r="D587" s="2">
        <v>800</v>
      </c>
      <c r="E587" s="2">
        <f t="shared" si="42"/>
        <v>115291</v>
      </c>
      <c r="F587" s="2">
        <v>58640</v>
      </c>
      <c r="G587" s="2">
        <v>27974</v>
      </c>
      <c r="H587" s="2">
        <f t="shared" si="43"/>
        <v>86614</v>
      </c>
      <c r="I587" s="2">
        <f t="shared" si="46"/>
        <v>28677</v>
      </c>
      <c r="J587" s="2">
        <f t="shared" si="44"/>
        <v>-28677</v>
      </c>
      <c r="K587" s="2">
        <v>-16600</v>
      </c>
      <c r="L587" s="2">
        <f t="shared" si="45"/>
        <v>-12077</v>
      </c>
      <c r="M587" s="2">
        <v>4985</v>
      </c>
      <c r="N587" s="2">
        <v>17062</v>
      </c>
      <c r="O587" s="2">
        <v>0</v>
      </c>
      <c r="P587" s="2">
        <v>0</v>
      </c>
      <c r="Q587" s="2">
        <v>0</v>
      </c>
    </row>
    <row r="588" spans="1:17" ht="12.75">
      <c r="A588" t="s">
        <v>1034</v>
      </c>
      <c r="B588" t="s">
        <v>1035</v>
      </c>
      <c r="C588" s="2">
        <v>66106</v>
      </c>
      <c r="D588" s="2">
        <v>16738</v>
      </c>
      <c r="E588" s="2">
        <f t="shared" si="42"/>
        <v>82844</v>
      </c>
      <c r="F588" s="2">
        <v>103559</v>
      </c>
      <c r="G588" s="2">
        <v>8881</v>
      </c>
      <c r="H588" s="2">
        <f t="shared" si="43"/>
        <v>112440</v>
      </c>
      <c r="I588" s="2">
        <f t="shared" si="46"/>
        <v>-29596</v>
      </c>
      <c r="J588" s="2">
        <f t="shared" si="44"/>
        <v>29596</v>
      </c>
      <c r="K588" s="2">
        <v>29528</v>
      </c>
      <c r="L588" s="2">
        <f t="shared" si="45"/>
        <v>68</v>
      </c>
      <c r="M588" s="2">
        <v>144</v>
      </c>
      <c r="N588" s="2">
        <v>76</v>
      </c>
      <c r="O588" s="2">
        <v>0</v>
      </c>
      <c r="P588" s="2">
        <v>0</v>
      </c>
      <c r="Q588" s="2">
        <v>0</v>
      </c>
    </row>
    <row r="589" spans="1:17" ht="12.75">
      <c r="A589" t="s">
        <v>1036</v>
      </c>
      <c r="B589" t="s">
        <v>1037</v>
      </c>
      <c r="C589" s="2">
        <v>165352</v>
      </c>
      <c r="D589" s="2">
        <v>11516</v>
      </c>
      <c r="E589" s="2">
        <f t="shared" si="42"/>
        <v>176868</v>
      </c>
      <c r="F589" s="2">
        <v>162624</v>
      </c>
      <c r="G589" s="2">
        <v>20826</v>
      </c>
      <c r="H589" s="2">
        <f t="shared" si="43"/>
        <v>183450</v>
      </c>
      <c r="I589" s="2">
        <f t="shared" si="46"/>
        <v>-6582</v>
      </c>
      <c r="J589" s="2">
        <f t="shared" si="44"/>
        <v>6582</v>
      </c>
      <c r="K589" s="2">
        <v>10000</v>
      </c>
      <c r="L589" s="2">
        <f t="shared" si="45"/>
        <v>-3418</v>
      </c>
      <c r="M589" s="2">
        <v>759</v>
      </c>
      <c r="N589" s="2">
        <v>4177</v>
      </c>
      <c r="O589" s="2">
        <v>0</v>
      </c>
      <c r="P589" s="2">
        <v>0</v>
      </c>
      <c r="Q589" s="2">
        <v>0</v>
      </c>
    </row>
    <row r="590" spans="1:17" ht="12.75">
      <c r="A590" t="s">
        <v>1038</v>
      </c>
      <c r="B590" t="s">
        <v>1039</v>
      </c>
      <c r="C590" s="2">
        <v>132904</v>
      </c>
      <c r="D590" s="2">
        <v>24679</v>
      </c>
      <c r="E590" s="2">
        <f t="shared" si="42"/>
        <v>157583</v>
      </c>
      <c r="F590" s="2">
        <v>152873</v>
      </c>
      <c r="G590" s="2">
        <v>4590</v>
      </c>
      <c r="H590" s="2">
        <f t="shared" si="43"/>
        <v>157463</v>
      </c>
      <c r="I590" s="2">
        <f t="shared" si="46"/>
        <v>120</v>
      </c>
      <c r="J590" s="2">
        <f t="shared" si="44"/>
        <v>-120</v>
      </c>
      <c r="K590" s="2">
        <v>0</v>
      </c>
      <c r="L590" s="2">
        <f t="shared" si="45"/>
        <v>-120</v>
      </c>
      <c r="M590" s="2">
        <v>656</v>
      </c>
      <c r="N590" s="2">
        <v>776</v>
      </c>
      <c r="O590" s="2">
        <v>0</v>
      </c>
      <c r="P590" s="2">
        <v>0</v>
      </c>
      <c r="Q590" s="2">
        <v>0</v>
      </c>
    </row>
    <row r="591" spans="1:17" ht="12.75">
      <c r="A591" t="s">
        <v>1040</v>
      </c>
      <c r="B591" t="s">
        <v>1041</v>
      </c>
      <c r="C591" s="2">
        <v>83762</v>
      </c>
      <c r="D591" s="2">
        <v>1999</v>
      </c>
      <c r="E591" s="2">
        <f t="shared" si="42"/>
        <v>85761</v>
      </c>
      <c r="F591" s="2">
        <v>79680</v>
      </c>
      <c r="G591" s="2">
        <v>3615</v>
      </c>
      <c r="H591" s="2">
        <f t="shared" si="43"/>
        <v>83295</v>
      </c>
      <c r="I591" s="2">
        <f t="shared" si="46"/>
        <v>2466</v>
      </c>
      <c r="J591" s="2">
        <f t="shared" si="44"/>
        <v>-2466</v>
      </c>
      <c r="K591" s="2">
        <v>-3000</v>
      </c>
      <c r="L591" s="2">
        <f t="shared" si="45"/>
        <v>534</v>
      </c>
      <c r="M591" s="2">
        <v>1451</v>
      </c>
      <c r="N591" s="2">
        <v>917</v>
      </c>
      <c r="O591" s="2">
        <v>0</v>
      </c>
      <c r="P591" s="2">
        <v>0</v>
      </c>
      <c r="Q591" s="2">
        <v>0</v>
      </c>
    </row>
    <row r="592" spans="1:17" ht="12.75">
      <c r="A592" t="s">
        <v>1042</v>
      </c>
      <c r="B592" t="s">
        <v>1043</v>
      </c>
      <c r="C592" s="2">
        <v>84020</v>
      </c>
      <c r="D592" s="2">
        <v>30270</v>
      </c>
      <c r="E592" s="2">
        <f t="shared" si="42"/>
        <v>114290</v>
      </c>
      <c r="F592" s="2">
        <v>84441</v>
      </c>
      <c r="G592" s="2">
        <v>30767</v>
      </c>
      <c r="H592" s="2">
        <f t="shared" si="43"/>
        <v>115208</v>
      </c>
      <c r="I592" s="2">
        <f t="shared" si="46"/>
        <v>-918</v>
      </c>
      <c r="J592" s="2">
        <f t="shared" si="44"/>
        <v>918</v>
      </c>
      <c r="K592" s="2">
        <v>0</v>
      </c>
      <c r="L592" s="2">
        <f t="shared" si="45"/>
        <v>918</v>
      </c>
      <c r="M592" s="2">
        <v>3597</v>
      </c>
      <c r="N592" s="2">
        <v>2679</v>
      </c>
      <c r="O592" s="2">
        <v>0</v>
      </c>
      <c r="P592" s="2">
        <v>0</v>
      </c>
      <c r="Q592" s="2">
        <v>0</v>
      </c>
    </row>
    <row r="593" spans="1:17" ht="12.75">
      <c r="A593" t="s">
        <v>1044</v>
      </c>
      <c r="B593" t="s">
        <v>1045</v>
      </c>
      <c r="C593" s="2">
        <v>110391</v>
      </c>
      <c r="D593" s="2">
        <v>4508</v>
      </c>
      <c r="E593" s="2">
        <f t="shared" si="42"/>
        <v>114899</v>
      </c>
      <c r="F593" s="2">
        <v>104373</v>
      </c>
      <c r="G593" s="2">
        <v>8991</v>
      </c>
      <c r="H593" s="2">
        <f t="shared" si="43"/>
        <v>113364</v>
      </c>
      <c r="I593" s="2">
        <f t="shared" si="46"/>
        <v>1535</v>
      </c>
      <c r="J593" s="2">
        <f t="shared" si="44"/>
        <v>-1535</v>
      </c>
      <c r="K593" s="2">
        <v>0</v>
      </c>
      <c r="L593" s="2">
        <f t="shared" si="45"/>
        <v>-1535</v>
      </c>
      <c r="M593" s="2">
        <v>5626</v>
      </c>
      <c r="N593" s="2">
        <v>7161</v>
      </c>
      <c r="O593" s="2">
        <v>0</v>
      </c>
      <c r="P593" s="2">
        <v>0</v>
      </c>
      <c r="Q593" s="2">
        <v>0</v>
      </c>
    </row>
    <row r="594" spans="1:17" ht="12.75">
      <c r="A594" t="s">
        <v>1046</v>
      </c>
      <c r="B594" t="s">
        <v>1047</v>
      </c>
      <c r="C594" s="2">
        <v>105637</v>
      </c>
      <c r="D594" s="2">
        <v>23085</v>
      </c>
      <c r="E594" s="2">
        <f t="shared" si="42"/>
        <v>128722</v>
      </c>
      <c r="F594" s="2">
        <v>85524</v>
      </c>
      <c r="G594" s="2">
        <v>44956</v>
      </c>
      <c r="H594" s="2">
        <f t="shared" si="43"/>
        <v>130480</v>
      </c>
      <c r="I594" s="2">
        <f t="shared" si="46"/>
        <v>-1758</v>
      </c>
      <c r="J594" s="2">
        <f t="shared" si="44"/>
        <v>1758</v>
      </c>
      <c r="K594" s="2">
        <v>0</v>
      </c>
      <c r="L594" s="2">
        <f t="shared" si="45"/>
        <v>1758</v>
      </c>
      <c r="M594" s="2">
        <v>2918</v>
      </c>
      <c r="N594" s="2">
        <v>1160</v>
      </c>
      <c r="O594" s="2">
        <v>0</v>
      </c>
      <c r="P594" s="2">
        <v>0</v>
      </c>
      <c r="Q594" s="2">
        <v>0</v>
      </c>
    </row>
    <row r="595" spans="1:17" ht="12.75">
      <c r="A595" t="s">
        <v>1048</v>
      </c>
      <c r="B595" t="s">
        <v>1049</v>
      </c>
      <c r="C595" s="2">
        <v>84315</v>
      </c>
      <c r="D595" s="2">
        <v>23579</v>
      </c>
      <c r="E595" s="2">
        <f t="shared" si="42"/>
        <v>107894</v>
      </c>
      <c r="F595" s="2">
        <v>102581</v>
      </c>
      <c r="G595" s="2">
        <v>3310</v>
      </c>
      <c r="H595" s="2">
        <f t="shared" si="43"/>
        <v>105891</v>
      </c>
      <c r="I595" s="2">
        <f t="shared" si="46"/>
        <v>2003</v>
      </c>
      <c r="J595" s="2">
        <f t="shared" si="44"/>
        <v>-2003</v>
      </c>
      <c r="K595" s="2">
        <v>329</v>
      </c>
      <c r="L595" s="2">
        <f t="shared" si="45"/>
        <v>242</v>
      </c>
      <c r="M595" s="2">
        <v>461</v>
      </c>
      <c r="N595" s="2">
        <v>219</v>
      </c>
      <c r="O595" s="2">
        <v>0</v>
      </c>
      <c r="P595" s="2">
        <v>0</v>
      </c>
      <c r="Q595" s="2">
        <v>-2574</v>
      </c>
    </row>
    <row r="596" spans="1:17" ht="12.75">
      <c r="A596" t="s">
        <v>1050</v>
      </c>
      <c r="B596" t="s">
        <v>1051</v>
      </c>
      <c r="C596" s="2">
        <v>60691</v>
      </c>
      <c r="D596" s="2">
        <v>20078</v>
      </c>
      <c r="E596" s="2">
        <f t="shared" si="42"/>
        <v>80769</v>
      </c>
      <c r="F596" s="2">
        <v>74864</v>
      </c>
      <c r="G596" s="2">
        <v>4417</v>
      </c>
      <c r="H596" s="2">
        <f t="shared" si="43"/>
        <v>79281</v>
      </c>
      <c r="I596" s="2">
        <f t="shared" si="46"/>
        <v>1488</v>
      </c>
      <c r="J596" s="2">
        <f t="shared" si="44"/>
        <v>-1488</v>
      </c>
      <c r="K596" s="2">
        <v>-1200</v>
      </c>
      <c r="L596" s="2">
        <f t="shared" si="45"/>
        <v>-288</v>
      </c>
      <c r="M596" s="2">
        <v>17</v>
      </c>
      <c r="N596" s="2">
        <v>305</v>
      </c>
      <c r="O596" s="2">
        <v>0</v>
      </c>
      <c r="P596" s="2">
        <v>0</v>
      </c>
      <c r="Q596" s="2">
        <v>0</v>
      </c>
    </row>
    <row r="597" spans="1:17" ht="12.75">
      <c r="A597" t="s">
        <v>1052</v>
      </c>
      <c r="B597" t="s">
        <v>1053</v>
      </c>
      <c r="C597" s="2">
        <v>37276</v>
      </c>
      <c r="D597" s="2">
        <v>13985</v>
      </c>
      <c r="E597" s="2">
        <f t="shared" si="42"/>
        <v>51261</v>
      </c>
      <c r="F597" s="2">
        <v>46493</v>
      </c>
      <c r="G597" s="2">
        <v>5193</v>
      </c>
      <c r="H597" s="2">
        <f t="shared" si="43"/>
        <v>51686</v>
      </c>
      <c r="I597" s="2">
        <f t="shared" si="46"/>
        <v>-425</v>
      </c>
      <c r="J597" s="2">
        <f t="shared" si="44"/>
        <v>425</v>
      </c>
      <c r="K597" s="2">
        <v>0</v>
      </c>
      <c r="L597" s="2">
        <f t="shared" si="45"/>
        <v>425</v>
      </c>
      <c r="M597" s="2">
        <v>1185</v>
      </c>
      <c r="N597" s="2">
        <v>760</v>
      </c>
      <c r="O597" s="2">
        <v>0</v>
      </c>
      <c r="P597" s="2">
        <v>0</v>
      </c>
      <c r="Q597" s="2">
        <v>0</v>
      </c>
    </row>
    <row r="598" spans="1:17" s="7" customFormat="1" ht="12.75">
      <c r="A598" s="7" t="s">
        <v>59</v>
      </c>
      <c r="B598" s="7" t="s">
        <v>1193</v>
      </c>
      <c r="C598" s="8">
        <v>3510120</v>
      </c>
      <c r="D598" s="8">
        <v>2858133</v>
      </c>
      <c r="E598" s="8">
        <f t="shared" si="42"/>
        <v>6368253</v>
      </c>
      <c r="F598" s="8">
        <v>6127084</v>
      </c>
      <c r="G598" s="8">
        <v>399751</v>
      </c>
      <c r="H598" s="8">
        <f t="shared" si="43"/>
        <v>6526835</v>
      </c>
      <c r="I598" s="8">
        <f t="shared" si="46"/>
        <v>-158582</v>
      </c>
      <c r="J598" s="8">
        <f t="shared" si="44"/>
        <v>158582</v>
      </c>
      <c r="K598" s="8">
        <v>-27192</v>
      </c>
      <c r="L598" s="8">
        <f t="shared" si="45"/>
        <v>-30415</v>
      </c>
      <c r="M598" s="8">
        <v>74780</v>
      </c>
      <c r="N598" s="8">
        <v>105195</v>
      </c>
      <c r="O598" s="8">
        <v>-2903</v>
      </c>
      <c r="P598" s="8">
        <v>0</v>
      </c>
      <c r="Q598" s="8">
        <v>219092</v>
      </c>
    </row>
    <row r="600" spans="1:17" ht="12.75">
      <c r="A600" t="s">
        <v>1054</v>
      </c>
      <c r="B600" t="s">
        <v>1196</v>
      </c>
      <c r="C600" s="2">
        <v>13486</v>
      </c>
      <c r="D600" s="2">
        <v>721850</v>
      </c>
      <c r="E600" s="2">
        <f t="shared" si="42"/>
        <v>735336</v>
      </c>
      <c r="F600" s="2">
        <v>534395</v>
      </c>
      <c r="G600" s="2">
        <v>193466</v>
      </c>
      <c r="H600" s="2">
        <f t="shared" si="43"/>
        <v>727861</v>
      </c>
      <c r="I600" s="2">
        <f t="shared" si="46"/>
        <v>7475</v>
      </c>
      <c r="J600" s="2">
        <f t="shared" si="44"/>
        <v>-7475</v>
      </c>
      <c r="K600" s="2">
        <v>0</v>
      </c>
      <c r="L600" s="2">
        <f t="shared" si="45"/>
        <v>-3281</v>
      </c>
      <c r="M600" s="2">
        <v>7664</v>
      </c>
      <c r="N600" s="2">
        <v>10945</v>
      </c>
      <c r="O600" s="2">
        <v>0</v>
      </c>
      <c r="P600" s="2">
        <v>0</v>
      </c>
      <c r="Q600" s="2">
        <v>-4194</v>
      </c>
    </row>
    <row r="601" spans="1:17" ht="12.75">
      <c r="A601" t="s">
        <v>1055</v>
      </c>
      <c r="B601" t="s">
        <v>1056</v>
      </c>
      <c r="C601" s="2">
        <v>6805649</v>
      </c>
      <c r="D601" s="2">
        <v>2475248</v>
      </c>
      <c r="E601" s="2">
        <f t="shared" si="42"/>
        <v>9280897</v>
      </c>
      <c r="F601" s="2">
        <v>8832889</v>
      </c>
      <c r="G601" s="2">
        <v>415787</v>
      </c>
      <c r="H601" s="2">
        <f t="shared" si="43"/>
        <v>9248676</v>
      </c>
      <c r="I601" s="2">
        <f t="shared" si="46"/>
        <v>32221</v>
      </c>
      <c r="J601" s="2">
        <f t="shared" si="44"/>
        <v>-32221</v>
      </c>
      <c r="K601" s="2">
        <v>-95000</v>
      </c>
      <c r="L601" s="2">
        <f t="shared" si="45"/>
        <v>68634</v>
      </c>
      <c r="M601" s="2">
        <v>142963</v>
      </c>
      <c r="N601" s="2">
        <v>74329</v>
      </c>
      <c r="O601" s="2">
        <v>-51946</v>
      </c>
      <c r="P601" s="2">
        <v>0</v>
      </c>
      <c r="Q601" s="2">
        <v>46091</v>
      </c>
    </row>
    <row r="602" spans="1:17" ht="12.75">
      <c r="A602" t="s">
        <v>1057</v>
      </c>
      <c r="B602" t="s">
        <v>1058</v>
      </c>
      <c r="C602" s="2">
        <v>229315</v>
      </c>
      <c r="D602" s="2">
        <v>262261</v>
      </c>
      <c r="E602" s="2">
        <f t="shared" si="42"/>
        <v>491576</v>
      </c>
      <c r="F602" s="2">
        <v>870507</v>
      </c>
      <c r="G602" s="2">
        <v>10849</v>
      </c>
      <c r="H602" s="2">
        <f t="shared" si="43"/>
        <v>881356</v>
      </c>
      <c r="I602" s="2">
        <f t="shared" si="46"/>
        <v>-389780</v>
      </c>
      <c r="J602" s="2">
        <f t="shared" si="44"/>
        <v>389780</v>
      </c>
      <c r="K602" s="2">
        <v>63374</v>
      </c>
      <c r="L602" s="2">
        <f t="shared" si="45"/>
        <v>24940</v>
      </c>
      <c r="M602" s="2">
        <v>27917</v>
      </c>
      <c r="N602" s="2">
        <v>2977</v>
      </c>
      <c r="O602" s="2">
        <v>-7812</v>
      </c>
      <c r="P602" s="2">
        <v>0</v>
      </c>
      <c r="Q602" s="2">
        <v>309278</v>
      </c>
    </row>
    <row r="603" spans="1:17" ht="12.75">
      <c r="A603" t="s">
        <v>1059</v>
      </c>
      <c r="B603" t="s">
        <v>1060</v>
      </c>
      <c r="C603" s="2">
        <v>320851</v>
      </c>
      <c r="D603" s="2">
        <v>379859</v>
      </c>
      <c r="E603" s="2">
        <f t="shared" si="42"/>
        <v>700710</v>
      </c>
      <c r="F603" s="2">
        <v>663961</v>
      </c>
      <c r="G603" s="2">
        <v>11584</v>
      </c>
      <c r="H603" s="2">
        <f t="shared" si="43"/>
        <v>675545</v>
      </c>
      <c r="I603" s="2">
        <f t="shared" si="46"/>
        <v>25165</v>
      </c>
      <c r="J603" s="2">
        <f t="shared" si="44"/>
        <v>-25165</v>
      </c>
      <c r="K603" s="2">
        <v>26316</v>
      </c>
      <c r="L603" s="2">
        <f t="shared" si="45"/>
        <v>-15198</v>
      </c>
      <c r="M603" s="2">
        <v>3013</v>
      </c>
      <c r="N603" s="2">
        <v>18211</v>
      </c>
      <c r="O603" s="2">
        <v>-7543</v>
      </c>
      <c r="P603" s="2">
        <v>0</v>
      </c>
      <c r="Q603" s="2">
        <v>-28740</v>
      </c>
    </row>
    <row r="604" spans="1:17" ht="12.75">
      <c r="A604" t="s">
        <v>1061</v>
      </c>
      <c r="B604" t="s">
        <v>1062</v>
      </c>
      <c r="C604" s="2">
        <v>33319</v>
      </c>
      <c r="D604" s="2">
        <v>67785</v>
      </c>
      <c r="E604" s="2">
        <f t="shared" si="42"/>
        <v>101104</v>
      </c>
      <c r="F604" s="2">
        <v>93005</v>
      </c>
      <c r="G604" s="2">
        <v>8116</v>
      </c>
      <c r="H604" s="2">
        <f t="shared" si="43"/>
        <v>101121</v>
      </c>
      <c r="I604" s="2">
        <f t="shared" si="46"/>
        <v>-17</v>
      </c>
      <c r="J604" s="2">
        <f t="shared" si="44"/>
        <v>17</v>
      </c>
      <c r="K604" s="2">
        <v>-3425</v>
      </c>
      <c r="L604" s="2">
        <f t="shared" si="45"/>
        <v>3442</v>
      </c>
      <c r="M604" s="2">
        <v>5825</v>
      </c>
      <c r="N604" s="2">
        <v>2383</v>
      </c>
      <c r="O604" s="2">
        <v>0</v>
      </c>
      <c r="P604" s="2">
        <v>0</v>
      </c>
      <c r="Q604" s="2">
        <v>0</v>
      </c>
    </row>
    <row r="605" spans="1:17" ht="12.75">
      <c r="A605" t="s">
        <v>1063</v>
      </c>
      <c r="B605" t="s">
        <v>1064</v>
      </c>
      <c r="C605" s="2">
        <v>97650</v>
      </c>
      <c r="D605" s="2">
        <v>16563</v>
      </c>
      <c r="E605" s="2">
        <f t="shared" si="42"/>
        <v>114213</v>
      </c>
      <c r="F605" s="2">
        <v>87164</v>
      </c>
      <c r="G605" s="2">
        <v>23123</v>
      </c>
      <c r="H605" s="2">
        <f t="shared" si="43"/>
        <v>110287</v>
      </c>
      <c r="I605" s="2">
        <f t="shared" si="46"/>
        <v>3926</v>
      </c>
      <c r="J605" s="2">
        <f t="shared" si="44"/>
        <v>-3926</v>
      </c>
      <c r="K605" s="2">
        <v>0</v>
      </c>
      <c r="L605" s="2">
        <f t="shared" si="45"/>
        <v>-3926</v>
      </c>
      <c r="M605" s="2">
        <v>1397</v>
      </c>
      <c r="N605" s="2">
        <v>5323</v>
      </c>
      <c r="O605" s="2">
        <v>0</v>
      </c>
      <c r="P605" s="2">
        <v>0</v>
      </c>
      <c r="Q605" s="2">
        <v>0</v>
      </c>
    </row>
    <row r="606" spans="1:17" ht="12.75">
      <c r="A606" t="s">
        <v>1065</v>
      </c>
      <c r="B606" t="s">
        <v>1066</v>
      </c>
      <c r="C606" s="2">
        <v>107116</v>
      </c>
      <c r="D606" s="2">
        <v>121746</v>
      </c>
      <c r="E606" s="2">
        <f t="shared" si="42"/>
        <v>228862</v>
      </c>
      <c r="F606" s="2">
        <v>211001</v>
      </c>
      <c r="G606" s="2">
        <v>12200</v>
      </c>
      <c r="H606" s="2">
        <f t="shared" si="43"/>
        <v>223201</v>
      </c>
      <c r="I606" s="2">
        <f t="shared" si="46"/>
        <v>5661</v>
      </c>
      <c r="J606" s="2">
        <f t="shared" si="44"/>
        <v>-5661</v>
      </c>
      <c r="K606" s="2">
        <v>-4000</v>
      </c>
      <c r="L606" s="2">
        <f t="shared" si="45"/>
        <v>-1661</v>
      </c>
      <c r="M606" s="2">
        <v>1808</v>
      </c>
      <c r="N606" s="2">
        <v>3469</v>
      </c>
      <c r="O606" s="2">
        <v>0</v>
      </c>
      <c r="P606" s="2">
        <v>0</v>
      </c>
      <c r="Q606" s="2">
        <v>0</v>
      </c>
    </row>
    <row r="607" spans="1:17" ht="12.75">
      <c r="A607" t="s">
        <v>1067</v>
      </c>
      <c r="B607" t="s">
        <v>1068</v>
      </c>
      <c r="C607" s="2">
        <v>118236</v>
      </c>
      <c r="D607" s="2">
        <v>244866</v>
      </c>
      <c r="E607" s="2">
        <f t="shared" si="42"/>
        <v>363102</v>
      </c>
      <c r="F607" s="2">
        <v>351824</v>
      </c>
      <c r="G607" s="2">
        <v>9520</v>
      </c>
      <c r="H607" s="2">
        <f t="shared" si="43"/>
        <v>361344</v>
      </c>
      <c r="I607" s="2">
        <f t="shared" si="46"/>
        <v>1758</v>
      </c>
      <c r="J607" s="2">
        <f t="shared" si="44"/>
        <v>-1758</v>
      </c>
      <c r="K607" s="2">
        <v>0</v>
      </c>
      <c r="L607" s="2">
        <f t="shared" si="45"/>
        <v>-1758</v>
      </c>
      <c r="M607" s="2">
        <v>103</v>
      </c>
      <c r="N607" s="2">
        <v>1861</v>
      </c>
      <c r="O607" s="2">
        <v>0</v>
      </c>
      <c r="P607" s="2">
        <v>0</v>
      </c>
      <c r="Q607" s="2">
        <v>0</v>
      </c>
    </row>
    <row r="608" spans="1:17" ht="12.75">
      <c r="A608" t="s">
        <v>1069</v>
      </c>
      <c r="B608" t="s">
        <v>1070</v>
      </c>
      <c r="C608" s="2">
        <v>19850</v>
      </c>
      <c r="D608" s="2">
        <v>17320</v>
      </c>
      <c r="E608" s="2">
        <f t="shared" si="42"/>
        <v>37170</v>
      </c>
      <c r="F608" s="2">
        <v>29662</v>
      </c>
      <c r="G608" s="2">
        <v>8216</v>
      </c>
      <c r="H608" s="2">
        <f t="shared" si="43"/>
        <v>37878</v>
      </c>
      <c r="I608" s="2">
        <f t="shared" si="46"/>
        <v>-708</v>
      </c>
      <c r="J608" s="2">
        <f t="shared" si="44"/>
        <v>708</v>
      </c>
      <c r="K608" s="2">
        <v>0</v>
      </c>
      <c r="L608" s="2">
        <f t="shared" si="45"/>
        <v>708</v>
      </c>
      <c r="M608" s="2">
        <v>1193</v>
      </c>
      <c r="N608" s="2">
        <v>485</v>
      </c>
      <c r="O608" s="2">
        <v>0</v>
      </c>
      <c r="P608" s="2">
        <v>0</v>
      </c>
      <c r="Q608" s="2">
        <v>0</v>
      </c>
    </row>
    <row r="609" spans="1:17" ht="12.75">
      <c r="A609" t="s">
        <v>1071</v>
      </c>
      <c r="B609" t="s">
        <v>1072</v>
      </c>
      <c r="C609" s="2">
        <v>75104</v>
      </c>
      <c r="D609" s="2">
        <v>88145</v>
      </c>
      <c r="E609" s="2">
        <f t="shared" si="42"/>
        <v>163249</v>
      </c>
      <c r="F609" s="2">
        <v>164925</v>
      </c>
      <c r="G609" s="2">
        <v>13211</v>
      </c>
      <c r="H609" s="2">
        <f t="shared" si="43"/>
        <v>178136</v>
      </c>
      <c r="I609" s="2">
        <f t="shared" si="46"/>
        <v>-14887</v>
      </c>
      <c r="J609" s="2">
        <f t="shared" si="44"/>
        <v>14887</v>
      </c>
      <c r="K609" s="2">
        <v>-5400</v>
      </c>
      <c r="L609" s="2">
        <f t="shared" si="45"/>
        <v>20287</v>
      </c>
      <c r="M609" s="2">
        <v>25713</v>
      </c>
      <c r="N609" s="2">
        <v>5426</v>
      </c>
      <c r="O609" s="2">
        <v>0</v>
      </c>
      <c r="P609" s="2">
        <v>0</v>
      </c>
      <c r="Q609" s="2">
        <v>0</v>
      </c>
    </row>
    <row r="610" spans="1:17" ht="12.75">
      <c r="A610" t="s">
        <v>1073</v>
      </c>
      <c r="B610" t="s">
        <v>1074</v>
      </c>
      <c r="C610" s="2">
        <v>104963</v>
      </c>
      <c r="D610" s="2">
        <v>105227</v>
      </c>
      <c r="E610" s="2">
        <f t="shared" si="42"/>
        <v>210190</v>
      </c>
      <c r="F610" s="2">
        <v>190128</v>
      </c>
      <c r="G610" s="2">
        <v>20275</v>
      </c>
      <c r="H610" s="2">
        <f t="shared" si="43"/>
        <v>210403</v>
      </c>
      <c r="I610" s="2">
        <f t="shared" si="46"/>
        <v>-213</v>
      </c>
      <c r="J610" s="2">
        <f t="shared" si="44"/>
        <v>213</v>
      </c>
      <c r="K610" s="2">
        <v>1000</v>
      </c>
      <c r="L610" s="2">
        <f t="shared" si="45"/>
        <v>-787</v>
      </c>
      <c r="M610" s="2">
        <v>355</v>
      </c>
      <c r="N610" s="2">
        <v>1142</v>
      </c>
      <c r="O610" s="2">
        <v>0</v>
      </c>
      <c r="P610" s="2">
        <v>0</v>
      </c>
      <c r="Q610" s="2">
        <v>0</v>
      </c>
    </row>
    <row r="611" spans="1:17" ht="12.75">
      <c r="A611" t="s">
        <v>1075</v>
      </c>
      <c r="B611" t="s">
        <v>1076</v>
      </c>
      <c r="C611" s="2">
        <v>286550</v>
      </c>
      <c r="D611" s="2">
        <v>154686</v>
      </c>
      <c r="E611" s="2">
        <f aca="true" t="shared" si="47" ref="E611:E642">SUM(C611:D611)</f>
        <v>441236</v>
      </c>
      <c r="F611" s="2">
        <v>444880</v>
      </c>
      <c r="G611" s="2">
        <v>24716</v>
      </c>
      <c r="H611" s="2">
        <f aca="true" t="shared" si="48" ref="H611:H642">SUM(F611:G611)</f>
        <v>469596</v>
      </c>
      <c r="I611" s="2">
        <f t="shared" si="46"/>
        <v>-28360</v>
      </c>
      <c r="J611" s="2">
        <f aca="true" t="shared" si="49" ref="J611:J640">SUM(K611,L611,O611,P611,Q611)</f>
        <v>28360</v>
      </c>
      <c r="K611" s="2">
        <v>0</v>
      </c>
      <c r="L611" s="2">
        <f aca="true" t="shared" si="50" ref="L611:L642">M611-N611</f>
        <v>31480</v>
      </c>
      <c r="M611" s="2">
        <v>37136</v>
      </c>
      <c r="N611" s="2">
        <v>5656</v>
      </c>
      <c r="O611" s="2">
        <v>0</v>
      </c>
      <c r="P611" s="2">
        <v>-3120</v>
      </c>
      <c r="Q611" s="2">
        <v>0</v>
      </c>
    </row>
    <row r="612" spans="1:17" ht="12.75">
      <c r="A612" t="s">
        <v>1077</v>
      </c>
      <c r="B612" t="s">
        <v>1078</v>
      </c>
      <c r="C612" s="2">
        <v>42360</v>
      </c>
      <c r="D612" s="2">
        <v>69892</v>
      </c>
      <c r="E612" s="2">
        <f t="shared" si="47"/>
        <v>112252</v>
      </c>
      <c r="F612" s="2">
        <v>95789</v>
      </c>
      <c r="G612" s="2">
        <v>10943</v>
      </c>
      <c r="H612" s="2">
        <f t="shared" si="48"/>
        <v>106732</v>
      </c>
      <c r="I612" s="2">
        <f t="shared" si="46"/>
        <v>5520</v>
      </c>
      <c r="J612" s="2">
        <f t="shared" si="49"/>
        <v>-5520</v>
      </c>
      <c r="K612" s="2">
        <v>-1340</v>
      </c>
      <c r="L612" s="2">
        <f t="shared" si="50"/>
        <v>-4180</v>
      </c>
      <c r="M612" s="2">
        <v>1841</v>
      </c>
      <c r="N612" s="2">
        <v>6021</v>
      </c>
      <c r="O612" s="2">
        <v>0</v>
      </c>
      <c r="P612" s="2">
        <v>0</v>
      </c>
      <c r="Q612" s="2">
        <v>0</v>
      </c>
    </row>
    <row r="613" spans="1:17" ht="12.75">
      <c r="A613" t="s">
        <v>1079</v>
      </c>
      <c r="B613" t="s">
        <v>1080</v>
      </c>
      <c r="C613" s="2">
        <v>34870</v>
      </c>
      <c r="D613" s="2">
        <v>40050</v>
      </c>
      <c r="E613" s="2">
        <f t="shared" si="47"/>
        <v>74920</v>
      </c>
      <c r="F613" s="2">
        <v>56520</v>
      </c>
      <c r="G613" s="2">
        <v>7053</v>
      </c>
      <c r="H613" s="2">
        <f t="shared" si="48"/>
        <v>63573</v>
      </c>
      <c r="I613" s="2">
        <f t="shared" si="46"/>
        <v>11347</v>
      </c>
      <c r="J613" s="2">
        <f t="shared" si="49"/>
        <v>-11347</v>
      </c>
      <c r="K613" s="2">
        <v>0</v>
      </c>
      <c r="L613" s="2">
        <f t="shared" si="50"/>
        <v>-11347</v>
      </c>
      <c r="M613" s="2">
        <v>1500</v>
      </c>
      <c r="N613" s="2">
        <v>12847</v>
      </c>
      <c r="O613" s="2">
        <v>0</v>
      </c>
      <c r="P613" s="2">
        <v>0</v>
      </c>
      <c r="Q613" s="2">
        <v>0</v>
      </c>
    </row>
    <row r="614" spans="1:17" ht="12.75">
      <c r="A614" t="s">
        <v>1081</v>
      </c>
      <c r="B614" t="s">
        <v>1082</v>
      </c>
      <c r="C614" s="2">
        <v>53387</v>
      </c>
      <c r="D614" s="2">
        <v>88339</v>
      </c>
      <c r="E614" s="2">
        <f t="shared" si="47"/>
        <v>141726</v>
      </c>
      <c r="F614" s="2">
        <v>131079</v>
      </c>
      <c r="G614" s="2">
        <v>7706</v>
      </c>
      <c r="H614" s="2">
        <f t="shared" si="48"/>
        <v>138785</v>
      </c>
      <c r="I614" s="2">
        <f aca="true" t="shared" si="51" ref="I614:I642">E614-H614</f>
        <v>2941</v>
      </c>
      <c r="J614" s="2">
        <f t="shared" si="49"/>
        <v>-2941</v>
      </c>
      <c r="K614" s="2">
        <v>0</v>
      </c>
      <c r="L614" s="2">
        <f t="shared" si="50"/>
        <v>-2941</v>
      </c>
      <c r="M614" s="2">
        <v>7014</v>
      </c>
      <c r="N614" s="2">
        <v>9955</v>
      </c>
      <c r="O614" s="2">
        <v>0</v>
      </c>
      <c r="P614" s="2">
        <v>0</v>
      </c>
      <c r="Q614" s="2">
        <v>0</v>
      </c>
    </row>
    <row r="615" spans="1:17" ht="12.75">
      <c r="A615" t="s">
        <v>1083</v>
      </c>
      <c r="B615" t="s">
        <v>1084</v>
      </c>
      <c r="C615" s="2">
        <v>189065</v>
      </c>
      <c r="D615" s="2">
        <v>155640</v>
      </c>
      <c r="E615" s="2">
        <f t="shared" si="47"/>
        <v>344705</v>
      </c>
      <c r="F615" s="2">
        <v>348817</v>
      </c>
      <c r="G615" s="2">
        <v>4318</v>
      </c>
      <c r="H615" s="2">
        <f t="shared" si="48"/>
        <v>353135</v>
      </c>
      <c r="I615" s="2">
        <f t="shared" si="51"/>
        <v>-8430</v>
      </c>
      <c r="J615" s="2">
        <f t="shared" si="49"/>
        <v>8430</v>
      </c>
      <c r="K615" s="2">
        <v>5160</v>
      </c>
      <c r="L615" s="2">
        <f t="shared" si="50"/>
        <v>3270</v>
      </c>
      <c r="M615" s="2">
        <v>13722</v>
      </c>
      <c r="N615" s="2">
        <v>10452</v>
      </c>
      <c r="O615" s="2">
        <v>0</v>
      </c>
      <c r="P615" s="2">
        <v>0</v>
      </c>
      <c r="Q615" s="2">
        <v>0</v>
      </c>
    </row>
    <row r="616" spans="1:17" ht="12.75">
      <c r="A616" t="s">
        <v>1085</v>
      </c>
      <c r="B616" t="s">
        <v>1086</v>
      </c>
      <c r="C616" s="2">
        <v>37353</v>
      </c>
      <c r="D616" s="2">
        <v>45626</v>
      </c>
      <c r="E616" s="2">
        <f t="shared" si="47"/>
        <v>82979</v>
      </c>
      <c r="F616" s="2">
        <v>72653</v>
      </c>
      <c r="G616" s="2">
        <v>9384</v>
      </c>
      <c r="H616" s="2">
        <f t="shared" si="48"/>
        <v>82037</v>
      </c>
      <c r="I616" s="2">
        <f t="shared" si="51"/>
        <v>942</v>
      </c>
      <c r="J616" s="2">
        <f t="shared" si="49"/>
        <v>-942</v>
      </c>
      <c r="K616" s="2">
        <v>0</v>
      </c>
      <c r="L616" s="2">
        <f t="shared" si="50"/>
        <v>-942</v>
      </c>
      <c r="M616" s="2">
        <v>1942</v>
      </c>
      <c r="N616" s="2">
        <v>2884</v>
      </c>
      <c r="O616" s="2">
        <v>0</v>
      </c>
      <c r="P616" s="2">
        <v>0</v>
      </c>
      <c r="Q616" s="2">
        <v>0</v>
      </c>
    </row>
    <row r="617" spans="1:17" ht="12.75">
      <c r="A617" t="s">
        <v>1087</v>
      </c>
      <c r="B617" t="s">
        <v>1088</v>
      </c>
      <c r="C617" s="2">
        <v>98940</v>
      </c>
      <c r="D617" s="2">
        <v>113134</v>
      </c>
      <c r="E617" s="2">
        <f t="shared" si="47"/>
        <v>212074</v>
      </c>
      <c r="F617" s="2">
        <v>195067</v>
      </c>
      <c r="G617" s="2">
        <v>17779</v>
      </c>
      <c r="H617" s="2">
        <f t="shared" si="48"/>
        <v>212846</v>
      </c>
      <c r="I617" s="2">
        <f t="shared" si="51"/>
        <v>-772</v>
      </c>
      <c r="J617" s="2">
        <f t="shared" si="49"/>
        <v>772</v>
      </c>
      <c r="K617" s="2">
        <v>0</v>
      </c>
      <c r="L617" s="2">
        <f t="shared" si="50"/>
        <v>772</v>
      </c>
      <c r="M617" s="2">
        <v>2803</v>
      </c>
      <c r="N617" s="2">
        <v>2031</v>
      </c>
      <c r="O617" s="2">
        <v>0</v>
      </c>
      <c r="P617" s="2">
        <v>0</v>
      </c>
      <c r="Q617" s="2">
        <v>0</v>
      </c>
    </row>
    <row r="618" spans="1:17" ht="12.75">
      <c r="A618" t="s">
        <v>1089</v>
      </c>
      <c r="B618" t="s">
        <v>1090</v>
      </c>
      <c r="C618" s="2">
        <v>31712</v>
      </c>
      <c r="D618" s="2">
        <v>40021</v>
      </c>
      <c r="E618" s="2">
        <f t="shared" si="47"/>
        <v>71733</v>
      </c>
      <c r="F618" s="2">
        <v>60270</v>
      </c>
      <c r="G618" s="2">
        <v>11579</v>
      </c>
      <c r="H618" s="2">
        <f t="shared" si="48"/>
        <v>71849</v>
      </c>
      <c r="I618" s="2">
        <f t="shared" si="51"/>
        <v>-116</v>
      </c>
      <c r="J618" s="2">
        <f t="shared" si="49"/>
        <v>116</v>
      </c>
      <c r="K618" s="2">
        <v>0</v>
      </c>
      <c r="L618" s="2">
        <f t="shared" si="50"/>
        <v>316</v>
      </c>
      <c r="M618" s="2">
        <v>1043</v>
      </c>
      <c r="N618" s="2">
        <v>727</v>
      </c>
      <c r="O618" s="2">
        <v>0</v>
      </c>
      <c r="P618" s="2">
        <v>-200</v>
      </c>
      <c r="Q618" s="2">
        <v>0</v>
      </c>
    </row>
    <row r="619" spans="1:17" ht="12.75">
      <c r="A619" t="s">
        <v>1091</v>
      </c>
      <c r="B619" t="s">
        <v>1092</v>
      </c>
      <c r="C619" s="2">
        <v>53825</v>
      </c>
      <c r="D619" s="2">
        <v>29910</v>
      </c>
      <c r="E619" s="2">
        <f t="shared" si="47"/>
        <v>83735</v>
      </c>
      <c r="F619" s="2">
        <v>49776</v>
      </c>
      <c r="G619" s="2">
        <v>31877</v>
      </c>
      <c r="H619" s="2">
        <f t="shared" si="48"/>
        <v>81653</v>
      </c>
      <c r="I619" s="2">
        <f t="shared" si="51"/>
        <v>2082</v>
      </c>
      <c r="J619" s="2">
        <f t="shared" si="49"/>
        <v>-2082</v>
      </c>
      <c r="K619" s="2">
        <v>0</v>
      </c>
      <c r="L619" s="2">
        <f t="shared" si="50"/>
        <v>-552</v>
      </c>
      <c r="M619" s="2">
        <v>199</v>
      </c>
      <c r="N619" s="2">
        <v>751</v>
      </c>
      <c r="O619" s="2">
        <v>0</v>
      </c>
      <c r="P619" s="2">
        <v>0</v>
      </c>
      <c r="Q619" s="2">
        <v>-1530</v>
      </c>
    </row>
    <row r="620" spans="1:17" ht="12.75">
      <c r="A620" t="s">
        <v>1093</v>
      </c>
      <c r="B620" t="s">
        <v>1094</v>
      </c>
      <c r="C620" s="2">
        <v>77521</v>
      </c>
      <c r="D620" s="2">
        <v>251612</v>
      </c>
      <c r="E620" s="2">
        <f t="shared" si="47"/>
        <v>329133</v>
      </c>
      <c r="F620" s="2">
        <v>319765</v>
      </c>
      <c r="G620" s="2">
        <v>9019</v>
      </c>
      <c r="H620" s="2">
        <f t="shared" si="48"/>
        <v>328784</v>
      </c>
      <c r="I620" s="2">
        <f t="shared" si="51"/>
        <v>349</v>
      </c>
      <c r="J620" s="2">
        <f t="shared" si="49"/>
        <v>-349</v>
      </c>
      <c r="K620" s="2">
        <v>0</v>
      </c>
      <c r="L620" s="2">
        <f t="shared" si="50"/>
        <v>-349</v>
      </c>
      <c r="M620" s="2">
        <v>2277</v>
      </c>
      <c r="N620" s="2">
        <v>2626</v>
      </c>
      <c r="O620" s="2">
        <v>0</v>
      </c>
      <c r="P620" s="2">
        <v>0</v>
      </c>
      <c r="Q620" s="2">
        <v>0</v>
      </c>
    </row>
    <row r="621" spans="1:17" ht="12.75">
      <c r="A621" t="s">
        <v>1095</v>
      </c>
      <c r="B621" t="s">
        <v>1096</v>
      </c>
      <c r="C621" s="2">
        <v>298224</v>
      </c>
      <c r="D621" s="2">
        <v>5256</v>
      </c>
      <c r="E621" s="2">
        <f t="shared" si="47"/>
        <v>303480</v>
      </c>
      <c r="F621" s="2">
        <v>164711</v>
      </c>
      <c r="G621" s="2">
        <v>102972</v>
      </c>
      <c r="H621" s="2">
        <f t="shared" si="48"/>
        <v>267683</v>
      </c>
      <c r="I621" s="2">
        <f t="shared" si="51"/>
        <v>35797</v>
      </c>
      <c r="J621" s="2">
        <f t="shared" si="49"/>
        <v>-35797</v>
      </c>
      <c r="K621" s="2">
        <v>-24000</v>
      </c>
      <c r="L621" s="2">
        <f t="shared" si="50"/>
        <v>-3979</v>
      </c>
      <c r="M621" s="2">
        <v>2225</v>
      </c>
      <c r="N621" s="2">
        <v>6204</v>
      </c>
      <c r="O621" s="2">
        <v>0</v>
      </c>
      <c r="P621" s="2">
        <v>0</v>
      </c>
      <c r="Q621" s="2">
        <v>-7818</v>
      </c>
    </row>
    <row r="622" spans="1:17" ht="12.75">
      <c r="A622" t="s">
        <v>1097</v>
      </c>
      <c r="B622" t="s">
        <v>1098</v>
      </c>
      <c r="C622" s="2">
        <v>21909</v>
      </c>
      <c r="D622" s="2">
        <v>36083</v>
      </c>
      <c r="E622" s="2">
        <f t="shared" si="47"/>
        <v>57992</v>
      </c>
      <c r="F622" s="2">
        <v>42253</v>
      </c>
      <c r="G622" s="2">
        <v>15694</v>
      </c>
      <c r="H622" s="2">
        <f t="shared" si="48"/>
        <v>57947</v>
      </c>
      <c r="I622" s="2">
        <f t="shared" si="51"/>
        <v>45</v>
      </c>
      <c r="J622" s="2">
        <f t="shared" si="49"/>
        <v>-45</v>
      </c>
      <c r="K622" s="2">
        <v>0</v>
      </c>
      <c r="L622" s="2">
        <f t="shared" si="50"/>
        <v>-45</v>
      </c>
      <c r="M622" s="2">
        <v>204</v>
      </c>
      <c r="N622" s="2">
        <v>249</v>
      </c>
      <c r="O622" s="2">
        <v>0</v>
      </c>
      <c r="P622" s="2">
        <v>0</v>
      </c>
      <c r="Q622" s="2">
        <v>0</v>
      </c>
    </row>
    <row r="623" spans="1:17" ht="12.75">
      <c r="A623" t="s">
        <v>1099</v>
      </c>
      <c r="B623" t="s">
        <v>1100</v>
      </c>
      <c r="C623" s="2">
        <v>45554</v>
      </c>
      <c r="D623" s="2">
        <v>90556</v>
      </c>
      <c r="E623" s="2">
        <f t="shared" si="47"/>
        <v>136110</v>
      </c>
      <c r="F623" s="2">
        <v>129915</v>
      </c>
      <c r="G623" s="2">
        <v>3198</v>
      </c>
      <c r="H623" s="2">
        <f t="shared" si="48"/>
        <v>133113</v>
      </c>
      <c r="I623" s="2">
        <f t="shared" si="51"/>
        <v>2997</v>
      </c>
      <c r="J623" s="2">
        <f t="shared" si="49"/>
        <v>-2997</v>
      </c>
      <c r="K623" s="2">
        <v>-3025</v>
      </c>
      <c r="L623" s="2">
        <f t="shared" si="50"/>
        <v>28</v>
      </c>
      <c r="M623" s="2">
        <v>1024</v>
      </c>
      <c r="N623" s="2">
        <v>996</v>
      </c>
      <c r="O623" s="2">
        <v>0</v>
      </c>
      <c r="P623" s="2">
        <v>0</v>
      </c>
      <c r="Q623" s="2">
        <v>0</v>
      </c>
    </row>
    <row r="624" spans="1:17" ht="12.75">
      <c r="A624" t="s">
        <v>1101</v>
      </c>
      <c r="B624" t="s">
        <v>1102</v>
      </c>
      <c r="C624" s="2">
        <v>47553</v>
      </c>
      <c r="D624" s="2">
        <v>35420</v>
      </c>
      <c r="E624" s="2">
        <f t="shared" si="47"/>
        <v>82973</v>
      </c>
      <c r="F624" s="2">
        <v>68834</v>
      </c>
      <c r="G624" s="2">
        <v>20037</v>
      </c>
      <c r="H624" s="2">
        <f t="shared" si="48"/>
        <v>88871</v>
      </c>
      <c r="I624" s="2">
        <f t="shared" si="51"/>
        <v>-5898</v>
      </c>
      <c r="J624" s="2">
        <f t="shared" si="49"/>
        <v>5898</v>
      </c>
      <c r="K624" s="2">
        <v>6500</v>
      </c>
      <c r="L624" s="2">
        <f t="shared" si="50"/>
        <v>-602</v>
      </c>
      <c r="M624" s="2">
        <v>1306</v>
      </c>
      <c r="N624" s="2">
        <v>1908</v>
      </c>
      <c r="O624" s="2">
        <v>0</v>
      </c>
      <c r="P624" s="2">
        <v>0</v>
      </c>
      <c r="Q624" s="2">
        <v>0</v>
      </c>
    </row>
    <row r="625" spans="1:17" s="7" customFormat="1" ht="12.75">
      <c r="A625" s="7" t="s">
        <v>59</v>
      </c>
      <c r="B625" s="7" t="s">
        <v>1195</v>
      </c>
      <c r="C625" s="8">
        <v>9244362</v>
      </c>
      <c r="D625" s="8">
        <v>5657095</v>
      </c>
      <c r="E625" s="8">
        <f t="shared" si="47"/>
        <v>14901457</v>
      </c>
      <c r="F625" s="8">
        <v>14209790</v>
      </c>
      <c r="G625" s="8">
        <v>1002622</v>
      </c>
      <c r="H625" s="8">
        <f t="shared" si="48"/>
        <v>15212412</v>
      </c>
      <c r="I625" s="8">
        <f t="shared" si="51"/>
        <v>-310955</v>
      </c>
      <c r="J625" s="8">
        <f t="shared" si="49"/>
        <v>310955</v>
      </c>
      <c r="K625" s="8">
        <v>-33840</v>
      </c>
      <c r="L625" s="8">
        <f t="shared" si="50"/>
        <v>102329</v>
      </c>
      <c r="M625" s="8">
        <v>292187</v>
      </c>
      <c r="N625" s="8">
        <v>189858</v>
      </c>
      <c r="O625" s="8">
        <v>-67301</v>
      </c>
      <c r="P625" s="8">
        <v>-3320</v>
      </c>
      <c r="Q625" s="8">
        <v>313087</v>
      </c>
    </row>
    <row r="627" spans="1:17" ht="12.75">
      <c r="A627" t="s">
        <v>1103</v>
      </c>
      <c r="B627" t="s">
        <v>1198</v>
      </c>
      <c r="C627" s="2">
        <v>1922</v>
      </c>
      <c r="D627" s="2">
        <v>465036</v>
      </c>
      <c r="E627" s="2">
        <f t="shared" si="47"/>
        <v>466958</v>
      </c>
      <c r="F627" s="2">
        <v>441083</v>
      </c>
      <c r="G627" s="2">
        <v>29004</v>
      </c>
      <c r="H627" s="2">
        <f t="shared" si="48"/>
        <v>470087</v>
      </c>
      <c r="I627" s="2">
        <f t="shared" si="51"/>
        <v>-3129</v>
      </c>
      <c r="J627" s="2">
        <f t="shared" si="49"/>
        <v>3129</v>
      </c>
      <c r="K627" s="2">
        <v>0</v>
      </c>
      <c r="L627" s="2">
        <f t="shared" si="50"/>
        <v>3129</v>
      </c>
      <c r="M627" s="2">
        <v>4806</v>
      </c>
      <c r="N627" s="2">
        <v>1677</v>
      </c>
      <c r="O627" s="2">
        <v>0</v>
      </c>
      <c r="P627" s="2">
        <v>0</v>
      </c>
      <c r="Q627" s="2">
        <v>0</v>
      </c>
    </row>
    <row r="628" spans="1:17" ht="12.75">
      <c r="A628" t="s">
        <v>1104</v>
      </c>
      <c r="B628" t="s">
        <v>1105</v>
      </c>
      <c r="C628" s="2">
        <v>151844</v>
      </c>
      <c r="D628" s="2">
        <v>91867</v>
      </c>
      <c r="E628" s="2">
        <f t="shared" si="47"/>
        <v>243711</v>
      </c>
      <c r="F628" s="2">
        <v>239654</v>
      </c>
      <c r="G628" s="2">
        <v>3867</v>
      </c>
      <c r="H628" s="2">
        <f t="shared" si="48"/>
        <v>243521</v>
      </c>
      <c r="I628" s="2">
        <f t="shared" si="51"/>
        <v>190</v>
      </c>
      <c r="J628" s="2">
        <f t="shared" si="49"/>
        <v>-190</v>
      </c>
      <c r="K628" s="2">
        <v>0</v>
      </c>
      <c r="L628" s="2">
        <f t="shared" si="50"/>
        <v>-190</v>
      </c>
      <c r="M628" s="2">
        <v>11</v>
      </c>
      <c r="N628" s="2">
        <v>201</v>
      </c>
      <c r="O628" s="2">
        <v>0</v>
      </c>
      <c r="P628" s="2">
        <v>0</v>
      </c>
      <c r="Q628" s="2">
        <v>0</v>
      </c>
    </row>
    <row r="629" spans="1:17" ht="12.75">
      <c r="A629" t="s">
        <v>1106</v>
      </c>
      <c r="B629" t="s">
        <v>1107</v>
      </c>
      <c r="C629" s="2">
        <v>90990</v>
      </c>
      <c r="D629" s="2">
        <v>35616</v>
      </c>
      <c r="E629" s="2">
        <f t="shared" si="47"/>
        <v>126606</v>
      </c>
      <c r="F629" s="2">
        <v>143928</v>
      </c>
      <c r="G629" s="2">
        <v>3533</v>
      </c>
      <c r="H629" s="2">
        <f t="shared" si="48"/>
        <v>147461</v>
      </c>
      <c r="I629" s="2">
        <f t="shared" si="51"/>
        <v>-20855</v>
      </c>
      <c r="J629" s="2">
        <f t="shared" si="49"/>
        <v>20855</v>
      </c>
      <c r="K629" s="2">
        <v>20505</v>
      </c>
      <c r="L629" s="2">
        <f t="shared" si="50"/>
        <v>350</v>
      </c>
      <c r="M629" s="2">
        <v>5456</v>
      </c>
      <c r="N629" s="2">
        <v>5106</v>
      </c>
      <c r="O629" s="2">
        <v>0</v>
      </c>
      <c r="P629" s="2">
        <v>0</v>
      </c>
      <c r="Q629" s="2">
        <v>0</v>
      </c>
    </row>
    <row r="630" spans="1:17" ht="12.75">
      <c r="A630" t="s">
        <v>1108</v>
      </c>
      <c r="B630" t="s">
        <v>1109</v>
      </c>
      <c r="C630" s="2">
        <v>51399</v>
      </c>
      <c r="D630" s="2">
        <v>31441</v>
      </c>
      <c r="E630" s="2">
        <f t="shared" si="47"/>
        <v>82840</v>
      </c>
      <c r="F630" s="2">
        <v>76734</v>
      </c>
      <c r="G630" s="2">
        <v>1371</v>
      </c>
      <c r="H630" s="2">
        <f t="shared" si="48"/>
        <v>78105</v>
      </c>
      <c r="I630" s="2">
        <f t="shared" si="51"/>
        <v>4735</v>
      </c>
      <c r="J630" s="2">
        <f t="shared" si="49"/>
        <v>-4735</v>
      </c>
      <c r="K630" s="2">
        <v>-5200</v>
      </c>
      <c r="L630" s="2">
        <f t="shared" si="50"/>
        <v>465</v>
      </c>
      <c r="M630" s="2">
        <v>1558</v>
      </c>
      <c r="N630" s="2">
        <v>1093</v>
      </c>
      <c r="O630" s="2">
        <v>0</v>
      </c>
      <c r="P630" s="2">
        <v>0</v>
      </c>
      <c r="Q630" s="2">
        <v>0</v>
      </c>
    </row>
    <row r="631" spans="1:17" ht="12.75">
      <c r="A631" t="s">
        <v>1110</v>
      </c>
      <c r="B631" t="s">
        <v>1111</v>
      </c>
      <c r="C631" s="2">
        <v>99394</v>
      </c>
      <c r="D631" s="2">
        <v>57339</v>
      </c>
      <c r="E631" s="2">
        <f t="shared" si="47"/>
        <v>156733</v>
      </c>
      <c r="F631" s="2">
        <v>156166</v>
      </c>
      <c r="G631" s="2">
        <v>4246</v>
      </c>
      <c r="H631" s="2">
        <f t="shared" si="48"/>
        <v>160412</v>
      </c>
      <c r="I631" s="2">
        <f t="shared" si="51"/>
        <v>-3679</v>
      </c>
      <c r="J631" s="2">
        <f t="shared" si="49"/>
        <v>3679</v>
      </c>
      <c r="K631" s="2">
        <v>-2400</v>
      </c>
      <c r="L631" s="2">
        <f t="shared" si="50"/>
        <v>6079</v>
      </c>
      <c r="M631" s="2">
        <v>11568</v>
      </c>
      <c r="N631" s="2">
        <v>5489</v>
      </c>
      <c r="O631" s="2">
        <v>0</v>
      </c>
      <c r="P631" s="2">
        <v>0</v>
      </c>
      <c r="Q631" s="2">
        <v>0</v>
      </c>
    </row>
    <row r="632" spans="1:17" ht="12.75">
      <c r="A632" t="s">
        <v>1112</v>
      </c>
      <c r="B632" t="s">
        <v>1113</v>
      </c>
      <c r="C632" s="2">
        <v>138850</v>
      </c>
      <c r="D632" s="2">
        <v>76189</v>
      </c>
      <c r="E632" s="2">
        <f t="shared" si="47"/>
        <v>215039</v>
      </c>
      <c r="F632" s="2">
        <v>214632</v>
      </c>
      <c r="G632" s="2">
        <v>2843</v>
      </c>
      <c r="H632" s="2">
        <f t="shared" si="48"/>
        <v>217475</v>
      </c>
      <c r="I632" s="2">
        <f t="shared" si="51"/>
        <v>-2436</v>
      </c>
      <c r="J632" s="2">
        <f t="shared" si="49"/>
        <v>2436</v>
      </c>
      <c r="K632" s="2">
        <v>-3000</v>
      </c>
      <c r="L632" s="2">
        <f t="shared" si="50"/>
        <v>5436</v>
      </c>
      <c r="M632" s="2">
        <v>9751</v>
      </c>
      <c r="N632" s="2">
        <v>4315</v>
      </c>
      <c r="O632" s="2">
        <v>0</v>
      </c>
      <c r="P632" s="2">
        <v>0</v>
      </c>
      <c r="Q632" s="2">
        <v>0</v>
      </c>
    </row>
    <row r="633" spans="1:17" ht="12.75">
      <c r="A633" t="s">
        <v>1114</v>
      </c>
      <c r="B633" t="s">
        <v>1115</v>
      </c>
      <c r="C633" s="2">
        <v>247537</v>
      </c>
      <c r="D633" s="2">
        <v>58690</v>
      </c>
      <c r="E633" s="2">
        <f t="shared" si="47"/>
        <v>306227</v>
      </c>
      <c r="F633" s="2">
        <v>265589</v>
      </c>
      <c r="G633" s="2">
        <v>41718</v>
      </c>
      <c r="H633" s="2">
        <f t="shared" si="48"/>
        <v>307307</v>
      </c>
      <c r="I633" s="2">
        <f t="shared" si="51"/>
        <v>-1080</v>
      </c>
      <c r="J633" s="2">
        <f t="shared" si="49"/>
        <v>1080</v>
      </c>
      <c r="K633" s="2">
        <v>0</v>
      </c>
      <c r="L633" s="2">
        <f t="shared" si="50"/>
        <v>1080</v>
      </c>
      <c r="M633" s="2">
        <v>5744</v>
      </c>
      <c r="N633" s="2">
        <v>4664</v>
      </c>
      <c r="O633" s="2">
        <v>0</v>
      </c>
      <c r="P633" s="2">
        <v>0</v>
      </c>
      <c r="Q633" s="2">
        <v>0</v>
      </c>
    </row>
    <row r="634" spans="1:17" ht="12.75">
      <c r="A634" t="s">
        <v>1116</v>
      </c>
      <c r="B634" t="s">
        <v>1117</v>
      </c>
      <c r="C634" s="2">
        <v>291517</v>
      </c>
      <c r="D634" s="2">
        <v>142606</v>
      </c>
      <c r="E634" s="2">
        <f t="shared" si="47"/>
        <v>434123</v>
      </c>
      <c r="F634" s="2">
        <v>947091</v>
      </c>
      <c r="G634" s="2">
        <v>5089</v>
      </c>
      <c r="H634" s="2">
        <f t="shared" si="48"/>
        <v>952180</v>
      </c>
      <c r="I634" s="2">
        <f t="shared" si="51"/>
        <v>-518057</v>
      </c>
      <c r="J634" s="2">
        <f t="shared" si="49"/>
        <v>518057</v>
      </c>
      <c r="K634" s="2">
        <v>383523</v>
      </c>
      <c r="L634" s="2">
        <f t="shared" si="50"/>
        <v>-15141</v>
      </c>
      <c r="M634" s="2">
        <v>9752</v>
      </c>
      <c r="N634" s="2">
        <v>24893</v>
      </c>
      <c r="O634" s="2">
        <v>0</v>
      </c>
      <c r="P634" s="2">
        <v>0</v>
      </c>
      <c r="Q634" s="2">
        <v>149675</v>
      </c>
    </row>
    <row r="635" spans="1:17" ht="12.75">
      <c r="A635" t="s">
        <v>1118</v>
      </c>
      <c r="B635" t="s">
        <v>1119</v>
      </c>
      <c r="C635" s="2">
        <v>69077</v>
      </c>
      <c r="D635" s="2">
        <v>31434</v>
      </c>
      <c r="E635" s="2">
        <f t="shared" si="47"/>
        <v>100511</v>
      </c>
      <c r="F635" s="2">
        <v>96081</v>
      </c>
      <c r="G635" s="2">
        <v>5655</v>
      </c>
      <c r="H635" s="2">
        <f t="shared" si="48"/>
        <v>101736</v>
      </c>
      <c r="I635" s="2">
        <f t="shared" si="51"/>
        <v>-1225</v>
      </c>
      <c r="J635" s="2">
        <f t="shared" si="49"/>
        <v>1225</v>
      </c>
      <c r="K635" s="2">
        <v>0</v>
      </c>
      <c r="L635" s="2">
        <f t="shared" si="50"/>
        <v>1225</v>
      </c>
      <c r="M635" s="2">
        <v>2096</v>
      </c>
      <c r="N635" s="2">
        <v>871</v>
      </c>
      <c r="O635" s="2">
        <v>0</v>
      </c>
      <c r="P635" s="2">
        <v>0</v>
      </c>
      <c r="Q635" s="2">
        <v>0</v>
      </c>
    </row>
    <row r="636" spans="1:17" ht="12.75">
      <c r="A636" t="s">
        <v>1120</v>
      </c>
      <c r="B636" t="s">
        <v>1121</v>
      </c>
      <c r="C636" s="2">
        <v>85215</v>
      </c>
      <c r="D636" s="2">
        <v>694</v>
      </c>
      <c r="E636" s="2">
        <f t="shared" si="47"/>
        <v>85909</v>
      </c>
      <c r="F636" s="2">
        <v>75779</v>
      </c>
      <c r="G636" s="2">
        <v>6079</v>
      </c>
      <c r="H636" s="2">
        <f t="shared" si="48"/>
        <v>81858</v>
      </c>
      <c r="I636" s="2">
        <f t="shared" si="51"/>
        <v>4051</v>
      </c>
      <c r="J636" s="2">
        <f t="shared" si="49"/>
        <v>-4051</v>
      </c>
      <c r="K636" s="2">
        <v>-2000</v>
      </c>
      <c r="L636" s="2">
        <f t="shared" si="50"/>
        <v>-2051</v>
      </c>
      <c r="M636" s="2">
        <v>472</v>
      </c>
      <c r="N636" s="2">
        <v>2523</v>
      </c>
      <c r="O636" s="2">
        <v>0</v>
      </c>
      <c r="P636" s="2">
        <v>0</v>
      </c>
      <c r="Q636" s="2">
        <v>0</v>
      </c>
    </row>
    <row r="637" spans="1:17" ht="12.75">
      <c r="A637" t="s">
        <v>1122</v>
      </c>
      <c r="B637" t="s">
        <v>1123</v>
      </c>
      <c r="C637" s="2">
        <v>262898</v>
      </c>
      <c r="D637" s="2">
        <v>60820</v>
      </c>
      <c r="E637" s="2">
        <f t="shared" si="47"/>
        <v>323718</v>
      </c>
      <c r="F637" s="2">
        <v>324504</v>
      </c>
      <c r="G637" s="2">
        <v>15356</v>
      </c>
      <c r="H637" s="2">
        <f t="shared" si="48"/>
        <v>339860</v>
      </c>
      <c r="I637" s="2">
        <f t="shared" si="51"/>
        <v>-16142</v>
      </c>
      <c r="J637" s="2">
        <f t="shared" si="49"/>
        <v>16142</v>
      </c>
      <c r="K637" s="2">
        <v>-5500</v>
      </c>
      <c r="L637" s="2">
        <f t="shared" si="50"/>
        <v>-1053</v>
      </c>
      <c r="M637" s="2">
        <v>2456</v>
      </c>
      <c r="N637" s="2">
        <v>3509</v>
      </c>
      <c r="O637" s="2">
        <v>0</v>
      </c>
      <c r="P637" s="2">
        <v>0</v>
      </c>
      <c r="Q637" s="2">
        <v>22695</v>
      </c>
    </row>
    <row r="638" spans="1:17" ht="12.75">
      <c r="A638" t="s">
        <v>1124</v>
      </c>
      <c r="B638" t="s">
        <v>1125</v>
      </c>
      <c r="C638" s="2">
        <v>77340</v>
      </c>
      <c r="D638" s="2">
        <v>32313</v>
      </c>
      <c r="E638" s="2">
        <f t="shared" si="47"/>
        <v>109653</v>
      </c>
      <c r="F638" s="2">
        <v>116974</v>
      </c>
      <c r="G638" s="2">
        <v>4513</v>
      </c>
      <c r="H638" s="2">
        <f t="shared" si="48"/>
        <v>121487</v>
      </c>
      <c r="I638" s="2">
        <f t="shared" si="51"/>
        <v>-11834</v>
      </c>
      <c r="J638" s="2">
        <f t="shared" si="49"/>
        <v>11834</v>
      </c>
      <c r="K638" s="2">
        <v>13000</v>
      </c>
      <c r="L638" s="2">
        <f t="shared" si="50"/>
        <v>-1166</v>
      </c>
      <c r="M638" s="2">
        <v>3689</v>
      </c>
      <c r="N638" s="2">
        <v>4855</v>
      </c>
      <c r="O638" s="2">
        <v>0</v>
      </c>
      <c r="P638" s="2">
        <v>0</v>
      </c>
      <c r="Q638" s="2">
        <v>0</v>
      </c>
    </row>
    <row r="639" spans="1:17" ht="12.75">
      <c r="A639" t="s">
        <v>1126</v>
      </c>
      <c r="B639" t="s">
        <v>1127</v>
      </c>
      <c r="C639" s="2">
        <v>52039</v>
      </c>
      <c r="D639" s="2">
        <v>31983</v>
      </c>
      <c r="E639" s="2">
        <f t="shared" si="47"/>
        <v>84022</v>
      </c>
      <c r="F639" s="2">
        <v>79555</v>
      </c>
      <c r="G639" s="2">
        <v>4255</v>
      </c>
      <c r="H639" s="2">
        <f t="shared" si="48"/>
        <v>83810</v>
      </c>
      <c r="I639" s="2">
        <f t="shared" si="51"/>
        <v>212</v>
      </c>
      <c r="J639" s="2">
        <f t="shared" si="49"/>
        <v>-212</v>
      </c>
      <c r="K639" s="2">
        <v>0</v>
      </c>
      <c r="L639" s="2">
        <f t="shared" si="50"/>
        <v>-212</v>
      </c>
      <c r="M639" s="2">
        <v>2246</v>
      </c>
      <c r="N639" s="2">
        <v>2458</v>
      </c>
      <c r="O639" s="2">
        <v>0</v>
      </c>
      <c r="P639" s="2">
        <v>0</v>
      </c>
      <c r="Q639" s="2">
        <v>0</v>
      </c>
    </row>
    <row r="640" spans="1:17" s="7" customFormat="1" ht="12.75">
      <c r="A640" s="7" t="s">
        <v>59</v>
      </c>
      <c r="B640" s="7" t="s">
        <v>1197</v>
      </c>
      <c r="C640" s="8">
        <v>1620022</v>
      </c>
      <c r="D640" s="8">
        <v>1116028</v>
      </c>
      <c r="E640" s="8">
        <f t="shared" si="47"/>
        <v>2736050</v>
      </c>
      <c r="F640" s="8">
        <v>3177770</v>
      </c>
      <c r="G640" s="8">
        <v>127529</v>
      </c>
      <c r="H640" s="8">
        <f t="shared" si="48"/>
        <v>3305299</v>
      </c>
      <c r="I640" s="8">
        <f t="shared" si="51"/>
        <v>-569249</v>
      </c>
      <c r="J640" s="8">
        <f t="shared" si="49"/>
        <v>569249</v>
      </c>
      <c r="K640" s="8">
        <v>398928</v>
      </c>
      <c r="L640" s="8">
        <f t="shared" si="50"/>
        <v>-2049</v>
      </c>
      <c r="M640" s="8">
        <v>59605</v>
      </c>
      <c r="N640" s="8">
        <v>61654</v>
      </c>
      <c r="O640" s="8">
        <v>0</v>
      </c>
      <c r="P640" s="8">
        <v>0</v>
      </c>
      <c r="Q640" s="8">
        <v>172370</v>
      </c>
    </row>
    <row r="642" spans="1:17" s="7" customFormat="1" ht="12.75">
      <c r="A642" s="7" t="s">
        <v>59</v>
      </c>
      <c r="B642" s="7" t="s">
        <v>1128</v>
      </c>
      <c r="C642" s="8">
        <f>SUM(C17,C42,C65,C89,C109,C137,C166,C189,C206,C225,C251,C280,C302,C334,C353,C380,C407,C427,C447,C479,C506,C529,C552,C574,C598,C625,C640)</f>
        <v>296891208</v>
      </c>
      <c r="D642" s="8">
        <f>SUM(D17,D42,D65,D89,D109,D137,D166,D189,D206,D225,D251,D280,D302,D334,D353,D380,D407,D427,D447,D479,D506,D529,D552,D574,D598,D625,D640)</f>
        <v>157435189</v>
      </c>
      <c r="E642" s="8">
        <f t="shared" si="47"/>
        <v>454326397</v>
      </c>
      <c r="F642" s="8">
        <f>SUM(F17,F42,F65,F89,F109,F137,F166,F189,F206,F225,F251,F280,F302,F334,F353,F380,F407,F427,F447,F479,F506,F529,F552,F574,F598,F625,F640)</f>
        <v>449796356</v>
      </c>
      <c r="G642" s="8">
        <f>SUM(G17,G42,G65,G89,G109,G137,G166,G189,G206,G225,G251,G280,G302,G334,G353,G380,G407,G427,G447,G479,G506,G529,G552,G574,G598,G625,G640)</f>
        <v>36996932</v>
      </c>
      <c r="H642" s="8">
        <f t="shared" si="48"/>
        <v>486793288</v>
      </c>
      <c r="I642" s="8">
        <f t="shared" si="51"/>
        <v>-32466891</v>
      </c>
      <c r="J642" s="8">
        <f>SUM(J17,J42,J65,J89,J109,J137,J166,J189,J206,J225,J251,J280,J302,J334,J353,J380,J407,J427,J447,J479,J506,J529,J552,J574,J598,J625,J640)</f>
        <v>32466891</v>
      </c>
      <c r="K642" s="8">
        <f>SUM(K17,K42,K65,K89,K109,K137,K166,K189,K206,K225,K251,K280,K302,K334,K353,K380,K407,K427,K447,K479,K506,K529,K552,K574,K598,K625,K640)</f>
        <v>1846771</v>
      </c>
      <c r="L642" s="8">
        <f t="shared" si="50"/>
        <v>295672</v>
      </c>
      <c r="M642" s="8">
        <f>SUM(M17,M42,M65,M89,M109,M137,M166,M189,M206,M225,M251,M280,M302,M334,M353,M380,M407,M427,M447,M479,M506,M529,M552,M574,M598,M625,M640)</f>
        <v>12132562</v>
      </c>
      <c r="N642" s="8">
        <f>SUM(N17,N42,N65,N89,N109,N137,N166,N189,N206,N225,N251,N280,N302,N334,N353,N380,N407,N427,N447,N479,N506,N529,N552,N574,N598,N625,N640)</f>
        <v>11836890</v>
      </c>
      <c r="O642" s="8">
        <f>SUM(O17,O42,O65,O89,O109,O137,O166,O189,O206,O225,O251,O280,O302,O334,O353,O380,O407,O427,O447,O479,O506,O529,O552,O574,O598,O625,O640)</f>
        <v>990172</v>
      </c>
      <c r="P642" s="8">
        <f>SUM(P17,P42,P65,P89,P109,P137,P166,P189,P206,P225,P251,P280,P302,P334,P353,P380,P407,P427,P447,P479,P506,P529,P552,P574,P598,P625,P640)</f>
        <v>23958095</v>
      </c>
      <c r="Q642" s="8">
        <f>SUM(Q17,Q42,Q65,Q89,Q109,Q137,Q166,Q189,Q206,Q225,Q251,Q280,Q302,Q334,Q353,Q380,Q407,Q427,Q447,Q479,Q506,Q529,Q552,Q574,Q598,Q625,Q640)</f>
        <v>5376181</v>
      </c>
    </row>
    <row r="643" ht="12.75">
      <c r="J643" s="8"/>
    </row>
    <row r="644" ht="12.75">
      <c r="A644" t="s">
        <v>1201</v>
      </c>
    </row>
    <row r="646" spans="3:17" s="11" customFormat="1" ht="15">
      <c r="C646" s="12"/>
      <c r="D646" s="12"/>
      <c r="E646" s="12"/>
      <c r="F646" s="12"/>
      <c r="G646" s="12"/>
      <c r="I646" s="12"/>
      <c r="J646" s="12"/>
      <c r="K646" s="12"/>
      <c r="L646" s="12"/>
      <c r="M646" s="12"/>
      <c r="N646" s="12"/>
      <c r="O646" s="12"/>
      <c r="P646" s="12"/>
      <c r="Q646" s="12"/>
    </row>
    <row r="648" spans="2:11" ht="15">
      <c r="B648" s="11"/>
      <c r="K648" s="12"/>
    </row>
  </sheetData>
  <mergeCells count="11">
    <mergeCell ref="B6:B7"/>
    <mergeCell ref="A6:A7"/>
    <mergeCell ref="A3:Q3"/>
    <mergeCell ref="P6:P7"/>
    <mergeCell ref="Q6:Q7"/>
    <mergeCell ref="J6:J7"/>
    <mergeCell ref="I6:I7"/>
    <mergeCell ref="C6:E6"/>
    <mergeCell ref="F6:H6"/>
    <mergeCell ref="K6:N6"/>
    <mergeCell ref="O6:O7"/>
  </mergeCells>
  <printOptions/>
  <pageMargins left="0" right="0" top="0.984251968503937" bottom="0.4724409448818898" header="0.5118110236220472" footer="0.2362204724409449"/>
  <pageSetup firstPageNumber="14" useFirstPageNumber="1" horizontalDpi="300" verticalDpi="3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VinetaP</cp:lastModifiedBy>
  <cp:lastPrinted>2002-05-27T07:41:38Z</cp:lastPrinted>
  <dcterms:created xsi:type="dcterms:W3CDTF">2002-04-25T07:53:46Z</dcterms:created>
  <dcterms:modified xsi:type="dcterms:W3CDTF">2002-05-27T07:41:39Z</dcterms:modified>
  <cp:category/>
  <cp:version/>
  <cp:contentType/>
  <cp:contentStatus/>
</cp:coreProperties>
</file>