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2" sheetId="1" r:id="rId1"/>
  </sheets>
  <definedNames>
    <definedName name="_xlnm.Print_Titles" localSheetId="0">'2002'!$4:$6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C37" authorId="0">
      <text>
        <r>
          <rPr>
            <sz val="8"/>
            <rFont val="Tahoma"/>
            <family val="0"/>
          </rPr>
          <t xml:space="preserve">- 15571, ventspils, 975 - </t>
        </r>
      </text>
    </comment>
    <comment ref="C8" authorId="0">
      <text>
        <r>
          <rPr>
            <sz val="8"/>
            <rFont val="Tahoma"/>
            <family val="0"/>
          </rPr>
          <t xml:space="preserve">-18907 - venstpils, 975 - </t>
        </r>
      </text>
    </comment>
  </commentList>
</comments>
</file>

<file path=xl/sharedStrings.xml><?xml version="1.0" encoding="utf-8"?>
<sst xmlns="http://schemas.openxmlformats.org/spreadsheetml/2006/main" count="102" uniqueCount="88">
  <si>
    <t>(latos)</t>
  </si>
  <si>
    <t>Rādītāju nosaukums</t>
  </si>
  <si>
    <t>01.000.</t>
  </si>
  <si>
    <t>Izpildvaras un likumdošanas varas institūcijas, finansu lietas, ārlietas</t>
  </si>
  <si>
    <t>02.000.</t>
  </si>
  <si>
    <t>Aizsardzība</t>
  </si>
  <si>
    <t>03.000.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</si>
  <si>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</si>
  <si>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</si>
  <si>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</si>
  <si>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</si>
  <si>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</si>
  <si>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</si>
  <si>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</si>
  <si>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</si>
  <si>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</si>
  <si>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</si>
  <si>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>Brīvais laiks, sports , kultūra un reliģija</t>
  </si>
  <si>
    <t>09.000</t>
  </si>
  <si>
    <t>Kurināmā un enerģētikas dienesti un pasākumi</t>
  </si>
  <si>
    <t>10.000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</si>
  <si>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</si>
  <si>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</si>
  <si>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</si>
  <si>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</si>
  <si>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</si>
  <si>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</si>
  <si>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</si>
  <si>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>Pārējie izdevumi, kas nav atspoguļoti pamatgrupās</t>
  </si>
  <si>
    <t>1.Kārtējie izdevumi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</si>
  <si>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</si>
  <si>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</si>
  <si>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</si>
  <si>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</si>
  <si>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</si>
  <si>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</si>
  <si>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</si>
  <si>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</si>
  <si>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1500</t>
  </si>
  <si>
    <t>Materiālu, energoresursu, ūdens un inventāra vērtībā līdz 50 Ls par vienību iegāde</t>
  </si>
  <si>
    <t>1600</t>
  </si>
  <si>
    <t>Grāmatu un žurnālu iegāde</t>
  </si>
  <si>
    <t>3000</t>
  </si>
  <si>
    <t>3. Subsīdijas un dotācijas</t>
  </si>
  <si>
    <t>3100</t>
  </si>
  <si>
    <t>Subsīdijas</t>
  </si>
  <si>
    <t>3400</t>
  </si>
  <si>
    <t>Dotācijas iestādēm, organizācijām un uzņēmumiem</t>
  </si>
  <si>
    <t>3500</t>
  </si>
  <si>
    <t>Dotācijas iedzīvotājiem</t>
  </si>
  <si>
    <t/>
  </si>
  <si>
    <t>4000</t>
  </si>
  <si>
    <t xml:space="preserve"> Kapitālie izdevumi</t>
  </si>
  <si>
    <t>6000</t>
  </si>
  <si>
    <t>Zemes iegāde</t>
  </si>
  <si>
    <t>7000</t>
  </si>
  <si>
    <t>Investīcijas</t>
  </si>
  <si>
    <t>8000</t>
  </si>
  <si>
    <t>Valsts (pašvaldību) budžeta iekšējo aizdevumu atmaksas</t>
  </si>
  <si>
    <t>2001.gada plāns</t>
  </si>
  <si>
    <t>Naturālā veidā saņemtie ziedojumi un dāvinājumi naudas izteiksmē</t>
  </si>
  <si>
    <t>Ziedojumi un dāvinājumi no ārvalstu valdībām</t>
  </si>
  <si>
    <t>Lauksaimniecība (zemkopība), mežkopība un zvejniecība</t>
  </si>
  <si>
    <t>Valdības funkcijas/ EKK 
kods</t>
  </si>
  <si>
    <t>Pašvaldību budžeta uzturēšanas izdevumu transferti</t>
  </si>
  <si>
    <t>Budžeta fiskālais deficīts (-) vai 
pārpalikums (+)</t>
  </si>
  <si>
    <t>1000</t>
  </si>
  <si>
    <t>x</t>
  </si>
  <si>
    <t>IV. Uzturēšanas izdevumi (1+2+3)</t>
  </si>
  <si>
    <t xml:space="preserve">V. Izdevumi kapitālieguldījumiem </t>
  </si>
  <si>
    <t>VI. Tīrie aizdevumi</t>
  </si>
  <si>
    <t>2000.gada kases izpilde *</t>
  </si>
  <si>
    <t>Kopsavilkums par pašvaldību ziedojumu un dāvinājumu izpildi 2002.gadā</t>
  </si>
  <si>
    <t>Apstiprināts budžetā</t>
  </si>
  <si>
    <t>Naudas plūsma</t>
  </si>
  <si>
    <t>2001.gadā</t>
  </si>
  <si>
    <t>2002.gadā</t>
  </si>
  <si>
    <t xml:space="preserve">I. PAVISAM IEŅĒMUMI </t>
  </si>
  <si>
    <t xml:space="preserve">II. IZDEVUMI PĒC VALDĪBAS FUNKCIJĀM </t>
  </si>
  <si>
    <t>Izpilde pēc uzkrāšanas principa</t>
  </si>
  <si>
    <t xml:space="preserve">   No iekšzemes juridiskajām un fiziskajām personām</t>
  </si>
  <si>
    <t xml:space="preserve">   No ārvalstu juridiskajām un fiziskajām personām</t>
  </si>
  <si>
    <t>Saņemtie transfreti no citām pašvaldībām</t>
  </si>
  <si>
    <t>Ziedojumi un dāvinājumi ar norādītu mērķi</t>
  </si>
  <si>
    <t xml:space="preserve">III. IZDEVUMI PĒC EKONOMISKĀS KLASIFIKĀCIJAS (IV+V+VI) </t>
  </si>
  <si>
    <t>t.sk. pašvaldību budžeta transferti kapitālajiem izdevumiem</t>
  </si>
  <si>
    <t>Saskaņā ar iesniegtajiem pašvaldību pārskatiem precizēti 2001.gada dati ieņēmumu un izdevumu kodos.</t>
  </si>
  <si>
    <t>37.pielikums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</si>
</sst>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8">
    <font>
      <sz val="10"/>
      <name val="Arial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9.140625" style="1" customWidth="1"/>
    <col min="2" max="2" width="40.57421875" style="2" bestFit="1" customWidth="1"/>
    <col min="3" max="3" width="11.28125" style="3" hidden="1" customWidth="1"/>
    <col min="4" max="4" width="12.140625" style="3" hidden="1" customWidth="1"/>
    <col min="5" max="6" width="12.140625" style="3" customWidth="1"/>
    <col min="7" max="8" width="10.8515625" style="3" customWidth="1"/>
    <col min="9" max="9" width="12.00390625" style="3" customWidth="1"/>
    <col min="10" max="16384" width="9.140625" style="1" customWidth="1"/>
  </cols>
  <sheetData>
    <row r="1" ht="15.75">
      <c r="I1" s="28" t="s">
        <v>87</v>
      </c>
    </row>
    <row r="2" spans="1:9" ht="28.5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</row>
    <row r="3" ht="12.75"/>
    <row r="4" ht="12.75">
      <c r="I4" s="4" t="s">
        <v>0</v>
      </c>
    </row>
    <row r="5" spans="1:9" ht="38.25">
      <c r="A5" s="33" t="s">
        <v>63</v>
      </c>
      <c r="B5" s="33" t="s">
        <v>1</v>
      </c>
      <c r="C5" s="5" t="s">
        <v>71</v>
      </c>
      <c r="D5" s="5" t="s">
        <v>59</v>
      </c>
      <c r="E5" s="33" t="s">
        <v>73</v>
      </c>
      <c r="F5" s="31" t="s">
        <v>74</v>
      </c>
      <c r="G5" s="32"/>
      <c r="H5" s="31" t="s">
        <v>79</v>
      </c>
      <c r="I5" s="32"/>
    </row>
    <row r="6" spans="1:9" ht="12.75">
      <c r="A6" s="34"/>
      <c r="B6" s="34"/>
      <c r="C6" s="23"/>
      <c r="D6" s="23"/>
      <c r="E6" s="34"/>
      <c r="F6" s="22" t="s">
        <v>76</v>
      </c>
      <c r="G6" s="22" t="s">
        <v>75</v>
      </c>
      <c r="H6" s="22" t="s">
        <v>76</v>
      </c>
      <c r="I6" s="22" t="s">
        <v>75</v>
      </c>
    </row>
    <row r="7" spans="1:9" ht="12.75">
      <c r="A7" s="24"/>
      <c r="B7" s="24"/>
      <c r="C7" s="25"/>
      <c r="D7" s="25"/>
      <c r="E7" s="24"/>
      <c r="F7" s="26"/>
      <c r="G7" s="26"/>
      <c r="H7" s="26"/>
      <c r="I7" s="26"/>
    </row>
    <row r="8" spans="2:9" ht="12.75">
      <c r="B8" s="8" t="s">
        <v>77</v>
      </c>
      <c r="C8" s="7">
        <f>SUM(C10:C16)</f>
        <v>6113705</v>
      </c>
      <c r="D8" s="7">
        <f>SUM(D10:D16)</f>
        <v>6030751</v>
      </c>
      <c r="E8" s="7">
        <f>SUM(E10,E18)</f>
        <v>5837033</v>
      </c>
      <c r="F8" s="7">
        <f>SUM(F10,F18)</f>
        <v>5608858</v>
      </c>
      <c r="G8" s="7">
        <f>SUM(G10:G16)</f>
        <v>5532028</v>
      </c>
      <c r="H8" s="7">
        <f>SUM(H10,H18,H14)</f>
        <v>15656810</v>
      </c>
      <c r="I8" s="7">
        <f>SUM(I10:I16)</f>
        <v>14077897</v>
      </c>
    </row>
    <row r="9" ht="12.75"/>
    <row r="10" spans="2:9" ht="25.5">
      <c r="B10" s="2" t="s">
        <v>83</v>
      </c>
      <c r="C10" s="3">
        <v>5589043</v>
      </c>
      <c r="D10" s="3">
        <v>5014958</v>
      </c>
      <c r="E10" s="3">
        <f>SUM(E11:E12)</f>
        <v>5836651</v>
      </c>
      <c r="F10" s="3">
        <f>SUM(F11:F12)</f>
        <v>5608017</v>
      </c>
      <c r="G10" s="3">
        <v>4679943</v>
      </c>
      <c r="H10" s="3">
        <f>SUM(H11:H12)</f>
        <v>6312444</v>
      </c>
      <c r="I10" s="3">
        <f>8992043+1048</f>
        <v>8993091</v>
      </c>
    </row>
    <row r="11" spans="2:9" ht="25.5">
      <c r="B11" s="17" t="s">
        <v>80</v>
      </c>
      <c r="E11" s="18">
        <v>3852637</v>
      </c>
      <c r="F11" s="18">
        <v>3645513</v>
      </c>
      <c r="G11" s="27" t="s">
        <v>67</v>
      </c>
      <c r="H11" s="18">
        <v>5352307</v>
      </c>
      <c r="I11" s="27" t="s">
        <v>67</v>
      </c>
    </row>
    <row r="12" spans="2:9" ht="16.5" customHeight="1">
      <c r="B12" s="17" t="s">
        <v>81</v>
      </c>
      <c r="E12" s="18">
        <v>1984014</v>
      </c>
      <c r="F12" s="18">
        <v>1962504</v>
      </c>
      <c r="G12" s="27" t="s">
        <v>67</v>
      </c>
      <c r="H12" s="18">
        <v>960137</v>
      </c>
      <c r="I12" s="27" t="s">
        <v>67</v>
      </c>
    </row>
    <row r="13" ht="12.75"/>
    <row r="14" spans="2:9" ht="25.5">
      <c r="B14" s="2" t="s">
        <v>60</v>
      </c>
      <c r="C14" s="3">
        <v>20931</v>
      </c>
      <c r="D14" s="3">
        <v>226549</v>
      </c>
      <c r="E14" s="4" t="s">
        <v>67</v>
      </c>
      <c r="F14" s="4" t="s">
        <v>67</v>
      </c>
      <c r="G14" s="4">
        <v>1106</v>
      </c>
      <c r="H14" s="3">
        <v>9335869</v>
      </c>
      <c r="I14" s="3">
        <v>3173848</v>
      </c>
    </row>
    <row r="15" ht="12.75"/>
    <row r="16" spans="2:9" ht="25.5">
      <c r="B16" s="2" t="s">
        <v>61</v>
      </c>
      <c r="C16" s="3">
        <v>503731</v>
      </c>
      <c r="D16" s="3">
        <v>789244</v>
      </c>
      <c r="E16" s="4" t="s">
        <v>67</v>
      </c>
      <c r="F16" s="4" t="s">
        <v>67</v>
      </c>
      <c r="G16" s="3">
        <v>850979</v>
      </c>
      <c r="I16" s="3">
        <v>1910958</v>
      </c>
    </row>
    <row r="17" ht="12.75"/>
    <row r="18" spans="2:9" ht="25.5">
      <c r="B18" s="2" t="s">
        <v>82</v>
      </c>
      <c r="E18" s="3">
        <v>382</v>
      </c>
      <c r="F18" s="3">
        <v>841</v>
      </c>
      <c r="G18" s="4" t="s">
        <v>67</v>
      </c>
      <c r="H18" s="3">
        <v>8497</v>
      </c>
      <c r="I18" s="4" t="s">
        <v>67</v>
      </c>
    </row>
    <row r="19" ht="12.75"/>
    <row r="20" spans="2:9" ht="25.5">
      <c r="B20" s="8" t="s">
        <v>78</v>
      </c>
      <c r="C20" s="7">
        <f aca="true" t="shared" si="0" ref="C20:I20">SUM(C22:C35)</f>
        <v>5042475</v>
      </c>
      <c r="D20" s="7">
        <f t="shared" si="0"/>
        <v>6598245</v>
      </c>
      <c r="E20" s="7">
        <f t="shared" si="0"/>
        <v>7078759</v>
      </c>
      <c r="F20" s="7">
        <f t="shared" si="0"/>
        <v>5735469</v>
      </c>
      <c r="G20" s="7">
        <f t="shared" si="0"/>
        <v>5041883</v>
      </c>
      <c r="H20" s="7">
        <f t="shared" si="0"/>
        <v>16970295</v>
      </c>
      <c r="I20" s="7">
        <f t="shared" si="0"/>
        <v>10390568</v>
      </c>
    </row>
    <row r="21" ht="12.75"/>
    <row r="22" spans="1:9" ht="25.5">
      <c r="A22" s="9" t="s">
        <v>2</v>
      </c>
      <c r="B22" s="2" t="s">
        <v>3</v>
      </c>
      <c r="C22" s="3">
        <v>337473</v>
      </c>
      <c r="D22" s="3">
        <v>252649</v>
      </c>
      <c r="E22" s="3">
        <v>406764</v>
      </c>
      <c r="F22" s="3">
        <v>279047</v>
      </c>
      <c r="G22" s="3">
        <v>223083</v>
      </c>
      <c r="H22" s="3">
        <v>679499</v>
      </c>
      <c r="I22" s="3">
        <v>897720</v>
      </c>
    </row>
    <row r="23" spans="1:9" ht="12.75">
      <c r="A23" s="9" t="s">
        <v>4</v>
      </c>
      <c r="B23" s="2" t="s">
        <v>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25</v>
      </c>
    </row>
    <row r="24" spans="1:9" ht="25.5">
      <c r="A24" s="9" t="s">
        <v>6</v>
      </c>
      <c r="B24" s="2" t="s">
        <v>7</v>
      </c>
      <c r="C24" s="3">
        <v>54704</v>
      </c>
      <c r="D24" s="3">
        <v>48432</v>
      </c>
      <c r="E24" s="3">
        <v>30045</v>
      </c>
      <c r="F24" s="3">
        <v>27853</v>
      </c>
      <c r="G24" s="3">
        <v>43983</v>
      </c>
      <c r="H24" s="3">
        <v>41037</v>
      </c>
      <c r="I24" s="3">
        <v>12889</v>
      </c>
    </row>
    <row r="25" spans="1:9" ht="12.75">
      <c r="A25" s="9" t="s">
        <v>8</v>
      </c>
      <c r="B25" s="2" t="s">
        <v>9</v>
      </c>
      <c r="C25" s="3">
        <v>1939501</v>
      </c>
      <c r="D25" s="3">
        <v>1157727</v>
      </c>
      <c r="E25" s="3">
        <v>1260643</v>
      </c>
      <c r="F25" s="3">
        <v>909698</v>
      </c>
      <c r="G25" s="3">
        <v>881596</v>
      </c>
      <c r="H25" s="3">
        <v>2277446</v>
      </c>
      <c r="I25" s="3">
        <v>2263201</v>
      </c>
    </row>
    <row r="26" spans="1:9" ht="12.75">
      <c r="A26" s="9" t="s">
        <v>10</v>
      </c>
      <c r="B26" s="2" t="s">
        <v>11</v>
      </c>
      <c r="C26" s="3">
        <v>179200</v>
      </c>
      <c r="D26" s="3">
        <v>56683</v>
      </c>
      <c r="E26" s="3">
        <v>11134</v>
      </c>
      <c r="F26" s="3">
        <v>9698</v>
      </c>
      <c r="G26" s="3">
        <v>37846</v>
      </c>
      <c r="H26" s="3">
        <v>50610</v>
      </c>
      <c r="I26" s="3">
        <v>27398</v>
      </c>
    </row>
    <row r="27" spans="1:9" ht="25.5">
      <c r="A27" s="9" t="s">
        <v>12</v>
      </c>
      <c r="B27" s="2" t="s">
        <v>13</v>
      </c>
      <c r="C27" s="3">
        <v>214449</v>
      </c>
      <c r="D27" s="3">
        <v>364333</v>
      </c>
      <c r="E27" s="3">
        <v>281979</v>
      </c>
      <c r="F27" s="3">
        <v>188541</v>
      </c>
      <c r="G27" s="3">
        <v>208434</v>
      </c>
      <c r="H27" s="3">
        <v>270866</v>
      </c>
      <c r="I27" s="3">
        <v>265602</v>
      </c>
    </row>
    <row r="28" spans="1:9" ht="17.25" customHeight="1">
      <c r="A28" s="9" t="s">
        <v>14</v>
      </c>
      <c r="B28" s="2" t="s">
        <v>15</v>
      </c>
      <c r="C28" s="3">
        <v>4267257</v>
      </c>
      <c r="D28" s="3">
        <v>3818003</v>
      </c>
      <c r="E28" s="3">
        <v>3544603</v>
      </c>
      <c r="F28" s="3">
        <v>3314651</v>
      </c>
      <c r="G28" s="3">
        <v>3186820</v>
      </c>
      <c r="H28" s="3">
        <v>6488617</v>
      </c>
      <c r="I28" s="3">
        <v>5814923</v>
      </c>
    </row>
    <row r="29" spans="1:9" ht="12.75">
      <c r="A29" s="9" t="s">
        <v>16</v>
      </c>
      <c r="B29" s="2" t="s">
        <v>17</v>
      </c>
      <c r="C29" s="3">
        <v>825678</v>
      </c>
      <c r="D29" s="3">
        <v>1059106</v>
      </c>
      <c r="E29" s="3">
        <v>765365</v>
      </c>
      <c r="F29" s="3">
        <v>653185</v>
      </c>
      <c r="G29" s="3">
        <v>935732</v>
      </c>
      <c r="H29" s="3">
        <v>767699</v>
      </c>
      <c r="I29" s="3">
        <v>699814</v>
      </c>
    </row>
    <row r="30" spans="1:9" ht="25.5">
      <c r="A30" s="9" t="s">
        <v>18</v>
      </c>
      <c r="B30" s="2" t="s">
        <v>19</v>
      </c>
      <c r="C30" s="3">
        <v>-151308</v>
      </c>
      <c r="D30" s="3">
        <v>5390</v>
      </c>
      <c r="E30" s="3">
        <v>54375</v>
      </c>
      <c r="F30" s="3">
        <v>54373</v>
      </c>
      <c r="G30" s="3">
        <v>1106</v>
      </c>
      <c r="H30" s="3">
        <v>54373</v>
      </c>
      <c r="I30" s="3">
        <v>23106</v>
      </c>
    </row>
    <row r="31" spans="1:9" ht="25.5">
      <c r="A31" s="9" t="s">
        <v>20</v>
      </c>
      <c r="B31" s="2" t="s">
        <v>62</v>
      </c>
      <c r="C31" s="3">
        <v>0</v>
      </c>
      <c r="D31" s="3">
        <v>200</v>
      </c>
      <c r="E31" s="3">
        <v>121</v>
      </c>
      <c r="F31" s="3">
        <v>121</v>
      </c>
      <c r="G31" s="3">
        <v>200</v>
      </c>
      <c r="H31" s="3">
        <v>121</v>
      </c>
      <c r="I31" s="3">
        <v>200</v>
      </c>
    </row>
    <row r="32" spans="1:9" ht="25.5">
      <c r="A32" s="9" t="s">
        <v>21</v>
      </c>
      <c r="B32" s="2" t="s">
        <v>22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12.75">
      <c r="A33" s="9" t="s">
        <v>23</v>
      </c>
      <c r="B33" s="2" t="s">
        <v>24</v>
      </c>
      <c r="C33" s="3">
        <v>-3148671</v>
      </c>
      <c r="D33" s="3">
        <v>-729070</v>
      </c>
      <c r="E33" s="3">
        <v>153036</v>
      </c>
      <c r="F33" s="3">
        <v>22503</v>
      </c>
      <c r="G33" s="3">
        <v>-729071</v>
      </c>
      <c r="H33" s="3">
        <v>55371</v>
      </c>
      <c r="I33" s="3">
        <v>914</v>
      </c>
    </row>
    <row r="34" spans="1:9" ht="12.75">
      <c r="A34" s="9" t="s">
        <v>25</v>
      </c>
      <c r="B34" s="2" t="s">
        <v>26</v>
      </c>
      <c r="C34" s="3">
        <v>484688</v>
      </c>
      <c r="D34" s="3">
        <v>497781</v>
      </c>
      <c r="E34" s="3">
        <v>517031</v>
      </c>
      <c r="F34" s="3">
        <v>255588</v>
      </c>
      <c r="G34" s="3">
        <v>238328</v>
      </c>
      <c r="H34" s="3">
        <v>6266076</v>
      </c>
      <c r="I34" s="3">
        <v>369684</v>
      </c>
    </row>
    <row r="35" spans="1:9" ht="25.5">
      <c r="A35" s="9" t="s">
        <v>27</v>
      </c>
      <c r="B35" s="2" t="s">
        <v>28</v>
      </c>
      <c r="C35" s="3">
        <v>39504</v>
      </c>
      <c r="D35" s="3">
        <v>67011</v>
      </c>
      <c r="E35" s="3">
        <v>53663</v>
      </c>
      <c r="F35" s="3">
        <v>20211</v>
      </c>
      <c r="G35" s="3">
        <v>13826</v>
      </c>
      <c r="H35" s="3">
        <v>18580</v>
      </c>
      <c r="I35" s="3">
        <v>15092</v>
      </c>
    </row>
    <row r="36" ht="12.75">
      <c r="A36" s="9"/>
    </row>
    <row r="37" spans="1:10" ht="25.5">
      <c r="A37" s="9"/>
      <c r="B37" s="8" t="s">
        <v>84</v>
      </c>
      <c r="C37" s="7" t="e">
        <f aca="true" t="shared" si="1" ref="C37:I37">SUM(C39,C54,C60)</f>
        <v>#REF!</v>
      </c>
      <c r="D37" s="10" t="e">
        <f t="shared" si="1"/>
        <v>#REF!</v>
      </c>
      <c r="E37" s="10">
        <f t="shared" si="1"/>
        <v>7078759</v>
      </c>
      <c r="F37" s="10">
        <f t="shared" si="1"/>
        <v>5735469</v>
      </c>
      <c r="G37" s="10">
        <f t="shared" si="1"/>
        <v>5041883</v>
      </c>
      <c r="H37" s="10">
        <f t="shared" si="1"/>
        <v>16970295</v>
      </c>
      <c r="I37" s="10">
        <f t="shared" si="1"/>
        <v>10390568</v>
      </c>
      <c r="J37" s="11"/>
    </row>
    <row r="38" ht="12.75">
      <c r="A38" s="9"/>
    </row>
    <row r="39" spans="1:9" ht="12.75">
      <c r="A39" s="9"/>
      <c r="B39" s="6" t="s">
        <v>68</v>
      </c>
      <c r="C39" s="7" t="e">
        <f>SUM(C40,#REF!,C48)</f>
        <v>#REF!</v>
      </c>
      <c r="D39" s="7" t="e">
        <f>SUM(D40,#REF!,D48)</f>
        <v>#REF!</v>
      </c>
      <c r="E39" s="7">
        <f>SUM(E40,E48)</f>
        <v>5399208</v>
      </c>
      <c r="F39" s="7">
        <f>SUM(F40,F48)</f>
        <v>4387582</v>
      </c>
      <c r="G39" s="7">
        <f>SUM(G40,G48)</f>
        <v>3222845</v>
      </c>
      <c r="H39" s="7">
        <f>SUM(H40,H48)</f>
        <v>4766675</v>
      </c>
      <c r="I39" s="7">
        <f>SUM(I40,I48)</f>
        <v>3492994</v>
      </c>
    </row>
    <row r="40" spans="1:9" ht="12.75">
      <c r="A40" s="12" t="s">
        <v>66</v>
      </c>
      <c r="B40" s="6" t="s">
        <v>29</v>
      </c>
      <c r="C40" s="7">
        <f aca="true" t="shared" si="2" ref="C40:I40">SUM(C41:C46)</f>
        <v>2708959</v>
      </c>
      <c r="D40" s="7">
        <f t="shared" si="2"/>
        <v>3579412</v>
      </c>
      <c r="E40" s="7">
        <f t="shared" si="2"/>
        <v>4905606</v>
      </c>
      <c r="F40" s="7">
        <f t="shared" si="2"/>
        <v>3961910</v>
      </c>
      <c r="G40" s="7">
        <f t="shared" si="2"/>
        <v>2780300</v>
      </c>
      <c r="H40" s="7">
        <f t="shared" si="2"/>
        <v>4295745</v>
      </c>
      <c r="I40" s="7">
        <f t="shared" si="2"/>
        <v>3034073</v>
      </c>
    </row>
    <row r="41" spans="1:9" ht="12.75">
      <c r="A41" s="1" t="s">
        <v>30</v>
      </c>
      <c r="B41" s="2" t="s">
        <v>31</v>
      </c>
      <c r="C41" s="3">
        <v>360731</v>
      </c>
      <c r="D41" s="3">
        <v>373943</v>
      </c>
      <c r="E41" s="3">
        <v>446568</v>
      </c>
      <c r="F41" s="3">
        <v>343048</v>
      </c>
      <c r="G41" s="3">
        <v>330389</v>
      </c>
      <c r="H41" s="3">
        <v>346825</v>
      </c>
      <c r="I41" s="3">
        <v>327527</v>
      </c>
    </row>
    <row r="42" spans="1:9" ht="25.5">
      <c r="A42" s="1" t="s">
        <v>32</v>
      </c>
      <c r="B42" s="2" t="s">
        <v>33</v>
      </c>
      <c r="C42" s="3">
        <v>90599</v>
      </c>
      <c r="D42" s="3">
        <v>91606</v>
      </c>
      <c r="E42" s="3">
        <v>114476</v>
      </c>
      <c r="F42" s="3">
        <v>80704</v>
      </c>
      <c r="G42" s="3">
        <v>78065</v>
      </c>
      <c r="H42" s="3">
        <v>84554</v>
      </c>
      <c r="I42" s="3">
        <v>78671</v>
      </c>
    </row>
    <row r="43" spans="1:9" ht="12.75">
      <c r="A43" s="1" t="s">
        <v>34</v>
      </c>
      <c r="B43" s="2" t="s">
        <v>35</v>
      </c>
      <c r="C43" s="3">
        <v>94806</v>
      </c>
      <c r="D43" s="3">
        <v>103787</v>
      </c>
      <c r="E43" s="3">
        <v>160340</v>
      </c>
      <c r="F43" s="3">
        <v>135089</v>
      </c>
      <c r="G43" s="3">
        <v>79817</v>
      </c>
      <c r="H43" s="3">
        <v>133713</v>
      </c>
      <c r="I43" s="3">
        <v>80826</v>
      </c>
    </row>
    <row r="44" spans="1:9" ht="12.75">
      <c r="A44" s="1" t="s">
        <v>36</v>
      </c>
      <c r="B44" s="2" t="s">
        <v>37</v>
      </c>
      <c r="C44" s="3">
        <v>1737275</v>
      </c>
      <c r="D44" s="3">
        <v>2434261</v>
      </c>
      <c r="E44" s="3">
        <v>3590811</v>
      </c>
      <c r="F44" s="3">
        <v>2973035</v>
      </c>
      <c r="G44" s="3">
        <v>1855523</v>
      </c>
      <c r="H44" s="3">
        <v>2518454</v>
      </c>
      <c r="I44" s="3">
        <v>1867792</v>
      </c>
    </row>
    <row r="45" spans="1:9" ht="25.5">
      <c r="A45" s="1" t="s">
        <v>38</v>
      </c>
      <c r="B45" s="2" t="s">
        <v>39</v>
      </c>
      <c r="C45" s="3">
        <v>403917</v>
      </c>
      <c r="D45" s="3">
        <v>500528</v>
      </c>
      <c r="E45" s="3">
        <v>531963</v>
      </c>
      <c r="F45" s="3">
        <v>379741</v>
      </c>
      <c r="G45" s="3">
        <v>371920</v>
      </c>
      <c r="H45" s="3">
        <v>780921</v>
      </c>
      <c r="I45" s="3">
        <v>501920</v>
      </c>
    </row>
    <row r="46" spans="1:9" ht="12.75">
      <c r="A46" s="1" t="s">
        <v>40</v>
      </c>
      <c r="B46" s="2" t="s">
        <v>41</v>
      </c>
      <c r="C46" s="3">
        <v>21631</v>
      </c>
      <c r="D46" s="3">
        <v>75287</v>
      </c>
      <c r="E46" s="3">
        <v>61448</v>
      </c>
      <c r="F46" s="3">
        <v>50293</v>
      </c>
      <c r="G46" s="3">
        <v>64586</v>
      </c>
      <c r="H46" s="3">
        <v>431278</v>
      </c>
      <c r="I46" s="3">
        <v>177337</v>
      </c>
    </row>
    <row r="47" spans="4:9" ht="12.75">
      <c r="D47" s="14"/>
      <c r="E47" s="14"/>
      <c r="F47" s="14"/>
      <c r="G47" s="14"/>
      <c r="H47" s="14"/>
      <c r="I47" s="14"/>
    </row>
    <row r="48" spans="1:9" ht="12.75">
      <c r="A48" s="13" t="s">
        <v>42</v>
      </c>
      <c r="B48" s="6" t="s">
        <v>43</v>
      </c>
      <c r="C48" s="7">
        <f>SUM(C49:C51)</f>
        <v>268964</v>
      </c>
      <c r="D48" s="10">
        <f aca="true" t="shared" si="3" ref="D48:I48">SUM(D49:D52)</f>
        <v>494912</v>
      </c>
      <c r="E48" s="10">
        <f t="shared" si="3"/>
        <v>493602</v>
      </c>
      <c r="F48" s="10">
        <f t="shared" si="3"/>
        <v>425672</v>
      </c>
      <c r="G48" s="10">
        <f t="shared" si="3"/>
        <v>442545</v>
      </c>
      <c r="H48" s="10">
        <f t="shared" si="3"/>
        <v>470930</v>
      </c>
      <c r="I48" s="10">
        <f t="shared" si="3"/>
        <v>458921</v>
      </c>
    </row>
    <row r="49" spans="1:9" ht="12.75">
      <c r="A49" s="1" t="s">
        <v>44</v>
      </c>
      <c r="B49" s="2" t="s">
        <v>45</v>
      </c>
      <c r="C49" s="3">
        <v>81</v>
      </c>
      <c r="D49" s="3">
        <v>28218</v>
      </c>
      <c r="E49" s="3">
        <v>17265</v>
      </c>
      <c r="F49" s="3">
        <v>12685</v>
      </c>
      <c r="G49" s="3">
        <v>28218</v>
      </c>
      <c r="H49" s="3">
        <v>12685</v>
      </c>
      <c r="I49" s="3">
        <v>28218</v>
      </c>
    </row>
    <row r="50" spans="1:9" ht="12.75">
      <c r="A50" s="1" t="s">
        <v>46</v>
      </c>
      <c r="B50" s="2" t="s">
        <v>47</v>
      </c>
      <c r="C50" s="3">
        <v>220522</v>
      </c>
      <c r="D50" s="3">
        <v>383503</v>
      </c>
      <c r="E50" s="3">
        <v>384848</v>
      </c>
      <c r="F50" s="3">
        <v>329980</v>
      </c>
      <c r="G50" s="3">
        <v>354357</v>
      </c>
      <c r="H50" s="3">
        <v>366138</v>
      </c>
      <c r="I50" s="3">
        <v>355764</v>
      </c>
    </row>
    <row r="51" spans="1:9" ht="12.75">
      <c r="A51" s="1" t="s">
        <v>48</v>
      </c>
      <c r="B51" s="2" t="s">
        <v>49</v>
      </c>
      <c r="C51" s="3">
        <v>48361</v>
      </c>
      <c r="D51" s="3">
        <v>76689</v>
      </c>
      <c r="E51" s="3">
        <v>79849</v>
      </c>
      <c r="F51" s="3">
        <v>71367</v>
      </c>
      <c r="G51" s="3">
        <v>53429</v>
      </c>
      <c r="H51" s="3">
        <v>80807</v>
      </c>
      <c r="I51" s="3">
        <v>68398</v>
      </c>
    </row>
    <row r="52" spans="1:9" ht="17.25" customHeight="1">
      <c r="A52" s="15">
        <v>3800</v>
      </c>
      <c r="B52" s="2" t="s">
        <v>64</v>
      </c>
      <c r="C52" s="16" t="s">
        <v>67</v>
      </c>
      <c r="D52" s="3">
        <v>6502</v>
      </c>
      <c r="E52" s="3">
        <f>8840+2800</f>
        <v>11640</v>
      </c>
      <c r="F52" s="3">
        <f>8840+2800</f>
        <v>11640</v>
      </c>
      <c r="G52" s="3">
        <v>6541</v>
      </c>
      <c r="H52" s="3">
        <f>8500+2800</f>
        <v>11300</v>
      </c>
      <c r="I52" s="3">
        <v>6541</v>
      </c>
    </row>
    <row r="54" spans="1:9" ht="12.75">
      <c r="A54" s="1" t="s">
        <v>50</v>
      </c>
      <c r="B54" s="6" t="s">
        <v>69</v>
      </c>
      <c r="C54" s="7">
        <f>SUM(C55:C58)</f>
        <v>5469156</v>
      </c>
      <c r="D54" s="7">
        <f>SUM(D55:D58)</f>
        <v>3446958</v>
      </c>
      <c r="E54" s="7">
        <f>SUM(E55,E57,E58)</f>
        <v>1809601</v>
      </c>
      <c r="F54" s="7">
        <f>SUM(F55,F57,F58)</f>
        <v>1472750</v>
      </c>
      <c r="G54" s="7">
        <f>SUM(G55:G58)</f>
        <v>2724906</v>
      </c>
      <c r="H54" s="7">
        <f>SUM(H55,H57,H58)</f>
        <v>12204241</v>
      </c>
      <c r="I54" s="7">
        <f>SUM(I55:I58)</f>
        <v>6894974</v>
      </c>
    </row>
    <row r="55" spans="1:9" ht="12.75">
      <c r="A55" s="1" t="s">
        <v>51</v>
      </c>
      <c r="B55" s="2" t="s">
        <v>52</v>
      </c>
      <c r="C55" s="3">
        <v>5467106</v>
      </c>
      <c r="D55" s="3">
        <v>2845875</v>
      </c>
      <c r="E55" s="3">
        <v>1645629</v>
      </c>
      <c r="F55" s="3">
        <v>1350070</v>
      </c>
      <c r="G55" s="3">
        <v>2143623</v>
      </c>
      <c r="H55" s="3">
        <v>5790416</v>
      </c>
      <c r="I55" s="3">
        <v>5747534</v>
      </c>
    </row>
    <row r="56" spans="2:9" ht="25.5">
      <c r="B56" s="17" t="s">
        <v>85</v>
      </c>
      <c r="E56" s="3">
        <v>0</v>
      </c>
      <c r="F56" s="3">
        <v>0</v>
      </c>
      <c r="G56" s="4" t="s">
        <v>67</v>
      </c>
      <c r="H56" s="3">
        <v>1584</v>
      </c>
      <c r="I56" s="4" t="s">
        <v>67</v>
      </c>
    </row>
    <row r="57" spans="1:9" ht="12.75">
      <c r="A57" s="1" t="s">
        <v>53</v>
      </c>
      <c r="B57" s="2" t="s">
        <v>54</v>
      </c>
      <c r="C57" s="3">
        <v>2000</v>
      </c>
      <c r="D57" s="3">
        <v>38433</v>
      </c>
      <c r="E57" s="3">
        <v>65188</v>
      </c>
      <c r="F57" s="3">
        <v>23922</v>
      </c>
      <c r="G57" s="3">
        <v>34563</v>
      </c>
      <c r="H57" s="3">
        <v>506723</v>
      </c>
      <c r="I57" s="3">
        <v>166259</v>
      </c>
    </row>
    <row r="58" spans="1:9" ht="12.75">
      <c r="A58" s="1" t="s">
        <v>55</v>
      </c>
      <c r="B58" s="2" t="s">
        <v>56</v>
      </c>
      <c r="C58" s="3">
        <v>50</v>
      </c>
      <c r="D58" s="3">
        <v>562650</v>
      </c>
      <c r="E58" s="3">
        <v>98784</v>
      </c>
      <c r="F58" s="3">
        <v>98758</v>
      </c>
      <c r="G58" s="3">
        <v>546720</v>
      </c>
      <c r="H58" s="3">
        <v>5907102</v>
      </c>
      <c r="I58" s="3">
        <v>981181</v>
      </c>
    </row>
    <row r="60" spans="1:9" ht="12.75">
      <c r="A60" s="13" t="s">
        <v>57</v>
      </c>
      <c r="B60" s="6" t="s">
        <v>70</v>
      </c>
      <c r="C60" s="7" t="e">
        <f>#REF!-C61</f>
        <v>#REF!</v>
      </c>
      <c r="D60" s="7" t="e">
        <f>#REF!-D61</f>
        <v>#REF!</v>
      </c>
      <c r="E60" s="7">
        <f>-E61</f>
        <v>-130050</v>
      </c>
      <c r="F60" s="7">
        <f>-F61</f>
        <v>-124863</v>
      </c>
      <c r="G60" s="7">
        <f>-G61</f>
        <v>-905868</v>
      </c>
      <c r="H60" s="7">
        <f>-H61</f>
        <v>-621</v>
      </c>
      <c r="I60" s="7">
        <f>-I61</f>
        <v>2600</v>
      </c>
    </row>
    <row r="61" spans="1:9" ht="30.75" customHeight="1">
      <c r="A61" s="15">
        <v>8200</v>
      </c>
      <c r="B61" s="2" t="s">
        <v>58</v>
      </c>
      <c r="C61" s="3">
        <v>3460340</v>
      </c>
      <c r="D61" s="3">
        <v>923037</v>
      </c>
      <c r="E61" s="3">
        <v>130050</v>
      </c>
      <c r="F61" s="3">
        <v>124863</v>
      </c>
      <c r="G61" s="3">
        <v>905868</v>
      </c>
      <c r="H61" s="3">
        <v>621</v>
      </c>
      <c r="I61" s="3">
        <v>-2600</v>
      </c>
    </row>
    <row r="63" spans="2:9" ht="25.5">
      <c r="B63" s="6" t="s">
        <v>65</v>
      </c>
      <c r="C63" s="7">
        <f aca="true" t="shared" si="4" ref="C63:I63">C8-C20</f>
        <v>1071230</v>
      </c>
      <c r="D63" s="7">
        <f t="shared" si="4"/>
        <v>-567494</v>
      </c>
      <c r="E63" s="7">
        <f t="shared" si="4"/>
        <v>-1241726</v>
      </c>
      <c r="F63" s="7">
        <f t="shared" si="4"/>
        <v>-126611</v>
      </c>
      <c r="G63" s="7">
        <f t="shared" si="4"/>
        <v>490145</v>
      </c>
      <c r="H63" s="7">
        <f t="shared" si="4"/>
        <v>-1313485</v>
      </c>
      <c r="I63" s="7">
        <f t="shared" si="4"/>
        <v>3687329</v>
      </c>
    </row>
    <row r="65" spans="1:9" ht="12.75">
      <c r="A65" s="29" t="s">
        <v>86</v>
      </c>
      <c r="B65" s="29"/>
      <c r="C65" s="29"/>
      <c r="D65" s="29"/>
      <c r="E65" s="29"/>
      <c r="F65" s="29"/>
      <c r="G65" s="29"/>
      <c r="H65" s="29"/>
      <c r="I65" s="29"/>
    </row>
    <row r="66" spans="1:9" ht="12.75">
      <c r="A66" s="29"/>
      <c r="B66" s="29"/>
      <c r="C66" s="29"/>
      <c r="D66" s="29"/>
      <c r="E66" s="29"/>
      <c r="F66" s="29"/>
      <c r="G66" s="29"/>
      <c r="H66" s="29"/>
      <c r="I66" s="29"/>
    </row>
    <row r="68" s="19" customFormat="1" ht="15.75"/>
    <row r="73" spans="2:9" ht="15.75">
      <c r="B73" s="20"/>
      <c r="C73" s="21"/>
      <c r="D73" s="21"/>
      <c r="E73" s="21"/>
      <c r="F73" s="21"/>
      <c r="G73" s="21"/>
      <c r="H73" s="21"/>
      <c r="I73" s="21"/>
    </row>
  </sheetData>
  <mergeCells count="8">
    <mergeCell ref="A65:I65"/>
    <mergeCell ref="A66:I66"/>
    <mergeCell ref="A2:I2"/>
    <mergeCell ref="F5:G5"/>
    <mergeCell ref="H5:I5"/>
    <mergeCell ref="A5:A6"/>
    <mergeCell ref="B5:B6"/>
    <mergeCell ref="E5:E6"/>
  </mergeCells>
  <printOptions horizontalCentered="1"/>
  <pageMargins left="0.9448818897637796" right="0.35433070866141736" top="0.984251968503937" bottom="0.984251968503937" header="0.5118110236220472" footer="0.5118110236220472"/>
  <pageSetup firstPageNumber="14" useFirstPageNumber="1" horizontalDpi="204" verticalDpi="204" orientation="portrait" paperSize="9" scale="84" r:id="rId3"/>
  <headerFooter alignWithMargins="0">
    <oddFooter>&amp;R&amp;P</oddFooter>
  </headerFooter>
  <rowBreaks count="1" manualBreakCount="1">
    <brk id="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2003-06-25T14:40:44Z</cp:lastPrinted>
  <dcterms:created xsi:type="dcterms:W3CDTF">2002-04-23T07:12:30Z</dcterms:created>
  <dcterms:modified xsi:type="dcterms:W3CDTF">2003-09-16T14:27:02Z</dcterms:modified>
  <cp:category/>
  <cp:version/>
  <cp:contentType/>
  <cp:contentStatus/>
</cp:coreProperties>
</file>