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555" windowWidth="15480" windowHeight="11640" tabRatio="898" activeTab="0"/>
  </bookViews>
  <sheets>
    <sheet name="2010" sheetId="1" r:id="rId1"/>
    <sheet name="izzina_konsolid." sheetId="2" r:id="rId2"/>
  </sheets>
  <externalReferences>
    <externalReference r:id="rId5"/>
    <externalReference r:id="rId6"/>
    <externalReference r:id="rId7"/>
  </externalReferences>
  <definedNames>
    <definedName name="BEx1WA2TWWCSXZV32A10C90RYCXL" localSheetId="1" hidden="1">#REF!</definedName>
    <definedName name="BEx1WA2TWWCSXZV32A10C90RYCXL" hidden="1">#REF!</definedName>
    <definedName name="BEx1WWEKSSIQS1HCKMTU9LEGZOSQ" localSheetId="1" hidden="1">#REF!</definedName>
    <definedName name="BEx1WWEKSSIQS1HCKMTU9LEGZOSQ" hidden="1">#REF!</definedName>
    <definedName name="BEx3IMR6UHKBSYBCMBUCX8VFW919" localSheetId="1" hidden="1">#REF!</definedName>
    <definedName name="BEx3IMR6UHKBSYBCMBUCX8VFW919" hidden="1">#REF!</definedName>
    <definedName name="BEx5A1YA3A3UAHWPN3H438YWDTTS" localSheetId="1" hidden="1">#REF!</definedName>
    <definedName name="BEx5A1YA3A3UAHWPN3H438YWDTTS" hidden="1">#REF!</definedName>
    <definedName name="BExCSC6TDYELPSGI9LDGVXGDHXCR" localSheetId="1" hidden="1">#REF!</definedName>
    <definedName name="BExCSC6TDYELPSGI9LDGVXGDHXCR" hidden="1">#REF!</definedName>
    <definedName name="BExD4LNB6LQMVSPUT22SVGBBH9BI" localSheetId="1" hidden="1">#REF!</definedName>
    <definedName name="BExD4LNB6LQMVSPUT22SVGBBH9BI" hidden="1">#REF!</definedName>
    <definedName name="BExH30RZR2YSYCT7P8D5A8SVEUI2" localSheetId="1" hidden="1">#REF!</definedName>
    <definedName name="BExH30RZR2YSYCT7P8D5A8SVEUI2" hidden="1">#REF!</definedName>
    <definedName name="BExIVPIYSVT7Y7479YFG2IUPG28Y" localSheetId="1" hidden="1">#REF!</definedName>
    <definedName name="BExIVPIYSVT7Y7479YFG2IUPG28Y" hidden="1">#REF!</definedName>
    <definedName name="BExKS4UFGR3FV0IN2O0QSMFUQWCU" localSheetId="1" hidden="1">#REF!</definedName>
    <definedName name="BExKS4UFGR3FV0IN2O0QSMFUQWCU" hidden="1">#REF!</definedName>
    <definedName name="BExQ37T0AE502ABE615I4TYWEG06" localSheetId="1" hidden="1">#REF!</definedName>
    <definedName name="BExQ37T0AE502ABE615I4TYWEG06" hidden="1">#REF!</definedName>
    <definedName name="BExSBKAH107KIP4O57VZ9HXMNH43" localSheetId="1" hidden="1">#REF!</definedName>
    <definedName name="BExSBKAH107KIP4O57VZ9HXMNH43" hidden="1">#REF!</definedName>
    <definedName name="BExUAYQVUYFWAR4ZV18XG88S12RL" localSheetId="1" hidden="1">#REF!</definedName>
    <definedName name="BExUAYQVUYFWAR4ZV18XG88S12RL" hidden="1">#REF!</definedName>
    <definedName name="BExW96CNPC1Y60BWTG214J4QNQPB" localSheetId="1" hidden="1">#REF!</definedName>
    <definedName name="BExW96CNPC1Y60BWTG214J4QNQPB" hidden="1">#REF!</definedName>
    <definedName name="BExY0G5ETY6I7JUQUOEPMR1R8P6O" localSheetId="1" hidden="1">#REF!</definedName>
    <definedName name="BExY0G5ETY6I7JUQUOEPMR1R8P6O" hidden="1">#REF!</definedName>
    <definedName name="_xlnm.Print_Area" localSheetId="0">'2010'!$A$1:$C$66</definedName>
    <definedName name="_xlnm.Print_Titles" localSheetId="0">'2010'!$8:$11</definedName>
    <definedName name="_xlnm.Print_Titles" localSheetId="1">'izzina_konsolid.'!$9:$12</definedName>
  </definedNames>
  <calcPr fullCalcOnLoad="1"/>
</workbook>
</file>

<file path=xl/sharedStrings.xml><?xml version="1.0" encoding="utf-8"?>
<sst xmlns="http://schemas.openxmlformats.org/spreadsheetml/2006/main" count="123" uniqueCount="88">
  <si>
    <t>Operatīvais gada pārskats</t>
  </si>
  <si>
    <t>Rīgā</t>
  </si>
  <si>
    <t xml:space="preserve">           (latos)</t>
  </si>
  <si>
    <t>Rādītāji</t>
  </si>
  <si>
    <t>Gada plāns</t>
  </si>
  <si>
    <t>Izpilde no gada sākuma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</si>
  <si>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</si>
  <si>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</si>
  <si>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</si>
  <si>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</si>
  <si>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</si>
  <si>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</si>
  <si>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</si>
  <si>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</si>
  <si>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</si>
  <si>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</si>
  <si>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</si>
  <si>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Pašvaldību struktūru kontrolēti un finansēti komersanti</t>
  </si>
  <si>
    <t>Nefinanšu komersanti</t>
  </si>
  <si>
    <t>Finanšu iestādes</t>
  </si>
  <si>
    <t>VAS "Latvijas valsts ceļi"</t>
  </si>
  <si>
    <t>Labklājības ministrija</t>
  </si>
  <si>
    <t>Aizdevumi (izsniegtie aizdevumi un izsniegto aizdevumu saņemtā atmaksa)</t>
  </si>
  <si>
    <t>Valsts budžeta izsniegtie aizdevumi</t>
  </si>
  <si>
    <t>Valsts budžeta izsniegto aizdevumu saņemtā atmaksa</t>
  </si>
  <si>
    <t>Nr.1.8.-17.12.1/VBI4</t>
  </si>
  <si>
    <t>Smilšu ielā 1, Rīgā, LV-1919, tālrunis (+371) 67094222, fakss (+371) 67094220, e-pasts: kase@kase.gov.lv, www.kase.gov.lv</t>
  </si>
  <si>
    <t>PĀRSKATS</t>
  </si>
  <si>
    <t>Valsts budžeta aizdevumi un aizdevumu atmaksas 2010. gadā</t>
  </si>
  <si>
    <t>VAS "Latvijas Hipotēku un zemes banka"</t>
  </si>
  <si>
    <t>Budžeta un finanšu vadība</t>
  </si>
  <si>
    <t>*   iekļauts no A/S "Latvijas Gāze" pārņemtais aizdevums Brocēnu novada domei Ls 8220 vērtībā</t>
  </si>
  <si>
    <t>Pašvaldību investīcijām (izņemot 3000) *</t>
  </si>
  <si>
    <t>PĀRSKATU DEPARTAMENTS</t>
  </si>
  <si>
    <t>Smilšu ielā 1, Rīgā, LV-1919, tālrunis (+371) 67094249, fakss (+371) 67094251, e-pasts: parskati@kase.gov.lv</t>
  </si>
  <si>
    <t>Klasifikācijas kods</t>
  </si>
  <si>
    <t>S13 00 00</t>
  </si>
  <si>
    <t>S13 03 00</t>
  </si>
  <si>
    <t>Izsniegti aizdevumi pašvaldībām</t>
  </si>
  <si>
    <t>t.sk. Valsts kases aizņēmumi no 9-1</t>
  </si>
  <si>
    <t>S13 03 10</t>
  </si>
  <si>
    <t>Konsolidācijai aizņēmumi/ aizdevumi</t>
  </si>
  <si>
    <t>F40 (aizņēmumi)</t>
  </si>
  <si>
    <t>Sagatavoja</t>
  </si>
  <si>
    <t>dir.vietn.</t>
  </si>
  <si>
    <t>V.Parfenkova</t>
  </si>
  <si>
    <t>Pārbaudīja</t>
  </si>
  <si>
    <t>I.Šuksta</t>
  </si>
  <si>
    <t>Izziņa par valsts aizdevumiem un pašvaldību aizņēmumiem _darījumi 2010.gadā</t>
  </si>
  <si>
    <t>F40120020</t>
  </si>
  <si>
    <t>Saņemto īstermiņa aizņēmumu atmaksa</t>
  </si>
  <si>
    <t>F40120010</t>
  </si>
  <si>
    <t>Saņemtie īstermiņa aizņēmumi</t>
  </si>
  <si>
    <t>F40220010</t>
  </si>
  <si>
    <t>Saņemtie vidēja termiņa aizņēmumi</t>
  </si>
  <si>
    <t>F40220020</t>
  </si>
  <si>
    <t>Saņemto vidēja termiņa aizņēmumu atmaksa</t>
  </si>
  <si>
    <t>F40320010</t>
  </si>
  <si>
    <t>Saņemtie ilgtermiņa aizņēmumi</t>
  </si>
  <si>
    <t>F40320020</t>
  </si>
  <si>
    <t>Saņemto ilgtermiņa aizņēmumu atmaksa</t>
  </si>
  <si>
    <t>PB</t>
  </si>
  <si>
    <t>SB</t>
  </si>
  <si>
    <t>Plāns</t>
  </si>
  <si>
    <t>Izpilde</t>
  </si>
  <si>
    <t>Kopā saņemts</t>
  </si>
  <si>
    <t>Kopā Atmaksāts</t>
  </si>
  <si>
    <t>korekcija par valsts budžeta iestāžu atmaksām pašvaldību vietā</t>
  </si>
  <si>
    <t>Atmaksāts kopā:</t>
  </si>
  <si>
    <t>t.sk. Aiņēmumu no Valsts kases atmaksa no 9-1</t>
  </si>
  <si>
    <t>Aizdevumi / aizņēmumi</t>
  </si>
  <si>
    <t>Aizņēmumi no 2-PB/ 2-SB</t>
  </si>
  <si>
    <t>Informācija no pašvaldību 2-PB, 2-SB</t>
  </si>
  <si>
    <t>Aizņēmumi neto</t>
  </si>
  <si>
    <t>Aizņēmumi neto pavisam:</t>
  </si>
  <si>
    <t>13.06.2011.</t>
  </si>
  <si>
    <t xml:space="preserve">   .06.2011.</t>
  </si>
  <si>
    <t>Atmaksas no pašvaldībām</t>
  </si>
  <si>
    <t>korekcija - CFLA, LAD, VRAA u.c.  atmaksa pašvaldību vietā</t>
  </si>
  <si>
    <t>korekcija - Brocēnu atmaksa par Latvijas gāzes aizdevumu</t>
  </si>
  <si>
    <t>Kopā atmaksas VK: info no 9-1+korekcijas</t>
  </si>
  <si>
    <t>Valsts budžeta dati aizdevumi</t>
  </si>
  <si>
    <t>Pašvaldību dati no 2-ām veidlapām aizņēmumi</t>
  </si>
  <si>
    <t>F40 (aizdevumi)</t>
  </si>
  <si>
    <t>Pārvaldnieka vietā-
pārvaldnieka vietniece</t>
  </si>
  <si>
    <t>G.Medne</t>
  </si>
  <si>
    <t>Ciršs,67094334</t>
  </si>
  <si>
    <t>2011.gada 30.jūnijs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</si>
</sst>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&quot;Ls&quot;\ * ###,0&quot;.&quot;00_-;\-&quot;Ls&quot;\ * ###,0&quot;.&quot;00_-;_-&quot;Ls&quot;\ * &quot;-&quot;??_-;_-@_-"/>
    <numFmt numFmtId="165" formatCode="_-* ###,0&quot;.&quot;00_-;\-* ###,0&quot;.&quot;00_-;_-* &quot;-&quot;??_-;_-@_-"/>
    <numFmt numFmtId="166" formatCode="0&quot;.&quot;0"/>
    <numFmt numFmtId="167" formatCode="#,##0.000000000"/>
    <numFmt numFmtId="168" formatCode="0.000000000000000"/>
    <numFmt numFmtId="169" formatCode="#,##0\ &quot;Ls&quot;;\-#,##0\ &quot;Ls&quot;"/>
    <numFmt numFmtId="170" formatCode="#,##0\ &quot;Ls&quot;;[Red]\-#,##0\ &quot;Ls&quot;"/>
    <numFmt numFmtId="171" formatCode="#,##0.00\ &quot;Ls&quot;;\-#,##0.00\ &quot;Ls&quot;"/>
    <numFmt numFmtId="172" formatCode="#,##0.00\ &quot;Ls&quot;;[Red]\-#,##0.00\ &quot;Ls&quot;"/>
    <numFmt numFmtId="173" formatCode="_-* #,##0\ &quot;Ls&quot;_-;\-* #,##0\ &quot;Ls&quot;_-;_-* &quot;-&quot;\ &quot;Ls&quot;_-;_-@_-"/>
    <numFmt numFmtId="174" formatCode="_-* #,##0\ _L_s_-;\-* #,##0\ _L_s_-;_-* &quot;-&quot;\ _L_s_-;_-@_-"/>
    <numFmt numFmtId="175" formatCode="_-* #,##0.00\ &quot;Ls&quot;_-;\-* #,##0.00\ &quot;Ls&quot;_-;_-* &quot;-&quot;??\ &quot;Ls&quot;_-;_-@_-"/>
    <numFmt numFmtId="176" formatCode="_-* #,##0.00\ _L_s_-;\-* #,##0.00\ _L_s_-;_-* &quot;-&quot;??\ _L_s_-;_-@_-"/>
    <numFmt numFmtId="177" formatCode="_-* ###,0&quot;.&quot;00\ &quot;Ls&quot;_-;\-* ###,0&quot;.&quot;00\ &quot;Ls&quot;_-;_-* &quot;-&quot;??\ &quot;Ls&quot;_-;_-@_-"/>
    <numFmt numFmtId="178" formatCode="_-* ###,0&quot;.&quot;00\ _L_s_-;\-* ###,0&quot;.&quot;00\ _L_s_-;_-* &quot;-&quot;??\ _L_s_-;_-@_-"/>
    <numFmt numFmtId="179" formatCode="#,##0.0000000000000000"/>
    <numFmt numFmtId="180" formatCode="#,##0.000000000000000000000000000000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0"/>
    <numFmt numFmtId="191" formatCode="#,##0.00000000000"/>
    <numFmt numFmtId="192" formatCode="#,##0.000000000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name val="BaltGaramond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" fontId="1" fillId="33" borderId="9" applyNumberFormat="0" applyProtection="0">
      <alignment vertical="center"/>
    </xf>
    <xf numFmtId="0" fontId="0" fillId="0" borderId="0">
      <alignment/>
      <protection/>
    </xf>
    <xf numFmtId="4" fontId="1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5" borderId="9" applyNumberFormat="0" applyProtection="0">
      <alignment horizontal="left" vertical="center" indent="1"/>
    </xf>
    <xf numFmtId="4" fontId="1" fillId="36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" fillId="36" borderId="9" applyNumberFormat="0" applyProtection="0">
      <alignment horizontal="left" vertical="center" indent="1"/>
    </xf>
    <xf numFmtId="4" fontId="1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36" borderId="9" applyNumberFormat="0" applyProtection="0">
      <alignment horizontal="right" vertical="center"/>
    </xf>
    <xf numFmtId="0" fontId="0" fillId="0" borderId="0">
      <alignment/>
      <protection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66" fontId="10" fillId="38" borderId="0" applyBorder="0" applyProtection="0">
      <alignment/>
    </xf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12" fillId="0" borderId="0" xfId="62" applyFont="1" applyFill="1">
      <alignment/>
      <protection/>
    </xf>
    <xf numFmtId="0" fontId="12" fillId="0" borderId="0" xfId="58" applyFont="1" applyFill="1" applyAlignment="1">
      <alignment/>
      <protection/>
    </xf>
    <xf numFmtId="0" fontId="12" fillId="0" borderId="0" xfId="62" applyFont="1" applyFill="1" applyAlignment="1">
      <alignment horizontal="right"/>
      <protection/>
    </xf>
    <xf numFmtId="3" fontId="12" fillId="0" borderId="0" xfId="58" applyNumberFormat="1" applyFont="1">
      <alignment/>
      <protection/>
    </xf>
    <xf numFmtId="0" fontId="12" fillId="0" borderId="0" xfId="58" applyFont="1" applyFill="1" applyAlignment="1">
      <alignment horizontal="right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6" fillId="0" borderId="13" xfId="58" applyFont="1" applyFill="1" applyBorder="1" applyAlignment="1">
      <alignment vertical="center"/>
      <protection/>
    </xf>
    <xf numFmtId="3" fontId="13" fillId="0" borderId="14" xfId="58" applyNumberFormat="1" applyFont="1" applyFill="1" applyBorder="1" applyAlignment="1">
      <alignment vertical="center"/>
      <protection/>
    </xf>
    <xf numFmtId="3" fontId="13" fillId="0" borderId="15" xfId="58" applyNumberFormat="1" applyFont="1" applyFill="1" applyBorder="1" applyAlignment="1">
      <alignment vertical="center"/>
      <protection/>
    </xf>
    <xf numFmtId="0" fontId="12" fillId="0" borderId="16" xfId="58" applyFont="1" applyFill="1" applyBorder="1" applyAlignment="1">
      <alignment vertical="center"/>
      <protection/>
    </xf>
    <xf numFmtId="3" fontId="12" fillId="0" borderId="17" xfId="58" applyNumberFormat="1" applyFont="1" applyFill="1" applyBorder="1" applyAlignment="1">
      <alignment vertical="center"/>
      <protection/>
    </xf>
    <xf numFmtId="4" fontId="12" fillId="0" borderId="18" xfId="58" applyNumberFormat="1" applyFont="1" applyFill="1" applyBorder="1" applyAlignment="1">
      <alignment vertical="center"/>
      <protection/>
    </xf>
    <xf numFmtId="0" fontId="13" fillId="0" borderId="19" xfId="58" applyFont="1" applyFill="1" applyBorder="1" applyAlignment="1">
      <alignment vertical="center"/>
      <protection/>
    </xf>
    <xf numFmtId="0" fontId="13" fillId="0" borderId="19" xfId="58" applyFont="1" applyBorder="1" applyAlignment="1">
      <alignment vertical="center"/>
      <protection/>
    </xf>
    <xf numFmtId="3" fontId="13" fillId="0" borderId="20" xfId="58" applyNumberFormat="1" applyFont="1" applyBorder="1" applyAlignment="1">
      <alignment vertical="center"/>
      <protection/>
    </xf>
    <xf numFmtId="3" fontId="13" fillId="0" borderId="21" xfId="58" applyNumberFormat="1" applyFont="1" applyBorder="1" applyAlignment="1">
      <alignment vertical="center"/>
      <protection/>
    </xf>
    <xf numFmtId="0" fontId="13" fillId="0" borderId="22" xfId="58" applyFont="1" applyFill="1" applyBorder="1" applyAlignment="1">
      <alignment vertical="center"/>
      <protection/>
    </xf>
    <xf numFmtId="0" fontId="13" fillId="0" borderId="22" xfId="58" applyFont="1" applyBorder="1" applyAlignment="1">
      <alignment vertical="center"/>
      <protection/>
    </xf>
    <xf numFmtId="3" fontId="13" fillId="0" borderId="23" xfId="58" applyNumberFormat="1" applyFont="1" applyBorder="1" applyAlignment="1">
      <alignment vertical="center"/>
      <protection/>
    </xf>
    <xf numFmtId="3" fontId="13" fillId="0" borderId="24" xfId="58" applyNumberFormat="1" applyFont="1" applyBorder="1" applyAlignment="1">
      <alignment vertical="center"/>
      <protection/>
    </xf>
    <xf numFmtId="0" fontId="12" fillId="0" borderId="22" xfId="58" applyFont="1" applyFill="1" applyBorder="1" applyAlignment="1">
      <alignment vertical="center"/>
      <protection/>
    </xf>
    <xf numFmtId="0" fontId="12" fillId="0" borderId="22" xfId="58" applyFont="1" applyBorder="1" applyAlignment="1">
      <alignment horizontal="left" vertical="center" indent="1"/>
      <protection/>
    </xf>
    <xf numFmtId="3" fontId="12" fillId="0" borderId="23" xfId="58" applyNumberFormat="1" applyFont="1" applyBorder="1" applyAlignment="1">
      <alignment vertical="center"/>
      <protection/>
    </xf>
    <xf numFmtId="3" fontId="12" fillId="0" borderId="24" xfId="58" applyNumberFormat="1" applyFont="1" applyBorder="1" applyAlignment="1">
      <alignment vertical="center"/>
      <protection/>
    </xf>
    <xf numFmtId="0" fontId="12" fillId="0" borderId="22" xfId="0" applyFont="1" applyFill="1" applyBorder="1" applyAlignment="1">
      <alignment horizontal="left" vertical="center" indent="2"/>
    </xf>
    <xf numFmtId="0" fontId="12" fillId="0" borderId="22" xfId="58" applyFont="1" applyBorder="1" applyAlignment="1">
      <alignment vertical="center"/>
      <protection/>
    </xf>
    <xf numFmtId="3" fontId="12" fillId="0" borderId="23" xfId="58" applyNumberFormat="1" applyFont="1" applyFill="1" applyBorder="1" applyAlignment="1">
      <alignment vertical="center"/>
      <protection/>
    </xf>
    <xf numFmtId="3" fontId="12" fillId="0" borderId="24" xfId="58" applyNumberFormat="1" applyFont="1" applyFill="1" applyBorder="1" applyAlignment="1">
      <alignment vertical="center"/>
      <protection/>
    </xf>
    <xf numFmtId="0" fontId="11" fillId="0" borderId="22" xfId="58" applyFont="1" applyFill="1" applyBorder="1" applyAlignment="1">
      <alignment horizontal="left" vertical="center" indent="3"/>
      <protection/>
    </xf>
    <xf numFmtId="3" fontId="11" fillId="0" borderId="23" xfId="58" applyNumberFormat="1" applyFont="1" applyFill="1" applyBorder="1" applyAlignment="1">
      <alignment vertical="center"/>
      <protection/>
    </xf>
    <xf numFmtId="3" fontId="11" fillId="0" borderId="24" xfId="58" applyNumberFormat="1" applyFont="1" applyFill="1" applyBorder="1" applyAlignment="1">
      <alignment vertical="center"/>
      <protection/>
    </xf>
    <xf numFmtId="0" fontId="12" fillId="0" borderId="22" xfId="58" applyFont="1" applyFill="1" applyBorder="1" applyAlignment="1">
      <alignment horizontal="left" vertical="center" indent="1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24" xfId="58" applyNumberFormat="1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vertical="center"/>
      <protection/>
    </xf>
    <xf numFmtId="3" fontId="12" fillId="0" borderId="26" xfId="58" applyNumberFormat="1" applyFont="1" applyFill="1" applyBorder="1" applyAlignment="1">
      <alignment vertical="center"/>
      <protection/>
    </xf>
    <xf numFmtId="3" fontId="12" fillId="0" borderId="27" xfId="58" applyNumberFormat="1" applyFont="1" applyFill="1" applyBorder="1" applyAlignment="1">
      <alignment vertical="center"/>
      <protection/>
    </xf>
    <xf numFmtId="167" fontId="12" fillId="0" borderId="0" xfId="58" applyNumberFormat="1" applyFont="1" applyFill="1">
      <alignment/>
      <protection/>
    </xf>
    <xf numFmtId="3" fontId="13" fillId="0" borderId="20" xfId="58" applyNumberFormat="1" applyFont="1" applyFill="1" applyBorder="1" applyAlignment="1">
      <alignment vertical="center"/>
      <protection/>
    </xf>
    <xf numFmtId="3" fontId="13" fillId="0" borderId="21" xfId="58" applyNumberFormat="1" applyFont="1" applyFill="1" applyBorder="1" applyAlignment="1">
      <alignment vertical="center"/>
      <protection/>
    </xf>
    <xf numFmtId="168" fontId="12" fillId="0" borderId="0" xfId="58" applyNumberFormat="1" applyFont="1" applyFill="1">
      <alignment/>
      <protection/>
    </xf>
    <xf numFmtId="0" fontId="13" fillId="0" borderId="28" xfId="58" applyFont="1" applyFill="1" applyBorder="1" applyAlignment="1">
      <alignment vertical="center"/>
      <protection/>
    </xf>
    <xf numFmtId="3" fontId="13" fillId="0" borderId="29" xfId="58" applyNumberFormat="1" applyFont="1" applyFill="1" applyBorder="1" applyAlignment="1">
      <alignment vertical="center"/>
      <protection/>
    </xf>
    <xf numFmtId="3" fontId="13" fillId="0" borderId="30" xfId="58" applyNumberFormat="1" applyFont="1" applyFill="1" applyBorder="1" applyAlignment="1">
      <alignment vertical="center"/>
      <protection/>
    </xf>
    <xf numFmtId="0" fontId="13" fillId="0" borderId="25" xfId="58" applyFont="1" applyFill="1" applyBorder="1" applyAlignment="1">
      <alignment vertical="center"/>
      <protection/>
    </xf>
    <xf numFmtId="3" fontId="13" fillId="0" borderId="26" xfId="58" applyNumberFormat="1" applyFont="1" applyFill="1" applyBorder="1" applyAlignment="1">
      <alignment vertical="center"/>
      <protection/>
    </xf>
    <xf numFmtId="3" fontId="13" fillId="0" borderId="27" xfId="58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2" fillId="0" borderId="0" xfId="59" applyFont="1" applyFill="1" applyAlignment="1">
      <alignment wrapText="1"/>
      <protection/>
    </xf>
    <xf numFmtId="0" fontId="12" fillId="0" borderId="0" xfId="63" applyFont="1" applyFill="1">
      <alignment/>
      <protection/>
    </xf>
    <xf numFmtId="0" fontId="12" fillId="0" borderId="0" xfId="63" applyFont="1" applyFill="1" applyAlignment="1">
      <alignment horizontal="right"/>
      <protection/>
    </xf>
    <xf numFmtId="0" fontId="13" fillId="0" borderId="0" xfId="59" applyFont="1" applyFill="1">
      <alignment/>
      <protection/>
    </xf>
    <xf numFmtId="0" fontId="12" fillId="0" borderId="0" xfId="59" applyFont="1" applyFill="1">
      <alignment/>
      <protection/>
    </xf>
    <xf numFmtId="3" fontId="12" fillId="0" borderId="0" xfId="59" applyNumberFormat="1" applyFont="1" applyAlignment="1">
      <alignment wrapText="1"/>
      <protection/>
    </xf>
    <xf numFmtId="3" fontId="12" fillId="0" borderId="0" xfId="59" applyNumberFormat="1" applyFont="1" applyFill="1">
      <alignment/>
      <protection/>
    </xf>
    <xf numFmtId="0" fontId="12" fillId="0" borderId="0" xfId="59" applyFont="1" applyFill="1" applyAlignment="1">
      <alignment horizontal="right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31" xfId="59" applyFont="1" applyFill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3" fontId="12" fillId="0" borderId="32" xfId="59" applyNumberFormat="1" applyFont="1" applyBorder="1" applyAlignment="1">
      <alignment horizontal="center" vertical="center" wrapText="1"/>
      <protection/>
    </xf>
    <xf numFmtId="3" fontId="12" fillId="0" borderId="12" xfId="59" applyNumberFormat="1" applyFont="1" applyFill="1" applyBorder="1" applyAlignment="1">
      <alignment horizontal="center"/>
      <protection/>
    </xf>
    <xf numFmtId="0" fontId="13" fillId="0" borderId="19" xfId="59" applyFont="1" applyFill="1" applyBorder="1" applyAlignment="1">
      <alignment vertical="center"/>
      <protection/>
    </xf>
    <xf numFmtId="0" fontId="13" fillId="0" borderId="20" xfId="59" applyFont="1" applyFill="1" applyBorder="1" applyAlignment="1">
      <alignment horizontal="center" vertical="center"/>
      <protection/>
    </xf>
    <xf numFmtId="0" fontId="13" fillId="0" borderId="20" xfId="59" applyFont="1" applyFill="1" applyBorder="1" applyAlignment="1">
      <alignment vertical="center"/>
      <protection/>
    </xf>
    <xf numFmtId="0" fontId="18" fillId="0" borderId="33" xfId="59" applyFont="1" applyFill="1" applyBorder="1" applyAlignment="1">
      <alignment horizontal="center" vertical="center"/>
      <protection/>
    </xf>
    <xf numFmtId="0" fontId="13" fillId="0" borderId="20" xfId="59" applyFont="1" applyBorder="1" applyAlignment="1">
      <alignment vertical="center" wrapText="1"/>
      <protection/>
    </xf>
    <xf numFmtId="0" fontId="13" fillId="0" borderId="34" xfId="59" applyFont="1" applyFill="1" applyBorder="1" applyAlignment="1">
      <alignment vertical="center"/>
      <protection/>
    </xf>
    <xf numFmtId="0" fontId="13" fillId="0" borderId="35" xfId="59" applyFont="1" applyFill="1" applyBorder="1" applyAlignment="1">
      <alignment horizontal="center" vertical="center"/>
      <protection/>
    </xf>
    <xf numFmtId="0" fontId="13" fillId="0" borderId="35" xfId="59" applyFont="1" applyFill="1" applyBorder="1" applyAlignment="1">
      <alignment vertical="center"/>
      <protection/>
    </xf>
    <xf numFmtId="0" fontId="18" fillId="0" borderId="36" xfId="59" applyFont="1" applyFill="1" applyBorder="1" applyAlignment="1">
      <alignment horizontal="center" vertical="center"/>
      <protection/>
    </xf>
    <xf numFmtId="0" fontId="13" fillId="0" borderId="35" xfId="59" applyFont="1" applyBorder="1" applyAlignment="1">
      <alignment vertical="center" wrapText="1"/>
      <protection/>
    </xf>
    <xf numFmtId="0" fontId="19" fillId="0" borderId="22" xfId="59" applyFont="1" applyFill="1" applyBorder="1" applyAlignment="1">
      <alignment vertical="center"/>
      <protection/>
    </xf>
    <xf numFmtId="0" fontId="19" fillId="0" borderId="23" xfId="59" applyFont="1" applyFill="1" applyBorder="1" applyAlignment="1">
      <alignment horizontal="center" vertical="center"/>
      <protection/>
    </xf>
    <xf numFmtId="0" fontId="19" fillId="0" borderId="23" xfId="59" applyFont="1" applyFill="1" applyBorder="1" applyAlignment="1">
      <alignment vertical="center"/>
      <protection/>
    </xf>
    <xf numFmtId="0" fontId="20" fillId="0" borderId="37" xfId="59" applyFont="1" applyFill="1" applyBorder="1" applyAlignment="1">
      <alignment horizontal="center" vertical="center"/>
      <protection/>
    </xf>
    <xf numFmtId="0" fontId="19" fillId="0" borderId="23" xfId="59" applyFont="1" applyBorder="1" applyAlignment="1">
      <alignment vertical="center" wrapText="1"/>
      <protection/>
    </xf>
    <xf numFmtId="3" fontId="19" fillId="0" borderId="0" xfId="59" applyNumberFormat="1" applyFont="1" applyFill="1">
      <alignment/>
      <protection/>
    </xf>
    <xf numFmtId="0" fontId="19" fillId="0" borderId="0" xfId="59" applyFont="1" applyFill="1">
      <alignment/>
      <protection/>
    </xf>
    <xf numFmtId="0" fontId="13" fillId="0" borderId="22" xfId="59" applyFont="1" applyFill="1" applyBorder="1" applyAlignment="1">
      <alignment vertical="center"/>
      <protection/>
    </xf>
    <xf numFmtId="0" fontId="13" fillId="0" borderId="23" xfId="59" applyFont="1" applyFill="1" applyBorder="1" applyAlignment="1">
      <alignment horizontal="center" vertical="center"/>
      <protection/>
    </xf>
    <xf numFmtId="0" fontId="13" fillId="0" borderId="23" xfId="59" applyFont="1" applyFill="1" applyBorder="1" applyAlignment="1">
      <alignment vertical="center"/>
      <protection/>
    </xf>
    <xf numFmtId="0" fontId="18" fillId="0" borderId="37" xfId="59" applyFont="1" applyFill="1" applyBorder="1" applyAlignment="1">
      <alignment horizontal="center" vertical="center"/>
      <protection/>
    </xf>
    <xf numFmtId="0" fontId="13" fillId="0" borderId="23" xfId="59" applyFont="1" applyBorder="1" applyAlignment="1">
      <alignment vertical="center" wrapText="1"/>
      <protection/>
    </xf>
    <xf numFmtId="3" fontId="13" fillId="0" borderId="0" xfId="59" applyNumberFormat="1" applyFont="1" applyFill="1">
      <alignment/>
      <protection/>
    </xf>
    <xf numFmtId="0" fontId="13" fillId="0" borderId="23" xfId="59" applyFont="1" applyFill="1" applyBorder="1" applyAlignment="1">
      <alignment horizontal="left" vertical="center" indent="1"/>
      <protection/>
    </xf>
    <xf numFmtId="0" fontId="12" fillId="0" borderId="22" xfId="59" applyFont="1" applyFill="1" applyBorder="1" applyAlignment="1">
      <alignment vertical="center"/>
      <protection/>
    </xf>
    <xf numFmtId="0" fontId="12" fillId="0" borderId="23" xfId="59" applyFont="1" applyFill="1" applyBorder="1" applyAlignment="1">
      <alignment horizontal="center" vertical="center"/>
      <protection/>
    </xf>
    <xf numFmtId="0" fontId="12" fillId="0" borderId="23" xfId="59" applyFont="1" applyFill="1" applyBorder="1" applyAlignment="1">
      <alignment vertical="center"/>
      <protection/>
    </xf>
    <xf numFmtId="0" fontId="11" fillId="0" borderId="37" xfId="59" applyFont="1" applyFill="1" applyBorder="1" applyAlignment="1">
      <alignment horizontal="center" vertical="center"/>
      <protection/>
    </xf>
    <xf numFmtId="0" fontId="12" fillId="0" borderId="23" xfId="59" applyFont="1" applyFill="1" applyBorder="1" applyAlignment="1">
      <alignment horizontal="right" vertical="center" wrapText="1"/>
      <protection/>
    </xf>
    <xf numFmtId="0" fontId="12" fillId="0" borderId="23" xfId="59" applyFont="1" applyFill="1" applyBorder="1" applyAlignment="1">
      <alignment vertical="center" wrapText="1"/>
      <protection/>
    </xf>
    <xf numFmtId="0" fontId="12" fillId="0" borderId="23" xfId="59" applyFont="1" applyFill="1" applyBorder="1" applyAlignment="1">
      <alignment horizontal="left" vertical="center" indent="2"/>
      <protection/>
    </xf>
    <xf numFmtId="0" fontId="13" fillId="0" borderId="23" xfId="59" applyFont="1" applyFill="1" applyBorder="1" applyAlignment="1">
      <alignment horizontal="left" vertical="center" wrapText="1"/>
      <protection/>
    </xf>
    <xf numFmtId="0" fontId="11" fillId="0" borderId="23" xfId="59" applyFont="1" applyFill="1" applyBorder="1" applyAlignment="1">
      <alignment horizontal="left" vertical="center" wrapText="1"/>
      <protection/>
    </xf>
    <xf numFmtId="0" fontId="13" fillId="0" borderId="12" xfId="59" applyFont="1" applyFill="1" applyBorder="1" applyAlignment="1">
      <alignment wrapText="1"/>
      <protection/>
    </xf>
    <xf numFmtId="3" fontId="12" fillId="0" borderId="38" xfId="59" applyNumberFormat="1" applyFont="1" applyFill="1" applyBorder="1">
      <alignment/>
      <protection/>
    </xf>
    <xf numFmtId="0" fontId="1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3" fontId="13" fillId="39" borderId="23" xfId="59" applyNumberFormat="1" applyFont="1" applyFill="1" applyBorder="1" applyAlignment="1">
      <alignment vertical="center"/>
      <protection/>
    </xf>
    <xf numFmtId="3" fontId="13" fillId="39" borderId="20" xfId="59" applyNumberFormat="1" applyFont="1" applyFill="1" applyBorder="1" applyAlignment="1">
      <alignment vertical="center"/>
      <protection/>
    </xf>
    <xf numFmtId="3" fontId="12" fillId="39" borderId="20" xfId="59" applyNumberFormat="1" applyFont="1" applyFill="1" applyBorder="1">
      <alignment/>
      <protection/>
    </xf>
    <xf numFmtId="3" fontId="13" fillId="39" borderId="35" xfId="59" applyNumberFormat="1" applyFont="1" applyFill="1" applyBorder="1" applyAlignment="1">
      <alignment vertical="center"/>
      <protection/>
    </xf>
    <xf numFmtId="3" fontId="12" fillId="39" borderId="35" xfId="59" applyNumberFormat="1" applyFont="1" applyFill="1" applyBorder="1">
      <alignment/>
      <protection/>
    </xf>
    <xf numFmtId="3" fontId="19" fillId="39" borderId="23" xfId="59" applyNumberFormat="1" applyFont="1" applyFill="1" applyBorder="1" applyAlignment="1">
      <alignment vertical="center"/>
      <protection/>
    </xf>
    <xf numFmtId="3" fontId="13" fillId="39" borderId="23" xfId="59" applyNumberFormat="1" applyFont="1" applyFill="1" applyBorder="1">
      <alignment/>
      <protection/>
    </xf>
    <xf numFmtId="3" fontId="12" fillId="39" borderId="23" xfId="59" applyNumberFormat="1" applyFont="1" applyFill="1" applyBorder="1">
      <alignment/>
      <protection/>
    </xf>
    <xf numFmtId="3" fontId="12" fillId="39" borderId="23" xfId="59" applyNumberFormat="1" applyFont="1" applyFill="1" applyBorder="1" applyAlignment="1">
      <alignment vertical="center"/>
      <protection/>
    </xf>
    <xf numFmtId="3" fontId="11" fillId="39" borderId="23" xfId="59" applyNumberFormat="1" applyFont="1" applyFill="1" applyBorder="1" applyAlignment="1">
      <alignment vertical="center"/>
      <protection/>
    </xf>
    <xf numFmtId="0" fontId="12" fillId="39" borderId="0" xfId="59" applyFont="1" applyFill="1">
      <alignment/>
      <protection/>
    </xf>
    <xf numFmtId="3" fontId="12" fillId="39" borderId="0" xfId="59" applyNumberFormat="1" applyFont="1" applyFill="1">
      <alignment/>
      <protection/>
    </xf>
    <xf numFmtId="49" fontId="12" fillId="0" borderId="12" xfId="57" applyNumberFormat="1" applyFont="1" applyFill="1" applyBorder="1" applyAlignment="1">
      <alignment horizontal="center" wrapText="1"/>
      <protection/>
    </xf>
    <xf numFmtId="0" fontId="12" fillId="0" borderId="12" xfId="57" applyNumberFormat="1" applyFont="1" applyFill="1" applyBorder="1" applyAlignment="1">
      <alignment horizontal="left" wrapText="1"/>
      <protection/>
    </xf>
    <xf numFmtId="3" fontId="12" fillId="0" borderId="12" xfId="57" applyNumberFormat="1" applyFont="1" applyFill="1" applyBorder="1" applyAlignment="1">
      <alignment horizontal="right"/>
      <protection/>
    </xf>
    <xf numFmtId="49" fontId="12" fillId="0" borderId="12" xfId="57" applyNumberFormat="1" applyFont="1" applyFill="1" applyBorder="1" applyAlignment="1">
      <alignment horizontal="center" vertical="center"/>
      <protection/>
    </xf>
    <xf numFmtId="0" fontId="12" fillId="0" borderId="12" xfId="57" applyNumberFormat="1" applyFont="1" applyFill="1" applyBorder="1" applyAlignment="1">
      <alignment horizontal="left" vertical="center" wrapText="1"/>
      <protection/>
    </xf>
    <xf numFmtId="3" fontId="12" fillId="0" borderId="12" xfId="0" applyNumberFormat="1" applyFont="1" applyFill="1" applyBorder="1" applyAlignment="1">
      <alignment horizontal="right" vertical="center"/>
    </xf>
    <xf numFmtId="0" fontId="12" fillId="0" borderId="12" xfId="59" applyFont="1" applyFill="1" applyBorder="1">
      <alignment/>
      <protection/>
    </xf>
    <xf numFmtId="3" fontId="12" fillId="0" borderId="12" xfId="59" applyNumberFormat="1" applyFont="1" applyFill="1" applyBorder="1">
      <alignment/>
      <protection/>
    </xf>
    <xf numFmtId="0" fontId="13" fillId="0" borderId="12" xfId="59" applyFont="1" applyFill="1" applyBorder="1">
      <alignment/>
      <protection/>
    </xf>
    <xf numFmtId="3" fontId="13" fillId="0" borderId="12" xfId="59" applyNumberFormat="1" applyFont="1" applyFill="1" applyBorder="1">
      <alignment/>
      <protection/>
    </xf>
    <xf numFmtId="3" fontId="12" fillId="0" borderId="12" xfId="59" applyNumberFormat="1" applyFont="1" applyFill="1" applyBorder="1" applyAlignment="1">
      <alignment wrapText="1"/>
      <protection/>
    </xf>
    <xf numFmtId="0" fontId="12" fillId="39" borderId="1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wrapText="1"/>
      <protection/>
    </xf>
    <xf numFmtId="0" fontId="16" fillId="0" borderId="12" xfId="59" applyFont="1" applyFill="1" applyBorder="1" applyAlignment="1">
      <alignment horizontal="center"/>
      <protection/>
    </xf>
    <xf numFmtId="3" fontId="12" fillId="40" borderId="12" xfId="59" applyNumberFormat="1" applyFont="1" applyFill="1" applyBorder="1">
      <alignment/>
      <protection/>
    </xf>
    <xf numFmtId="0" fontId="12" fillId="0" borderId="23" xfId="59" applyFont="1" applyFill="1" applyBorder="1" applyAlignment="1">
      <alignment horizontal="left" vertical="center" wrapText="1"/>
      <protection/>
    </xf>
    <xf numFmtId="0" fontId="11" fillId="0" borderId="29" xfId="59" applyFont="1" applyFill="1" applyBorder="1" applyAlignment="1">
      <alignment horizontal="left" vertical="center" wrapText="1"/>
      <protection/>
    </xf>
    <xf numFmtId="3" fontId="11" fillId="39" borderId="29" xfId="59" applyNumberFormat="1" applyFont="1" applyFill="1" applyBorder="1" applyAlignment="1">
      <alignment vertical="center"/>
      <protection/>
    </xf>
    <xf numFmtId="3" fontId="12" fillId="39" borderId="29" xfId="59" applyNumberFormat="1" applyFont="1" applyFill="1" applyBorder="1">
      <alignment/>
      <protection/>
    </xf>
    <xf numFmtId="3" fontId="11" fillId="39" borderId="29" xfId="59" applyNumberFormat="1" applyFont="1" applyFill="1" applyBorder="1">
      <alignment/>
      <protection/>
    </xf>
    <xf numFmtId="0" fontId="18" fillId="0" borderId="12" xfId="59" applyFont="1" applyFill="1" applyBorder="1" applyAlignment="1">
      <alignment horizontal="left" vertical="center" wrapText="1"/>
      <protection/>
    </xf>
    <xf numFmtId="3" fontId="18" fillId="39" borderId="12" xfId="59" applyNumberFormat="1" applyFont="1" applyFill="1" applyBorder="1" applyAlignment="1">
      <alignment vertical="center"/>
      <protection/>
    </xf>
    <xf numFmtId="3" fontId="13" fillId="39" borderId="12" xfId="59" applyNumberFormat="1" applyFont="1" applyFill="1" applyBorder="1">
      <alignment/>
      <protection/>
    </xf>
    <xf numFmtId="3" fontId="13" fillId="39" borderId="0" xfId="59" applyNumberFormat="1" applyFont="1" applyFill="1" applyBorder="1">
      <alignment/>
      <protection/>
    </xf>
    <xf numFmtId="0" fontId="18" fillId="0" borderId="0" xfId="59" applyFont="1" applyFill="1" applyBorder="1" applyAlignment="1">
      <alignment horizontal="left" vertical="center" wrapText="1"/>
      <protection/>
    </xf>
    <xf numFmtId="3" fontId="18" fillId="39" borderId="0" xfId="59" applyNumberFormat="1" applyFont="1" applyFill="1" applyBorder="1" applyAlignment="1">
      <alignment vertical="center"/>
      <protection/>
    </xf>
    <xf numFmtId="3" fontId="13" fillId="41" borderId="23" xfId="59" applyNumberFormat="1" applyFont="1" applyFill="1" applyBorder="1" applyAlignment="1">
      <alignment vertical="center"/>
      <protection/>
    </xf>
    <xf numFmtId="3" fontId="13" fillId="41" borderId="23" xfId="59" applyNumberFormat="1" applyFont="1" applyFill="1" applyBorder="1">
      <alignment/>
      <protection/>
    </xf>
    <xf numFmtId="3" fontId="18" fillId="41" borderId="23" xfId="59" applyNumberFormat="1" applyFont="1" applyFill="1" applyBorder="1" applyAlignment="1">
      <alignment vertical="center"/>
      <protection/>
    </xf>
    <xf numFmtId="3" fontId="18" fillId="41" borderId="23" xfId="59" applyNumberFormat="1" applyFont="1" applyFill="1" applyBorder="1">
      <alignment/>
      <protection/>
    </xf>
    <xf numFmtId="3" fontId="13" fillId="34" borderId="23" xfId="59" applyNumberFormat="1" applyFont="1" applyFill="1" applyBorder="1" applyAlignment="1">
      <alignment vertical="center"/>
      <protection/>
    </xf>
    <xf numFmtId="3" fontId="13" fillId="34" borderId="23" xfId="59" applyNumberFormat="1" applyFont="1" applyFill="1" applyBorder="1">
      <alignment/>
      <protection/>
    </xf>
    <xf numFmtId="3" fontId="18" fillId="34" borderId="12" xfId="59" applyNumberFormat="1" applyFont="1" applyFill="1" applyBorder="1">
      <alignment/>
      <protection/>
    </xf>
    <xf numFmtId="0" fontId="12" fillId="0" borderId="0" xfId="58" applyFont="1" applyFill="1" applyAlignment="1">
      <alignment wrapText="1"/>
      <protection/>
    </xf>
    <xf numFmtId="0" fontId="11" fillId="0" borderId="0" xfId="58" applyFont="1" applyFill="1" applyAlignment="1">
      <alignment horizontal="left" wrapText="1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32" xfId="58" applyFont="1" applyBorder="1" applyAlignment="1">
      <alignment horizontal="center" vertical="center" wrapText="1"/>
      <protection/>
    </xf>
    <xf numFmtId="0" fontId="12" fillId="0" borderId="39" xfId="58" applyFont="1" applyBorder="1" applyAlignment="1">
      <alignment horizontal="center" vertical="center" wrapText="1"/>
      <protection/>
    </xf>
    <xf numFmtId="0" fontId="12" fillId="0" borderId="38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60" applyNumberFormat="1" applyFont="1" applyBorder="1" applyAlignment="1">
      <alignment horizontal="center" vertical="center" wrapText="1"/>
      <protection/>
    </xf>
    <xf numFmtId="0" fontId="12" fillId="0" borderId="0" xfId="62" applyFont="1" applyFill="1" applyAlignment="1">
      <alignment horizontal="center" vertical="center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3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/>
      <protection/>
    </xf>
    <xf numFmtId="0" fontId="16" fillId="0" borderId="31" xfId="59" applyFont="1" applyFill="1" applyBorder="1" applyAlignment="1">
      <alignment horizontal="center"/>
      <protection/>
    </xf>
    <xf numFmtId="0" fontId="16" fillId="0" borderId="40" xfId="59" applyFont="1" applyFill="1" applyBorder="1" applyAlignment="1">
      <alignment horizontal="center"/>
      <protection/>
    </xf>
    <xf numFmtId="0" fontId="16" fillId="0" borderId="41" xfId="59" applyFont="1" applyFill="1" applyBorder="1" applyAlignment="1">
      <alignment horizontal="center"/>
      <protection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42" xfId="0" applyNumberFormat="1" applyFont="1" applyFill="1" applyBorder="1" applyAlignment="1">
      <alignment horizont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0" fontId="16" fillId="0" borderId="0" xfId="61" applyNumberFormat="1" applyFont="1" applyBorder="1" applyAlignment="1">
      <alignment horizontal="center" vertical="center" wrapText="1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/>
      <protection/>
    </xf>
    <xf numFmtId="3" fontId="12" fillId="0" borderId="31" xfId="59" applyNumberFormat="1" applyFont="1" applyFill="1" applyBorder="1" applyAlignment="1">
      <alignment horizontal="center" vertical="center" wrapText="1"/>
      <protection/>
    </xf>
    <xf numFmtId="3" fontId="12" fillId="0" borderId="41" xfId="59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3.tab_aizd_atm" xfId="58"/>
    <cellStyle name="Normal_13.tab_aizd_atm 2" xfId="59"/>
    <cellStyle name="Normal_2.17_Valsts_budzeta_izpilde" xfId="60"/>
    <cellStyle name="Normal_2.17_Valsts_budzeta_izpilde 2" xfId="61"/>
    <cellStyle name="Normal_Soc-m" xfId="62"/>
    <cellStyle name="Normal_Soc-m 2" xfId="63"/>
    <cellStyle name="Note" xfId="64"/>
    <cellStyle name="Output" xfId="65"/>
    <cellStyle name="Parastais_FMzino_D_120505" xfId="66"/>
    <cellStyle name="Percen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Style 1" xfId="107"/>
    <cellStyle name="Title" xfId="108"/>
    <cellStyle name="Total" xfId="109"/>
    <cellStyle name="V?st.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2628900</xdr:colOff>
      <xdr:row>0</xdr:row>
      <xdr:rowOff>66675</xdr:rowOff>
    </xdr:from>
    <xdr:to>
      <xdr:col>0</xdr:col>
      <xdr:colOff>4029075</xdr:colOff>
      <xdr:row>0</xdr:row>
      <xdr:rowOff>609600</xdr:rowOff>
    </xdr:to>
    <xdr:pic>
      <xdr:nvPicPr>
        <xdr:cNvPr id="1" name="Picture 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66675"/>
          <a:ext cx="1400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2733675</xdr:colOff>
      <xdr:row>0</xdr:row>
      <xdr:rowOff>76200</xdr:rowOff>
    </xdr:from>
    <xdr:to>
      <xdr:col>6</xdr:col>
      <xdr:colOff>485775</xdr:colOff>
      <xdr:row>0</xdr:row>
      <xdr:rowOff>619125</xdr:rowOff>
    </xdr:to>
    <xdr:pic>
      <xdr:nvPicPr>
        <xdr:cNvPr id="1" name="Picture 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.gada%20parskats\Izzinas\starp%20valsti_pasvald_valsti\VK_Aizdev_pasv_aiznemu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gada%20parskats\3.sejums\Word_excel\FMInfp38_3006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0.gada%20parskats\3.sejums\Word_excel\FMInfp39_30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PB_2010"/>
      <sheetName val="2PB_Pasv_kopa"/>
      <sheetName val="2PB_Pasv_konsolidacija"/>
      <sheetName val="2PB_Pasv_konsolidetais"/>
    </sheetNames>
    <sheetDataSet>
      <sheetData sheetId="1">
        <row r="1197">
          <cell r="C1197">
            <v>67677454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SB"/>
      <sheetName val="2SB_Pasv"/>
    </sheetNames>
    <sheetDataSet>
      <sheetData sheetId="1">
        <row r="1228">
          <cell r="C1228">
            <v>-257362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85" zoomScaleNormal="85" zoomScalePageLayoutView="0" workbookViewId="0" topLeftCell="A25">
      <selection activeCell="A20" sqref="A20"/>
    </sheetView>
  </sheetViews>
  <sheetFormatPr defaultColWidth="9.140625" defaultRowHeight="12.75"/>
  <cols>
    <col min="1" max="1" width="71.8515625" style="1" customWidth="1"/>
    <col min="2" max="3" width="14.28125" style="1" customWidth="1"/>
    <col min="4" max="4" width="9.140625" style="1" customWidth="1"/>
    <col min="5" max="5" width="13.140625" style="1" customWidth="1"/>
    <col min="6" max="6" width="14.7109375" style="1" customWidth="1"/>
    <col min="7" max="16384" width="9.140625" style="1" customWidth="1"/>
  </cols>
  <sheetData>
    <row r="1" spans="1:3" ht="55.5" customHeight="1">
      <c r="A1" s="160"/>
      <c r="B1" s="160"/>
      <c r="C1" s="160"/>
    </row>
    <row r="2" spans="1:3" ht="12.75">
      <c r="A2" s="161" t="s">
        <v>26</v>
      </c>
      <c r="B2" s="161"/>
      <c r="C2" s="161"/>
    </row>
    <row r="3" spans="1:3" ht="28.5" customHeight="1">
      <c r="A3" s="162" t="s">
        <v>27</v>
      </c>
      <c r="B3" s="162"/>
      <c r="C3" s="162"/>
    </row>
    <row r="4" spans="1:3" ht="12.75">
      <c r="A4" s="163" t="s">
        <v>1</v>
      </c>
      <c r="B4" s="163"/>
      <c r="C4" s="163"/>
    </row>
    <row r="5" spans="1:3" ht="12.75">
      <c r="A5" s="4" t="s">
        <v>87</v>
      </c>
      <c r="B5" s="3"/>
      <c r="C5" s="5" t="s">
        <v>25</v>
      </c>
    </row>
    <row r="6" spans="1:24" s="2" customFormat="1" ht="15.75">
      <c r="A6" s="156" t="s">
        <v>0</v>
      </c>
      <c r="B6" s="156"/>
      <c r="C6" s="15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.75">
      <c r="A7" s="157" t="s">
        <v>28</v>
      </c>
      <c r="B7" s="157"/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" ht="12.75">
      <c r="A8" s="6"/>
      <c r="C8" s="7" t="s">
        <v>2</v>
      </c>
    </row>
    <row r="9" spans="1:3" ht="12.75" customHeight="1">
      <c r="A9" s="158" t="s">
        <v>3</v>
      </c>
      <c r="B9" s="158" t="s">
        <v>4</v>
      </c>
      <c r="C9" s="158" t="s">
        <v>5</v>
      </c>
    </row>
    <row r="10" spans="1:3" ht="12.75" customHeight="1">
      <c r="A10" s="159"/>
      <c r="B10" s="159"/>
      <c r="C10" s="159"/>
    </row>
    <row r="11" spans="1:3" ht="12.75">
      <c r="A11" s="8">
        <v>1</v>
      </c>
      <c r="B11" s="8">
        <v>2</v>
      </c>
      <c r="C11" s="8">
        <v>3</v>
      </c>
    </row>
    <row r="12" spans="1:3" ht="22.5" customHeight="1">
      <c r="A12" s="9" t="s">
        <v>22</v>
      </c>
      <c r="B12" s="10">
        <v>-208000000</v>
      </c>
      <c r="C12" s="11">
        <v>-186517134</v>
      </c>
    </row>
    <row r="13" spans="1:3" ht="6.75" customHeight="1">
      <c r="A13" s="12"/>
      <c r="B13" s="13"/>
      <c r="C13" s="14"/>
    </row>
    <row r="14" spans="1:3" ht="15.75">
      <c r="A14" s="9" t="s">
        <v>23</v>
      </c>
      <c r="B14" s="10">
        <v>-245310818</v>
      </c>
      <c r="C14" s="11">
        <v>-261661139</v>
      </c>
    </row>
    <row r="15" spans="1:3" ht="12.75">
      <c r="A15" s="16" t="s">
        <v>6</v>
      </c>
      <c r="B15" s="17">
        <v>-118495739</v>
      </c>
      <c r="C15" s="18">
        <v>-253567247</v>
      </c>
    </row>
    <row r="16" spans="1:3" ht="12.75">
      <c r="A16" s="20" t="s">
        <v>7</v>
      </c>
      <c r="B16" s="21">
        <v>-22600000</v>
      </c>
      <c r="C16" s="22">
        <v>-166859314</v>
      </c>
    </row>
    <row r="17" spans="1:3" ht="12.75">
      <c r="A17" s="24" t="s">
        <v>8</v>
      </c>
      <c r="B17" s="25">
        <v>0</v>
      </c>
      <c r="C17" s="26">
        <v>-59314</v>
      </c>
    </row>
    <row r="18" spans="1:3" ht="12.75">
      <c r="A18" s="24" t="s">
        <v>10</v>
      </c>
      <c r="B18" s="25">
        <v>-22600000</v>
      </c>
      <c r="C18" s="26">
        <v>-166800000</v>
      </c>
    </row>
    <row r="19" spans="1:3" ht="12.75">
      <c r="A19" s="27" t="s">
        <v>20</v>
      </c>
      <c r="B19" s="25">
        <v>-22600000</v>
      </c>
      <c r="C19" s="26">
        <v>-22600000</v>
      </c>
    </row>
    <row r="20" spans="1:3" ht="12.75">
      <c r="A20" s="27"/>
      <c r="B20" s="25"/>
      <c r="C20" s="26"/>
    </row>
    <row r="21" spans="1:3" ht="12.75">
      <c r="A21" s="20" t="s">
        <v>11</v>
      </c>
      <c r="B21" s="21">
        <v>0</v>
      </c>
      <c r="C21" s="22">
        <v>0</v>
      </c>
    </row>
    <row r="22" spans="1:3" ht="12.75">
      <c r="A22" s="28"/>
      <c r="B22" s="25"/>
      <c r="C22" s="26"/>
    </row>
    <row r="23" spans="1:3" ht="12.75">
      <c r="A23" s="20" t="s">
        <v>12</v>
      </c>
      <c r="B23" s="21">
        <v>-95895739</v>
      </c>
      <c r="C23" s="22">
        <v>-86707933</v>
      </c>
    </row>
    <row r="24" spans="1:3" ht="12.75">
      <c r="A24" s="24" t="s">
        <v>13</v>
      </c>
      <c r="B24" s="29">
        <v>-95895739</v>
      </c>
      <c r="C24" s="30">
        <v>-86664025</v>
      </c>
    </row>
    <row r="25" spans="1:3" ht="12.75">
      <c r="A25" s="31" t="s">
        <v>14</v>
      </c>
      <c r="B25" s="32">
        <v>-1000000</v>
      </c>
      <c r="C25" s="33">
        <v>-681077</v>
      </c>
    </row>
    <row r="26" spans="1:3" ht="12.75">
      <c r="A26" s="31" t="s">
        <v>15</v>
      </c>
      <c r="B26" s="32">
        <v>-79895739</v>
      </c>
      <c r="C26" s="33">
        <v>-81470594</v>
      </c>
    </row>
    <row r="27" spans="1:3" ht="12.75">
      <c r="A27" s="31" t="s">
        <v>16</v>
      </c>
      <c r="B27" s="32">
        <v>-15000000</v>
      </c>
      <c r="C27" s="33">
        <v>-1786625</v>
      </c>
    </row>
    <row r="28" spans="1:3" ht="12.75">
      <c r="A28" s="31" t="s">
        <v>30</v>
      </c>
      <c r="B28" s="32">
        <v>0</v>
      </c>
      <c r="C28" s="33">
        <v>-2725729</v>
      </c>
    </row>
    <row r="29" spans="1:3" ht="12.75">
      <c r="A29" s="34" t="s">
        <v>17</v>
      </c>
      <c r="B29" s="29">
        <v>0</v>
      </c>
      <c r="C29" s="30">
        <v>-43908</v>
      </c>
    </row>
    <row r="30" spans="1:3" ht="12.75">
      <c r="A30" s="23"/>
      <c r="B30" s="29"/>
      <c r="C30" s="30"/>
    </row>
    <row r="31" spans="1:3" ht="12.75">
      <c r="A31" s="19" t="s">
        <v>18</v>
      </c>
      <c r="B31" s="35">
        <v>-116815079</v>
      </c>
      <c r="C31" s="36">
        <v>-4059391</v>
      </c>
    </row>
    <row r="32" spans="1:3" ht="12.75">
      <c r="A32" s="27"/>
      <c r="B32" s="25"/>
      <c r="C32" s="26"/>
    </row>
    <row r="33" spans="1:3" ht="12.75">
      <c r="A33" s="19" t="s">
        <v>19</v>
      </c>
      <c r="B33" s="35">
        <v>-10000000</v>
      </c>
      <c r="C33" s="36">
        <v>-4034501</v>
      </c>
    </row>
    <row r="34" spans="1:3" ht="12.75">
      <c r="A34" s="27" t="s">
        <v>29</v>
      </c>
      <c r="B34" s="25">
        <v>-10000000</v>
      </c>
      <c r="C34" s="26">
        <v>-4034501</v>
      </c>
    </row>
    <row r="35" spans="1:3" ht="12.75">
      <c r="A35" s="37"/>
      <c r="B35" s="38"/>
      <c r="C35" s="39"/>
    </row>
    <row r="36" spans="1:5" ht="15.75">
      <c r="A36" s="9" t="s">
        <v>24</v>
      </c>
      <c r="B36" s="10">
        <v>37310818</v>
      </c>
      <c r="C36" s="11">
        <v>75144005</v>
      </c>
      <c r="E36" s="40"/>
    </row>
    <row r="37" spans="1:3" ht="12.75">
      <c r="A37" s="15" t="s">
        <v>6</v>
      </c>
      <c r="B37" s="41">
        <v>35265739</v>
      </c>
      <c r="C37" s="42">
        <v>71485116</v>
      </c>
    </row>
    <row r="38" spans="1:3" ht="12.75">
      <c r="A38" s="19" t="s">
        <v>7</v>
      </c>
      <c r="B38" s="35">
        <v>5160004</v>
      </c>
      <c r="C38" s="36">
        <v>12315042</v>
      </c>
    </row>
    <row r="39" spans="1:3" ht="12.75">
      <c r="A39" s="34" t="s">
        <v>8</v>
      </c>
      <c r="B39" s="29">
        <v>2603640</v>
      </c>
      <c r="C39" s="30">
        <v>1392757</v>
      </c>
    </row>
    <row r="40" spans="1:3" ht="12.75">
      <c r="A40" s="31" t="s">
        <v>9</v>
      </c>
      <c r="B40" s="32">
        <v>2603640</v>
      </c>
      <c r="C40" s="33">
        <v>1392757</v>
      </c>
    </row>
    <row r="41" spans="1:3" ht="12.75">
      <c r="A41" s="34" t="s">
        <v>10</v>
      </c>
      <c r="B41" s="29">
        <v>2556364</v>
      </c>
      <c r="C41" s="30">
        <v>10922285</v>
      </c>
    </row>
    <row r="42" spans="1:3" ht="12.75">
      <c r="A42" s="34"/>
      <c r="B42" s="29"/>
      <c r="C42" s="30"/>
    </row>
    <row r="43" spans="1:3" ht="12.75">
      <c r="A43" s="19" t="s">
        <v>11</v>
      </c>
      <c r="B43" s="35">
        <v>209996</v>
      </c>
      <c r="C43" s="36">
        <v>209995</v>
      </c>
    </row>
    <row r="44" spans="1:3" ht="12.75">
      <c r="A44" s="34" t="s">
        <v>21</v>
      </c>
      <c r="B44" s="29">
        <v>209996</v>
      </c>
      <c r="C44" s="30">
        <v>209995</v>
      </c>
    </row>
    <row r="45" spans="1:3" ht="12.75">
      <c r="A45" s="23"/>
      <c r="B45" s="29"/>
      <c r="C45" s="30"/>
    </row>
    <row r="46" spans="1:3" ht="12.75">
      <c r="A46" s="19" t="s">
        <v>12</v>
      </c>
      <c r="B46" s="35">
        <v>29895739</v>
      </c>
      <c r="C46" s="36">
        <v>58960079</v>
      </c>
    </row>
    <row r="47" spans="1:3" ht="12.75">
      <c r="A47" s="34" t="s">
        <v>13</v>
      </c>
      <c r="B47" s="29">
        <v>29895739</v>
      </c>
      <c r="C47" s="30">
        <v>58709760</v>
      </c>
    </row>
    <row r="48" spans="1:3" ht="12.75">
      <c r="A48" s="31" t="s">
        <v>14</v>
      </c>
      <c r="B48" s="32">
        <v>500598</v>
      </c>
      <c r="C48" s="33">
        <v>503674</v>
      </c>
    </row>
    <row r="49" spans="1:3" ht="12.75">
      <c r="A49" s="31" t="s">
        <v>15</v>
      </c>
      <c r="B49" s="32">
        <v>4290067</v>
      </c>
      <c r="C49" s="33">
        <v>30429198</v>
      </c>
    </row>
    <row r="50" spans="1:5" ht="12.75">
      <c r="A50" s="31" t="s">
        <v>32</v>
      </c>
      <c r="B50" s="32">
        <v>25105074</v>
      </c>
      <c r="C50" s="33">
        <v>24952226</v>
      </c>
      <c r="E50" s="43"/>
    </row>
    <row r="51" spans="1:3" ht="12.75">
      <c r="A51" s="31" t="s">
        <v>30</v>
      </c>
      <c r="B51" s="32">
        <v>0</v>
      </c>
      <c r="C51" s="33">
        <v>2824662</v>
      </c>
    </row>
    <row r="52" spans="1:3" ht="12.75">
      <c r="A52" s="34" t="s">
        <v>17</v>
      </c>
      <c r="B52" s="29">
        <v>0</v>
      </c>
      <c r="C52" s="30">
        <v>250319</v>
      </c>
    </row>
    <row r="53" spans="1:3" ht="12.75">
      <c r="A53" s="23"/>
      <c r="B53" s="29"/>
      <c r="C53" s="30"/>
    </row>
    <row r="54" spans="1:3" ht="12.75">
      <c r="A54" s="19" t="s">
        <v>18</v>
      </c>
      <c r="B54" s="35">
        <v>1722018</v>
      </c>
      <c r="C54" s="36">
        <v>3152599</v>
      </c>
    </row>
    <row r="55" spans="1:3" ht="12.75">
      <c r="A55" s="44"/>
      <c r="B55" s="45"/>
      <c r="C55" s="46"/>
    </row>
    <row r="56" spans="1:3" ht="12.75">
      <c r="A56" s="47" t="s">
        <v>19</v>
      </c>
      <c r="B56" s="48">
        <v>323061</v>
      </c>
      <c r="C56" s="49">
        <v>506290</v>
      </c>
    </row>
    <row r="57" spans="1:3" s="50" customFormat="1" ht="12.75">
      <c r="A57" s="155" t="s">
        <v>31</v>
      </c>
      <c r="B57" s="155"/>
      <c r="C57" s="155"/>
    </row>
    <row r="58" spans="1:3" ht="23.25" customHeight="1">
      <c r="A58" s="155"/>
      <c r="B58" s="155"/>
      <c r="C58" s="155"/>
    </row>
    <row r="59" spans="1:3" ht="31.5" customHeight="1">
      <c r="A59" s="154" t="s">
        <v>84</v>
      </c>
      <c r="C59" s="1" t="s">
        <v>85</v>
      </c>
    </row>
    <row r="61" ht="15.75" customHeight="1"/>
    <row r="62" spans="1:3" ht="15">
      <c r="A62" s="51" t="s">
        <v>86</v>
      </c>
      <c r="B62" s="52"/>
      <c r="C62" s="53"/>
    </row>
    <row r="66" ht="12.75">
      <c r="A66" s="54"/>
    </row>
  </sheetData>
  <sheetProtection/>
  <mergeCells count="11">
    <mergeCell ref="C9:C10"/>
    <mergeCell ref="A57:C57"/>
    <mergeCell ref="A58:C58"/>
    <mergeCell ref="A6:C6"/>
    <mergeCell ref="A7:C7"/>
    <mergeCell ref="A9:A10"/>
    <mergeCell ref="A1:C1"/>
    <mergeCell ref="A2:C2"/>
    <mergeCell ref="A3:C3"/>
    <mergeCell ref="A4:C4"/>
    <mergeCell ref="B9:B10"/>
  </mergeCells>
  <printOptions horizontalCentered="1"/>
  <pageMargins left="0.84" right="0.4724409448818898" top="0.6692913385826772" bottom="0.5905511811023623" header="0.4724409448818898" footer="0.35433070866141736"/>
  <pageSetup cellComments="asDisplayed" fitToHeight="1" fitToWidth="1" horizontalDpi="600" verticalDpi="600" orientation="portrait" paperSize="9" scale="76" r:id="rId2"/>
  <headerFooter alignWithMargins="0">
    <oddFooter>&amp;L&amp;"Times New Roman,Regular"&amp;F; Latvijas Republikas 2010. gada pārskats par valsts budžeta izpildi un par pašvaldību budžetiem; Papildinformācija; Informācija mājas lapai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E1">
      <selection activeCell="I26" sqref="I26"/>
    </sheetView>
  </sheetViews>
  <sheetFormatPr defaultColWidth="9.140625" defaultRowHeight="12.75"/>
  <cols>
    <col min="1" max="1" width="12.8515625" style="62" hidden="1" customWidth="1"/>
    <col min="2" max="2" width="7.140625" style="62" hidden="1" customWidth="1"/>
    <col min="3" max="4" width="11.421875" style="62" hidden="1" customWidth="1"/>
    <col min="5" max="5" width="44.7109375" style="58" customWidth="1"/>
    <col min="6" max="7" width="14.28125" style="62" customWidth="1"/>
    <col min="8" max="8" width="12.28125" style="64" customWidth="1"/>
    <col min="9" max="9" width="13.140625" style="64" customWidth="1"/>
    <col min="10" max="10" width="9.140625" style="64" customWidth="1"/>
    <col min="11" max="12" width="9.140625" style="62" customWidth="1"/>
    <col min="13" max="13" width="27.00390625" style="62" customWidth="1"/>
    <col min="14" max="14" width="10.8515625" style="62" customWidth="1"/>
    <col min="15" max="15" width="10.421875" style="62" customWidth="1"/>
    <col min="16" max="16384" width="9.140625" style="62" customWidth="1"/>
  </cols>
  <sheetData>
    <row r="1" spans="5:10" ht="55.5" customHeight="1">
      <c r="E1" s="170"/>
      <c r="F1" s="170"/>
      <c r="G1" s="170"/>
      <c r="H1" s="57"/>
      <c r="I1" s="57"/>
      <c r="J1" s="57"/>
    </row>
    <row r="2" spans="5:10" ht="12.75">
      <c r="E2" s="56"/>
      <c r="F2" s="56"/>
      <c r="G2" s="56"/>
      <c r="H2" s="57"/>
      <c r="I2" s="57"/>
      <c r="J2" s="57"/>
    </row>
    <row r="3" spans="5:10" ht="13.5" thickBot="1">
      <c r="E3" s="171" t="s">
        <v>33</v>
      </c>
      <c r="F3" s="171"/>
      <c r="G3" s="171"/>
      <c r="H3" s="171"/>
      <c r="I3" s="171"/>
      <c r="J3" s="57"/>
    </row>
    <row r="4" spans="5:10" ht="13.5" thickTop="1">
      <c r="E4" s="172" t="s">
        <v>34</v>
      </c>
      <c r="F4" s="172"/>
      <c r="G4" s="172"/>
      <c r="H4" s="172"/>
      <c r="I4" s="172"/>
      <c r="J4" s="57"/>
    </row>
    <row r="5" spans="5:10" ht="12.75">
      <c r="E5" s="55"/>
      <c r="F5" s="55"/>
      <c r="G5" s="55"/>
      <c r="H5" s="55"/>
      <c r="I5" s="55"/>
      <c r="J5" s="57"/>
    </row>
    <row r="6" spans="5:10" ht="15.75">
      <c r="E6" s="173" t="s">
        <v>48</v>
      </c>
      <c r="F6" s="173"/>
      <c r="G6" s="173"/>
      <c r="H6" s="173"/>
      <c r="I6" s="173"/>
      <c r="J6" s="57"/>
    </row>
    <row r="7" spans="5:10" ht="12.75">
      <c r="E7" s="174" t="s">
        <v>1</v>
      </c>
      <c r="F7" s="174"/>
      <c r="G7" s="174"/>
      <c r="H7" s="174"/>
      <c r="I7" s="174"/>
      <c r="J7" s="57"/>
    </row>
    <row r="8" spans="6:10" ht="12.75">
      <c r="F8" s="59"/>
      <c r="G8" s="60"/>
      <c r="H8" s="57"/>
      <c r="I8" s="57"/>
      <c r="J8" s="57"/>
    </row>
    <row r="9" spans="1:9" ht="12.75">
      <c r="A9" s="61"/>
      <c r="E9" s="63"/>
      <c r="I9" s="65" t="s">
        <v>2</v>
      </c>
    </row>
    <row r="10" spans="1:9" ht="25.5" customHeight="1">
      <c r="A10" s="61"/>
      <c r="E10" s="175" t="s">
        <v>3</v>
      </c>
      <c r="F10" s="176" t="s">
        <v>81</v>
      </c>
      <c r="G10" s="176"/>
      <c r="H10" s="177" t="s">
        <v>82</v>
      </c>
      <c r="I10" s="178"/>
    </row>
    <row r="11" spans="1:9" ht="24.75" customHeight="1">
      <c r="A11" s="164" t="s">
        <v>35</v>
      </c>
      <c r="B11" s="164"/>
      <c r="C11" s="164"/>
      <c r="D11" s="165"/>
      <c r="E11" s="175"/>
      <c r="F11" s="69" t="s">
        <v>4</v>
      </c>
      <c r="G11" s="69" t="s">
        <v>5</v>
      </c>
      <c r="H11" s="70" t="s">
        <v>4</v>
      </c>
      <c r="I11" s="70" t="s">
        <v>5</v>
      </c>
    </row>
    <row r="12" spans="1:9" ht="12.75">
      <c r="A12" s="67">
        <v>1</v>
      </c>
      <c r="B12" s="67">
        <v>2</v>
      </c>
      <c r="C12" s="67">
        <v>3</v>
      </c>
      <c r="D12" s="68">
        <v>4</v>
      </c>
      <c r="E12" s="66">
        <v>1</v>
      </c>
      <c r="F12" s="66">
        <v>2</v>
      </c>
      <c r="G12" s="66">
        <v>3</v>
      </c>
      <c r="H12" s="71">
        <v>4</v>
      </c>
      <c r="I12" s="71">
        <v>5</v>
      </c>
    </row>
    <row r="13" spans="1:9" ht="13.5">
      <c r="A13" s="72"/>
      <c r="B13" s="73"/>
      <c r="C13" s="74" t="s">
        <v>36</v>
      </c>
      <c r="D13" s="75"/>
      <c r="E13" s="76"/>
      <c r="F13" s="110"/>
      <c r="G13" s="110"/>
      <c r="H13" s="111"/>
      <c r="I13" s="111"/>
    </row>
    <row r="14" spans="1:9" ht="13.5">
      <c r="A14" s="77"/>
      <c r="B14" s="78"/>
      <c r="C14" s="79"/>
      <c r="D14" s="80"/>
      <c r="E14" s="81"/>
      <c r="F14" s="112"/>
      <c r="G14" s="112"/>
      <c r="H14" s="113"/>
      <c r="I14" s="113"/>
    </row>
    <row r="15" spans="1:15" s="88" customFormat="1" ht="15.75">
      <c r="A15" s="82"/>
      <c r="B15" s="83"/>
      <c r="C15" s="84"/>
      <c r="D15" s="85"/>
      <c r="E15" s="86" t="s">
        <v>70</v>
      </c>
      <c r="F15" s="114">
        <f>F17+F20</f>
        <v>-66000000</v>
      </c>
      <c r="G15" s="114">
        <f>G17+G20</f>
        <v>-27954265</v>
      </c>
      <c r="H15" s="114">
        <f>N35</f>
        <v>67420092</v>
      </c>
      <c r="I15" s="114">
        <f>I17-I20</f>
        <v>153846098</v>
      </c>
      <c r="J15" s="87"/>
      <c r="K15" s="167" t="s">
        <v>72</v>
      </c>
      <c r="L15" s="168"/>
      <c r="M15" s="169"/>
      <c r="N15" s="134" t="s">
        <v>63</v>
      </c>
      <c r="O15" s="134" t="s">
        <v>64</v>
      </c>
    </row>
    <row r="16" spans="1:15" s="61" customFormat="1" ht="13.5">
      <c r="A16" s="89"/>
      <c r="B16" s="90"/>
      <c r="C16" s="91"/>
      <c r="D16" s="92"/>
      <c r="E16" s="93"/>
      <c r="F16" s="109"/>
      <c r="G16" s="109"/>
      <c r="H16" s="115"/>
      <c r="I16" s="115"/>
      <c r="J16" s="94"/>
      <c r="K16" s="166" t="s">
        <v>61</v>
      </c>
      <c r="L16" s="121" t="s">
        <v>51</v>
      </c>
      <c r="M16" s="122" t="s">
        <v>52</v>
      </c>
      <c r="N16" s="123">
        <v>3185476</v>
      </c>
      <c r="O16" s="123">
        <v>3945663</v>
      </c>
    </row>
    <row r="17" spans="1:15" ht="25.5">
      <c r="A17" s="89"/>
      <c r="B17" s="90"/>
      <c r="C17" s="95" t="s">
        <v>37</v>
      </c>
      <c r="D17" s="92"/>
      <c r="E17" s="93" t="s">
        <v>38</v>
      </c>
      <c r="F17" s="147">
        <f>'2010'!B24</f>
        <v>-95895739</v>
      </c>
      <c r="G17" s="151">
        <f>'2010'!C24</f>
        <v>-86664025</v>
      </c>
      <c r="H17" s="148">
        <f>N21</f>
        <v>105626099</v>
      </c>
      <c r="I17" s="116">
        <f>O21</f>
        <v>87050705</v>
      </c>
      <c r="K17" s="166"/>
      <c r="L17" s="121" t="s">
        <v>53</v>
      </c>
      <c r="M17" s="122" t="s">
        <v>54</v>
      </c>
      <c r="N17" s="123">
        <v>6296359</v>
      </c>
      <c r="O17" s="123">
        <v>5469722</v>
      </c>
    </row>
    <row r="18" spans="1:15" ht="12.75">
      <c r="A18" s="96"/>
      <c r="B18" s="97"/>
      <c r="C18" s="98"/>
      <c r="D18" s="99"/>
      <c r="E18" s="100" t="s">
        <v>39</v>
      </c>
      <c r="F18" s="117"/>
      <c r="G18" s="117"/>
      <c r="H18" s="116"/>
      <c r="I18" s="152">
        <v>86664018</v>
      </c>
      <c r="K18" s="166"/>
      <c r="L18" s="121" t="s">
        <v>57</v>
      </c>
      <c r="M18" s="122" t="s">
        <v>58</v>
      </c>
      <c r="N18" s="123">
        <v>96144264</v>
      </c>
      <c r="O18" s="123">
        <v>77525792</v>
      </c>
    </row>
    <row r="19" spans="1:15" ht="12.75">
      <c r="A19" s="96"/>
      <c r="B19" s="97"/>
      <c r="C19" s="98"/>
      <c r="D19" s="99"/>
      <c r="E19" s="101"/>
      <c r="F19" s="117"/>
      <c r="G19" s="117"/>
      <c r="H19" s="116"/>
      <c r="I19" s="116"/>
      <c r="K19" s="166" t="s">
        <v>62</v>
      </c>
      <c r="L19" s="124" t="s">
        <v>51</v>
      </c>
      <c r="M19" s="125" t="s">
        <v>52</v>
      </c>
      <c r="N19" s="126">
        <v>0</v>
      </c>
      <c r="O19" s="126">
        <v>0</v>
      </c>
    </row>
    <row r="20" spans="1:15" ht="19.5" customHeight="1">
      <c r="A20" s="96"/>
      <c r="B20" s="97"/>
      <c r="C20" s="102" t="s">
        <v>40</v>
      </c>
      <c r="D20" s="99"/>
      <c r="E20" s="103" t="s">
        <v>77</v>
      </c>
      <c r="F20" s="149">
        <f>'2010'!B47</f>
        <v>29895739</v>
      </c>
      <c r="G20" s="151">
        <f>'2010'!C47</f>
        <v>58709760</v>
      </c>
      <c r="H20" s="150">
        <f>N33</f>
        <v>-61557987</v>
      </c>
      <c r="I20" s="116">
        <f>O33</f>
        <v>-66795393</v>
      </c>
      <c r="K20" s="166"/>
      <c r="L20" s="124" t="s">
        <v>57</v>
      </c>
      <c r="M20" s="125" t="s">
        <v>58</v>
      </c>
      <c r="N20" s="126">
        <v>0</v>
      </c>
      <c r="O20" s="126">
        <v>109528</v>
      </c>
    </row>
    <row r="21" spans="1:15" ht="12.75">
      <c r="A21" s="96"/>
      <c r="B21" s="97"/>
      <c r="C21" s="98"/>
      <c r="D21" s="99">
        <v>1000</v>
      </c>
      <c r="E21" s="136" t="s">
        <v>69</v>
      </c>
      <c r="F21" s="117"/>
      <c r="G21" s="117"/>
      <c r="H21" s="116"/>
      <c r="I21" s="116">
        <v>-40503564</v>
      </c>
      <c r="K21" s="127"/>
      <c r="L21" s="127"/>
      <c r="M21" s="129" t="s">
        <v>65</v>
      </c>
      <c r="N21" s="130">
        <f>SUM(N16:N20)</f>
        <v>105626099</v>
      </c>
      <c r="O21" s="130">
        <f>SUM(O16:O20)</f>
        <v>87050705</v>
      </c>
    </row>
    <row r="22" spans="1:15" ht="25.5">
      <c r="A22" s="96"/>
      <c r="B22" s="97"/>
      <c r="C22" s="98"/>
      <c r="D22" s="99">
        <v>3000</v>
      </c>
      <c r="E22" s="104" t="s">
        <v>78</v>
      </c>
      <c r="F22" s="118"/>
      <c r="G22" s="119"/>
      <c r="H22" s="116"/>
      <c r="I22" s="118">
        <v>-18481257</v>
      </c>
      <c r="K22" s="127"/>
      <c r="L22" s="127"/>
      <c r="M22" s="127"/>
      <c r="N22" s="127"/>
      <c r="O22" s="127"/>
    </row>
    <row r="23" spans="1:15" ht="25.5">
      <c r="A23" s="96"/>
      <c r="B23" s="97"/>
      <c r="C23" s="98"/>
      <c r="D23" s="99"/>
      <c r="E23" s="137" t="s">
        <v>79</v>
      </c>
      <c r="F23" s="138"/>
      <c r="G23" s="138"/>
      <c r="H23" s="139"/>
      <c r="I23" s="140">
        <v>-8220</v>
      </c>
      <c r="K23" s="127"/>
      <c r="L23" s="127"/>
      <c r="M23" s="127"/>
      <c r="N23" s="127"/>
      <c r="O23" s="127"/>
    </row>
    <row r="24" spans="1:15" ht="12.75" customHeight="1">
      <c r="A24" s="96"/>
      <c r="B24" s="97"/>
      <c r="C24" s="98"/>
      <c r="D24" s="99"/>
      <c r="E24" s="141" t="s">
        <v>80</v>
      </c>
      <c r="F24" s="142"/>
      <c r="G24" s="142"/>
      <c r="H24" s="143"/>
      <c r="I24" s="153">
        <f>SUM(I21:I23)</f>
        <v>-58993041</v>
      </c>
      <c r="K24" s="166" t="s">
        <v>61</v>
      </c>
      <c r="L24" s="121" t="s">
        <v>49</v>
      </c>
      <c r="M24" s="122" t="s">
        <v>50</v>
      </c>
      <c r="N24" s="123">
        <v>-6031892</v>
      </c>
      <c r="O24" s="123">
        <v>-7900352</v>
      </c>
    </row>
    <row r="25" spans="5:15" ht="25.5">
      <c r="E25" s="145"/>
      <c r="F25" s="146"/>
      <c r="G25" s="146"/>
      <c r="H25" s="144"/>
      <c r="I25" s="120"/>
      <c r="K25" s="166"/>
      <c r="L25" s="121" t="s">
        <v>55</v>
      </c>
      <c r="M25" s="122" t="s">
        <v>56</v>
      </c>
      <c r="N25" s="123">
        <v>-3171014</v>
      </c>
      <c r="O25" s="123">
        <v>-2813502</v>
      </c>
    </row>
    <row r="26" spans="5:15" ht="25.5">
      <c r="E26" s="105" t="s">
        <v>41</v>
      </c>
      <c r="F26" s="132" t="s">
        <v>4</v>
      </c>
      <c r="G26" s="132" t="s">
        <v>5</v>
      </c>
      <c r="H26" s="120"/>
      <c r="I26" s="120"/>
      <c r="K26" s="166"/>
      <c r="L26" s="121" t="s">
        <v>59</v>
      </c>
      <c r="M26" s="122" t="s">
        <v>60</v>
      </c>
      <c r="N26" s="123">
        <v>-33627330</v>
      </c>
      <c r="O26" s="123">
        <v>-37345960</v>
      </c>
    </row>
    <row r="27" spans="5:15" ht="25.5">
      <c r="E27" s="133" t="s">
        <v>42</v>
      </c>
      <c r="F27" s="135">
        <f>-F15</f>
        <v>66000000</v>
      </c>
      <c r="G27" s="135">
        <f>I18-G20</f>
        <v>27954258</v>
      </c>
      <c r="H27" s="120"/>
      <c r="I27" s="120"/>
      <c r="K27" s="166" t="s">
        <v>62</v>
      </c>
      <c r="L27" s="124" t="s">
        <v>49</v>
      </c>
      <c r="M27" s="125" t="s">
        <v>50</v>
      </c>
      <c r="N27" s="126">
        <v>-72526</v>
      </c>
      <c r="O27" s="126">
        <v>-83377</v>
      </c>
    </row>
    <row r="28" spans="5:15" ht="25.5">
      <c r="E28" s="133" t="s">
        <v>83</v>
      </c>
      <c r="F28" s="135">
        <f>-F27</f>
        <v>-66000000</v>
      </c>
      <c r="G28" s="135">
        <f>-G27</f>
        <v>-27954258</v>
      </c>
      <c r="H28" s="120"/>
      <c r="K28" s="166"/>
      <c r="L28" s="124" t="s">
        <v>55</v>
      </c>
      <c r="M28" s="125" t="s">
        <v>56</v>
      </c>
      <c r="N28" s="126">
        <v>-59448</v>
      </c>
      <c r="O28" s="126">
        <v>-57850</v>
      </c>
    </row>
    <row r="29" spans="6:15" ht="25.5">
      <c r="F29" s="119"/>
      <c r="G29" s="119"/>
      <c r="H29" s="120"/>
      <c r="K29" s="166"/>
      <c r="L29" s="124" t="s">
        <v>59</v>
      </c>
      <c r="M29" s="125" t="s">
        <v>60</v>
      </c>
      <c r="N29" s="126">
        <v>-114520</v>
      </c>
      <c r="O29" s="126">
        <v>-113095</v>
      </c>
    </row>
    <row r="30" spans="11:15" ht="12.75">
      <c r="K30" s="127"/>
      <c r="L30" s="127"/>
      <c r="M30" s="129" t="s">
        <v>66</v>
      </c>
      <c r="N30" s="130">
        <f>SUM(N24:N29)</f>
        <v>-43076730</v>
      </c>
      <c r="O30" s="130">
        <f>SUM(O24:O29)</f>
        <v>-48314136</v>
      </c>
    </row>
    <row r="31" spans="5:15" ht="12.75">
      <c r="E31" s="58" t="s">
        <v>43</v>
      </c>
      <c r="F31" s="62" t="s">
        <v>44</v>
      </c>
      <c r="G31" s="62" t="s">
        <v>75</v>
      </c>
      <c r="H31" s="106"/>
      <c r="I31" s="64" t="s">
        <v>45</v>
      </c>
      <c r="K31" s="127"/>
      <c r="L31" s="127"/>
      <c r="M31" s="129" t="s">
        <v>73</v>
      </c>
      <c r="N31" s="130">
        <f>N21+N30</f>
        <v>62549369</v>
      </c>
      <c r="O31" s="130">
        <f>O21+O30</f>
        <v>38736569</v>
      </c>
    </row>
    <row r="32" spans="1:15" s="64" customFormat="1" ht="39">
      <c r="A32" s="62"/>
      <c r="B32" s="62"/>
      <c r="C32" s="62"/>
      <c r="D32" s="62"/>
      <c r="E32" s="107"/>
      <c r="F32" s="52"/>
      <c r="G32" s="53"/>
      <c r="K32" s="128"/>
      <c r="L32" s="128"/>
      <c r="M32" s="131" t="s">
        <v>67</v>
      </c>
      <c r="N32" s="128">
        <v>-18481257</v>
      </c>
      <c r="O32" s="128">
        <v>-18481257</v>
      </c>
    </row>
    <row r="33" spans="1:15" s="64" customFormat="1" ht="12.75">
      <c r="A33" s="62"/>
      <c r="B33" s="62"/>
      <c r="C33" s="62"/>
      <c r="D33" s="62"/>
      <c r="E33" s="58" t="s">
        <v>46</v>
      </c>
      <c r="F33" s="62" t="s">
        <v>44</v>
      </c>
      <c r="G33" s="62" t="s">
        <v>76</v>
      </c>
      <c r="H33" s="106"/>
      <c r="I33" s="64" t="s">
        <v>47</v>
      </c>
      <c r="K33" s="128"/>
      <c r="L33" s="128"/>
      <c r="M33" s="130" t="s">
        <v>68</v>
      </c>
      <c r="N33" s="130">
        <f>N30+N32</f>
        <v>-61557987</v>
      </c>
      <c r="O33" s="130">
        <f>O30+O32</f>
        <v>-66795393</v>
      </c>
    </row>
    <row r="34" spans="1:15" s="64" customFormat="1" ht="12.75">
      <c r="A34" s="62"/>
      <c r="B34" s="62"/>
      <c r="C34" s="62"/>
      <c r="D34" s="62"/>
      <c r="E34" s="58"/>
      <c r="F34" s="62"/>
      <c r="G34" s="62"/>
      <c r="K34" s="128"/>
      <c r="L34" s="128"/>
      <c r="M34" s="130" t="s">
        <v>74</v>
      </c>
      <c r="N34" s="130">
        <f>N21+N33</f>
        <v>44068112</v>
      </c>
      <c r="O34" s="130">
        <f>O21+O33</f>
        <v>20255312</v>
      </c>
    </row>
    <row r="35" spans="13:14" ht="12.75">
      <c r="M35" s="127" t="s">
        <v>71</v>
      </c>
      <c r="N35" s="128">
        <f>'[2]PB_2010'!$C$1197+'[3]SB'!$C$1228</f>
        <v>67420092</v>
      </c>
    </row>
    <row r="36" ht="12.75">
      <c r="E36" s="108"/>
    </row>
    <row r="37" spans="1:7" s="64" customFormat="1" ht="12.75">
      <c r="A37" s="62"/>
      <c r="B37" s="62"/>
      <c r="C37" s="62"/>
      <c r="D37" s="62"/>
      <c r="E37" s="58"/>
      <c r="F37" s="62"/>
      <c r="G37" s="62"/>
    </row>
  </sheetData>
  <sheetProtection/>
  <mergeCells count="14">
    <mergeCell ref="E1:G1"/>
    <mergeCell ref="E3:I3"/>
    <mergeCell ref="E4:I4"/>
    <mergeCell ref="E6:I6"/>
    <mergeCell ref="E7:I7"/>
    <mergeCell ref="E10:E11"/>
    <mergeCell ref="F10:G10"/>
    <mergeCell ref="H10:I10"/>
    <mergeCell ref="A11:D11"/>
    <mergeCell ref="K24:K26"/>
    <mergeCell ref="K16:K18"/>
    <mergeCell ref="K27:K29"/>
    <mergeCell ref="K19:K20"/>
    <mergeCell ref="K15:M15"/>
  </mergeCells>
  <printOptions horizontalCentered="1"/>
  <pageMargins left="0.84" right="0.4724409448818898" top="0.6692913385826772" bottom="0.5905511811023623" header="0.4724409448818898" footer="0.35433070866141736"/>
  <pageSetup cellComments="asDisplayed" horizontalDpi="600" verticalDpi="600" orientation="portrait" paperSize="9" scale="90" r:id="rId2"/>
  <headerFooter alignWithMargins="0">
    <oddFooter>&amp;L&amp;F; Latvijas Republikas 2009. gada pārskats par valsts budžeta izpildi un par pašvaldību budžetiem; Papildinformācija; Informācija mājas lapai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Aizdevumi - aizdevumu atmaksas 2008</dc:title>
  <dc:subject/>
  <dc:creator>AndrisC</dc:creator>
  <cp:keywords/>
  <dc:description/>
  <cp:lastModifiedBy>Daiga Klavina</cp:lastModifiedBy>
  <cp:lastPrinted>2011-06-30T08:17:24Z</cp:lastPrinted>
  <dcterms:created xsi:type="dcterms:W3CDTF">2006-02-06T14:13:01Z</dcterms:created>
  <dcterms:modified xsi:type="dcterms:W3CDTF">2011-06-30T08:18:32Z</dcterms:modified>
  <cp:category/>
  <cp:version/>
  <cp:contentType/>
  <cp:contentStatus/>
</cp:coreProperties>
</file>