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0" windowWidth="19320" windowHeight="9165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_xlnm.Print_Area" localSheetId="3">'Apr'!$A$1:$L$61</definedName>
    <definedName name="_xlnm.Print_Area" localSheetId="7">'Aug'!$A$1:$L$65</definedName>
    <definedName name="_xlnm.Print_Area" localSheetId="11">'Dec'!$A$1:$L$74</definedName>
    <definedName name="_xlnm.Print_Area" localSheetId="1">'Feb'!$A$1:$L$46</definedName>
    <definedName name="_xlnm.Print_Area" localSheetId="0">'Jan'!$A$1:$L$49</definedName>
    <definedName name="_xlnm.Print_Area" localSheetId="6">'Jul'!$A$1:$L$67</definedName>
    <definedName name="_xlnm.Print_Area" localSheetId="5">'Jun'!$A$1:$L$63</definedName>
    <definedName name="_xlnm.Print_Area" localSheetId="2">'Mar'!$A$1:$L$46</definedName>
    <definedName name="_xlnm.Print_Area" localSheetId="4">'May'!$A$1:$L$62</definedName>
    <definedName name="_xlnm.Print_Area" localSheetId="10">'Nov'!$A$1:$L$74</definedName>
    <definedName name="_xlnm.Print_Area" localSheetId="9">'Oct'!$A$1:$L$73</definedName>
    <definedName name="_xlnm.Print_Area" localSheetId="8">'Sep'!$A$1:$L$66</definedName>
    <definedName name="_xlnm.Print_Titles" localSheetId="3">'Apr'!$6:$9</definedName>
    <definedName name="_xlnm.Print_Titles" localSheetId="7">'Aug'!$6:$9</definedName>
    <definedName name="_xlnm.Print_Titles" localSheetId="11">'Dec'!$6:$9</definedName>
    <definedName name="_xlnm.Print_Titles" localSheetId="1">'Feb'!$6:$9</definedName>
    <definedName name="_xlnm.Print_Titles" localSheetId="0">'Jan'!$6:$9</definedName>
    <definedName name="_xlnm.Print_Titles" localSheetId="6">'Jul'!$6:$9</definedName>
    <definedName name="_xlnm.Print_Titles" localSheetId="5">'Jun'!$6:$9</definedName>
    <definedName name="_xlnm.Print_Titles" localSheetId="2">'Mar'!$6:$9</definedName>
    <definedName name="_xlnm.Print_Titles" localSheetId="4">'May'!$6:$9</definedName>
    <definedName name="_xlnm.Print_Titles" localSheetId="10">'Nov'!$6:$9</definedName>
    <definedName name="_xlnm.Print_Titles" localSheetId="9">'Oct'!$6:$9</definedName>
    <definedName name="_xlnm.Print_Titles" localSheetId="8">'Sep'!$6:$9</definedName>
  </definedNames>
  <calcPr fullCalcOnLoad="1"/>
</workbook>
</file>

<file path=xl/sharedStrings.xml><?xml version="1.0" encoding="utf-8"?>
<sst xmlns="http://schemas.openxmlformats.org/spreadsheetml/2006/main" count="1226" uniqueCount="88">
  <si>
    <t>X</t>
  </si>
  <si>
    <t>EUR</t>
  </si>
  <si>
    <t>LVL</t>
  </si>
  <si>
    <t>Smilšu ielā 1, Rīgā, LV-1919, LATVIA, Tel.: (+371) 67094222, Fax: (+371) 67094220, e-mail: kase@kase.gov.lv,  www.kase.gov.lv</t>
  </si>
  <si>
    <t>Official Monthly Report</t>
  </si>
  <si>
    <t>(in currency units)</t>
  </si>
  <si>
    <t>Loan and Lender</t>
  </si>
  <si>
    <t>Contracted amount</t>
  </si>
  <si>
    <t>Original currency</t>
  </si>
  <si>
    <t>Debt at the beginning of the period
LVL</t>
  </si>
  <si>
    <t>During the period</t>
  </si>
  <si>
    <t>Disbursed
LVL</t>
  </si>
  <si>
    <t>Principal paid
LVL</t>
  </si>
  <si>
    <t>Currency exposure
LVL</t>
  </si>
  <si>
    <t>**    Data consolidated within General Government</t>
  </si>
  <si>
    <t>Other changes
LVL</t>
  </si>
  <si>
    <t>Interest paid
LVL</t>
  </si>
  <si>
    <t>Debt at the end of the period</t>
  </si>
  <si>
    <t>LVL
(4+5-6+7+8)</t>
  </si>
  <si>
    <t>Undisbursed at the end of the period
LVL</t>
  </si>
  <si>
    <t xml:space="preserve">Total   EUR </t>
  </si>
  <si>
    <t xml:space="preserve">Total   LVL </t>
  </si>
  <si>
    <t>Government Treasury bills</t>
  </si>
  <si>
    <t>Government Treasury medium - term bonds</t>
  </si>
  <si>
    <t>Government Treasury long - term bonds</t>
  </si>
  <si>
    <t>Non-Treasury issued loans</t>
  </si>
  <si>
    <t>Running the State Fire and Rescue Service of Latvia (LTD "Citadele līzings un faktorings")</t>
  </si>
  <si>
    <t>Running the State Fire and Rescue Service of Latvia (LTD "DNB Līzings")</t>
  </si>
  <si>
    <t>Running the State Fire and Rescue Service of Latvia (SCANIA FINANS AB branch of Latvia)</t>
  </si>
  <si>
    <t>Running the Ministry of Foreign Affairs of the Republic of Latvia (JSC "Valsts nekustamie īpašumi")</t>
  </si>
  <si>
    <t>Running the Latvian State Forest Research Institute "Silava" (LTD "DNB Līzings")</t>
  </si>
  <si>
    <t>Central Government and Local Government domestic loans and debt securities *</t>
  </si>
  <si>
    <t>*      Data at nominal value</t>
  </si>
  <si>
    <t>III   Local governments **</t>
  </si>
  <si>
    <t>I   Debt financial transactions managed by the Treasury</t>
  </si>
  <si>
    <t>II   Ministries, other budgetary institutions and derived public persons **</t>
  </si>
  <si>
    <t>Running the Latvian State Forest Research Institute "Silava" (LTD "Swedbank līzings")</t>
  </si>
  <si>
    <t>Running the Riga Technical University (JSC "Norvik banka")</t>
  </si>
  <si>
    <t>Running the Latvian Academy of Sport Education (JSC "Citadele banka")</t>
  </si>
  <si>
    <t>Refinancing of Riga Technical University loans (JSC "SEB banka")</t>
  </si>
  <si>
    <t>January 2013</t>
  </si>
  <si>
    <t>Implementation of a guarantee agreement for Roja port authority (JSC "DNB Banka")</t>
  </si>
  <si>
    <t>Running the Universitu of Latvia (Nordea Bank Finland Plc branch in Latvia)</t>
  </si>
  <si>
    <t>February 2013</t>
  </si>
  <si>
    <t>Total in January:</t>
  </si>
  <si>
    <t>March 2013</t>
  </si>
  <si>
    <t>Total in February:</t>
  </si>
  <si>
    <t>April 2013</t>
  </si>
  <si>
    <t>Total in March:</t>
  </si>
  <si>
    <t>Running the Latvian Academy of Sciences (LTD "SEB līzings")</t>
  </si>
  <si>
    <t>Running the Lotteries and Gambling supervisory inspectorate (LTD "Latvijas Mobilais telefons")</t>
  </si>
  <si>
    <t>Running the State social care center "Kurzeme" (LTD "Latvijas Mobilais telefons")</t>
  </si>
  <si>
    <t>Running the State Environmental Service (LTD "Latvijas Mobilais telefons")</t>
  </si>
  <si>
    <t>Running the State Social Care Center "Vidzeme" (LTD "Latvijas Mobilais telefons")</t>
  </si>
  <si>
    <t>Running the State Social Care Center "Latgale" (LTD "Latvijas Mobilais telefons")</t>
  </si>
  <si>
    <t>Running the State Social Care Center "Riga" (LTD "Latvijas Mobilais telefons")</t>
  </si>
  <si>
    <t>Running the Ministry of Environmental Protection and Regional Development (LTD "Latvijas Mobilais telefons")</t>
  </si>
  <si>
    <t>Running the Food and Veterinary Service (LTD "Latvijas Mobilais telefons")</t>
  </si>
  <si>
    <t>Running the National Health Service (LTD "Latvijas Mobilais telefons")</t>
  </si>
  <si>
    <t>Running the Ministry of Welfare (LTD "Latvijas Mobilais telefons")</t>
  </si>
  <si>
    <t>Running the State Labour Inspectorate (LTD "Latvijas Mobilais telefons")</t>
  </si>
  <si>
    <t>Running the State Medical Commission for the Assessment of Health Condition and Working Ability (LTD "Latvijas Mobilais telefons")</t>
  </si>
  <si>
    <t>Running the Cabinet of Ministers (LTD "Latvijas Mobilais telefons")</t>
  </si>
  <si>
    <t>May 2013</t>
  </si>
  <si>
    <t>Total in April:</t>
  </si>
  <si>
    <t>June 2013</t>
  </si>
  <si>
    <t>Total in May:</t>
  </si>
  <si>
    <t>July 2013</t>
  </si>
  <si>
    <t>Total in June:</t>
  </si>
  <si>
    <t>August 2013</t>
  </si>
  <si>
    <t>Total in July:</t>
  </si>
  <si>
    <t>September 2013</t>
  </si>
  <si>
    <t>Total in August:</t>
  </si>
  <si>
    <t>Running the Latvian State Forest Research Institute "Silava" (LTD "UniCredit Leasing")</t>
  </si>
  <si>
    <t>October 2013</t>
  </si>
  <si>
    <t>Running The State Forest Service (LTD "Latvijas Mobilais telefons")</t>
  </si>
  <si>
    <t>Running The National  Blood Service of Latvia (LTD "Latvijas Mobilais telefons")</t>
  </si>
  <si>
    <t>Running the National Sports Medicine Center (LTD "Latvijas Mobilais telefons")</t>
  </si>
  <si>
    <t>Running the Centre for Disease Prevention and Control (LTD "Latvijas Mobilais telefons")</t>
  </si>
  <si>
    <t>Running the State Forensic Center (LTD "Latvijas Mobilais telefons")</t>
  </si>
  <si>
    <t>Running the Agricultural Data Centre (LTD "Latvijas Mobilais telefons")</t>
  </si>
  <si>
    <t>Running the Rigas Stradins University (LTD "Latvijas Mobilais telefons")</t>
  </si>
  <si>
    <t>Total in September:</t>
  </si>
  <si>
    <t>November 2013</t>
  </si>
  <si>
    <t>Total in October:</t>
  </si>
  <si>
    <t>December 2013</t>
  </si>
  <si>
    <t>Refinancing of Riga Technical University loans (Pohjola Bank plc branch in Latvia)</t>
  </si>
  <si>
    <t>Total in November: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</si>
</sst>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&quot;.&quot;0"/>
  </numFmts>
  <fonts count="79">
    <font>
      <sz val="10"/>
      <color theme="1"/>
      <name val="Arial"/>
      <family val="2"/>
    </font>
    <font>
      <sz val="10"/>
      <color indexed="8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9"/>
      <color indexed="4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9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hair"/>
      <top style="hair"/>
      <bottom style="thin"/>
    </border>
    <border>
      <left style="thin"/>
      <right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/>
      <bottom style="thin"/>
    </border>
  </borders>
  <cellStyleXfs count="278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10" fillId="3" borderId="0" applyNumberFormat="0" applyBorder="0" applyAlignment="0" applyProtection="0"/>
    <xf numFmtId="0" fontId="59" fillId="4" borderId="0" applyNumberFormat="0" applyBorder="0" applyAlignment="0" applyProtection="0"/>
    <xf numFmtId="0" fontId="10" fillId="5" borderId="0" applyNumberFormat="0" applyBorder="0" applyAlignment="0" applyProtection="0"/>
    <xf numFmtId="0" fontId="59" fillId="6" borderId="0" applyNumberFormat="0" applyBorder="0" applyAlignment="0" applyProtection="0"/>
    <xf numFmtId="0" fontId="10" fillId="7" borderId="0" applyNumberFormat="0" applyBorder="0" applyAlignment="0" applyProtection="0"/>
    <xf numFmtId="0" fontId="59" fillId="8" borderId="0" applyNumberFormat="0" applyBorder="0" applyAlignment="0" applyProtection="0"/>
    <xf numFmtId="0" fontId="10" fillId="9" borderId="0" applyNumberFormat="0" applyBorder="0" applyAlignment="0" applyProtection="0"/>
    <xf numFmtId="0" fontId="59" fillId="10" borderId="0" applyNumberFormat="0" applyBorder="0" applyAlignment="0" applyProtection="0"/>
    <xf numFmtId="0" fontId="10" fillId="11" borderId="0" applyNumberFormat="0" applyBorder="0" applyAlignment="0" applyProtection="0"/>
    <xf numFmtId="0" fontId="59" fillId="12" borderId="0" applyNumberFormat="0" applyBorder="0" applyAlignment="0" applyProtection="0"/>
    <xf numFmtId="0" fontId="10" fillId="13" borderId="0" applyNumberFormat="0" applyBorder="0" applyAlignment="0" applyProtection="0"/>
    <xf numFmtId="0" fontId="59" fillId="14" borderId="0" applyNumberFormat="0" applyBorder="0" applyAlignment="0" applyProtection="0"/>
    <xf numFmtId="0" fontId="10" fillId="15" borderId="0" applyNumberFormat="0" applyBorder="0" applyAlignment="0" applyProtection="0"/>
    <xf numFmtId="0" fontId="59" fillId="16" borderId="0" applyNumberFormat="0" applyBorder="0" applyAlignment="0" applyProtection="0"/>
    <xf numFmtId="0" fontId="10" fillId="17" borderId="0" applyNumberFormat="0" applyBorder="0" applyAlignment="0" applyProtection="0"/>
    <xf numFmtId="0" fontId="59" fillId="18" borderId="0" applyNumberFormat="0" applyBorder="0" applyAlignment="0" applyProtection="0"/>
    <xf numFmtId="0" fontId="10" fillId="19" borderId="0" applyNumberFormat="0" applyBorder="0" applyAlignment="0" applyProtection="0"/>
    <xf numFmtId="0" fontId="59" fillId="20" borderId="0" applyNumberFormat="0" applyBorder="0" applyAlignment="0" applyProtection="0"/>
    <xf numFmtId="0" fontId="10" fillId="9" borderId="0" applyNumberFormat="0" applyBorder="0" applyAlignment="0" applyProtection="0"/>
    <xf numFmtId="0" fontId="59" fillId="21" borderId="0" applyNumberFormat="0" applyBorder="0" applyAlignment="0" applyProtection="0"/>
    <xf numFmtId="0" fontId="10" fillId="15" borderId="0" applyNumberFormat="0" applyBorder="0" applyAlignment="0" applyProtection="0"/>
    <xf numFmtId="0" fontId="59" fillId="22" borderId="0" applyNumberFormat="0" applyBorder="0" applyAlignment="0" applyProtection="0"/>
    <xf numFmtId="0" fontId="10" fillId="23" borderId="0" applyNumberFormat="0" applyBorder="0" applyAlignment="0" applyProtection="0"/>
    <xf numFmtId="0" fontId="60" fillId="24" borderId="0" applyNumberFormat="0" applyBorder="0" applyAlignment="0" applyProtection="0"/>
    <xf numFmtId="0" fontId="11" fillId="25" borderId="0" applyNumberFormat="0" applyBorder="0" applyAlignment="0" applyProtection="0"/>
    <xf numFmtId="0" fontId="60" fillId="26" borderId="0" applyNumberFormat="0" applyBorder="0" applyAlignment="0" applyProtection="0"/>
    <xf numFmtId="0" fontId="11" fillId="17" borderId="0" applyNumberFormat="0" applyBorder="0" applyAlignment="0" applyProtection="0"/>
    <xf numFmtId="0" fontId="60" fillId="27" borderId="0" applyNumberFormat="0" applyBorder="0" applyAlignment="0" applyProtection="0"/>
    <xf numFmtId="0" fontId="11" fillId="19" borderId="0" applyNumberFormat="0" applyBorder="0" applyAlignment="0" applyProtection="0"/>
    <xf numFmtId="0" fontId="60" fillId="28" borderId="0" applyNumberFormat="0" applyBorder="0" applyAlignment="0" applyProtection="0"/>
    <xf numFmtId="0" fontId="11" fillId="29" borderId="0" applyNumberFormat="0" applyBorder="0" applyAlignment="0" applyProtection="0"/>
    <xf numFmtId="0" fontId="60" fillId="30" borderId="0" applyNumberFormat="0" applyBorder="0" applyAlignment="0" applyProtection="0"/>
    <xf numFmtId="0" fontId="11" fillId="31" borderId="0" applyNumberFormat="0" applyBorder="0" applyAlignment="0" applyProtection="0"/>
    <xf numFmtId="0" fontId="60" fillId="32" borderId="0" applyNumberFormat="0" applyBorder="0" applyAlignment="0" applyProtection="0"/>
    <xf numFmtId="0" fontId="11" fillId="33" borderId="0" applyNumberFormat="0" applyBorder="0" applyAlignment="0" applyProtection="0"/>
    <xf numFmtId="0" fontId="6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6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5" borderId="0" applyNumberFormat="0" applyBorder="0" applyAlignment="0" applyProtection="0"/>
    <xf numFmtId="0" fontId="11" fillId="48" borderId="0" applyNumberFormat="0" applyBorder="0" applyAlignment="0" applyProtection="0"/>
    <xf numFmtId="0" fontId="6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46" borderId="0" applyNumberFormat="0" applyBorder="0" applyAlignment="0" applyProtection="0"/>
    <xf numFmtId="0" fontId="10" fillId="52" borderId="0" applyNumberFormat="0" applyBorder="0" applyAlignment="0" applyProtection="0"/>
    <xf numFmtId="0" fontId="11" fillId="38" borderId="0" applyNumberFormat="0" applyBorder="0" applyAlignment="0" applyProtection="0"/>
    <xf numFmtId="0" fontId="11" fillId="53" borderId="0" applyNumberFormat="0" applyBorder="0" applyAlignment="0" applyProtection="0"/>
    <xf numFmtId="0" fontId="11" fillId="47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60" fillId="55" borderId="0" applyNumberFormat="0" applyBorder="0" applyAlignment="0" applyProtection="0"/>
    <xf numFmtId="0" fontId="10" fillId="46" borderId="0" applyNumberFormat="0" applyBorder="0" applyAlignment="0" applyProtection="0"/>
    <xf numFmtId="0" fontId="10" fillId="44" borderId="0" applyNumberFormat="0" applyBorder="0" applyAlignment="0" applyProtection="0"/>
    <xf numFmtId="0" fontId="10" fillId="38" borderId="0" applyNumberFormat="0" applyBorder="0" applyAlignment="0" applyProtection="0"/>
    <xf numFmtId="0" fontId="10" fillId="47" borderId="0" applyNumberFormat="0" applyBorder="0" applyAlignment="0" applyProtection="0"/>
    <xf numFmtId="0" fontId="11" fillId="38" borderId="0" applyNumberFormat="0" applyBorder="0" applyAlignment="0" applyProtection="0"/>
    <xf numFmtId="0" fontId="11" fillId="46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60" fillId="58" borderId="0" applyNumberFormat="0" applyBorder="0" applyAlignment="0" applyProtection="0"/>
    <xf numFmtId="0" fontId="10" fillId="35" borderId="0" applyNumberFormat="0" applyBorder="0" applyAlignment="0" applyProtection="0"/>
    <xf numFmtId="0" fontId="10" fillId="50" borderId="0" applyNumberFormat="0" applyBorder="0" applyAlignment="0" applyProtection="0"/>
    <xf numFmtId="0" fontId="10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5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6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45" borderId="0" applyNumberFormat="0" applyBorder="0" applyAlignment="0" applyProtection="0"/>
    <xf numFmtId="0" fontId="10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61" fillId="66" borderId="0" applyNumberFormat="0" applyBorder="0" applyAlignment="0" applyProtection="0"/>
    <xf numFmtId="0" fontId="12" fillId="45" borderId="0" applyNumberFormat="0" applyBorder="0" applyAlignment="0" applyProtection="0"/>
    <xf numFmtId="0" fontId="62" fillId="67" borderId="1" applyNumberFormat="0" applyAlignment="0" applyProtection="0"/>
    <xf numFmtId="0" fontId="13" fillId="68" borderId="2" applyNumberFormat="0" applyAlignment="0" applyProtection="0"/>
    <xf numFmtId="0" fontId="63" fillId="69" borderId="3" applyNumberFormat="0" applyAlignment="0" applyProtection="0"/>
    <xf numFmtId="0" fontId="14" fillId="47" borderId="4" applyNumberFormat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15" fillId="70" borderId="0" applyNumberFormat="0" applyBorder="0" applyAlignment="0" applyProtection="0"/>
    <xf numFmtId="0" fontId="15" fillId="71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4" borderId="0" applyNumberFormat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75" borderId="0" applyNumberFormat="0" applyBorder="0" applyAlignment="0" applyProtection="0"/>
    <xf numFmtId="0" fontId="17" fillId="76" borderId="0" applyNumberFormat="0" applyBorder="0" applyAlignment="0" applyProtection="0"/>
    <xf numFmtId="0" fontId="67" fillId="0" borderId="5" applyNumberFormat="0" applyFill="0" applyAlignment="0" applyProtection="0"/>
    <xf numFmtId="0" fontId="18" fillId="0" borderId="6" applyNumberFormat="0" applyFill="0" applyAlignment="0" applyProtection="0"/>
    <xf numFmtId="0" fontId="68" fillId="0" borderId="7" applyNumberFormat="0" applyFill="0" applyAlignment="0" applyProtection="0"/>
    <xf numFmtId="0" fontId="19" fillId="0" borderId="8" applyNumberFormat="0" applyFill="0" applyAlignment="0" applyProtection="0"/>
    <xf numFmtId="0" fontId="69" fillId="0" borderId="9" applyNumberFormat="0" applyFill="0" applyAlignment="0" applyProtection="0"/>
    <xf numFmtId="0" fontId="20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77" borderId="1" applyNumberFormat="0" applyAlignment="0" applyProtection="0"/>
    <xf numFmtId="0" fontId="21" fillId="62" borderId="2" applyNumberFormat="0" applyAlignment="0" applyProtection="0"/>
    <xf numFmtId="0" fontId="72" fillId="0" borderId="11" applyNumberFormat="0" applyFill="0" applyAlignment="0" applyProtection="0"/>
    <xf numFmtId="0" fontId="22" fillId="0" borderId="12" applyNumberFormat="0" applyFill="0" applyAlignment="0" applyProtection="0"/>
    <xf numFmtId="0" fontId="73" fillId="78" borderId="0" applyNumberFormat="0" applyBorder="0" applyAlignment="0" applyProtection="0"/>
    <xf numFmtId="0" fontId="23" fillId="6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79" borderId="13" applyNumberFormat="0" applyFont="0" applyAlignment="0" applyProtection="0"/>
    <xf numFmtId="0" fontId="2" fillId="61" borderId="14" applyNumberFormat="0" applyFont="0" applyAlignment="0" applyProtection="0"/>
    <xf numFmtId="0" fontId="2" fillId="61" borderId="14" applyNumberFormat="0" applyFont="0" applyAlignment="0" applyProtection="0"/>
    <xf numFmtId="0" fontId="75" fillId="67" borderId="15" applyNumberFormat="0" applyAlignment="0" applyProtection="0"/>
    <xf numFmtId="0" fontId="24" fillId="68" borderId="16" applyNumberFormat="0" applyAlignment="0" applyProtection="0"/>
    <xf numFmtId="0" fontId="25" fillId="0" borderId="0">
      <alignment/>
      <protection/>
    </xf>
    <xf numFmtId="9" fontId="5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" fontId="26" fillId="80" borderId="17" applyNumberFormat="0" applyProtection="0">
      <alignment vertical="center"/>
    </xf>
    <xf numFmtId="0" fontId="2" fillId="0" borderId="0">
      <alignment/>
      <protection/>
    </xf>
    <xf numFmtId="4" fontId="27" fillId="80" borderId="17" applyNumberFormat="0" applyProtection="0">
      <alignment vertical="center"/>
    </xf>
    <xf numFmtId="0" fontId="2" fillId="0" borderId="0">
      <alignment/>
      <protection/>
    </xf>
    <xf numFmtId="4" fontId="26" fillId="80" borderId="17" applyNumberFormat="0" applyProtection="0">
      <alignment horizontal="left" vertical="center" indent="1"/>
    </xf>
    <xf numFmtId="0" fontId="2" fillId="0" borderId="0">
      <alignment/>
      <protection/>
    </xf>
    <xf numFmtId="0" fontId="28" fillId="80" borderId="18" applyNumberFormat="0" applyProtection="0">
      <alignment horizontal="left" vertical="top" indent="1"/>
    </xf>
    <xf numFmtId="0" fontId="2" fillId="0" borderId="0">
      <alignment/>
      <protection/>
    </xf>
    <xf numFmtId="4" fontId="26" fillId="31" borderId="17" applyNumberFormat="0" applyProtection="0">
      <alignment horizontal="left" vertical="center" indent="1"/>
    </xf>
    <xf numFmtId="0" fontId="2" fillId="0" borderId="0">
      <alignment/>
      <protection/>
    </xf>
    <xf numFmtId="4" fontId="26" fillId="5" borderId="17" applyNumberFormat="0" applyProtection="0">
      <alignment horizontal="right" vertical="center"/>
    </xf>
    <xf numFmtId="0" fontId="2" fillId="0" borderId="0">
      <alignment/>
      <protection/>
    </xf>
    <xf numFmtId="4" fontId="26" fillId="81" borderId="17" applyNumberFormat="0" applyProtection="0">
      <alignment horizontal="right" vertical="center"/>
    </xf>
    <xf numFmtId="0" fontId="2" fillId="0" borderId="0">
      <alignment/>
      <protection/>
    </xf>
    <xf numFmtId="4" fontId="26" fillId="82" borderId="19" applyNumberFormat="0" applyProtection="0">
      <alignment horizontal="right" vertical="center"/>
    </xf>
    <xf numFmtId="0" fontId="2" fillId="0" borderId="0">
      <alignment/>
      <protection/>
    </xf>
    <xf numFmtId="4" fontId="26" fillId="23" borderId="17" applyNumberFormat="0" applyProtection="0">
      <alignment horizontal="right" vertical="center"/>
    </xf>
    <xf numFmtId="0" fontId="2" fillId="0" borderId="0">
      <alignment/>
      <protection/>
    </xf>
    <xf numFmtId="4" fontId="26" fillId="33" borderId="17" applyNumberFormat="0" applyProtection="0">
      <alignment horizontal="right" vertical="center"/>
    </xf>
    <xf numFmtId="0" fontId="2" fillId="0" borderId="0">
      <alignment/>
      <protection/>
    </xf>
    <xf numFmtId="4" fontId="26" fillId="83" borderId="17" applyNumberFormat="0" applyProtection="0">
      <alignment horizontal="right" vertical="center"/>
    </xf>
    <xf numFmtId="0" fontId="2" fillId="0" borderId="0">
      <alignment/>
      <protection/>
    </xf>
    <xf numFmtId="4" fontId="26" fillId="84" borderId="17" applyNumberFormat="0" applyProtection="0">
      <alignment horizontal="right" vertical="center"/>
    </xf>
    <xf numFmtId="0" fontId="2" fillId="0" borderId="0">
      <alignment/>
      <protection/>
    </xf>
    <xf numFmtId="4" fontId="26" fillId="85" borderId="17" applyNumberFormat="0" applyProtection="0">
      <alignment horizontal="right" vertical="center"/>
    </xf>
    <xf numFmtId="0" fontId="2" fillId="0" borderId="0">
      <alignment/>
      <protection/>
    </xf>
    <xf numFmtId="4" fontId="26" fillId="19" borderId="17" applyNumberFormat="0" applyProtection="0">
      <alignment horizontal="right" vertical="center"/>
    </xf>
    <xf numFmtId="0" fontId="2" fillId="0" borderId="0">
      <alignment/>
      <protection/>
    </xf>
    <xf numFmtId="4" fontId="26" fillId="86" borderId="19" applyNumberFormat="0" applyProtection="0">
      <alignment horizontal="left" vertical="center" indent="1"/>
    </xf>
    <xf numFmtId="0" fontId="2" fillId="0" borderId="0">
      <alignment/>
      <protection/>
    </xf>
    <xf numFmtId="4" fontId="2" fillId="87" borderId="19" applyNumberFormat="0" applyProtection="0">
      <alignment horizontal="left" vertical="center" indent="1"/>
    </xf>
    <xf numFmtId="0" fontId="2" fillId="0" borderId="0">
      <alignment/>
      <protection/>
    </xf>
    <xf numFmtId="4" fontId="29" fillId="87" borderId="0" applyNumberFormat="0" applyProtection="0">
      <alignment horizontal="left" vertical="center" indent="1"/>
    </xf>
    <xf numFmtId="4" fontId="29" fillId="87" borderId="0" applyNumberFormat="0" applyProtection="0">
      <alignment horizontal="left" vertical="center" indent="1"/>
    </xf>
    <xf numFmtId="0" fontId="2" fillId="0" borderId="0">
      <alignment/>
      <protection/>
    </xf>
    <xf numFmtId="4" fontId="26" fillId="88" borderId="17" applyNumberFormat="0" applyProtection="0">
      <alignment horizontal="right" vertical="center"/>
    </xf>
    <xf numFmtId="0" fontId="2" fillId="0" borderId="0">
      <alignment/>
      <protection/>
    </xf>
    <xf numFmtId="4" fontId="30" fillId="89" borderId="0" applyNumberFormat="0" applyProtection="0">
      <alignment horizontal="left" vertical="center" indent="1"/>
    </xf>
    <xf numFmtId="4" fontId="30" fillId="89" borderId="0" applyNumberFormat="0" applyProtection="0">
      <alignment horizontal="left" vertical="center" indent="1"/>
    </xf>
    <xf numFmtId="0" fontId="2" fillId="0" borderId="0">
      <alignment/>
      <protection/>
    </xf>
    <xf numFmtId="4" fontId="30" fillId="88" borderId="0" applyNumberFormat="0" applyProtection="0">
      <alignment horizontal="left" vertical="center" indent="1"/>
    </xf>
    <xf numFmtId="4" fontId="30" fillId="88" borderId="0" applyNumberFormat="0" applyProtection="0">
      <alignment horizontal="left" vertical="center" indent="1"/>
    </xf>
    <xf numFmtId="0" fontId="2" fillId="0" borderId="0">
      <alignment/>
      <protection/>
    </xf>
    <xf numFmtId="0" fontId="31" fillId="0" borderId="19" applyNumberFormat="0" applyProtection="0">
      <alignment horizontal="left" vertical="center" wrapText="1" indent="1"/>
    </xf>
    <xf numFmtId="0" fontId="2" fillId="0" borderId="0">
      <alignment/>
      <protection/>
    </xf>
    <xf numFmtId="0" fontId="2" fillId="87" borderId="18" applyNumberFormat="0" applyProtection="0">
      <alignment horizontal="left" vertical="top" indent="1"/>
    </xf>
    <xf numFmtId="0" fontId="2" fillId="87" borderId="18" applyNumberFormat="0" applyProtection="0">
      <alignment horizontal="left" vertical="top" indent="1"/>
    </xf>
    <xf numFmtId="0" fontId="2" fillId="0" borderId="0">
      <alignment/>
      <protection/>
    </xf>
    <xf numFmtId="0" fontId="31" fillId="0" borderId="20" applyNumberFormat="0" applyProtection="0">
      <alignment horizontal="left" vertical="center" indent="1"/>
    </xf>
    <xf numFmtId="0" fontId="2" fillId="0" borderId="0">
      <alignment/>
      <protection/>
    </xf>
    <xf numFmtId="0" fontId="2" fillId="88" borderId="18" applyNumberFormat="0" applyProtection="0">
      <alignment horizontal="left" vertical="top" indent="1"/>
    </xf>
    <xf numFmtId="0" fontId="2" fillId="88" borderId="18" applyNumberFormat="0" applyProtection="0">
      <alignment horizontal="left" vertical="top" indent="1"/>
    </xf>
    <xf numFmtId="0" fontId="2" fillId="0" borderId="0">
      <alignment/>
      <protection/>
    </xf>
    <xf numFmtId="0" fontId="31" fillId="0" borderId="20" applyNumberFormat="0" applyProtection="0">
      <alignment horizontal="left" vertical="center" indent="1"/>
    </xf>
    <xf numFmtId="0" fontId="2" fillId="0" borderId="0">
      <alignment/>
      <protection/>
    </xf>
    <xf numFmtId="0" fontId="2" fillId="15" borderId="18" applyNumberFormat="0" applyProtection="0">
      <alignment horizontal="left" vertical="top" indent="1"/>
    </xf>
    <xf numFmtId="0" fontId="2" fillId="15" borderId="18" applyNumberFormat="0" applyProtection="0">
      <alignment horizontal="left" vertical="top" indent="1"/>
    </xf>
    <xf numFmtId="0" fontId="2" fillId="0" borderId="0">
      <alignment/>
      <protection/>
    </xf>
    <xf numFmtId="0" fontId="31" fillId="0" borderId="20" applyNumberFormat="0" applyProtection="0">
      <alignment horizontal="left" vertical="center" indent="1"/>
    </xf>
    <xf numFmtId="0" fontId="2" fillId="0" borderId="0">
      <alignment/>
      <protection/>
    </xf>
    <xf numFmtId="0" fontId="2" fillId="89" borderId="18" applyNumberFormat="0" applyProtection="0">
      <alignment horizontal="left" vertical="top" indent="1"/>
    </xf>
    <xf numFmtId="0" fontId="2" fillId="89" borderId="18" applyNumberFormat="0" applyProtection="0">
      <alignment horizontal="left" vertical="top" indent="1"/>
    </xf>
    <xf numFmtId="0" fontId="2" fillId="0" borderId="0">
      <alignment/>
      <protection/>
    </xf>
    <xf numFmtId="0" fontId="2" fillId="90" borderId="20" applyNumberFormat="0">
      <alignment/>
      <protection locked="0"/>
    </xf>
    <xf numFmtId="0" fontId="2" fillId="90" borderId="20" applyNumberFormat="0">
      <alignment/>
      <protection locked="0"/>
    </xf>
    <xf numFmtId="0" fontId="32" fillId="87" borderId="21" applyBorder="0">
      <alignment/>
      <protection/>
    </xf>
    <xf numFmtId="0" fontId="2" fillId="0" borderId="0">
      <alignment/>
      <protection/>
    </xf>
    <xf numFmtId="4" fontId="33" fillId="91" borderId="18" applyNumberFormat="0" applyProtection="0">
      <alignment vertical="center"/>
    </xf>
    <xf numFmtId="0" fontId="2" fillId="0" borderId="0">
      <alignment/>
      <protection/>
    </xf>
    <xf numFmtId="4" fontId="27" fillId="91" borderId="20" applyNumberFormat="0" applyProtection="0">
      <alignment vertical="center"/>
    </xf>
    <xf numFmtId="0" fontId="2" fillId="0" borderId="0">
      <alignment/>
      <protection/>
    </xf>
    <xf numFmtId="4" fontId="33" fillId="92" borderId="18" applyNumberFormat="0" applyProtection="0">
      <alignment horizontal="left" vertical="center" indent="1"/>
    </xf>
    <xf numFmtId="0" fontId="2" fillId="0" borderId="0">
      <alignment/>
      <protection/>
    </xf>
    <xf numFmtId="0" fontId="33" fillId="91" borderId="18" applyNumberFormat="0" applyProtection="0">
      <alignment horizontal="left" vertical="top" indent="1"/>
    </xf>
    <xf numFmtId="4" fontId="30" fillId="89" borderId="18" applyNumberFormat="0" applyProtection="0">
      <alignment horizontal="right" vertical="center"/>
    </xf>
    <xf numFmtId="4" fontId="34" fillId="90" borderId="20" applyNumberFormat="0" applyProtection="0">
      <alignment horizontal="right" vertical="center"/>
    </xf>
    <xf numFmtId="0" fontId="2" fillId="0" borderId="0">
      <alignment/>
      <protection/>
    </xf>
    <xf numFmtId="4" fontId="27" fillId="90" borderId="17" applyNumberFormat="0" applyProtection="0">
      <alignment horizontal="right" vertical="center"/>
    </xf>
    <xf numFmtId="4" fontId="30" fillId="88" borderId="18" applyNumberFormat="0" applyProtection="0">
      <alignment horizontal="left" vertical="center" indent="1"/>
    </xf>
    <xf numFmtId="4" fontId="26" fillId="31" borderId="17" applyNumberFormat="0" applyProtection="0">
      <alignment horizontal="left" vertical="center" indent="1"/>
    </xf>
    <xf numFmtId="0" fontId="2" fillId="0" borderId="0">
      <alignment/>
      <protection/>
    </xf>
    <xf numFmtId="0" fontId="33" fillId="88" borderId="18" applyNumberFormat="0" applyProtection="0">
      <alignment horizontal="left" vertical="top" indent="1"/>
    </xf>
    <xf numFmtId="0" fontId="2" fillId="0" borderId="0">
      <alignment/>
      <protection/>
    </xf>
    <xf numFmtId="4" fontId="35" fillId="93" borderId="0" applyNumberFormat="0" applyProtection="0">
      <alignment horizontal="left" vertical="center" indent="1"/>
    </xf>
    <xf numFmtId="4" fontId="35" fillId="93" borderId="0" applyNumberFormat="0" applyProtection="0">
      <alignment horizontal="left" vertical="center" indent="1"/>
    </xf>
    <xf numFmtId="0" fontId="26" fillId="94" borderId="20">
      <alignment/>
      <protection/>
    </xf>
    <xf numFmtId="0" fontId="2" fillId="0" borderId="0">
      <alignment/>
      <protection/>
    </xf>
    <xf numFmtId="4" fontId="36" fillId="90" borderId="17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7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7" fillId="0" borderId="22" applyNumberFormat="0" applyFill="0" applyAlignment="0" applyProtection="0"/>
    <xf numFmtId="0" fontId="15" fillId="0" borderId="23" applyNumberFormat="0" applyFill="0" applyAlignment="0" applyProtection="0"/>
    <xf numFmtId="164" fontId="40" fillId="92" borderId="0" applyBorder="0" applyProtection="0">
      <alignment/>
    </xf>
    <xf numFmtId="0" fontId="78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20" xfId="171" applyFont="1" applyFill="1" applyBorder="1" applyAlignment="1">
      <alignment horizontal="center" vertical="center" wrapText="1"/>
      <protection/>
    </xf>
    <xf numFmtId="0" fontId="7" fillId="0" borderId="24" xfId="171" applyFont="1" applyFill="1" applyBorder="1" applyAlignment="1">
      <alignment horizontal="left" vertical="center"/>
      <protection/>
    </xf>
    <xf numFmtId="0" fontId="7" fillId="0" borderId="25" xfId="171" applyFont="1" applyFill="1" applyBorder="1" applyAlignment="1">
      <alignment horizontal="center" vertical="center"/>
      <protection/>
    </xf>
    <xf numFmtId="0" fontId="7" fillId="0" borderId="26" xfId="171" applyFont="1" applyFill="1" applyBorder="1" applyAlignment="1">
      <alignment horizontal="center" vertical="center"/>
      <protection/>
    </xf>
    <xf numFmtId="0" fontId="8" fillId="0" borderId="27" xfId="171" applyFont="1" applyFill="1" applyBorder="1" applyAlignment="1">
      <alignment horizontal="center" vertical="center"/>
      <protection/>
    </xf>
    <xf numFmtId="3" fontId="4" fillId="0" borderId="0" xfId="171" applyNumberFormat="1" applyFont="1" applyFill="1" applyBorder="1" applyAlignment="1">
      <alignment horizontal="center"/>
      <protection/>
    </xf>
    <xf numFmtId="3" fontId="4" fillId="0" borderId="28" xfId="171" applyNumberFormat="1" applyFont="1" applyFill="1" applyBorder="1" applyAlignment="1">
      <alignment horizontal="center"/>
      <protection/>
    </xf>
    <xf numFmtId="0" fontId="4" fillId="0" borderId="29" xfId="171" applyFont="1" applyFill="1" applyBorder="1" applyAlignment="1">
      <alignment horizontal="left" wrapText="1"/>
      <protection/>
    </xf>
    <xf numFmtId="3" fontId="4" fillId="0" borderId="30" xfId="171" applyNumberFormat="1" applyFont="1" applyFill="1" applyBorder="1" applyAlignment="1">
      <alignment horizontal="right"/>
      <protection/>
    </xf>
    <xf numFmtId="3" fontId="4" fillId="0" borderId="31" xfId="171" applyNumberFormat="1" applyFont="1" applyFill="1" applyBorder="1" applyAlignment="1">
      <alignment horizontal="right"/>
      <protection/>
    </xf>
    <xf numFmtId="0" fontId="8" fillId="0" borderId="32" xfId="171" applyFont="1" applyFill="1" applyBorder="1" applyAlignment="1">
      <alignment horizontal="right" vertical="center" wrapText="1"/>
      <protection/>
    </xf>
    <xf numFmtId="3" fontId="9" fillId="0" borderId="20" xfId="171" applyNumberFormat="1" applyFont="1" applyFill="1" applyBorder="1" applyAlignment="1">
      <alignment horizontal="right"/>
      <protection/>
    </xf>
    <xf numFmtId="3" fontId="9" fillId="0" borderId="33" xfId="171" applyNumberFormat="1" applyFont="1" applyFill="1" applyBorder="1" applyAlignment="1">
      <alignment horizontal="right"/>
      <protection/>
    </xf>
    <xf numFmtId="0" fontId="8" fillId="0" borderId="27" xfId="171" applyFont="1" applyFill="1" applyBorder="1" applyAlignment="1">
      <alignment horizontal="centerContinuous" vertical="center"/>
      <protection/>
    </xf>
    <xf numFmtId="3" fontId="4" fillId="0" borderId="28" xfId="171" applyNumberFormat="1" applyFont="1" applyFill="1" applyBorder="1" applyAlignment="1">
      <alignment horizontal="right"/>
      <protection/>
    </xf>
    <xf numFmtId="3" fontId="4" fillId="0" borderId="34" xfId="171" applyNumberFormat="1" applyFont="1" applyFill="1" applyBorder="1" applyAlignment="1">
      <alignment horizontal="right"/>
      <protection/>
    </xf>
    <xf numFmtId="0" fontId="8" fillId="0" borderId="35" xfId="171" applyFont="1" applyFill="1" applyBorder="1" applyAlignment="1">
      <alignment horizontal="right" vertical="center" wrapText="1"/>
      <protection/>
    </xf>
    <xf numFmtId="3" fontId="9" fillId="0" borderId="36" xfId="171" applyNumberFormat="1" applyFont="1" applyFill="1" applyBorder="1" applyAlignment="1">
      <alignment horizontal="center" vertical="center"/>
      <protection/>
    </xf>
    <xf numFmtId="3" fontId="9" fillId="0" borderId="36" xfId="171" applyNumberFormat="1" applyFont="1" applyFill="1" applyBorder="1" applyAlignment="1">
      <alignment horizontal="right" vertical="center"/>
      <protection/>
    </xf>
    <xf numFmtId="3" fontId="9" fillId="0" borderId="37" xfId="171" applyNumberFormat="1" applyFont="1" applyFill="1" applyBorder="1" applyAlignment="1">
      <alignment horizontal="right" vertical="center"/>
      <protection/>
    </xf>
    <xf numFmtId="3" fontId="4" fillId="0" borderId="0" xfId="171" applyNumberFormat="1" applyFont="1" applyFill="1" applyBorder="1" applyAlignment="1">
      <alignment horizontal="center" vertical="center"/>
      <protection/>
    </xf>
    <xf numFmtId="3" fontId="4" fillId="0" borderId="28" xfId="171" applyNumberFormat="1" applyFont="1" applyFill="1" applyBorder="1" applyAlignment="1">
      <alignment horizontal="center" vertical="center"/>
      <protection/>
    </xf>
    <xf numFmtId="0" fontId="4" fillId="0" borderId="29" xfId="171" applyFont="1" applyFill="1" applyBorder="1" applyAlignment="1">
      <alignment horizontal="left" vertical="center" wrapText="1"/>
      <protection/>
    </xf>
    <xf numFmtId="3" fontId="4" fillId="0" borderId="30" xfId="171" applyNumberFormat="1" applyFont="1" applyFill="1" applyBorder="1" applyAlignment="1">
      <alignment horizontal="right" vertical="center"/>
      <protection/>
    </xf>
    <xf numFmtId="3" fontId="9" fillId="0" borderId="20" xfId="171" applyNumberFormat="1" applyFont="1" applyFill="1" applyBorder="1" applyAlignment="1">
      <alignment horizontal="right" vertical="center"/>
      <protection/>
    </xf>
    <xf numFmtId="3" fontId="9" fillId="0" borderId="38" xfId="140" applyNumberFormat="1" applyFont="1" applyFill="1" applyBorder="1" applyAlignment="1">
      <alignment horizontal="right" vertical="center"/>
      <protection/>
    </xf>
    <xf numFmtId="2" fontId="4" fillId="0" borderId="39" xfId="171" applyNumberFormat="1" applyFont="1" applyFill="1" applyBorder="1" applyAlignment="1">
      <alignment horizontal="left" vertical="center" wrapText="1"/>
      <protection/>
    </xf>
    <xf numFmtId="3" fontId="4" fillId="0" borderId="30" xfId="171" applyNumberFormat="1" applyFont="1" applyFill="1" applyBorder="1" applyAlignment="1">
      <alignment horizontal="right" vertical="center"/>
      <protection/>
    </xf>
    <xf numFmtId="3" fontId="4" fillId="0" borderId="34" xfId="171" applyNumberFormat="1" applyFont="1" applyFill="1" applyBorder="1" applyAlignment="1">
      <alignment horizontal="right" vertical="center"/>
      <protection/>
    </xf>
    <xf numFmtId="3" fontId="9" fillId="0" borderId="40" xfId="171" applyNumberFormat="1" applyFont="1" applyFill="1" applyBorder="1" applyAlignment="1">
      <alignment horizontal="right" vertical="center"/>
      <protection/>
    </xf>
    <xf numFmtId="0" fontId="8" fillId="0" borderId="41" xfId="140" applyFont="1" applyFill="1" applyBorder="1" applyAlignment="1">
      <alignment horizontal="right" vertical="center"/>
      <protection/>
    </xf>
    <xf numFmtId="3" fontId="9" fillId="0" borderId="42" xfId="171" applyNumberFormat="1" applyFont="1" applyFill="1" applyBorder="1" applyAlignment="1">
      <alignment vertical="center"/>
      <protection/>
    </xf>
    <xf numFmtId="3" fontId="9" fillId="0" borderId="42" xfId="140" applyNumberFormat="1" applyFont="1" applyFill="1" applyBorder="1" applyAlignment="1">
      <alignment vertical="center"/>
      <protection/>
    </xf>
    <xf numFmtId="3" fontId="9" fillId="0" borderId="43" xfId="140" applyNumberFormat="1" applyFont="1" applyFill="1" applyBorder="1" applyAlignment="1">
      <alignment vertical="center"/>
      <protection/>
    </xf>
    <xf numFmtId="0" fontId="8" fillId="0" borderId="44" xfId="140" applyFont="1" applyFill="1" applyBorder="1" applyAlignment="1">
      <alignment horizontal="right" vertical="center" wrapText="1"/>
      <protection/>
    </xf>
    <xf numFmtId="3" fontId="9" fillId="0" borderId="45" xfId="171" applyNumberFormat="1" applyFont="1" applyFill="1" applyBorder="1" applyAlignment="1">
      <alignment horizontal="center" vertical="center"/>
      <protection/>
    </xf>
    <xf numFmtId="3" fontId="9" fillId="0" borderId="45" xfId="140" applyNumberFormat="1" applyFont="1" applyFill="1" applyBorder="1" applyAlignment="1">
      <alignment horizontal="right" vertical="center"/>
      <protection/>
    </xf>
    <xf numFmtId="3" fontId="9" fillId="0" borderId="46" xfId="140" applyNumberFormat="1" applyFont="1" applyFill="1" applyBorder="1" applyAlignment="1">
      <alignment horizontal="right" vertical="center"/>
      <protection/>
    </xf>
    <xf numFmtId="0" fontId="4" fillId="0" borderId="0" xfId="171" applyFont="1" applyFill="1" applyBorder="1" applyAlignment="1">
      <alignment horizontal="left"/>
      <protection/>
    </xf>
    <xf numFmtId="0" fontId="3" fillId="0" borderId="0" xfId="171" applyFont="1" applyFill="1" applyBorder="1">
      <alignment/>
      <protection/>
    </xf>
    <xf numFmtId="3" fontId="4" fillId="0" borderId="28" xfId="171" applyNumberFormat="1" applyFont="1" applyFill="1" applyBorder="1" applyAlignment="1">
      <alignment horizontal="right" vertical="center"/>
      <protection/>
    </xf>
    <xf numFmtId="3" fontId="4" fillId="0" borderId="31" xfId="171" applyNumberFormat="1" applyFont="1" applyFill="1" applyBorder="1" applyAlignment="1">
      <alignment horizontal="right" vertical="center"/>
      <protection/>
    </xf>
    <xf numFmtId="3" fontId="9" fillId="0" borderId="33" xfId="171" applyNumberFormat="1" applyFont="1" applyFill="1" applyBorder="1" applyAlignment="1">
      <alignment horizontal="right" vertical="center"/>
      <protection/>
    </xf>
    <xf numFmtId="3" fontId="9" fillId="0" borderId="47" xfId="140" applyNumberFormat="1" applyFont="1" applyFill="1" applyBorder="1" applyAlignment="1">
      <alignment horizontal="right" vertical="center"/>
      <protection/>
    </xf>
    <xf numFmtId="3" fontId="4" fillId="0" borderId="31" xfId="171" applyNumberFormat="1" applyFont="1" applyFill="1" applyBorder="1" applyAlignment="1">
      <alignment horizontal="right" vertical="center"/>
      <protection/>
    </xf>
    <xf numFmtId="0" fontId="8" fillId="0" borderId="48" xfId="140" applyFont="1" applyFill="1" applyBorder="1" applyAlignment="1">
      <alignment horizontal="right" vertical="center"/>
      <protection/>
    </xf>
    <xf numFmtId="3" fontId="9" fillId="0" borderId="49" xfId="171" applyNumberFormat="1" applyFont="1" applyFill="1" applyBorder="1" applyAlignment="1">
      <alignment vertical="center"/>
      <protection/>
    </xf>
    <xf numFmtId="3" fontId="9" fillId="0" borderId="49" xfId="140" applyNumberFormat="1" applyFont="1" applyFill="1" applyBorder="1" applyAlignment="1">
      <alignment vertical="center"/>
      <protection/>
    </xf>
    <xf numFmtId="3" fontId="9" fillId="0" borderId="50" xfId="140" applyNumberFormat="1" applyFont="1" applyFill="1" applyBorder="1" applyAlignment="1">
      <alignment vertical="center"/>
      <protection/>
    </xf>
    <xf numFmtId="0" fontId="7" fillId="0" borderId="24" xfId="171" applyFont="1" applyFill="1" applyBorder="1" applyAlignment="1">
      <alignment horizontal="left" vertical="center" wrapText="1"/>
      <protection/>
    </xf>
    <xf numFmtId="0" fontId="4" fillId="0" borderId="0" xfId="170" applyFont="1" applyFill="1" applyAlignment="1">
      <alignment vertical="center"/>
      <protection/>
    </xf>
    <xf numFmtId="0" fontId="4" fillId="0" borderId="0" xfId="170" applyFont="1" applyFill="1" applyAlignment="1">
      <alignment horizontal="left" vertical="center"/>
      <protection/>
    </xf>
    <xf numFmtId="0" fontId="3" fillId="0" borderId="0" xfId="171" applyFont="1" applyFill="1" applyBorder="1" applyAlignment="1">
      <alignment vertical="center"/>
      <protection/>
    </xf>
    <xf numFmtId="0" fontId="3" fillId="0" borderId="0" xfId="171" applyFont="1" applyFill="1" applyBorder="1" applyAlignment="1">
      <alignment horizontal="centerContinuous" vertical="center"/>
      <protection/>
    </xf>
    <xf numFmtId="0" fontId="3" fillId="0" borderId="0" xfId="140" applyFont="1" applyFill="1" applyBorder="1" applyAlignment="1">
      <alignment horizontal="right" vertical="center"/>
      <protection/>
    </xf>
    <xf numFmtId="0" fontId="3" fillId="0" borderId="35" xfId="171" applyFont="1" applyFill="1" applyBorder="1" applyAlignment="1">
      <alignment horizontal="center"/>
      <protection/>
    </xf>
    <xf numFmtId="0" fontId="3" fillId="0" borderId="36" xfId="171" applyFont="1" applyFill="1" applyBorder="1" applyAlignment="1">
      <alignment horizontal="center"/>
      <protection/>
    </xf>
    <xf numFmtId="0" fontId="3" fillId="0" borderId="37" xfId="171" applyFont="1" applyFill="1" applyBorder="1" applyAlignment="1">
      <alignment horizontal="center"/>
      <protection/>
    </xf>
    <xf numFmtId="0" fontId="8" fillId="0" borderId="44" xfId="171" applyFont="1" applyFill="1" applyBorder="1" applyAlignment="1">
      <alignment horizontal="right" vertical="center" wrapText="1"/>
      <protection/>
    </xf>
    <xf numFmtId="3" fontId="9" fillId="0" borderId="45" xfId="171" applyNumberFormat="1" applyFont="1" applyFill="1" applyBorder="1" applyAlignment="1">
      <alignment horizontal="center"/>
      <protection/>
    </xf>
    <xf numFmtId="3" fontId="9" fillId="0" borderId="45" xfId="171" applyNumberFormat="1" applyFont="1" applyFill="1" applyBorder="1" applyAlignment="1">
      <alignment horizontal="right"/>
      <protection/>
    </xf>
    <xf numFmtId="3" fontId="9" fillId="0" borderId="46" xfId="171" applyNumberFormat="1" applyFont="1" applyFill="1" applyBorder="1" applyAlignment="1">
      <alignment horizontal="center"/>
      <protection/>
    </xf>
    <xf numFmtId="3" fontId="4" fillId="0" borderId="51" xfId="171" applyNumberFormat="1" applyFont="1" applyFill="1" applyBorder="1" applyAlignment="1">
      <alignment horizontal="right" vertical="center"/>
      <protection/>
    </xf>
    <xf numFmtId="3" fontId="4" fillId="0" borderId="52" xfId="171" applyNumberFormat="1" applyFont="1" applyFill="1" applyBorder="1" applyAlignment="1">
      <alignment horizontal="right" vertical="center"/>
      <protection/>
    </xf>
    <xf numFmtId="0" fontId="4" fillId="0" borderId="39" xfId="171" applyFont="1" applyFill="1" applyBorder="1" applyAlignment="1">
      <alignment horizontal="left" vertical="center" wrapText="1"/>
      <protection/>
    </xf>
    <xf numFmtId="3" fontId="4" fillId="0" borderId="53" xfId="171" applyNumberFormat="1" applyFont="1" applyFill="1" applyBorder="1" applyAlignment="1">
      <alignment horizontal="right" vertical="center"/>
      <protection/>
    </xf>
    <xf numFmtId="3" fontId="4" fillId="0" borderId="54" xfId="171" applyNumberFormat="1" applyFont="1" applyFill="1" applyBorder="1" applyAlignment="1">
      <alignment horizontal="right" vertical="center"/>
      <protection/>
    </xf>
    <xf numFmtId="0" fontId="8" fillId="0" borderId="55" xfId="171" applyFont="1" applyFill="1" applyBorder="1" applyAlignment="1">
      <alignment horizontal="right" vertical="center" wrapText="1"/>
      <protection/>
    </xf>
    <xf numFmtId="3" fontId="9" fillId="0" borderId="56" xfId="171" applyNumberFormat="1" applyFont="1" applyFill="1" applyBorder="1" applyAlignment="1">
      <alignment horizontal="center"/>
      <protection/>
    </xf>
    <xf numFmtId="3" fontId="9" fillId="0" borderId="56" xfId="171" applyNumberFormat="1" applyFont="1" applyFill="1" applyBorder="1" applyAlignment="1">
      <alignment horizontal="right"/>
      <protection/>
    </xf>
    <xf numFmtId="3" fontId="9" fillId="0" borderId="57" xfId="171" applyNumberFormat="1" applyFont="1" applyFill="1" applyBorder="1" applyAlignment="1">
      <alignment horizontal="center"/>
      <protection/>
    </xf>
    <xf numFmtId="0" fontId="8" fillId="0" borderId="58" xfId="171" applyFont="1" applyFill="1" applyBorder="1" applyAlignment="1">
      <alignment horizontal="right" vertical="center" wrapText="1"/>
      <protection/>
    </xf>
    <xf numFmtId="3" fontId="9" fillId="0" borderId="59" xfId="171" applyNumberFormat="1" applyFont="1" applyFill="1" applyBorder="1" applyAlignment="1">
      <alignment horizontal="center"/>
      <protection/>
    </xf>
    <xf numFmtId="3" fontId="9" fillId="0" borderId="59" xfId="171" applyNumberFormat="1" applyFont="1" applyFill="1" applyBorder="1" applyAlignment="1">
      <alignment horizontal="right"/>
      <protection/>
    </xf>
    <xf numFmtId="3" fontId="9" fillId="0" borderId="60" xfId="171" applyNumberFormat="1" applyFont="1" applyFill="1" applyBorder="1" applyAlignment="1">
      <alignment horizontal="center"/>
      <protection/>
    </xf>
    <xf numFmtId="3" fontId="9" fillId="0" borderId="38" xfId="161" applyNumberFormat="1" applyFont="1" applyFill="1" applyBorder="1" applyAlignment="1">
      <alignment horizontal="right" vertical="center"/>
      <protection/>
    </xf>
    <xf numFmtId="3" fontId="9" fillId="0" borderId="45" xfId="161" applyNumberFormat="1" applyFont="1" applyFill="1" applyBorder="1" applyAlignment="1">
      <alignment horizontal="right" vertical="center"/>
      <protection/>
    </xf>
    <xf numFmtId="3" fontId="9" fillId="0" borderId="20" xfId="171" applyNumberFormat="1" applyFont="1" applyFill="1" applyBorder="1" applyAlignment="1">
      <alignment horizontal="center" vertical="center"/>
      <protection/>
    </xf>
    <xf numFmtId="3" fontId="9" fillId="0" borderId="33" xfId="171" applyNumberFormat="1" applyFont="1" applyFill="1" applyBorder="1" applyAlignment="1">
      <alignment horizontal="center" vertical="center"/>
      <protection/>
    </xf>
    <xf numFmtId="3" fontId="9" fillId="0" borderId="47" xfId="161" applyNumberFormat="1" applyFont="1" applyFill="1" applyBorder="1" applyAlignment="1">
      <alignment horizontal="right" vertical="center"/>
      <protection/>
    </xf>
    <xf numFmtId="3" fontId="9" fillId="0" borderId="46" xfId="161" applyNumberFormat="1" applyFont="1" applyFill="1" applyBorder="1" applyAlignment="1">
      <alignment horizontal="right" vertical="center"/>
      <protection/>
    </xf>
    <xf numFmtId="3" fontId="9" fillId="0" borderId="37" xfId="171" applyNumberFormat="1" applyFont="1" applyFill="1" applyBorder="1" applyAlignment="1">
      <alignment horizontal="center" vertical="center"/>
      <protection/>
    </xf>
    <xf numFmtId="0" fontId="8" fillId="0" borderId="61" xfId="140" applyFont="1" applyFill="1" applyBorder="1" applyAlignment="1">
      <alignment horizontal="right" vertical="center"/>
      <protection/>
    </xf>
    <xf numFmtId="3" fontId="9" fillId="0" borderId="62" xfId="171" applyNumberFormat="1" applyFont="1" applyFill="1" applyBorder="1" applyAlignment="1">
      <alignment vertical="center"/>
      <protection/>
    </xf>
    <xf numFmtId="3" fontId="9" fillId="0" borderId="63" xfId="171" applyNumberFormat="1" applyFont="1" applyFill="1" applyBorder="1" applyAlignment="1">
      <alignment vertical="center"/>
      <protection/>
    </xf>
    <xf numFmtId="0" fontId="8" fillId="0" borderId="64" xfId="140" applyFont="1" applyFill="1" applyBorder="1" applyAlignment="1">
      <alignment horizontal="right" vertical="center"/>
      <protection/>
    </xf>
    <xf numFmtId="3" fontId="9" fillId="0" borderId="65" xfId="171" applyNumberFormat="1" applyFont="1" applyFill="1" applyBorder="1" applyAlignment="1">
      <alignment vertical="center"/>
      <protection/>
    </xf>
    <xf numFmtId="3" fontId="9" fillId="0" borderId="65" xfId="161" applyNumberFormat="1" applyFont="1" applyFill="1" applyBorder="1" applyAlignment="1">
      <alignment vertical="center"/>
      <protection/>
    </xf>
    <xf numFmtId="3" fontId="9" fillId="0" borderId="66" xfId="161" applyNumberFormat="1" applyFont="1" applyFill="1" applyBorder="1" applyAlignment="1">
      <alignment vertical="center"/>
      <protection/>
    </xf>
    <xf numFmtId="0" fontId="3" fillId="0" borderId="56" xfId="171" applyFont="1" applyFill="1" applyBorder="1" applyAlignment="1">
      <alignment horizontal="center" vertical="center" wrapText="1"/>
      <protection/>
    </xf>
    <xf numFmtId="0" fontId="3" fillId="0" borderId="20" xfId="171" applyFont="1" applyFill="1" applyBorder="1" applyAlignment="1">
      <alignment horizontal="center" vertical="center" wrapText="1"/>
      <protection/>
    </xf>
    <xf numFmtId="0" fontId="3" fillId="0" borderId="57" xfId="171" applyFont="1" applyFill="1" applyBorder="1" applyAlignment="1">
      <alignment horizontal="center" vertical="center" wrapText="1"/>
      <protection/>
    </xf>
    <xf numFmtId="0" fontId="3" fillId="0" borderId="33" xfId="171" applyFont="1" applyFill="1" applyBorder="1" applyAlignment="1">
      <alignment horizontal="center" vertical="center" wrapText="1"/>
      <protection/>
    </xf>
    <xf numFmtId="0" fontId="3" fillId="0" borderId="67" xfId="140" applyNumberFormat="1" applyFont="1" applyFill="1" applyBorder="1" applyAlignment="1">
      <alignment horizontal="center" vertical="center" wrapText="1"/>
      <protection/>
    </xf>
    <xf numFmtId="0" fontId="4" fillId="0" borderId="0" xfId="140" applyNumberFormat="1" applyFont="1" applyFill="1" applyBorder="1" applyAlignment="1">
      <alignment horizontal="center" vertical="center" wrapText="1"/>
      <protection/>
    </xf>
    <xf numFmtId="0" fontId="5" fillId="0" borderId="0" xfId="140" applyNumberFormat="1" applyFont="1" applyFill="1" applyBorder="1" applyAlignment="1">
      <alignment horizontal="center" vertical="center"/>
      <protection/>
    </xf>
    <xf numFmtId="0" fontId="6" fillId="0" borderId="0" xfId="140" applyNumberFormat="1" applyFont="1" applyFill="1" applyAlignment="1">
      <alignment horizontal="center" vertical="center" wrapText="1"/>
      <protection/>
    </xf>
    <xf numFmtId="0" fontId="6" fillId="0" borderId="0" xfId="140" applyNumberFormat="1" applyFont="1" applyFill="1" applyAlignment="1">
      <alignment horizontal="center" vertical="center"/>
      <protection/>
    </xf>
    <xf numFmtId="0" fontId="5" fillId="0" borderId="0" xfId="171" applyNumberFormat="1" applyFont="1" applyFill="1" applyAlignment="1" quotePrefix="1">
      <alignment horizontal="center" vertical="center"/>
      <protection/>
    </xf>
    <xf numFmtId="0" fontId="5" fillId="0" borderId="0" xfId="171" applyNumberFormat="1" applyFont="1" applyFill="1" applyAlignment="1">
      <alignment horizontal="center" vertical="center"/>
      <protection/>
    </xf>
    <xf numFmtId="0" fontId="3" fillId="0" borderId="55" xfId="171" applyFont="1" applyFill="1" applyBorder="1" applyAlignment="1">
      <alignment horizontal="center" vertical="center" wrapText="1"/>
      <protection/>
    </xf>
    <xf numFmtId="0" fontId="3" fillId="0" borderId="32" xfId="171" applyFont="1" applyFill="1" applyBorder="1" applyAlignment="1">
      <alignment horizontal="center" vertical="center" wrapText="1"/>
      <protection/>
    </xf>
  </cellXfs>
  <cellStyles count="2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20% 2" xfId="53"/>
    <cellStyle name="Accent1 - 40%" xfId="54"/>
    <cellStyle name="Accent1 - 40% 2" xfId="55"/>
    <cellStyle name="Accent1 - 60%" xfId="56"/>
    <cellStyle name="Accent1 - 60% 2" xfId="57"/>
    <cellStyle name="Accent1 2" xfId="58"/>
    <cellStyle name="Accent2" xfId="59"/>
    <cellStyle name="Accent2 - 20%" xfId="60"/>
    <cellStyle name="Accent2 - 20% 2" xfId="61"/>
    <cellStyle name="Accent2 - 40%" xfId="62"/>
    <cellStyle name="Accent2 - 40% 2" xfId="63"/>
    <cellStyle name="Accent2 - 60%" xfId="64"/>
    <cellStyle name="Accent2 - 60% 2" xfId="65"/>
    <cellStyle name="Accent2 2" xfId="66"/>
    <cellStyle name="Accent3" xfId="67"/>
    <cellStyle name="Accent3 - 20%" xfId="68"/>
    <cellStyle name="Accent3 - 20% 2" xfId="69"/>
    <cellStyle name="Accent3 - 40%" xfId="70"/>
    <cellStyle name="Accent3 - 40% 2" xfId="71"/>
    <cellStyle name="Accent3 - 60%" xfId="72"/>
    <cellStyle name="Accent3 - 60% 2" xfId="73"/>
    <cellStyle name="Accent3 2" xfId="74"/>
    <cellStyle name="Accent3 3" xfId="75"/>
    <cellStyle name="Accent3 4" xfId="76"/>
    <cellStyle name="Accent4" xfId="77"/>
    <cellStyle name="Accent4 - 20%" xfId="78"/>
    <cellStyle name="Accent4 - 20% 2" xfId="79"/>
    <cellStyle name="Accent4 - 40%" xfId="80"/>
    <cellStyle name="Accent4 - 40% 2" xfId="81"/>
    <cellStyle name="Accent4 - 60%" xfId="82"/>
    <cellStyle name="Accent4 - 60% 2" xfId="83"/>
    <cellStyle name="Accent4 2" xfId="84"/>
    <cellStyle name="Accent4 3" xfId="85"/>
    <cellStyle name="Accent4 4" xfId="86"/>
    <cellStyle name="Accent5" xfId="87"/>
    <cellStyle name="Accent5 - 20%" xfId="88"/>
    <cellStyle name="Accent5 - 20% 2" xfId="89"/>
    <cellStyle name="Accent5 - 40%" xfId="90"/>
    <cellStyle name="Accent5 - 60%" xfId="91"/>
    <cellStyle name="Accent5 - 60% 2" xfId="92"/>
    <cellStyle name="Accent5 2" xfId="93"/>
    <cellStyle name="Accent5 3" xfId="94"/>
    <cellStyle name="Accent5 4" xfId="95"/>
    <cellStyle name="Accent6" xfId="96"/>
    <cellStyle name="Accent6 - 20%" xfId="97"/>
    <cellStyle name="Accent6 - 40%" xfId="98"/>
    <cellStyle name="Accent6 - 40% 2" xfId="99"/>
    <cellStyle name="Accent6 - 60%" xfId="100"/>
    <cellStyle name="Accent6 - 60% 2" xfId="101"/>
    <cellStyle name="Accent6 2" xfId="102"/>
    <cellStyle name="Accent6 3" xfId="103"/>
    <cellStyle name="Accent6 4" xfId="104"/>
    <cellStyle name="Bad" xfId="105"/>
    <cellStyle name="Bad 2" xfId="106"/>
    <cellStyle name="Calculation" xfId="107"/>
    <cellStyle name="Calculation 2" xfId="108"/>
    <cellStyle name="Check Cell" xfId="109"/>
    <cellStyle name="Check Cell 2" xfId="110"/>
    <cellStyle name="Comma" xfId="111"/>
    <cellStyle name="Comma [0]" xfId="112"/>
    <cellStyle name="Currency" xfId="113"/>
    <cellStyle name="Currency [0]" xfId="114"/>
    <cellStyle name="Emphasis 1" xfId="115"/>
    <cellStyle name="Emphasis 1 2" xfId="116"/>
    <cellStyle name="Emphasis 2" xfId="117"/>
    <cellStyle name="Emphasis 2 2" xfId="118"/>
    <cellStyle name="Emphasis 3" xfId="119"/>
    <cellStyle name="Explanatory Text" xfId="120"/>
    <cellStyle name="Explanatory Text 2" xfId="121"/>
    <cellStyle name="Followed Hyperlink" xfId="122"/>
    <cellStyle name="Good" xfId="123"/>
    <cellStyle name="Good 2" xfId="124"/>
    <cellStyle name="Heading 1" xfId="125"/>
    <cellStyle name="Heading 1 2" xfId="126"/>
    <cellStyle name="Heading 2" xfId="127"/>
    <cellStyle name="Heading 2 2" xfId="128"/>
    <cellStyle name="Heading 3" xfId="129"/>
    <cellStyle name="Heading 3 2" xfId="130"/>
    <cellStyle name="Heading 4" xfId="131"/>
    <cellStyle name="Heading 4 2" xfId="132"/>
    <cellStyle name="Hyperlink" xfId="133"/>
    <cellStyle name="Input" xfId="134"/>
    <cellStyle name="Input 2" xfId="135"/>
    <cellStyle name="Linked Cell" xfId="136"/>
    <cellStyle name="Linked Cell 2" xfId="137"/>
    <cellStyle name="Neutral" xfId="138"/>
    <cellStyle name="Neutral 2" xfId="139"/>
    <cellStyle name="Normal 10" xfId="140"/>
    <cellStyle name="Normal 10 2" xfId="141"/>
    <cellStyle name="Normal 11" xfId="142"/>
    <cellStyle name="Normal 11 2" xfId="143"/>
    <cellStyle name="Normal 12" xfId="144"/>
    <cellStyle name="Normal 12 2" xfId="145"/>
    <cellStyle name="Normal 13" xfId="146"/>
    <cellStyle name="Normal 13 2" xfId="147"/>
    <cellStyle name="Normal 14" xfId="148"/>
    <cellStyle name="Normal 14 2" xfId="149"/>
    <cellStyle name="Normal 15" xfId="150"/>
    <cellStyle name="Normal 15 2" xfId="151"/>
    <cellStyle name="Normal 16" xfId="152"/>
    <cellStyle name="Normal 16 2" xfId="153"/>
    <cellStyle name="Normal 18" xfId="154"/>
    <cellStyle name="Normal 2" xfId="155"/>
    <cellStyle name="Normal 2 2" xfId="156"/>
    <cellStyle name="Normal 20" xfId="157"/>
    <cellStyle name="Normal 20 2" xfId="158"/>
    <cellStyle name="Normal 21" xfId="159"/>
    <cellStyle name="Normal 21 2" xfId="160"/>
    <cellStyle name="Normal 3" xfId="161"/>
    <cellStyle name="Normal 4" xfId="162"/>
    <cellStyle name="Normal 5" xfId="163"/>
    <cellStyle name="Normal 5 2" xfId="164"/>
    <cellStyle name="Normal 6" xfId="165"/>
    <cellStyle name="Normal 8" xfId="166"/>
    <cellStyle name="Normal 8 2" xfId="167"/>
    <cellStyle name="Normal 9" xfId="168"/>
    <cellStyle name="Normal 9 2" xfId="169"/>
    <cellStyle name="Normal_2009_3.piel_arejais parads_men_WORK" xfId="170"/>
    <cellStyle name="Normal_2010_3.piel_arejais parads_men_WORK" xfId="171"/>
    <cellStyle name="Note" xfId="172"/>
    <cellStyle name="Note 2" xfId="173"/>
    <cellStyle name="Note 2 2" xfId="174"/>
    <cellStyle name="Output" xfId="175"/>
    <cellStyle name="Output 2" xfId="176"/>
    <cellStyle name="Parastais_FMLikp01_p05_221205_pap_afp_makp" xfId="177"/>
    <cellStyle name="Percent" xfId="178"/>
    <cellStyle name="Percent 2" xfId="179"/>
    <cellStyle name="SAPBEXaggData" xfId="180"/>
    <cellStyle name="SAPBEXaggData 2" xfId="181"/>
    <cellStyle name="SAPBEXaggDataEmph" xfId="182"/>
    <cellStyle name="SAPBEXaggDataEmph 2" xfId="183"/>
    <cellStyle name="SAPBEXaggItem" xfId="184"/>
    <cellStyle name="SAPBEXaggItem 2" xfId="185"/>
    <cellStyle name="SAPBEXaggItemX" xfId="186"/>
    <cellStyle name="SAPBEXaggItemX 2" xfId="187"/>
    <cellStyle name="SAPBEXchaText" xfId="188"/>
    <cellStyle name="SAPBEXchaText 2" xfId="189"/>
    <cellStyle name="SAPBEXexcBad7" xfId="190"/>
    <cellStyle name="SAPBEXexcBad7 2" xfId="191"/>
    <cellStyle name="SAPBEXexcBad8" xfId="192"/>
    <cellStyle name="SAPBEXexcBad8 2" xfId="193"/>
    <cellStyle name="SAPBEXexcBad9" xfId="194"/>
    <cellStyle name="SAPBEXexcBad9 2" xfId="195"/>
    <cellStyle name="SAPBEXexcCritical4" xfId="196"/>
    <cellStyle name="SAPBEXexcCritical4 2" xfId="197"/>
    <cellStyle name="SAPBEXexcCritical5" xfId="198"/>
    <cellStyle name="SAPBEXexcCritical5 2" xfId="199"/>
    <cellStyle name="SAPBEXexcCritical6" xfId="200"/>
    <cellStyle name="SAPBEXexcCritical6 2" xfId="201"/>
    <cellStyle name="SAPBEXexcGood1" xfId="202"/>
    <cellStyle name="SAPBEXexcGood1 2" xfId="203"/>
    <cellStyle name="SAPBEXexcGood2" xfId="204"/>
    <cellStyle name="SAPBEXexcGood2 2" xfId="205"/>
    <cellStyle name="SAPBEXexcGood3" xfId="206"/>
    <cellStyle name="SAPBEXexcGood3 2" xfId="207"/>
    <cellStyle name="SAPBEXfilterDrill" xfId="208"/>
    <cellStyle name="SAPBEXfilterDrill 2" xfId="209"/>
    <cellStyle name="SAPBEXfilterItem" xfId="210"/>
    <cellStyle name="SAPBEXfilterItem 2" xfId="211"/>
    <cellStyle name="SAPBEXfilterText" xfId="212"/>
    <cellStyle name="SAPBEXfilterText 2" xfId="213"/>
    <cellStyle name="SAPBEXfilterText 2 2" xfId="214"/>
    <cellStyle name="SAPBEXformats" xfId="215"/>
    <cellStyle name="SAPBEXformats 2" xfId="216"/>
    <cellStyle name="SAPBEXheaderItem" xfId="217"/>
    <cellStyle name="SAPBEXheaderItem 2" xfId="218"/>
    <cellStyle name="SAPBEXheaderItem 2 2" xfId="219"/>
    <cellStyle name="SAPBEXheaderText" xfId="220"/>
    <cellStyle name="SAPBEXheaderText 2" xfId="221"/>
    <cellStyle name="SAPBEXheaderText 2 2" xfId="222"/>
    <cellStyle name="SAPBEXHLevel0" xfId="223"/>
    <cellStyle name="SAPBEXHLevel0 2" xfId="224"/>
    <cellStyle name="SAPBEXHLevel0X" xfId="225"/>
    <cellStyle name="SAPBEXHLevel0X 2" xfId="226"/>
    <cellStyle name="SAPBEXHLevel0X 2 2" xfId="227"/>
    <cellStyle name="SAPBEXHLevel1" xfId="228"/>
    <cellStyle name="SAPBEXHLevel1 2" xfId="229"/>
    <cellStyle name="SAPBEXHLevel1X" xfId="230"/>
    <cellStyle name="SAPBEXHLevel1X 2" xfId="231"/>
    <cellStyle name="SAPBEXHLevel1X 2 2" xfId="232"/>
    <cellStyle name="SAPBEXHLevel2" xfId="233"/>
    <cellStyle name="SAPBEXHLevel2 2" xfId="234"/>
    <cellStyle name="SAPBEXHLevel2X" xfId="235"/>
    <cellStyle name="SAPBEXHLevel2X 2" xfId="236"/>
    <cellStyle name="SAPBEXHLevel2X 2 2" xfId="237"/>
    <cellStyle name="SAPBEXHLevel3" xfId="238"/>
    <cellStyle name="SAPBEXHLevel3 2" xfId="239"/>
    <cellStyle name="SAPBEXHLevel3X" xfId="240"/>
    <cellStyle name="SAPBEXHLevel3X 2" xfId="241"/>
    <cellStyle name="SAPBEXHLevel3X 2 2" xfId="242"/>
    <cellStyle name="SAPBEXinputData" xfId="243"/>
    <cellStyle name="SAPBEXinputData 2" xfId="244"/>
    <cellStyle name="SAPBEXinputData 2 2" xfId="245"/>
    <cellStyle name="SAPBEXItemHeader" xfId="246"/>
    <cellStyle name="SAPBEXresData" xfId="247"/>
    <cellStyle name="SAPBEXresData 2" xfId="248"/>
    <cellStyle name="SAPBEXresDataEmph" xfId="249"/>
    <cellStyle name="SAPBEXresDataEmph 2" xfId="250"/>
    <cellStyle name="SAPBEXresItem" xfId="251"/>
    <cellStyle name="SAPBEXresItem 2" xfId="252"/>
    <cellStyle name="SAPBEXresItemX" xfId="253"/>
    <cellStyle name="SAPBEXresItemX 2" xfId="254"/>
    <cellStyle name="SAPBEXstdData" xfId="255"/>
    <cellStyle name="SAPBEXstdData 2" xfId="256"/>
    <cellStyle name="SAPBEXstdDataEmph" xfId="257"/>
    <cellStyle name="SAPBEXstdDataEmph 2" xfId="258"/>
    <cellStyle name="SAPBEXstdItem" xfId="259"/>
    <cellStyle name="SAPBEXstdItem 2" xfId="260"/>
    <cellStyle name="SAPBEXstdItemX" xfId="261"/>
    <cellStyle name="SAPBEXstdItemX 2" xfId="262"/>
    <cellStyle name="SAPBEXtitle" xfId="263"/>
    <cellStyle name="SAPBEXtitle 2" xfId="264"/>
    <cellStyle name="SAPBEXtitle 2 2" xfId="265"/>
    <cellStyle name="SAPBEXunassignedItem" xfId="266"/>
    <cellStyle name="SAPBEXundefined" xfId="267"/>
    <cellStyle name="SAPBEXundefined 2" xfId="268"/>
    <cellStyle name="Sheet Title" xfId="269"/>
    <cellStyle name="Style 1" xfId="270"/>
    <cellStyle name="Title" xfId="271"/>
    <cellStyle name="Title 2" xfId="272"/>
    <cellStyle name="Total" xfId="273"/>
    <cellStyle name="Total 2" xfId="274"/>
    <cellStyle name="V?st." xfId="275"/>
    <cellStyle name="Warning Text" xfId="276"/>
    <cellStyle name="Warning Text 2" xfId="2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5</xdr:col>
      <xdr:colOff>609600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5</xdr:col>
      <xdr:colOff>609600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5</xdr:col>
      <xdr:colOff>609600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5</xdr:col>
      <xdr:colOff>609600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5</xdr:col>
      <xdr:colOff>609600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5</xdr:col>
      <xdr:colOff>609600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5</xdr:col>
      <xdr:colOff>609600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5</xdr:col>
      <xdr:colOff>609600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5</xdr:col>
      <xdr:colOff>609600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5</xdr:col>
      <xdr:colOff>609600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5</xdr:col>
      <xdr:colOff>609600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5</xdr:col>
      <xdr:colOff>609600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="85" zoomScaleNormal="85" zoomScalePageLayoutView="0" workbookViewId="0" topLeftCell="A1">
      <selection activeCell="A1" sqref="A1:L1"/>
    </sheetView>
  </sheetViews>
  <sheetFormatPr defaultColWidth="11.421875" defaultRowHeight="12.75"/>
  <cols>
    <col min="1" max="1" width="37.140625" style="1" customWidth="1"/>
    <col min="2" max="12" width="11.421875" style="1" customWidth="1"/>
    <col min="13" max="248" width="9.140625" style="1" customWidth="1"/>
    <col min="249" max="249" width="37.140625" style="1" customWidth="1"/>
    <col min="250" max="16384" width="11.421875" style="1" customWidth="1"/>
  </cols>
  <sheetData>
    <row r="1" spans="1:12" ht="98.2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2.75">
      <c r="A2" s="96" t="s">
        <v>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22.5" customHeight="1">
      <c r="A3" s="97" t="s">
        <v>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7.25" customHeight="1">
      <c r="A4" s="98" t="s">
        <v>31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17.25" customHeight="1">
      <c r="A5" s="100" t="s">
        <v>40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ht="17.25" customHeight="1" thickBot="1">
      <c r="A6" s="54"/>
      <c r="B6" s="54"/>
      <c r="C6" s="54"/>
      <c r="D6" s="54"/>
      <c r="E6" s="54"/>
      <c r="F6" s="54"/>
      <c r="G6" s="54"/>
      <c r="H6" s="54"/>
      <c r="I6" s="55"/>
      <c r="J6" s="54"/>
      <c r="K6" s="54"/>
      <c r="L6" s="56" t="s">
        <v>5</v>
      </c>
    </row>
    <row r="7" spans="1:12" ht="25.5" customHeight="1">
      <c r="A7" s="102" t="s">
        <v>6</v>
      </c>
      <c r="B7" s="91" t="s">
        <v>7</v>
      </c>
      <c r="C7" s="91"/>
      <c r="D7" s="91" t="s">
        <v>9</v>
      </c>
      <c r="E7" s="91" t="s">
        <v>10</v>
      </c>
      <c r="F7" s="91"/>
      <c r="G7" s="91"/>
      <c r="H7" s="91"/>
      <c r="I7" s="91"/>
      <c r="J7" s="91" t="s">
        <v>17</v>
      </c>
      <c r="K7" s="91"/>
      <c r="L7" s="93" t="s">
        <v>19</v>
      </c>
    </row>
    <row r="8" spans="1:12" ht="38.25">
      <c r="A8" s="103"/>
      <c r="B8" s="2" t="s">
        <v>8</v>
      </c>
      <c r="C8" s="2" t="s">
        <v>2</v>
      </c>
      <c r="D8" s="92"/>
      <c r="E8" s="2" t="s">
        <v>11</v>
      </c>
      <c r="F8" s="2" t="s">
        <v>12</v>
      </c>
      <c r="G8" s="2" t="s">
        <v>13</v>
      </c>
      <c r="H8" s="2" t="s">
        <v>15</v>
      </c>
      <c r="I8" s="2" t="s">
        <v>16</v>
      </c>
      <c r="J8" s="2" t="s">
        <v>8</v>
      </c>
      <c r="K8" s="2" t="s">
        <v>18</v>
      </c>
      <c r="L8" s="94"/>
    </row>
    <row r="9" spans="1:12" ht="13.5" thickBot="1">
      <c r="A9" s="57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58">
        <v>11</v>
      </c>
      <c r="L9" s="59">
        <v>12</v>
      </c>
    </row>
    <row r="10" spans="1:12" ht="13.5">
      <c r="A10" s="3" t="s">
        <v>34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ht="12.75">
      <c r="A11" s="6" t="s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16"/>
    </row>
    <row r="12" spans="1:12" ht="22.5">
      <c r="A12" s="9" t="s">
        <v>41</v>
      </c>
      <c r="B12" s="10">
        <v>226055</v>
      </c>
      <c r="C12" s="10">
        <v>158872</v>
      </c>
      <c r="D12" s="10">
        <v>0</v>
      </c>
      <c r="E12" s="10">
        <v>0</v>
      </c>
      <c r="F12" s="10">
        <v>23710</v>
      </c>
      <c r="G12" s="10">
        <v>0</v>
      </c>
      <c r="H12" s="10">
        <v>23710</v>
      </c>
      <c r="I12" s="10">
        <v>0</v>
      </c>
      <c r="J12" s="10">
        <v>0</v>
      </c>
      <c r="K12" s="10">
        <v>0</v>
      </c>
      <c r="L12" s="11">
        <v>0</v>
      </c>
    </row>
    <row r="13" spans="1:12" ht="12.75">
      <c r="A13" s="12" t="s">
        <v>20</v>
      </c>
      <c r="B13" s="13">
        <v>226055</v>
      </c>
      <c r="C13" s="13">
        <v>158872</v>
      </c>
      <c r="D13" s="13">
        <v>0</v>
      </c>
      <c r="E13" s="13">
        <v>0</v>
      </c>
      <c r="F13" s="13">
        <v>23710</v>
      </c>
      <c r="G13" s="13">
        <v>0</v>
      </c>
      <c r="H13" s="13">
        <v>23710</v>
      </c>
      <c r="I13" s="13">
        <v>0</v>
      </c>
      <c r="J13" s="13">
        <v>0</v>
      </c>
      <c r="K13" s="13">
        <v>0</v>
      </c>
      <c r="L13" s="14">
        <v>0</v>
      </c>
    </row>
    <row r="14" spans="1:12" ht="12.75">
      <c r="A14" s="15" t="s">
        <v>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9" t="s">
        <v>22</v>
      </c>
      <c r="B15" s="10">
        <v>131397000</v>
      </c>
      <c r="C15" s="10">
        <v>131397000</v>
      </c>
      <c r="D15" s="17">
        <v>151397000</v>
      </c>
      <c r="E15" s="10">
        <v>0</v>
      </c>
      <c r="F15" s="10">
        <v>20000000</v>
      </c>
      <c r="G15" s="10">
        <v>0</v>
      </c>
      <c r="H15" s="10">
        <v>0</v>
      </c>
      <c r="I15" s="10">
        <v>0</v>
      </c>
      <c r="J15" s="10">
        <v>131397000</v>
      </c>
      <c r="K15" s="10">
        <v>131397000</v>
      </c>
      <c r="L15" s="11">
        <v>0</v>
      </c>
    </row>
    <row r="16" spans="1:12" ht="12.75">
      <c r="A16" s="9" t="s">
        <v>23</v>
      </c>
      <c r="B16" s="10">
        <v>219524600</v>
      </c>
      <c r="C16" s="10">
        <v>219524600</v>
      </c>
      <c r="D16" s="17">
        <v>209524600</v>
      </c>
      <c r="E16" s="10">
        <v>10000000</v>
      </c>
      <c r="F16" s="10">
        <v>0</v>
      </c>
      <c r="G16" s="10">
        <v>0</v>
      </c>
      <c r="H16" s="10">
        <v>0</v>
      </c>
      <c r="I16" s="10">
        <v>1312500</v>
      </c>
      <c r="J16" s="10">
        <v>219524600</v>
      </c>
      <c r="K16" s="10">
        <v>219524600</v>
      </c>
      <c r="L16" s="11">
        <v>0</v>
      </c>
    </row>
    <row r="17" spans="1:12" ht="12.75">
      <c r="A17" s="9" t="s">
        <v>24</v>
      </c>
      <c r="B17" s="10">
        <v>314175000</v>
      </c>
      <c r="C17" s="10">
        <v>314175000</v>
      </c>
      <c r="D17" s="17">
        <v>314175000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314175000</v>
      </c>
      <c r="K17" s="10">
        <v>314175000</v>
      </c>
      <c r="L17" s="11">
        <v>0</v>
      </c>
    </row>
    <row r="18" spans="1:12" ht="12.75">
      <c r="A18" s="12" t="s">
        <v>21</v>
      </c>
      <c r="B18" s="13">
        <v>665096600</v>
      </c>
      <c r="C18" s="13">
        <v>665096600</v>
      </c>
      <c r="D18" s="13">
        <v>675096600</v>
      </c>
      <c r="E18" s="13">
        <v>10000000</v>
      </c>
      <c r="F18" s="13">
        <v>20000000</v>
      </c>
      <c r="G18" s="13">
        <v>0</v>
      </c>
      <c r="H18" s="13">
        <v>0</v>
      </c>
      <c r="I18" s="13">
        <v>1312500</v>
      </c>
      <c r="J18" s="13">
        <v>665096600</v>
      </c>
      <c r="K18" s="13">
        <v>665096600</v>
      </c>
      <c r="L18" s="14">
        <v>0</v>
      </c>
    </row>
    <row r="19" spans="1:12" ht="13.5" thickBot="1">
      <c r="A19" s="18" t="str">
        <f>"Total in "&amp;LEFT($A$5,LEN($A$5)-5)&amp;":"</f>
        <v>Total in January:</v>
      </c>
      <c r="B19" s="19" t="s">
        <v>0</v>
      </c>
      <c r="C19" s="20">
        <v>665255472</v>
      </c>
      <c r="D19" s="20">
        <v>675096600</v>
      </c>
      <c r="E19" s="20">
        <v>10000000</v>
      </c>
      <c r="F19" s="20">
        <v>20023710</v>
      </c>
      <c r="G19" s="20">
        <v>0</v>
      </c>
      <c r="H19" s="20">
        <v>23710</v>
      </c>
      <c r="I19" s="20">
        <v>1312500</v>
      </c>
      <c r="J19" s="19" t="s">
        <v>0</v>
      </c>
      <c r="K19" s="20">
        <v>665096600</v>
      </c>
      <c r="L19" s="21">
        <v>0</v>
      </c>
    </row>
    <row r="20" spans="1:12" ht="12" customHeight="1">
      <c r="A20" s="3" t="s">
        <v>35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5"/>
    </row>
    <row r="21" spans="1:12" ht="12.75">
      <c r="A21" s="6" t="s">
        <v>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42"/>
    </row>
    <row r="22" spans="1:12" ht="22.5">
      <c r="A22" s="24" t="s">
        <v>28</v>
      </c>
      <c r="B22" s="25">
        <v>9359279</v>
      </c>
      <c r="C22" s="25">
        <v>6577739</v>
      </c>
      <c r="D22" s="25">
        <v>1144485</v>
      </c>
      <c r="E22" s="25">
        <v>0</v>
      </c>
      <c r="F22" s="25">
        <v>56490</v>
      </c>
      <c r="G22" s="25">
        <v>0</v>
      </c>
      <c r="H22" s="25">
        <v>0</v>
      </c>
      <c r="I22" s="25">
        <v>5999</v>
      </c>
      <c r="J22" s="25">
        <v>1548077.415609473</v>
      </c>
      <c r="K22" s="25">
        <v>1087995</v>
      </c>
      <c r="L22" s="43">
        <v>0</v>
      </c>
    </row>
    <row r="23" spans="1:12" ht="22.5">
      <c r="A23" s="24" t="s">
        <v>26</v>
      </c>
      <c r="B23" s="25">
        <v>12733778</v>
      </c>
      <c r="C23" s="25">
        <v>8949350</v>
      </c>
      <c r="D23" s="25">
        <v>107638</v>
      </c>
      <c r="E23" s="25">
        <v>0</v>
      </c>
      <c r="F23" s="25">
        <v>107638</v>
      </c>
      <c r="G23" s="25">
        <v>0</v>
      </c>
      <c r="H23" s="25">
        <v>0</v>
      </c>
      <c r="I23" s="25">
        <v>595</v>
      </c>
      <c r="J23" s="25">
        <v>0</v>
      </c>
      <c r="K23" s="25">
        <v>0</v>
      </c>
      <c r="L23" s="43">
        <v>0</v>
      </c>
    </row>
    <row r="24" spans="1:12" ht="22.5">
      <c r="A24" s="24" t="s">
        <v>27</v>
      </c>
      <c r="B24" s="25">
        <v>8988091</v>
      </c>
      <c r="C24" s="25">
        <v>6316866</v>
      </c>
      <c r="D24" s="25">
        <v>1677413</v>
      </c>
      <c r="E24" s="25">
        <v>0</v>
      </c>
      <c r="F24" s="25">
        <v>45571</v>
      </c>
      <c r="G24" s="25">
        <v>0</v>
      </c>
      <c r="H24" s="25">
        <v>0</v>
      </c>
      <c r="I24" s="25">
        <v>2441</v>
      </c>
      <c r="J24" s="25">
        <v>2321901.981206709</v>
      </c>
      <c r="K24" s="25">
        <v>1631842</v>
      </c>
      <c r="L24" s="43">
        <v>0</v>
      </c>
    </row>
    <row r="25" spans="1:12" ht="22.5">
      <c r="A25" s="24" t="s">
        <v>42</v>
      </c>
      <c r="B25" s="25">
        <v>5000000</v>
      </c>
      <c r="C25" s="25">
        <v>3514020</v>
      </c>
      <c r="D25" s="25">
        <v>0</v>
      </c>
      <c r="E25" s="25">
        <v>899920</v>
      </c>
      <c r="F25" s="25">
        <v>0</v>
      </c>
      <c r="G25" s="25">
        <v>0</v>
      </c>
      <c r="H25" s="25">
        <v>363</v>
      </c>
      <c r="I25" s="25">
        <v>0</v>
      </c>
      <c r="J25" s="25">
        <v>1280987.3022919619</v>
      </c>
      <c r="K25" s="25">
        <v>900283</v>
      </c>
      <c r="L25" s="43">
        <v>0</v>
      </c>
    </row>
    <row r="26" spans="1:12" ht="12.75">
      <c r="A26" s="12" t="s">
        <v>20</v>
      </c>
      <c r="B26" s="26">
        <v>36081148</v>
      </c>
      <c r="C26" s="26">
        <v>25357975</v>
      </c>
      <c r="D26" s="26">
        <v>2929536</v>
      </c>
      <c r="E26" s="26">
        <v>899920</v>
      </c>
      <c r="F26" s="26">
        <v>209699</v>
      </c>
      <c r="G26" s="26">
        <v>0</v>
      </c>
      <c r="H26" s="26">
        <v>363</v>
      </c>
      <c r="I26" s="26">
        <v>9035</v>
      </c>
      <c r="J26" s="26">
        <v>5150966.699108144</v>
      </c>
      <c r="K26" s="26">
        <v>3620120</v>
      </c>
      <c r="L26" s="44">
        <v>0</v>
      </c>
    </row>
    <row r="27" spans="1:12" ht="12.75">
      <c r="A27" s="6" t="s">
        <v>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42"/>
    </row>
    <row r="28" spans="1:12" ht="22.5">
      <c r="A28" s="24" t="s">
        <v>29</v>
      </c>
      <c r="B28" s="25">
        <v>378137</v>
      </c>
      <c r="C28" s="25">
        <v>378137</v>
      </c>
      <c r="D28" s="25">
        <v>186506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186506</v>
      </c>
      <c r="K28" s="25">
        <v>186506</v>
      </c>
      <c r="L28" s="43">
        <v>0</v>
      </c>
    </row>
    <row r="29" spans="1:12" ht="22.5">
      <c r="A29" s="24" t="s">
        <v>36</v>
      </c>
      <c r="B29" s="25">
        <v>25610</v>
      </c>
      <c r="C29" s="25">
        <v>25610</v>
      </c>
      <c r="D29" s="25">
        <v>14744</v>
      </c>
      <c r="E29" s="25">
        <v>0</v>
      </c>
      <c r="F29" s="25">
        <v>419</v>
      </c>
      <c r="G29" s="25">
        <v>0</v>
      </c>
      <c r="H29" s="25">
        <v>0</v>
      </c>
      <c r="I29" s="25">
        <v>39</v>
      </c>
      <c r="J29" s="25">
        <v>14325</v>
      </c>
      <c r="K29" s="25">
        <v>14325</v>
      </c>
      <c r="L29" s="43">
        <v>0</v>
      </c>
    </row>
    <row r="30" spans="1:12" ht="22.5">
      <c r="A30" s="24" t="s">
        <v>30</v>
      </c>
      <c r="B30" s="64">
        <v>252698</v>
      </c>
      <c r="C30" s="64">
        <v>252698</v>
      </c>
      <c r="D30" s="64">
        <v>140937</v>
      </c>
      <c r="E30" s="64">
        <v>0</v>
      </c>
      <c r="F30" s="64">
        <v>3616</v>
      </c>
      <c r="G30" s="64">
        <v>0</v>
      </c>
      <c r="H30" s="64">
        <v>0</v>
      </c>
      <c r="I30" s="64">
        <v>315</v>
      </c>
      <c r="J30" s="64">
        <v>137321</v>
      </c>
      <c r="K30" s="64">
        <v>137321</v>
      </c>
      <c r="L30" s="65">
        <v>0</v>
      </c>
    </row>
    <row r="31" spans="1:12" ht="22.5">
      <c r="A31" s="24" t="s">
        <v>39</v>
      </c>
      <c r="B31" s="64">
        <v>3530000</v>
      </c>
      <c r="C31" s="64">
        <v>3530000</v>
      </c>
      <c r="D31" s="64">
        <v>2215775</v>
      </c>
      <c r="E31" s="64">
        <v>268000</v>
      </c>
      <c r="F31" s="64">
        <v>0</v>
      </c>
      <c r="G31" s="64">
        <v>0</v>
      </c>
      <c r="H31" s="64">
        <v>0</v>
      </c>
      <c r="I31" s="64">
        <v>10872</v>
      </c>
      <c r="J31" s="64">
        <v>2483775</v>
      </c>
      <c r="K31" s="64">
        <v>2483775</v>
      </c>
      <c r="L31" s="65">
        <v>1046225</v>
      </c>
    </row>
    <row r="32" spans="1:12" ht="22.5">
      <c r="A32" s="24" t="s">
        <v>37</v>
      </c>
      <c r="B32" s="64">
        <v>2</v>
      </c>
      <c r="C32" s="64">
        <v>2</v>
      </c>
      <c r="D32" s="64">
        <v>2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2</v>
      </c>
      <c r="K32" s="64">
        <v>2</v>
      </c>
      <c r="L32" s="65">
        <v>0</v>
      </c>
    </row>
    <row r="33" spans="1:12" ht="22.5">
      <c r="A33" s="66" t="s">
        <v>38</v>
      </c>
      <c r="B33" s="67">
        <v>50000</v>
      </c>
      <c r="C33" s="67">
        <v>50000</v>
      </c>
      <c r="D33" s="67">
        <v>30000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30000</v>
      </c>
      <c r="K33" s="67">
        <v>30000</v>
      </c>
      <c r="L33" s="68">
        <v>0</v>
      </c>
    </row>
    <row r="34" spans="1:12" ht="12.75">
      <c r="A34" s="12" t="s">
        <v>21</v>
      </c>
      <c r="B34" s="26">
        <v>4236447</v>
      </c>
      <c r="C34" s="26">
        <v>4236447</v>
      </c>
      <c r="D34" s="26">
        <v>2587964</v>
      </c>
      <c r="E34" s="26">
        <v>268000</v>
      </c>
      <c r="F34" s="26">
        <v>4035</v>
      </c>
      <c r="G34" s="26">
        <v>0</v>
      </c>
      <c r="H34" s="26">
        <v>0</v>
      </c>
      <c r="I34" s="26">
        <v>11226</v>
      </c>
      <c r="J34" s="26">
        <v>2851929</v>
      </c>
      <c r="K34" s="26">
        <v>2851929</v>
      </c>
      <c r="L34" s="44">
        <v>1046225</v>
      </c>
    </row>
    <row r="35" spans="1:12" ht="12" customHeight="1" thickBot="1">
      <c r="A35" s="18" t="str">
        <f>"Total in "&amp;LEFT($A$5,LEN($A$5)-5)&amp;":"</f>
        <v>Total in January:</v>
      </c>
      <c r="B35" s="19" t="s">
        <v>0</v>
      </c>
      <c r="C35" s="27">
        <v>29594422</v>
      </c>
      <c r="D35" s="27">
        <v>5517500</v>
      </c>
      <c r="E35" s="27">
        <v>1167920</v>
      </c>
      <c r="F35" s="27">
        <v>213734</v>
      </c>
      <c r="G35" s="27">
        <v>0</v>
      </c>
      <c r="H35" s="27">
        <v>363</v>
      </c>
      <c r="I35" s="27">
        <v>20261</v>
      </c>
      <c r="J35" s="19" t="s">
        <v>0</v>
      </c>
      <c r="K35" s="27">
        <v>6472049</v>
      </c>
      <c r="L35" s="45">
        <v>1046225</v>
      </c>
    </row>
    <row r="36" spans="1:12" ht="13.5">
      <c r="A36" s="51" t="s">
        <v>33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5"/>
    </row>
    <row r="37" spans="1:12" ht="12.75">
      <c r="A37" s="6" t="s">
        <v>1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3"/>
    </row>
    <row r="38" spans="1:12" ht="12" customHeight="1">
      <c r="A38" s="28" t="s">
        <v>25</v>
      </c>
      <c r="B38" s="29">
        <v>34756346</v>
      </c>
      <c r="C38" s="29">
        <v>24426899</v>
      </c>
      <c r="D38" s="30">
        <v>13063842</v>
      </c>
      <c r="E38" s="29">
        <v>0</v>
      </c>
      <c r="F38" s="30">
        <v>60090</v>
      </c>
      <c r="G38" s="30">
        <v>-60</v>
      </c>
      <c r="H38" s="30">
        <v>0</v>
      </c>
      <c r="I38" s="30">
        <v>13031</v>
      </c>
      <c r="J38" s="29">
        <v>18502586.78095173</v>
      </c>
      <c r="K38" s="25">
        <v>13003692</v>
      </c>
      <c r="L38" s="46">
        <v>0</v>
      </c>
    </row>
    <row r="39" spans="1:12" ht="12.75">
      <c r="A39" s="12" t="s">
        <v>20</v>
      </c>
      <c r="B39" s="31">
        <v>34756346</v>
      </c>
      <c r="C39" s="31">
        <v>24426899</v>
      </c>
      <c r="D39" s="31">
        <v>13063842</v>
      </c>
      <c r="E39" s="31">
        <v>0</v>
      </c>
      <c r="F39" s="31">
        <v>60090</v>
      </c>
      <c r="G39" s="31">
        <v>-60</v>
      </c>
      <c r="H39" s="31">
        <v>0</v>
      </c>
      <c r="I39" s="31">
        <v>13031</v>
      </c>
      <c r="J39" s="31">
        <v>18502586.78095173</v>
      </c>
      <c r="K39" s="31">
        <v>13003692</v>
      </c>
      <c r="L39" s="44">
        <v>0</v>
      </c>
    </row>
    <row r="40" spans="1:12" ht="12.75">
      <c r="A40" s="6" t="s">
        <v>2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42"/>
    </row>
    <row r="41" spans="1:12" ht="12.75">
      <c r="A41" s="28" t="s">
        <v>25</v>
      </c>
      <c r="B41" s="25">
        <v>58482578</v>
      </c>
      <c r="C41" s="25">
        <v>58482578</v>
      </c>
      <c r="D41" s="25">
        <v>37859020</v>
      </c>
      <c r="E41" s="25">
        <v>0</v>
      </c>
      <c r="F41" s="25">
        <v>3177247</v>
      </c>
      <c r="G41" s="25">
        <v>0</v>
      </c>
      <c r="H41" s="25">
        <v>0</v>
      </c>
      <c r="I41" s="25">
        <v>920131</v>
      </c>
      <c r="J41" s="25">
        <v>34681773</v>
      </c>
      <c r="K41" s="25">
        <v>34681773</v>
      </c>
      <c r="L41" s="43">
        <v>0</v>
      </c>
    </row>
    <row r="42" spans="1:12" ht="12.75">
      <c r="A42" s="12" t="s">
        <v>21</v>
      </c>
      <c r="B42" s="26">
        <v>58482578</v>
      </c>
      <c r="C42" s="26">
        <v>58482578</v>
      </c>
      <c r="D42" s="26">
        <v>37859020</v>
      </c>
      <c r="E42" s="26">
        <v>0</v>
      </c>
      <c r="F42" s="26">
        <v>3177247</v>
      </c>
      <c r="G42" s="26">
        <v>0</v>
      </c>
      <c r="H42" s="26">
        <v>0</v>
      </c>
      <c r="I42" s="26">
        <v>920131</v>
      </c>
      <c r="J42" s="26">
        <v>34681773</v>
      </c>
      <c r="K42" s="26">
        <v>34681773</v>
      </c>
      <c r="L42" s="44">
        <v>0</v>
      </c>
    </row>
    <row r="43" spans="1:12" ht="12" customHeight="1" thickBot="1">
      <c r="A43" s="18" t="str">
        <f>"Total in "&amp;LEFT($A$5,LEN($A$5)-5)&amp;":"</f>
        <v>Total in January:</v>
      </c>
      <c r="B43" s="19" t="s">
        <v>0</v>
      </c>
      <c r="C43" s="20">
        <v>82909477</v>
      </c>
      <c r="D43" s="20">
        <v>50922862</v>
      </c>
      <c r="E43" s="20">
        <v>0</v>
      </c>
      <c r="F43" s="20">
        <v>3237337</v>
      </c>
      <c r="G43" s="20">
        <v>-60</v>
      </c>
      <c r="H43" s="20">
        <v>0</v>
      </c>
      <c r="I43" s="20">
        <v>933162</v>
      </c>
      <c r="J43" s="19" t="s">
        <v>0</v>
      </c>
      <c r="K43" s="20">
        <v>47685465</v>
      </c>
      <c r="L43" s="21">
        <v>0</v>
      </c>
    </row>
    <row r="44" spans="1:12" ht="12" customHeight="1">
      <c r="A44" s="32" t="s">
        <v>1</v>
      </c>
      <c r="B44" s="33">
        <v>71063549</v>
      </c>
      <c r="C44" s="34">
        <v>49943746</v>
      </c>
      <c r="D44" s="34">
        <v>15993378</v>
      </c>
      <c r="E44" s="34">
        <v>899920</v>
      </c>
      <c r="F44" s="34">
        <v>293499</v>
      </c>
      <c r="G44" s="34">
        <v>-60</v>
      </c>
      <c r="H44" s="34">
        <v>24073</v>
      </c>
      <c r="I44" s="34">
        <v>22066</v>
      </c>
      <c r="J44" s="33">
        <v>23653553.480059877</v>
      </c>
      <c r="K44" s="34">
        <v>16623812</v>
      </c>
      <c r="L44" s="35">
        <v>0</v>
      </c>
    </row>
    <row r="45" spans="1:12" ht="12" customHeight="1" thickBot="1">
      <c r="A45" s="47" t="s">
        <v>2</v>
      </c>
      <c r="B45" s="48">
        <v>727815625</v>
      </c>
      <c r="C45" s="49">
        <v>727815625</v>
      </c>
      <c r="D45" s="49">
        <v>715543584</v>
      </c>
      <c r="E45" s="49">
        <v>10268000</v>
      </c>
      <c r="F45" s="49">
        <v>23181282</v>
      </c>
      <c r="G45" s="49">
        <v>0</v>
      </c>
      <c r="H45" s="49">
        <v>0</v>
      </c>
      <c r="I45" s="49">
        <v>2243857</v>
      </c>
      <c r="J45" s="48">
        <v>702630302</v>
      </c>
      <c r="K45" s="49">
        <v>702630302</v>
      </c>
      <c r="L45" s="50">
        <v>1046225</v>
      </c>
    </row>
    <row r="46" spans="1:12" ht="13.5" thickBot="1">
      <c r="A46" s="36" t="str">
        <f>"Grand total in "&amp;LEFT($A$5,LEN($A$5)-5)&amp;":"</f>
        <v>Grand total in January:</v>
      </c>
      <c r="B46" s="37" t="s">
        <v>0</v>
      </c>
      <c r="C46" s="38">
        <v>777759371</v>
      </c>
      <c r="D46" s="38">
        <v>731536962</v>
      </c>
      <c r="E46" s="38">
        <v>11167920</v>
      </c>
      <c r="F46" s="38">
        <v>23474781</v>
      </c>
      <c r="G46" s="38">
        <v>-60</v>
      </c>
      <c r="H46" s="38">
        <v>24073</v>
      </c>
      <c r="I46" s="38">
        <v>2265923</v>
      </c>
      <c r="J46" s="37" t="s">
        <v>0</v>
      </c>
      <c r="K46" s="38">
        <v>719254114</v>
      </c>
      <c r="L46" s="39">
        <v>1046225</v>
      </c>
    </row>
    <row r="47" spans="1:12" ht="13.5" thickBot="1">
      <c r="A47" s="60" t="str">
        <f>"Total per year "&amp;RIGHT($A$5,4)&amp;":"</f>
        <v>Total per year 2013:</v>
      </c>
      <c r="B47" s="61" t="s">
        <v>0</v>
      </c>
      <c r="C47" s="61" t="s">
        <v>0</v>
      </c>
      <c r="D47" s="62">
        <v>731536962</v>
      </c>
      <c r="E47" s="62">
        <v>11167920</v>
      </c>
      <c r="F47" s="62">
        <v>23474781</v>
      </c>
      <c r="G47" s="62">
        <v>-60</v>
      </c>
      <c r="H47" s="62">
        <v>24073</v>
      </c>
      <c r="I47" s="62">
        <v>2265923</v>
      </c>
      <c r="J47" s="61" t="s">
        <v>0</v>
      </c>
      <c r="K47" s="62">
        <v>719254114</v>
      </c>
      <c r="L47" s="63" t="s">
        <v>0</v>
      </c>
    </row>
    <row r="48" spans="1:12" ht="15" customHeight="1">
      <c r="A48" s="52" t="s">
        <v>32</v>
      </c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5" customHeight="1">
      <c r="A49" s="53" t="s">
        <v>14</v>
      </c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ht="12.75">
      <c r="A50" s="53"/>
    </row>
  </sheetData>
  <sheetProtection/>
  <mergeCells count="11">
    <mergeCell ref="A7:A8"/>
    <mergeCell ref="B7:C7"/>
    <mergeCell ref="D7:D8"/>
    <mergeCell ref="E7:I7"/>
    <mergeCell ref="J7:K7"/>
    <mergeCell ref="L7:L8"/>
    <mergeCell ref="A1:L1"/>
    <mergeCell ref="A2:L2"/>
    <mergeCell ref="A3:L3"/>
    <mergeCell ref="A4:L4"/>
    <mergeCell ref="A5:L5"/>
  </mergeCells>
  <printOptions horizontalCentered="1"/>
  <pageMargins left="0.5905511811023623" right="0.5905511811023623" top="0.1968503937007874" bottom="0.5905511811023623" header="0.1968503937007874" footer="0.2755905511811024"/>
  <pageSetup fitToHeight="2" horizontalDpi="600" verticalDpi="600" orientation="landscape" paperSize="9" scale="80" r:id="rId2"/>
  <headerFooter alignWithMargins="0">
    <oddFooter>&amp;C&amp;P of &amp;N&amp;R&amp;8
</oddFooter>
  </headerFooter>
  <rowBreaks count="1" manualBreakCount="1">
    <brk id="35" max="1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"/>
  <sheetViews>
    <sheetView zoomScale="85" zoomScaleNormal="85" zoomScalePageLayoutView="0" workbookViewId="0" topLeftCell="A28">
      <selection activeCell="H47" sqref="H47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248" width="9.140625" style="0" customWidth="1"/>
    <col min="249" max="249" width="37.140625" style="0" customWidth="1"/>
  </cols>
  <sheetData>
    <row r="1" spans="1:12" s="1" customFormat="1" ht="98.2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s="1" customFormat="1" ht="12.75">
      <c r="A2" s="96" t="s">
        <v>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s="1" customFormat="1" ht="22.5" customHeight="1">
      <c r="A3" s="97" t="s">
        <v>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s="1" customFormat="1" ht="17.25" customHeight="1">
      <c r="A4" s="98" t="s">
        <v>31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s="1" customFormat="1" ht="17.25" customHeight="1">
      <c r="A5" s="100" t="s">
        <v>74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s="1" customFormat="1" ht="17.25" customHeight="1" thickBot="1">
      <c r="A6" s="54"/>
      <c r="B6" s="54"/>
      <c r="C6" s="54"/>
      <c r="D6" s="54"/>
      <c r="E6" s="54"/>
      <c r="F6" s="54"/>
      <c r="G6" s="54"/>
      <c r="H6" s="54"/>
      <c r="I6" s="55"/>
      <c r="J6" s="54"/>
      <c r="K6" s="54"/>
      <c r="L6" s="56" t="s">
        <v>5</v>
      </c>
    </row>
    <row r="7" spans="1:12" s="1" customFormat="1" ht="25.5" customHeight="1">
      <c r="A7" s="102" t="s">
        <v>6</v>
      </c>
      <c r="B7" s="91" t="s">
        <v>7</v>
      </c>
      <c r="C7" s="91"/>
      <c r="D7" s="91" t="s">
        <v>9</v>
      </c>
      <c r="E7" s="91" t="s">
        <v>10</v>
      </c>
      <c r="F7" s="91"/>
      <c r="G7" s="91"/>
      <c r="H7" s="91"/>
      <c r="I7" s="91"/>
      <c r="J7" s="91" t="s">
        <v>17</v>
      </c>
      <c r="K7" s="91"/>
      <c r="L7" s="93" t="s">
        <v>19</v>
      </c>
    </row>
    <row r="8" spans="1:12" s="1" customFormat="1" ht="38.25">
      <c r="A8" s="103"/>
      <c r="B8" s="2" t="s">
        <v>8</v>
      </c>
      <c r="C8" s="2" t="s">
        <v>2</v>
      </c>
      <c r="D8" s="92"/>
      <c r="E8" s="2" t="s">
        <v>11</v>
      </c>
      <c r="F8" s="2" t="s">
        <v>12</v>
      </c>
      <c r="G8" s="2" t="s">
        <v>13</v>
      </c>
      <c r="H8" s="2" t="s">
        <v>15</v>
      </c>
      <c r="I8" s="2" t="s">
        <v>16</v>
      </c>
      <c r="J8" s="2" t="s">
        <v>8</v>
      </c>
      <c r="K8" s="2" t="s">
        <v>18</v>
      </c>
      <c r="L8" s="94"/>
    </row>
    <row r="9" spans="1:12" s="1" customFormat="1" ht="13.5" thickBot="1">
      <c r="A9" s="57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58">
        <v>11</v>
      </c>
      <c r="L9" s="59">
        <v>12</v>
      </c>
    </row>
    <row r="10" spans="1:12" s="1" customFormat="1" ht="13.5">
      <c r="A10" s="3" t="s">
        <v>34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s="1" customFormat="1" ht="12.75">
      <c r="A11" s="15" t="s">
        <v>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s="1" customFormat="1" ht="12.75">
      <c r="A12" s="9" t="s">
        <v>22</v>
      </c>
      <c r="B12" s="64">
        <v>140933500</v>
      </c>
      <c r="C12" s="64">
        <v>140933500</v>
      </c>
      <c r="D12" s="64">
        <v>144533500</v>
      </c>
      <c r="E12" s="64">
        <v>10000000</v>
      </c>
      <c r="F12" s="64">
        <v>13600000</v>
      </c>
      <c r="G12" s="64">
        <v>0</v>
      </c>
      <c r="H12" s="64">
        <v>0</v>
      </c>
      <c r="I12" s="64">
        <v>0</v>
      </c>
      <c r="J12" s="64">
        <v>140933500</v>
      </c>
      <c r="K12" s="64">
        <v>140933500</v>
      </c>
      <c r="L12" s="65">
        <v>0</v>
      </c>
    </row>
    <row r="13" spans="1:12" s="1" customFormat="1" ht="12.75">
      <c r="A13" s="9" t="s">
        <v>23</v>
      </c>
      <c r="B13" s="64">
        <v>291783900</v>
      </c>
      <c r="C13" s="64">
        <v>291783900</v>
      </c>
      <c r="D13" s="64">
        <v>271783900</v>
      </c>
      <c r="E13" s="64">
        <v>20000000</v>
      </c>
      <c r="F13" s="64">
        <v>0</v>
      </c>
      <c r="G13" s="64">
        <v>0</v>
      </c>
      <c r="H13" s="64">
        <v>0</v>
      </c>
      <c r="I13" s="64">
        <v>0</v>
      </c>
      <c r="J13" s="64">
        <v>291783900</v>
      </c>
      <c r="K13" s="64">
        <v>291783900</v>
      </c>
      <c r="L13" s="65">
        <v>0</v>
      </c>
    </row>
    <row r="14" spans="1:12" s="1" customFormat="1" ht="12.75">
      <c r="A14" s="9" t="s">
        <v>24</v>
      </c>
      <c r="B14" s="67">
        <v>220414100</v>
      </c>
      <c r="C14" s="67">
        <v>220414100</v>
      </c>
      <c r="D14" s="67">
        <v>220414100</v>
      </c>
      <c r="E14" s="67">
        <v>0</v>
      </c>
      <c r="F14" s="67">
        <v>0</v>
      </c>
      <c r="G14" s="67">
        <v>0</v>
      </c>
      <c r="H14" s="67">
        <v>0</v>
      </c>
      <c r="I14" s="67">
        <v>2381400</v>
      </c>
      <c r="J14" s="67">
        <v>220414100</v>
      </c>
      <c r="K14" s="67">
        <v>220414100</v>
      </c>
      <c r="L14" s="68">
        <v>0</v>
      </c>
    </row>
    <row r="15" spans="1:12" s="1" customFormat="1" ht="12.75">
      <c r="A15" s="12" t="s">
        <v>21</v>
      </c>
      <c r="B15" s="26">
        <v>653131500</v>
      </c>
      <c r="C15" s="26">
        <v>653131500</v>
      </c>
      <c r="D15" s="26">
        <v>636731500</v>
      </c>
      <c r="E15" s="26">
        <v>30000000</v>
      </c>
      <c r="F15" s="26">
        <v>13600000</v>
      </c>
      <c r="G15" s="26">
        <v>0</v>
      </c>
      <c r="H15" s="26">
        <v>0</v>
      </c>
      <c r="I15" s="26">
        <v>2381400</v>
      </c>
      <c r="J15" s="26">
        <v>653131500</v>
      </c>
      <c r="K15" s="26">
        <v>653131500</v>
      </c>
      <c r="L15" s="44">
        <v>0</v>
      </c>
    </row>
    <row r="16" spans="1:12" s="1" customFormat="1" ht="13.5" thickBot="1">
      <c r="A16" s="18" t="str">
        <f>"Total in "&amp;LEFT($A$5,LEN($A$5)-5)&amp;":"</f>
        <v>Total in October:</v>
      </c>
      <c r="B16" s="19" t="s">
        <v>0</v>
      </c>
      <c r="C16" s="20">
        <v>653131500</v>
      </c>
      <c r="D16" s="20">
        <v>636731500</v>
      </c>
      <c r="E16" s="20">
        <v>30000000</v>
      </c>
      <c r="F16" s="20">
        <v>13600000</v>
      </c>
      <c r="G16" s="20">
        <v>0</v>
      </c>
      <c r="H16" s="20">
        <v>0</v>
      </c>
      <c r="I16" s="20">
        <v>2381400</v>
      </c>
      <c r="J16" s="19" t="s">
        <v>0</v>
      </c>
      <c r="K16" s="20">
        <v>653131500</v>
      </c>
      <c r="L16" s="21">
        <v>0</v>
      </c>
    </row>
    <row r="17" spans="1:256" s="1" customFormat="1" ht="12" customHeight="1">
      <c r="A17" s="3" t="s">
        <v>35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2.75">
      <c r="A18" s="6" t="s">
        <v>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4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22.5">
      <c r="A19" s="24" t="s">
        <v>28</v>
      </c>
      <c r="B19" s="64">
        <v>9359279</v>
      </c>
      <c r="C19" s="64">
        <v>6577739</v>
      </c>
      <c r="D19" s="64">
        <v>388141</v>
      </c>
      <c r="E19" s="64">
        <v>0</v>
      </c>
      <c r="F19" s="64">
        <v>89767</v>
      </c>
      <c r="G19" s="64">
        <v>0</v>
      </c>
      <c r="H19" s="64">
        <v>0</v>
      </c>
      <c r="I19" s="64">
        <v>2238</v>
      </c>
      <c r="J19" s="64">
        <v>424548</v>
      </c>
      <c r="K19" s="64">
        <v>298374</v>
      </c>
      <c r="L19" s="65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22.5">
      <c r="A20" s="24" t="s">
        <v>27</v>
      </c>
      <c r="B20" s="64">
        <v>8988091</v>
      </c>
      <c r="C20" s="64">
        <v>6316866</v>
      </c>
      <c r="D20" s="64">
        <v>1260046</v>
      </c>
      <c r="E20" s="64">
        <v>0</v>
      </c>
      <c r="F20" s="64">
        <v>47391</v>
      </c>
      <c r="G20" s="64">
        <v>0</v>
      </c>
      <c r="H20" s="64">
        <v>0</v>
      </c>
      <c r="I20" s="64">
        <v>622</v>
      </c>
      <c r="J20" s="64">
        <v>1725453</v>
      </c>
      <c r="K20" s="64">
        <v>1212655</v>
      </c>
      <c r="L20" s="65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22.5">
      <c r="A21" s="24" t="s">
        <v>49</v>
      </c>
      <c r="B21" s="67">
        <v>9811</v>
      </c>
      <c r="C21" s="67">
        <v>6895</v>
      </c>
      <c r="D21" s="67">
        <v>2940</v>
      </c>
      <c r="E21" s="67">
        <v>0</v>
      </c>
      <c r="F21" s="67">
        <v>289</v>
      </c>
      <c r="G21" s="67">
        <v>0</v>
      </c>
      <c r="H21" s="67">
        <v>0</v>
      </c>
      <c r="I21" s="67">
        <v>0</v>
      </c>
      <c r="J21" s="64">
        <v>3772</v>
      </c>
      <c r="K21" s="67">
        <v>2651</v>
      </c>
      <c r="L21" s="68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12.75">
      <c r="A22" s="12" t="s">
        <v>20</v>
      </c>
      <c r="B22" s="26">
        <v>18357181</v>
      </c>
      <c r="C22" s="26">
        <v>12901500</v>
      </c>
      <c r="D22" s="26">
        <v>1651127</v>
      </c>
      <c r="E22" s="26">
        <v>0</v>
      </c>
      <c r="F22" s="26">
        <v>137447</v>
      </c>
      <c r="G22" s="26">
        <v>0</v>
      </c>
      <c r="H22" s="26">
        <v>0</v>
      </c>
      <c r="I22" s="26">
        <v>2860</v>
      </c>
      <c r="J22" s="26">
        <v>2153773</v>
      </c>
      <c r="K22" s="26">
        <v>1513680</v>
      </c>
      <c r="L22" s="44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12.75">
      <c r="A23" s="6" t="s">
        <v>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4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24" t="s">
        <v>29</v>
      </c>
      <c r="B24" s="64">
        <v>378137</v>
      </c>
      <c r="C24" s="64">
        <v>378137</v>
      </c>
      <c r="D24" s="64">
        <v>169085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169085</v>
      </c>
      <c r="K24" s="64">
        <v>169085</v>
      </c>
      <c r="L24" s="65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24" t="s">
        <v>55</v>
      </c>
      <c r="B25" s="64">
        <v>2101</v>
      </c>
      <c r="C25" s="64">
        <v>2101</v>
      </c>
      <c r="D25" s="64">
        <v>1407</v>
      </c>
      <c r="E25" s="64">
        <v>0</v>
      </c>
      <c r="F25" s="64">
        <v>73</v>
      </c>
      <c r="G25" s="64">
        <v>0</v>
      </c>
      <c r="H25" s="64">
        <v>0</v>
      </c>
      <c r="I25" s="64">
        <v>0</v>
      </c>
      <c r="J25" s="64">
        <v>1334</v>
      </c>
      <c r="K25" s="64">
        <v>1334</v>
      </c>
      <c r="L25" s="65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24" t="s">
        <v>50</v>
      </c>
      <c r="B26" s="64">
        <v>648</v>
      </c>
      <c r="C26" s="64">
        <v>648</v>
      </c>
      <c r="D26" s="64">
        <v>135</v>
      </c>
      <c r="E26" s="64">
        <v>0</v>
      </c>
      <c r="F26" s="64">
        <v>27</v>
      </c>
      <c r="G26" s="64">
        <v>0</v>
      </c>
      <c r="H26" s="64">
        <v>0</v>
      </c>
      <c r="I26" s="64">
        <v>0</v>
      </c>
      <c r="J26" s="64">
        <v>108</v>
      </c>
      <c r="K26" s="64">
        <v>108</v>
      </c>
      <c r="L26" s="65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24" t="s">
        <v>54</v>
      </c>
      <c r="B27" s="64">
        <v>2213</v>
      </c>
      <c r="C27" s="64">
        <v>2213</v>
      </c>
      <c r="D27" s="64">
        <v>989</v>
      </c>
      <c r="E27" s="64">
        <v>0</v>
      </c>
      <c r="F27" s="64">
        <v>89</v>
      </c>
      <c r="G27" s="64">
        <v>0</v>
      </c>
      <c r="H27" s="64">
        <v>0</v>
      </c>
      <c r="I27" s="64">
        <v>0</v>
      </c>
      <c r="J27" s="64">
        <v>900</v>
      </c>
      <c r="K27" s="64">
        <v>900</v>
      </c>
      <c r="L27" s="65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24" t="s">
        <v>53</v>
      </c>
      <c r="B28" s="64">
        <v>270</v>
      </c>
      <c r="C28" s="64">
        <v>270</v>
      </c>
      <c r="D28" s="64">
        <v>51</v>
      </c>
      <c r="E28" s="64">
        <v>0</v>
      </c>
      <c r="F28" s="64">
        <v>10</v>
      </c>
      <c r="G28" s="64">
        <v>0</v>
      </c>
      <c r="H28" s="64">
        <v>0</v>
      </c>
      <c r="I28" s="64">
        <v>0</v>
      </c>
      <c r="J28" s="64">
        <v>41</v>
      </c>
      <c r="K28" s="64">
        <v>41</v>
      </c>
      <c r="L28" s="65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24" t="s">
        <v>51</v>
      </c>
      <c r="B29" s="64">
        <v>288</v>
      </c>
      <c r="C29" s="64">
        <v>288</v>
      </c>
      <c r="D29" s="64">
        <v>216</v>
      </c>
      <c r="E29" s="64">
        <v>0</v>
      </c>
      <c r="F29" s="64">
        <v>12</v>
      </c>
      <c r="G29" s="64">
        <v>0</v>
      </c>
      <c r="H29" s="64">
        <v>0</v>
      </c>
      <c r="I29" s="64">
        <v>0</v>
      </c>
      <c r="J29" s="64">
        <v>204</v>
      </c>
      <c r="K29" s="64">
        <v>204</v>
      </c>
      <c r="L29" s="65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24" t="s">
        <v>52</v>
      </c>
      <c r="B30" s="64">
        <v>3222</v>
      </c>
      <c r="C30" s="64">
        <v>3222</v>
      </c>
      <c r="D30" s="64">
        <v>2270</v>
      </c>
      <c r="E30" s="64">
        <v>0</v>
      </c>
      <c r="F30" s="64">
        <v>515</v>
      </c>
      <c r="G30" s="64">
        <v>0</v>
      </c>
      <c r="H30" s="64">
        <v>306</v>
      </c>
      <c r="I30" s="64">
        <v>0</v>
      </c>
      <c r="J30" s="64">
        <v>2061</v>
      </c>
      <c r="K30" s="64">
        <v>2061</v>
      </c>
      <c r="L30" s="65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33.75">
      <c r="A31" s="24" t="s">
        <v>56</v>
      </c>
      <c r="B31" s="64">
        <v>17566</v>
      </c>
      <c r="C31" s="64">
        <v>17566</v>
      </c>
      <c r="D31" s="64">
        <v>16912</v>
      </c>
      <c r="E31" s="64">
        <v>0</v>
      </c>
      <c r="F31" s="64">
        <v>0</v>
      </c>
      <c r="G31" s="64">
        <v>0</v>
      </c>
      <c r="H31" s="64">
        <v>654</v>
      </c>
      <c r="I31" s="64">
        <v>0</v>
      </c>
      <c r="J31" s="64">
        <v>17566</v>
      </c>
      <c r="K31" s="64">
        <v>17566</v>
      </c>
      <c r="L31" s="65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24" t="s">
        <v>57</v>
      </c>
      <c r="B32" s="64">
        <v>1800</v>
      </c>
      <c r="C32" s="64">
        <v>1800</v>
      </c>
      <c r="D32" s="64">
        <v>1320</v>
      </c>
      <c r="E32" s="64">
        <v>0</v>
      </c>
      <c r="F32" s="64">
        <v>48</v>
      </c>
      <c r="G32" s="64">
        <v>0</v>
      </c>
      <c r="H32" s="64">
        <v>0</v>
      </c>
      <c r="I32" s="64">
        <v>0</v>
      </c>
      <c r="J32" s="64">
        <v>1272</v>
      </c>
      <c r="K32" s="64">
        <v>1272</v>
      </c>
      <c r="L32" s="65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24" t="s">
        <v>59</v>
      </c>
      <c r="B33" s="64">
        <v>2730</v>
      </c>
      <c r="C33" s="64">
        <v>2730</v>
      </c>
      <c r="D33" s="64">
        <v>1250</v>
      </c>
      <c r="E33" s="64">
        <v>0</v>
      </c>
      <c r="F33" s="64">
        <v>114</v>
      </c>
      <c r="G33" s="64">
        <v>0</v>
      </c>
      <c r="H33" s="64">
        <v>0</v>
      </c>
      <c r="I33" s="64">
        <v>0</v>
      </c>
      <c r="J33" s="64">
        <v>1136</v>
      </c>
      <c r="K33" s="64">
        <v>1136</v>
      </c>
      <c r="L33" s="65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2.5">
      <c r="A34" s="24" t="s">
        <v>60</v>
      </c>
      <c r="B34" s="64">
        <v>1320</v>
      </c>
      <c r="C34" s="64">
        <v>1320</v>
      </c>
      <c r="D34" s="64">
        <v>901</v>
      </c>
      <c r="E34" s="64">
        <v>0</v>
      </c>
      <c r="F34" s="64">
        <v>55</v>
      </c>
      <c r="G34" s="64">
        <v>0</v>
      </c>
      <c r="H34" s="64">
        <v>0</v>
      </c>
      <c r="I34" s="64">
        <v>0</v>
      </c>
      <c r="J34" s="64">
        <v>846</v>
      </c>
      <c r="K34" s="64">
        <v>846</v>
      </c>
      <c r="L34" s="65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33.75">
      <c r="A35" s="24" t="s">
        <v>61</v>
      </c>
      <c r="B35" s="64">
        <v>408</v>
      </c>
      <c r="C35" s="64">
        <v>408</v>
      </c>
      <c r="D35" s="64">
        <v>153</v>
      </c>
      <c r="E35" s="64">
        <v>0</v>
      </c>
      <c r="F35" s="64">
        <v>17</v>
      </c>
      <c r="G35" s="64">
        <v>0</v>
      </c>
      <c r="H35" s="64">
        <v>0</v>
      </c>
      <c r="I35" s="64">
        <v>0</v>
      </c>
      <c r="J35" s="64">
        <v>136</v>
      </c>
      <c r="K35" s="64">
        <v>136</v>
      </c>
      <c r="L35" s="65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22.5">
      <c r="A36" s="24" t="s">
        <v>62</v>
      </c>
      <c r="B36" s="64">
        <v>618</v>
      </c>
      <c r="C36" s="64">
        <v>618</v>
      </c>
      <c r="D36" s="64">
        <v>304</v>
      </c>
      <c r="E36" s="64">
        <v>0</v>
      </c>
      <c r="F36" s="64">
        <v>27</v>
      </c>
      <c r="G36" s="64">
        <v>0</v>
      </c>
      <c r="H36" s="64">
        <v>0</v>
      </c>
      <c r="I36" s="64">
        <v>0</v>
      </c>
      <c r="J36" s="64">
        <v>277</v>
      </c>
      <c r="K36" s="64">
        <v>277</v>
      </c>
      <c r="L36" s="65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22.5">
      <c r="A37" s="24" t="s">
        <v>75</v>
      </c>
      <c r="B37" s="64">
        <v>1878</v>
      </c>
      <c r="C37" s="64">
        <v>1878</v>
      </c>
      <c r="D37" s="64">
        <v>0</v>
      </c>
      <c r="E37" s="64">
        <v>0</v>
      </c>
      <c r="F37" s="64">
        <v>582</v>
      </c>
      <c r="G37" s="64">
        <v>0</v>
      </c>
      <c r="H37" s="64">
        <v>1878</v>
      </c>
      <c r="I37" s="64">
        <v>0</v>
      </c>
      <c r="J37" s="64">
        <v>1296</v>
      </c>
      <c r="K37" s="64">
        <v>1296</v>
      </c>
      <c r="L37" s="65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22.5">
      <c r="A38" s="24" t="s">
        <v>80</v>
      </c>
      <c r="B38" s="64">
        <v>198</v>
      </c>
      <c r="C38" s="64">
        <v>198</v>
      </c>
      <c r="D38" s="64">
        <v>0</v>
      </c>
      <c r="E38" s="64">
        <v>0</v>
      </c>
      <c r="F38" s="64">
        <v>54</v>
      </c>
      <c r="G38" s="64">
        <v>0</v>
      </c>
      <c r="H38" s="64">
        <v>198</v>
      </c>
      <c r="I38" s="64">
        <v>0</v>
      </c>
      <c r="J38" s="64">
        <v>144</v>
      </c>
      <c r="K38" s="64">
        <v>144</v>
      </c>
      <c r="L38" s="65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22.5">
      <c r="A39" s="24" t="s">
        <v>76</v>
      </c>
      <c r="B39" s="64">
        <v>106</v>
      </c>
      <c r="C39" s="64">
        <v>106</v>
      </c>
      <c r="D39" s="64">
        <v>0</v>
      </c>
      <c r="E39" s="64">
        <v>0</v>
      </c>
      <c r="F39" s="64">
        <v>61</v>
      </c>
      <c r="G39" s="64">
        <v>0</v>
      </c>
      <c r="H39" s="64">
        <v>106</v>
      </c>
      <c r="I39" s="64">
        <v>0</v>
      </c>
      <c r="J39" s="64">
        <v>45</v>
      </c>
      <c r="K39" s="64">
        <v>45</v>
      </c>
      <c r="L39" s="65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22.5">
      <c r="A40" s="24" t="s">
        <v>77</v>
      </c>
      <c r="B40" s="64">
        <v>336</v>
      </c>
      <c r="C40" s="64">
        <v>336</v>
      </c>
      <c r="D40" s="64">
        <v>0</v>
      </c>
      <c r="E40" s="64">
        <v>0</v>
      </c>
      <c r="F40" s="64">
        <v>118</v>
      </c>
      <c r="G40" s="64">
        <v>0</v>
      </c>
      <c r="H40" s="64">
        <v>336</v>
      </c>
      <c r="I40" s="64">
        <v>0</v>
      </c>
      <c r="J40" s="64">
        <v>218</v>
      </c>
      <c r="K40" s="64">
        <v>218</v>
      </c>
      <c r="L40" s="65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22.5">
      <c r="A41" s="24" t="s">
        <v>78</v>
      </c>
      <c r="B41" s="64">
        <v>1086</v>
      </c>
      <c r="C41" s="64">
        <v>1086</v>
      </c>
      <c r="D41" s="64">
        <v>0</v>
      </c>
      <c r="E41" s="64">
        <v>0</v>
      </c>
      <c r="F41" s="64">
        <v>680</v>
      </c>
      <c r="G41" s="64">
        <v>0</v>
      </c>
      <c r="H41" s="64">
        <v>1086</v>
      </c>
      <c r="I41" s="64">
        <v>0</v>
      </c>
      <c r="J41" s="64">
        <v>406</v>
      </c>
      <c r="K41" s="64">
        <v>406</v>
      </c>
      <c r="L41" s="65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22.5">
      <c r="A42" s="24" t="s">
        <v>79</v>
      </c>
      <c r="B42" s="64">
        <v>49</v>
      </c>
      <c r="C42" s="64">
        <v>49</v>
      </c>
      <c r="D42" s="64">
        <v>0</v>
      </c>
      <c r="E42" s="64">
        <v>0</v>
      </c>
      <c r="F42" s="64">
        <v>40</v>
      </c>
      <c r="G42" s="64">
        <v>0</v>
      </c>
      <c r="H42" s="64">
        <v>49</v>
      </c>
      <c r="I42" s="64">
        <v>0</v>
      </c>
      <c r="J42" s="64">
        <v>9</v>
      </c>
      <c r="K42" s="64">
        <v>9</v>
      </c>
      <c r="L42" s="65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22.5">
      <c r="A43" s="24" t="s">
        <v>36</v>
      </c>
      <c r="B43" s="64">
        <v>25610</v>
      </c>
      <c r="C43" s="64">
        <v>25610</v>
      </c>
      <c r="D43" s="64">
        <v>11879</v>
      </c>
      <c r="E43" s="64">
        <v>0</v>
      </c>
      <c r="F43" s="64">
        <v>322</v>
      </c>
      <c r="G43" s="64">
        <v>0</v>
      </c>
      <c r="H43" s="64">
        <v>0</v>
      </c>
      <c r="I43" s="64">
        <v>24</v>
      </c>
      <c r="J43" s="64">
        <v>11557</v>
      </c>
      <c r="K43" s="64">
        <v>11557</v>
      </c>
      <c r="L43" s="65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22.5">
      <c r="A44" s="24" t="s">
        <v>30</v>
      </c>
      <c r="B44" s="64">
        <v>272698</v>
      </c>
      <c r="C44" s="64">
        <v>272698</v>
      </c>
      <c r="D44" s="64">
        <v>107139</v>
      </c>
      <c r="E44" s="64">
        <v>0</v>
      </c>
      <c r="F44" s="64">
        <v>7387</v>
      </c>
      <c r="G44" s="64">
        <v>0</v>
      </c>
      <c r="H44" s="64">
        <v>18496</v>
      </c>
      <c r="I44" s="64">
        <v>239</v>
      </c>
      <c r="J44" s="64">
        <v>118248</v>
      </c>
      <c r="K44" s="64">
        <v>118248</v>
      </c>
      <c r="L44" s="65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22.5">
      <c r="A45" s="24" t="s">
        <v>73</v>
      </c>
      <c r="B45" s="64">
        <v>23592</v>
      </c>
      <c r="C45" s="64">
        <v>23592</v>
      </c>
      <c r="D45" s="64">
        <v>13804</v>
      </c>
      <c r="E45" s="64">
        <v>0</v>
      </c>
      <c r="F45" s="64">
        <v>180</v>
      </c>
      <c r="G45" s="64">
        <v>0</v>
      </c>
      <c r="H45" s="64">
        <v>0</v>
      </c>
      <c r="I45" s="64">
        <v>68</v>
      </c>
      <c r="J45" s="64">
        <v>13624</v>
      </c>
      <c r="K45" s="64">
        <v>13624</v>
      </c>
      <c r="L45" s="65">
        <v>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22.5">
      <c r="A46" s="24" t="s">
        <v>39</v>
      </c>
      <c r="B46" s="64">
        <v>3530000</v>
      </c>
      <c r="C46" s="64">
        <v>3530000</v>
      </c>
      <c r="D46" s="64">
        <v>3530000</v>
      </c>
      <c r="E46" s="64">
        <v>0</v>
      </c>
      <c r="F46" s="64">
        <v>0</v>
      </c>
      <c r="G46" s="64">
        <v>0</v>
      </c>
      <c r="H46" s="64">
        <v>0</v>
      </c>
      <c r="I46" s="64">
        <v>21468</v>
      </c>
      <c r="J46" s="64">
        <v>3530000</v>
      </c>
      <c r="K46" s="64">
        <v>3530000</v>
      </c>
      <c r="L46" s="65">
        <v>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22.5">
      <c r="A47" s="24" t="s">
        <v>42</v>
      </c>
      <c r="B47" s="64">
        <v>3514020</v>
      </c>
      <c r="C47" s="64">
        <v>3514020</v>
      </c>
      <c r="D47" s="64">
        <v>557934</v>
      </c>
      <c r="E47" s="64">
        <v>18014</v>
      </c>
      <c r="F47" s="64">
        <v>557934</v>
      </c>
      <c r="G47" s="64">
        <v>0</v>
      </c>
      <c r="H47" s="64">
        <v>-18014</v>
      </c>
      <c r="I47" s="64">
        <v>13</v>
      </c>
      <c r="J47" s="64">
        <v>0</v>
      </c>
      <c r="K47" s="64">
        <v>0</v>
      </c>
      <c r="L47" s="65">
        <v>0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22.5">
      <c r="A48" s="66" t="s">
        <v>81</v>
      </c>
      <c r="B48" s="67">
        <v>8127</v>
      </c>
      <c r="C48" s="67">
        <v>8127</v>
      </c>
      <c r="D48" s="67">
        <v>0</v>
      </c>
      <c r="E48" s="67">
        <v>0</v>
      </c>
      <c r="F48" s="67">
        <v>3049</v>
      </c>
      <c r="G48" s="67">
        <v>0</v>
      </c>
      <c r="H48" s="67">
        <v>5588</v>
      </c>
      <c r="I48" s="67">
        <v>0</v>
      </c>
      <c r="J48" s="67">
        <v>2539</v>
      </c>
      <c r="K48" s="67">
        <v>2539</v>
      </c>
      <c r="L48" s="68">
        <v>0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" customFormat="1" ht="12.75">
      <c r="A49" s="12" t="s">
        <v>21</v>
      </c>
      <c r="B49" s="26">
        <v>7789021</v>
      </c>
      <c r="C49" s="26">
        <v>7789021</v>
      </c>
      <c r="D49" s="26">
        <v>4415749</v>
      </c>
      <c r="E49" s="26">
        <v>18014</v>
      </c>
      <c r="F49" s="26">
        <v>571394</v>
      </c>
      <c r="G49" s="26">
        <v>0</v>
      </c>
      <c r="H49" s="26">
        <v>10683</v>
      </c>
      <c r="I49" s="26">
        <v>21812</v>
      </c>
      <c r="J49" s="26">
        <v>3873052</v>
      </c>
      <c r="K49" s="26">
        <v>3873052</v>
      </c>
      <c r="L49" s="44">
        <v>0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" customFormat="1" ht="12" customHeight="1" thickBot="1">
      <c r="A50" s="18" t="str">
        <f>"Total in "&amp;LEFT($A$5,LEN($A$5)-5)&amp;":"</f>
        <v>Total in October:</v>
      </c>
      <c r="B50" s="19" t="s">
        <v>0</v>
      </c>
      <c r="C50" s="77">
        <v>20690521</v>
      </c>
      <c r="D50" s="77">
        <v>6066876</v>
      </c>
      <c r="E50" s="77">
        <v>18014</v>
      </c>
      <c r="F50" s="77">
        <v>708841</v>
      </c>
      <c r="G50" s="77">
        <v>0</v>
      </c>
      <c r="H50" s="77">
        <v>10683</v>
      </c>
      <c r="I50" s="77">
        <v>24672</v>
      </c>
      <c r="J50" s="19" t="s">
        <v>0</v>
      </c>
      <c r="K50" s="77">
        <v>5386732</v>
      </c>
      <c r="L50" s="81">
        <v>0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" customFormat="1" ht="13.5">
      <c r="A51" s="51" t="s">
        <v>33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5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" customFormat="1" ht="12.75">
      <c r="A52" s="6" t="s">
        <v>1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3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" customFormat="1" ht="12" customHeight="1">
      <c r="A53" s="28" t="s">
        <v>25</v>
      </c>
      <c r="B53" s="29">
        <v>34724807</v>
      </c>
      <c r="C53" s="29">
        <v>24404733</v>
      </c>
      <c r="D53" s="30">
        <v>12085035</v>
      </c>
      <c r="E53" s="29">
        <v>0</v>
      </c>
      <c r="F53" s="30">
        <v>38988</v>
      </c>
      <c r="G53" s="30">
        <v>132</v>
      </c>
      <c r="H53" s="30">
        <v>4054</v>
      </c>
      <c r="I53" s="30">
        <v>14509</v>
      </c>
      <c r="J53" s="64">
        <v>17145937</v>
      </c>
      <c r="K53" s="25">
        <v>12050233</v>
      </c>
      <c r="L53" s="46">
        <v>0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" customFormat="1" ht="12.75">
      <c r="A54" s="12" t="s">
        <v>20</v>
      </c>
      <c r="B54" s="31">
        <v>34724807</v>
      </c>
      <c r="C54" s="31">
        <v>24404733</v>
      </c>
      <c r="D54" s="31">
        <v>12085035</v>
      </c>
      <c r="E54" s="31">
        <v>0</v>
      </c>
      <c r="F54" s="31">
        <v>38988</v>
      </c>
      <c r="G54" s="31">
        <v>132</v>
      </c>
      <c r="H54" s="31">
        <v>4054</v>
      </c>
      <c r="I54" s="31">
        <v>14509</v>
      </c>
      <c r="J54" s="31">
        <v>17145937</v>
      </c>
      <c r="K54" s="31">
        <v>12050233</v>
      </c>
      <c r="L54" s="44">
        <v>0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12" s="1" customFormat="1" ht="12.75">
      <c r="A55" s="6" t="s">
        <v>2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42"/>
    </row>
    <row r="56" spans="1:12" s="1" customFormat="1" ht="12.75">
      <c r="A56" s="28" t="s">
        <v>25</v>
      </c>
      <c r="B56" s="25">
        <v>58885462</v>
      </c>
      <c r="C56" s="25">
        <v>58885462</v>
      </c>
      <c r="D56" s="25">
        <v>30501080</v>
      </c>
      <c r="E56" s="25">
        <v>0</v>
      </c>
      <c r="F56" s="25">
        <v>128979</v>
      </c>
      <c r="G56" s="25">
        <v>0</v>
      </c>
      <c r="H56" s="25">
        <v>10703</v>
      </c>
      <c r="I56" s="25">
        <v>15613</v>
      </c>
      <c r="J56" s="25">
        <v>30382804</v>
      </c>
      <c r="K56" s="25">
        <v>30382804</v>
      </c>
      <c r="L56" s="43">
        <v>0</v>
      </c>
    </row>
    <row r="57" spans="1:12" s="1" customFormat="1" ht="12.75">
      <c r="A57" s="12" t="s">
        <v>21</v>
      </c>
      <c r="B57" s="26">
        <v>58885462</v>
      </c>
      <c r="C57" s="26">
        <v>58885462</v>
      </c>
      <c r="D57" s="26">
        <v>30501080</v>
      </c>
      <c r="E57" s="26">
        <v>0</v>
      </c>
      <c r="F57" s="26">
        <v>128979</v>
      </c>
      <c r="G57" s="26">
        <v>0</v>
      </c>
      <c r="H57" s="26">
        <v>10703</v>
      </c>
      <c r="I57" s="26">
        <v>15613</v>
      </c>
      <c r="J57" s="26">
        <v>30382804</v>
      </c>
      <c r="K57" s="26">
        <v>30382804</v>
      </c>
      <c r="L57" s="44">
        <v>0</v>
      </c>
    </row>
    <row r="58" spans="1:12" s="1" customFormat="1" ht="12" customHeight="1" thickBot="1">
      <c r="A58" s="18" t="str">
        <f>"Total in "&amp;LEFT($A$5,LEN($A$5)-5)&amp;":"</f>
        <v>Total in October:</v>
      </c>
      <c r="B58" s="19" t="s">
        <v>0</v>
      </c>
      <c r="C58" s="20">
        <v>83290195</v>
      </c>
      <c r="D58" s="20">
        <v>42586115</v>
      </c>
      <c r="E58" s="20">
        <v>0</v>
      </c>
      <c r="F58" s="20">
        <v>167967</v>
      </c>
      <c r="G58" s="20">
        <v>132</v>
      </c>
      <c r="H58" s="20">
        <v>14757</v>
      </c>
      <c r="I58" s="20">
        <v>30122</v>
      </c>
      <c r="J58" s="19" t="s">
        <v>0</v>
      </c>
      <c r="K58" s="20">
        <v>42433037</v>
      </c>
      <c r="L58" s="21">
        <v>0</v>
      </c>
    </row>
    <row r="59" spans="1:12" s="1" customFormat="1" ht="12" customHeight="1">
      <c r="A59" s="84" t="s">
        <v>1</v>
      </c>
      <c r="B59" s="85">
        <v>53081988</v>
      </c>
      <c r="C59" s="85">
        <v>37306233</v>
      </c>
      <c r="D59" s="85">
        <v>13736162</v>
      </c>
      <c r="E59" s="85">
        <v>0</v>
      </c>
      <c r="F59" s="85">
        <v>176435</v>
      </c>
      <c r="G59" s="85">
        <v>132</v>
      </c>
      <c r="H59" s="85">
        <v>4054</v>
      </c>
      <c r="I59" s="85">
        <v>17369</v>
      </c>
      <c r="J59" s="85">
        <v>19299710</v>
      </c>
      <c r="K59" s="85">
        <v>13563913</v>
      </c>
      <c r="L59" s="86">
        <v>0</v>
      </c>
    </row>
    <row r="60" spans="1:12" s="1" customFormat="1" ht="12" customHeight="1" thickBot="1">
      <c r="A60" s="87" t="s">
        <v>2</v>
      </c>
      <c r="B60" s="88">
        <v>719805983</v>
      </c>
      <c r="C60" s="89">
        <v>719805983</v>
      </c>
      <c r="D60" s="89">
        <v>671648329</v>
      </c>
      <c r="E60" s="89">
        <v>30018014</v>
      </c>
      <c r="F60" s="89">
        <v>14300373</v>
      </c>
      <c r="G60" s="89">
        <v>0</v>
      </c>
      <c r="H60" s="89">
        <v>21386</v>
      </c>
      <c r="I60" s="89">
        <v>2418825</v>
      </c>
      <c r="J60" s="88">
        <v>687387356</v>
      </c>
      <c r="K60" s="89">
        <v>687387356</v>
      </c>
      <c r="L60" s="90">
        <v>0</v>
      </c>
    </row>
    <row r="61" spans="1:12" s="1" customFormat="1" ht="13.5" thickBot="1">
      <c r="A61" s="36" t="str">
        <f>"Grand total in "&amp;LEFT($A$5,LEN($A$5)-5)&amp;":"</f>
        <v>Grand total in October:</v>
      </c>
      <c r="B61" s="37" t="s">
        <v>0</v>
      </c>
      <c r="C61" s="78">
        <v>757112216</v>
      </c>
      <c r="D61" s="78">
        <v>685384491</v>
      </c>
      <c r="E61" s="78">
        <v>30018014</v>
      </c>
      <c r="F61" s="78">
        <v>14476808</v>
      </c>
      <c r="G61" s="78">
        <v>132</v>
      </c>
      <c r="H61" s="78">
        <v>25440</v>
      </c>
      <c r="I61" s="78">
        <v>2436194</v>
      </c>
      <c r="J61" s="37" t="s">
        <v>0</v>
      </c>
      <c r="K61" s="78">
        <v>700951269</v>
      </c>
      <c r="L61" s="82">
        <v>0</v>
      </c>
    </row>
    <row r="62" spans="1:12" s="1" customFormat="1" ht="12.75">
      <c r="A62" s="69" t="s">
        <v>44</v>
      </c>
      <c r="B62" s="70" t="s">
        <v>0</v>
      </c>
      <c r="C62" s="70" t="s">
        <v>0</v>
      </c>
      <c r="D62" s="71">
        <v>731536962</v>
      </c>
      <c r="E62" s="71">
        <v>11167920</v>
      </c>
      <c r="F62" s="71">
        <v>23474781</v>
      </c>
      <c r="G62" s="71">
        <v>-60</v>
      </c>
      <c r="H62" s="71">
        <v>24073</v>
      </c>
      <c r="I62" s="71">
        <v>2265923</v>
      </c>
      <c r="J62" s="70" t="s">
        <v>0</v>
      </c>
      <c r="K62" s="71">
        <v>719254114</v>
      </c>
      <c r="L62" s="72" t="s">
        <v>0</v>
      </c>
    </row>
    <row r="63" spans="1:12" s="1" customFormat="1" ht="12.75">
      <c r="A63" s="73" t="s">
        <v>46</v>
      </c>
      <c r="B63" s="74" t="s">
        <v>0</v>
      </c>
      <c r="C63" s="74" t="s">
        <v>0</v>
      </c>
      <c r="D63" s="75">
        <v>719254114</v>
      </c>
      <c r="E63" s="75">
        <v>50553500</v>
      </c>
      <c r="F63" s="75">
        <v>134855502</v>
      </c>
      <c r="G63" s="75">
        <v>8</v>
      </c>
      <c r="H63" s="75">
        <v>5253</v>
      </c>
      <c r="I63" s="75">
        <v>8898275</v>
      </c>
      <c r="J63" s="74" t="s">
        <v>0</v>
      </c>
      <c r="K63" s="75">
        <v>634957373</v>
      </c>
      <c r="L63" s="76" t="s">
        <v>0</v>
      </c>
    </row>
    <row r="64" spans="1:12" s="1" customFormat="1" ht="12.75">
      <c r="A64" s="73" t="s">
        <v>48</v>
      </c>
      <c r="B64" s="74" t="s">
        <v>0</v>
      </c>
      <c r="C64" s="74" t="s">
        <v>0</v>
      </c>
      <c r="D64" s="75">
        <v>634957373</v>
      </c>
      <c r="E64" s="75">
        <v>31623800</v>
      </c>
      <c r="F64" s="75">
        <v>19008823</v>
      </c>
      <c r="G64" s="75">
        <v>89</v>
      </c>
      <c r="H64" s="75">
        <v>-3685123</v>
      </c>
      <c r="I64" s="75">
        <v>218908</v>
      </c>
      <c r="J64" s="74" t="s">
        <v>0</v>
      </c>
      <c r="K64" s="75">
        <v>643887316</v>
      </c>
      <c r="L64" s="76" t="s">
        <v>0</v>
      </c>
    </row>
    <row r="65" spans="1:12" s="1" customFormat="1" ht="12.75">
      <c r="A65" s="73" t="s">
        <v>64</v>
      </c>
      <c r="B65" s="74" t="s">
        <v>0</v>
      </c>
      <c r="C65" s="74" t="s">
        <v>0</v>
      </c>
      <c r="D65" s="75">
        <v>643887316</v>
      </c>
      <c r="E65" s="75">
        <v>32656800</v>
      </c>
      <c r="F65" s="75">
        <v>52701101</v>
      </c>
      <c r="G65" s="75">
        <v>43</v>
      </c>
      <c r="H65" s="75">
        <v>43415</v>
      </c>
      <c r="I65" s="75">
        <v>3930740</v>
      </c>
      <c r="J65" s="74" t="s">
        <v>0</v>
      </c>
      <c r="K65" s="75">
        <v>623886473</v>
      </c>
      <c r="L65" s="76" t="s">
        <v>0</v>
      </c>
    </row>
    <row r="66" spans="1:12" s="1" customFormat="1" ht="12.75">
      <c r="A66" s="73" t="s">
        <v>66</v>
      </c>
      <c r="B66" s="79" t="s">
        <v>0</v>
      </c>
      <c r="C66" s="79" t="s">
        <v>0</v>
      </c>
      <c r="D66" s="26">
        <v>623886473</v>
      </c>
      <c r="E66" s="26">
        <v>22346000</v>
      </c>
      <c r="F66" s="26">
        <v>497505</v>
      </c>
      <c r="G66" s="26">
        <v>12</v>
      </c>
      <c r="H66" s="26">
        <v>2775</v>
      </c>
      <c r="I66" s="26">
        <v>118070</v>
      </c>
      <c r="J66" s="79" t="s">
        <v>0</v>
      </c>
      <c r="K66" s="26">
        <v>645737755</v>
      </c>
      <c r="L66" s="80" t="s">
        <v>0</v>
      </c>
    </row>
    <row r="67" spans="1:12" s="1" customFormat="1" ht="12.75">
      <c r="A67" s="73" t="s">
        <v>68</v>
      </c>
      <c r="B67" s="79" t="s">
        <v>0</v>
      </c>
      <c r="C67" s="79" t="s">
        <v>0</v>
      </c>
      <c r="D67" s="26">
        <v>645737755</v>
      </c>
      <c r="E67" s="26">
        <v>20600000</v>
      </c>
      <c r="F67" s="26">
        <v>10190983</v>
      </c>
      <c r="G67" s="26">
        <v>97</v>
      </c>
      <c r="H67" s="26">
        <v>2037</v>
      </c>
      <c r="I67" s="26">
        <v>9254</v>
      </c>
      <c r="J67" s="79" t="s">
        <v>0</v>
      </c>
      <c r="K67" s="26">
        <v>656148906</v>
      </c>
      <c r="L67" s="80" t="s">
        <v>0</v>
      </c>
    </row>
    <row r="68" spans="1:12" s="1" customFormat="1" ht="12.75">
      <c r="A68" s="73" t="s">
        <v>70</v>
      </c>
      <c r="B68" s="79" t="s">
        <v>0</v>
      </c>
      <c r="C68" s="79" t="s">
        <v>0</v>
      </c>
      <c r="D68" s="26">
        <v>656148906</v>
      </c>
      <c r="E68" s="26">
        <v>11026225</v>
      </c>
      <c r="F68" s="26">
        <v>10569051</v>
      </c>
      <c r="G68" s="26">
        <v>123</v>
      </c>
      <c r="H68" s="26">
        <v>25084</v>
      </c>
      <c r="I68" s="26">
        <v>3287310</v>
      </c>
      <c r="J68" s="79" t="s">
        <v>0</v>
      </c>
      <c r="K68" s="26">
        <v>656631287</v>
      </c>
      <c r="L68" s="80" t="s">
        <v>0</v>
      </c>
    </row>
    <row r="69" spans="1:12" s="1" customFormat="1" ht="12.75">
      <c r="A69" s="73" t="s">
        <v>72</v>
      </c>
      <c r="B69" s="79" t="s">
        <v>0</v>
      </c>
      <c r="C69" s="79" t="s">
        <v>0</v>
      </c>
      <c r="D69" s="26">
        <v>656631287</v>
      </c>
      <c r="E69" s="26">
        <v>25032600</v>
      </c>
      <c r="F69" s="26">
        <v>622935</v>
      </c>
      <c r="G69" s="26">
        <v>131</v>
      </c>
      <c r="H69" s="26">
        <v>4573</v>
      </c>
      <c r="I69" s="26">
        <v>805769</v>
      </c>
      <c r="J69" s="79" t="s">
        <v>0</v>
      </c>
      <c r="K69" s="26">
        <v>681045656</v>
      </c>
      <c r="L69" s="80" t="s">
        <v>0</v>
      </c>
    </row>
    <row r="70" spans="1:12" s="1" customFormat="1" ht="13.5" thickBot="1">
      <c r="A70" s="73" t="s">
        <v>82</v>
      </c>
      <c r="B70" s="79" t="s">
        <v>0</v>
      </c>
      <c r="C70" s="79" t="s">
        <v>0</v>
      </c>
      <c r="D70" s="26">
        <v>681045656</v>
      </c>
      <c r="E70" s="26">
        <v>25381700</v>
      </c>
      <c r="F70" s="26">
        <v>21068042</v>
      </c>
      <c r="G70" s="26">
        <v>130</v>
      </c>
      <c r="H70" s="26">
        <v>25047</v>
      </c>
      <c r="I70" s="26">
        <v>3412561</v>
      </c>
      <c r="J70" s="79" t="s">
        <v>0</v>
      </c>
      <c r="K70" s="26">
        <v>685384491</v>
      </c>
      <c r="L70" s="80" t="s">
        <v>0</v>
      </c>
    </row>
    <row r="71" spans="1:12" s="1" customFormat="1" ht="13.5" thickBot="1">
      <c r="A71" s="60" t="str">
        <f>"Total per year "&amp;RIGHT($A$5,4)&amp;":"</f>
        <v>Total per year 2013:</v>
      </c>
      <c r="B71" s="19" t="s">
        <v>0</v>
      </c>
      <c r="C71" s="19" t="s">
        <v>0</v>
      </c>
      <c r="D71" s="20">
        <v>731536962</v>
      </c>
      <c r="E71" s="20">
        <v>260406559</v>
      </c>
      <c r="F71" s="20">
        <v>287465531</v>
      </c>
      <c r="G71" s="20">
        <v>705</v>
      </c>
      <c r="H71" s="20">
        <v>-3527426</v>
      </c>
      <c r="I71" s="20">
        <v>25383004</v>
      </c>
      <c r="J71" s="19" t="s">
        <v>0</v>
      </c>
      <c r="K71" s="20">
        <v>700951269</v>
      </c>
      <c r="L71" s="83" t="s">
        <v>0</v>
      </c>
    </row>
    <row r="72" spans="1:12" s="1" customFormat="1" ht="15" customHeight="1">
      <c r="A72" s="52" t="s">
        <v>32</v>
      </c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s="1" customFormat="1" ht="15" customHeight="1">
      <c r="A73" s="53" t="s">
        <v>14</v>
      </c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41"/>
    </row>
  </sheetData>
  <sheetProtection/>
  <mergeCells count="11">
    <mergeCell ref="E7:I7"/>
    <mergeCell ref="J7:K7"/>
    <mergeCell ref="L7:L8"/>
    <mergeCell ref="A1:L1"/>
    <mergeCell ref="A2:L2"/>
    <mergeCell ref="A3:L3"/>
    <mergeCell ref="A4:L4"/>
    <mergeCell ref="A5:L5"/>
    <mergeCell ref="A7:A8"/>
    <mergeCell ref="B7:C7"/>
    <mergeCell ref="D7:D8"/>
  </mergeCells>
  <printOptions horizontalCentered="1"/>
  <pageMargins left="0.5905511811023623" right="0.5905511811023623" top="0.1968503937007874" bottom="0.5905511811023623" header="0.1968503937007874" footer="0.2755905511811024"/>
  <pageSetup fitToHeight="2" fitToWidth="1" horizontalDpi="600" verticalDpi="600" orientation="landscape" paperSize="9" scale="79" r:id="rId2"/>
  <headerFooter alignWithMargins="0">
    <oddFooter>&amp;C&amp;P of &amp;N&amp;R&amp;8
</oddFooter>
  </headerFooter>
  <rowBreaks count="1" manualBreakCount="1">
    <brk id="50" max="1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4"/>
  <sheetViews>
    <sheetView zoomScale="85" zoomScaleNormal="85" zoomScalePageLayoutView="0" workbookViewId="0" topLeftCell="A22">
      <selection activeCell="A1" sqref="A1:L1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248" width="9.140625" style="0" customWidth="1"/>
    <col min="249" max="249" width="37.140625" style="0" customWidth="1"/>
  </cols>
  <sheetData>
    <row r="1" spans="1:12" s="1" customFormat="1" ht="98.2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s="1" customFormat="1" ht="12.75">
      <c r="A2" s="96" t="s">
        <v>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s="1" customFormat="1" ht="22.5" customHeight="1">
      <c r="A3" s="97" t="s">
        <v>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s="1" customFormat="1" ht="17.25" customHeight="1">
      <c r="A4" s="98" t="s">
        <v>31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s="1" customFormat="1" ht="17.25" customHeight="1">
      <c r="A5" s="100" t="s">
        <v>83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s="1" customFormat="1" ht="17.25" customHeight="1" thickBot="1">
      <c r="A6" s="54"/>
      <c r="B6" s="54"/>
      <c r="C6" s="54"/>
      <c r="D6" s="54"/>
      <c r="E6" s="54"/>
      <c r="F6" s="54"/>
      <c r="G6" s="54"/>
      <c r="H6" s="54"/>
      <c r="I6" s="55"/>
      <c r="J6" s="54"/>
      <c r="K6" s="54"/>
      <c r="L6" s="56" t="s">
        <v>5</v>
      </c>
    </row>
    <row r="7" spans="1:12" s="1" customFormat="1" ht="25.5" customHeight="1">
      <c r="A7" s="102" t="s">
        <v>6</v>
      </c>
      <c r="B7" s="91" t="s">
        <v>7</v>
      </c>
      <c r="C7" s="91"/>
      <c r="D7" s="91" t="s">
        <v>9</v>
      </c>
      <c r="E7" s="91" t="s">
        <v>10</v>
      </c>
      <c r="F7" s="91"/>
      <c r="G7" s="91"/>
      <c r="H7" s="91"/>
      <c r="I7" s="91"/>
      <c r="J7" s="91" t="s">
        <v>17</v>
      </c>
      <c r="K7" s="91"/>
      <c r="L7" s="93" t="s">
        <v>19</v>
      </c>
    </row>
    <row r="8" spans="1:12" s="1" customFormat="1" ht="38.25">
      <c r="A8" s="103"/>
      <c r="B8" s="2" t="s">
        <v>8</v>
      </c>
      <c r="C8" s="2" t="s">
        <v>2</v>
      </c>
      <c r="D8" s="92"/>
      <c r="E8" s="2" t="s">
        <v>11</v>
      </c>
      <c r="F8" s="2" t="s">
        <v>12</v>
      </c>
      <c r="G8" s="2" t="s">
        <v>13</v>
      </c>
      <c r="H8" s="2" t="s">
        <v>15</v>
      </c>
      <c r="I8" s="2" t="s">
        <v>16</v>
      </c>
      <c r="J8" s="2" t="s">
        <v>8</v>
      </c>
      <c r="K8" s="2" t="s">
        <v>18</v>
      </c>
      <c r="L8" s="94"/>
    </row>
    <row r="9" spans="1:12" s="1" customFormat="1" ht="13.5" thickBot="1">
      <c r="A9" s="57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58">
        <v>11</v>
      </c>
      <c r="L9" s="59">
        <v>12</v>
      </c>
    </row>
    <row r="10" spans="1:12" s="1" customFormat="1" ht="13.5">
      <c r="A10" s="3" t="s">
        <v>34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s="1" customFormat="1" ht="12.75">
      <c r="A11" s="15" t="s">
        <v>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s="1" customFormat="1" ht="12.75">
      <c r="A12" s="9" t="s">
        <v>22</v>
      </c>
      <c r="B12" s="64">
        <v>143935200</v>
      </c>
      <c r="C12" s="64">
        <v>143935200</v>
      </c>
      <c r="D12" s="64">
        <v>140933500</v>
      </c>
      <c r="E12" s="64">
        <v>24000000</v>
      </c>
      <c r="F12" s="64">
        <v>20998300</v>
      </c>
      <c r="G12" s="64">
        <v>0</v>
      </c>
      <c r="H12" s="64">
        <v>0</v>
      </c>
      <c r="I12" s="64">
        <v>0</v>
      </c>
      <c r="J12" s="64">
        <v>143935200</v>
      </c>
      <c r="K12" s="64">
        <v>143935200</v>
      </c>
      <c r="L12" s="65">
        <v>0</v>
      </c>
    </row>
    <row r="13" spans="1:12" s="1" customFormat="1" ht="12.75">
      <c r="A13" s="9" t="s">
        <v>23</v>
      </c>
      <c r="B13" s="64">
        <v>302980600</v>
      </c>
      <c r="C13" s="64">
        <v>302980600</v>
      </c>
      <c r="D13" s="64">
        <v>291783900</v>
      </c>
      <c r="E13" s="64">
        <v>11196700</v>
      </c>
      <c r="F13" s="64">
        <v>0</v>
      </c>
      <c r="G13" s="64">
        <v>0</v>
      </c>
      <c r="H13" s="64">
        <v>0</v>
      </c>
      <c r="I13" s="64">
        <v>0</v>
      </c>
      <c r="J13" s="64">
        <v>302980600</v>
      </c>
      <c r="K13" s="64">
        <v>302980600</v>
      </c>
      <c r="L13" s="65">
        <v>0</v>
      </c>
    </row>
    <row r="14" spans="1:12" s="1" customFormat="1" ht="12.75">
      <c r="A14" s="9" t="s">
        <v>24</v>
      </c>
      <c r="B14" s="67">
        <v>220414100</v>
      </c>
      <c r="C14" s="67">
        <v>220414100</v>
      </c>
      <c r="D14" s="67">
        <v>220414100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220414100</v>
      </c>
      <c r="K14" s="67">
        <v>220414100</v>
      </c>
      <c r="L14" s="68">
        <v>0</v>
      </c>
    </row>
    <row r="15" spans="1:12" s="1" customFormat="1" ht="12.75">
      <c r="A15" s="12" t="s">
        <v>21</v>
      </c>
      <c r="B15" s="26">
        <v>667329900</v>
      </c>
      <c r="C15" s="26">
        <v>667329900</v>
      </c>
      <c r="D15" s="26">
        <v>653131500</v>
      </c>
      <c r="E15" s="26">
        <v>35196700</v>
      </c>
      <c r="F15" s="26">
        <v>20998300</v>
      </c>
      <c r="G15" s="26">
        <v>0</v>
      </c>
      <c r="H15" s="26">
        <v>0</v>
      </c>
      <c r="I15" s="26">
        <v>0</v>
      </c>
      <c r="J15" s="26">
        <v>667329900</v>
      </c>
      <c r="K15" s="26">
        <v>667329900</v>
      </c>
      <c r="L15" s="44">
        <v>0</v>
      </c>
    </row>
    <row r="16" spans="1:12" s="1" customFormat="1" ht="13.5" thickBot="1">
      <c r="A16" s="18" t="str">
        <f>"Total in "&amp;LEFT($A$5,LEN($A$5)-5)&amp;":"</f>
        <v>Total in November:</v>
      </c>
      <c r="B16" s="19" t="s">
        <v>0</v>
      </c>
      <c r="C16" s="20">
        <v>667329900</v>
      </c>
      <c r="D16" s="20">
        <v>653131500</v>
      </c>
      <c r="E16" s="20">
        <v>35196700</v>
      </c>
      <c r="F16" s="20">
        <v>20998300</v>
      </c>
      <c r="G16" s="20">
        <v>0</v>
      </c>
      <c r="H16" s="20">
        <v>0</v>
      </c>
      <c r="I16" s="20">
        <v>0</v>
      </c>
      <c r="J16" s="19" t="s">
        <v>0</v>
      </c>
      <c r="K16" s="20">
        <v>667329900</v>
      </c>
      <c r="L16" s="21">
        <v>0</v>
      </c>
    </row>
    <row r="17" spans="1:256" s="1" customFormat="1" ht="12" customHeight="1">
      <c r="A17" s="3" t="s">
        <v>35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2.75">
      <c r="A18" s="6" t="s">
        <v>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4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22.5">
      <c r="A19" s="24" t="s">
        <v>28</v>
      </c>
      <c r="B19" s="64">
        <v>9359279</v>
      </c>
      <c r="C19" s="64">
        <v>6577739</v>
      </c>
      <c r="D19" s="64">
        <v>298374</v>
      </c>
      <c r="E19" s="64">
        <v>0</v>
      </c>
      <c r="F19" s="64">
        <v>90285</v>
      </c>
      <c r="G19" s="64">
        <v>0</v>
      </c>
      <c r="H19" s="64">
        <v>0</v>
      </c>
      <c r="I19" s="64">
        <v>1721</v>
      </c>
      <c r="J19" s="64">
        <v>296084</v>
      </c>
      <c r="K19" s="64">
        <v>208089</v>
      </c>
      <c r="L19" s="65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22.5">
      <c r="A20" s="24" t="s">
        <v>27</v>
      </c>
      <c r="B20" s="64">
        <v>8988091</v>
      </c>
      <c r="C20" s="64">
        <v>6316866</v>
      </c>
      <c r="D20" s="64">
        <v>1212655</v>
      </c>
      <c r="E20" s="64">
        <v>0</v>
      </c>
      <c r="F20" s="64">
        <v>47597</v>
      </c>
      <c r="G20" s="64">
        <v>0</v>
      </c>
      <c r="H20" s="64">
        <v>0</v>
      </c>
      <c r="I20" s="64">
        <v>416</v>
      </c>
      <c r="J20" s="64">
        <v>1657728</v>
      </c>
      <c r="K20" s="64">
        <v>1165058</v>
      </c>
      <c r="L20" s="65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22.5">
      <c r="A21" s="24" t="s">
        <v>49</v>
      </c>
      <c r="B21" s="67">
        <v>9811</v>
      </c>
      <c r="C21" s="67">
        <v>6895</v>
      </c>
      <c r="D21" s="67">
        <v>2651</v>
      </c>
      <c r="E21" s="67">
        <v>0</v>
      </c>
      <c r="F21" s="67">
        <v>291</v>
      </c>
      <c r="G21" s="67">
        <v>0</v>
      </c>
      <c r="H21" s="67">
        <v>0</v>
      </c>
      <c r="I21" s="67">
        <v>0</v>
      </c>
      <c r="J21" s="64">
        <v>3358</v>
      </c>
      <c r="K21" s="67">
        <v>2360</v>
      </c>
      <c r="L21" s="68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12.75">
      <c r="A22" s="12" t="s">
        <v>20</v>
      </c>
      <c r="B22" s="26">
        <v>18357181</v>
      </c>
      <c r="C22" s="26">
        <v>12901500</v>
      </c>
      <c r="D22" s="26">
        <v>1513680</v>
      </c>
      <c r="E22" s="26">
        <v>0</v>
      </c>
      <c r="F22" s="26">
        <v>138173</v>
      </c>
      <c r="G22" s="26">
        <v>0</v>
      </c>
      <c r="H22" s="26">
        <v>0</v>
      </c>
      <c r="I22" s="26">
        <v>2137</v>
      </c>
      <c r="J22" s="26">
        <v>1957170</v>
      </c>
      <c r="K22" s="26">
        <v>1375507</v>
      </c>
      <c r="L22" s="44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12.75">
      <c r="A23" s="6" t="s">
        <v>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4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24" t="s">
        <v>29</v>
      </c>
      <c r="B24" s="64">
        <v>378137</v>
      </c>
      <c r="C24" s="64">
        <v>378137</v>
      </c>
      <c r="D24" s="64">
        <v>169085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169085</v>
      </c>
      <c r="K24" s="64">
        <v>169085</v>
      </c>
      <c r="L24" s="65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24" t="s">
        <v>55</v>
      </c>
      <c r="B25" s="64">
        <v>2101</v>
      </c>
      <c r="C25" s="64">
        <v>2101</v>
      </c>
      <c r="D25" s="64">
        <v>1334</v>
      </c>
      <c r="E25" s="64">
        <v>0</v>
      </c>
      <c r="F25" s="64">
        <v>73</v>
      </c>
      <c r="G25" s="64">
        <v>0</v>
      </c>
      <c r="H25" s="64">
        <v>0</v>
      </c>
      <c r="I25" s="64">
        <v>0</v>
      </c>
      <c r="J25" s="64">
        <v>1261</v>
      </c>
      <c r="K25" s="64">
        <v>1261</v>
      </c>
      <c r="L25" s="65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24" t="s">
        <v>50</v>
      </c>
      <c r="B26" s="64">
        <v>648</v>
      </c>
      <c r="C26" s="64">
        <v>648</v>
      </c>
      <c r="D26" s="64">
        <v>108</v>
      </c>
      <c r="E26" s="64">
        <v>0</v>
      </c>
      <c r="F26" s="64">
        <v>27</v>
      </c>
      <c r="G26" s="64">
        <v>0</v>
      </c>
      <c r="H26" s="64">
        <v>0</v>
      </c>
      <c r="I26" s="64">
        <v>0</v>
      </c>
      <c r="J26" s="64">
        <v>81</v>
      </c>
      <c r="K26" s="64">
        <v>81</v>
      </c>
      <c r="L26" s="65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24" t="s">
        <v>54</v>
      </c>
      <c r="B27" s="64">
        <v>2213</v>
      </c>
      <c r="C27" s="64">
        <v>2213</v>
      </c>
      <c r="D27" s="64">
        <v>900</v>
      </c>
      <c r="E27" s="64">
        <v>0</v>
      </c>
      <c r="F27" s="64">
        <v>89</v>
      </c>
      <c r="G27" s="64">
        <v>0</v>
      </c>
      <c r="H27" s="64">
        <v>0</v>
      </c>
      <c r="I27" s="64">
        <v>0</v>
      </c>
      <c r="J27" s="64">
        <v>811</v>
      </c>
      <c r="K27" s="64">
        <v>811</v>
      </c>
      <c r="L27" s="65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24" t="s">
        <v>53</v>
      </c>
      <c r="B28" s="64">
        <v>270</v>
      </c>
      <c r="C28" s="64">
        <v>270</v>
      </c>
      <c r="D28" s="64">
        <v>41</v>
      </c>
      <c r="E28" s="64">
        <v>0</v>
      </c>
      <c r="F28" s="64">
        <v>11</v>
      </c>
      <c r="G28" s="64">
        <v>0</v>
      </c>
      <c r="H28" s="64">
        <v>0</v>
      </c>
      <c r="I28" s="64">
        <v>0</v>
      </c>
      <c r="J28" s="64">
        <v>30</v>
      </c>
      <c r="K28" s="64">
        <v>30</v>
      </c>
      <c r="L28" s="65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24" t="s">
        <v>51</v>
      </c>
      <c r="B29" s="64">
        <v>288</v>
      </c>
      <c r="C29" s="64">
        <v>288</v>
      </c>
      <c r="D29" s="64">
        <v>204</v>
      </c>
      <c r="E29" s="64">
        <v>0</v>
      </c>
      <c r="F29" s="64">
        <v>12</v>
      </c>
      <c r="G29" s="64">
        <v>0</v>
      </c>
      <c r="H29" s="64">
        <v>0</v>
      </c>
      <c r="I29" s="64">
        <v>0</v>
      </c>
      <c r="J29" s="64">
        <v>192</v>
      </c>
      <c r="K29" s="64">
        <v>192</v>
      </c>
      <c r="L29" s="65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24" t="s">
        <v>52</v>
      </c>
      <c r="B30" s="64">
        <v>3222</v>
      </c>
      <c r="C30" s="64">
        <v>3222</v>
      </c>
      <c r="D30" s="64">
        <v>2061</v>
      </c>
      <c r="E30" s="64">
        <v>0</v>
      </c>
      <c r="F30" s="64">
        <v>155</v>
      </c>
      <c r="G30" s="64">
        <v>0</v>
      </c>
      <c r="H30" s="64">
        <v>216</v>
      </c>
      <c r="I30" s="64">
        <v>0</v>
      </c>
      <c r="J30" s="64">
        <v>2122</v>
      </c>
      <c r="K30" s="64">
        <v>2122</v>
      </c>
      <c r="L30" s="65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33.75">
      <c r="A31" s="24" t="s">
        <v>56</v>
      </c>
      <c r="B31" s="64">
        <v>17566</v>
      </c>
      <c r="C31" s="64">
        <v>17566</v>
      </c>
      <c r="D31" s="64">
        <v>17566</v>
      </c>
      <c r="E31" s="64">
        <v>0</v>
      </c>
      <c r="F31" s="64">
        <v>0</v>
      </c>
      <c r="G31" s="64">
        <v>0</v>
      </c>
      <c r="H31" s="64">
        <v>1380</v>
      </c>
      <c r="I31" s="64">
        <v>0</v>
      </c>
      <c r="J31" s="64">
        <v>18946</v>
      </c>
      <c r="K31" s="64">
        <v>18946</v>
      </c>
      <c r="L31" s="65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24" t="s">
        <v>57</v>
      </c>
      <c r="B32" s="64">
        <v>1800</v>
      </c>
      <c r="C32" s="64">
        <v>1800</v>
      </c>
      <c r="D32" s="64">
        <v>1272</v>
      </c>
      <c r="E32" s="64">
        <v>0</v>
      </c>
      <c r="F32" s="64">
        <v>48</v>
      </c>
      <c r="G32" s="64">
        <v>0</v>
      </c>
      <c r="H32" s="64">
        <v>0</v>
      </c>
      <c r="I32" s="64">
        <v>0</v>
      </c>
      <c r="J32" s="64">
        <v>1224</v>
      </c>
      <c r="K32" s="64">
        <v>1224</v>
      </c>
      <c r="L32" s="65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24" t="s">
        <v>59</v>
      </c>
      <c r="B33" s="64">
        <v>2730</v>
      </c>
      <c r="C33" s="64">
        <v>2730</v>
      </c>
      <c r="D33" s="64">
        <v>1136</v>
      </c>
      <c r="E33" s="64">
        <v>0</v>
      </c>
      <c r="F33" s="64">
        <v>113</v>
      </c>
      <c r="G33" s="64">
        <v>0</v>
      </c>
      <c r="H33" s="64">
        <v>0</v>
      </c>
      <c r="I33" s="64">
        <v>0</v>
      </c>
      <c r="J33" s="64">
        <v>1023</v>
      </c>
      <c r="K33" s="64">
        <v>1023</v>
      </c>
      <c r="L33" s="65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2.5">
      <c r="A34" s="24" t="s">
        <v>60</v>
      </c>
      <c r="B34" s="64">
        <v>1320</v>
      </c>
      <c r="C34" s="64">
        <v>1320</v>
      </c>
      <c r="D34" s="64">
        <v>846</v>
      </c>
      <c r="E34" s="64">
        <v>0</v>
      </c>
      <c r="F34" s="64">
        <v>55</v>
      </c>
      <c r="G34" s="64">
        <v>0</v>
      </c>
      <c r="H34" s="64">
        <v>0</v>
      </c>
      <c r="I34" s="64">
        <v>0</v>
      </c>
      <c r="J34" s="64">
        <v>791</v>
      </c>
      <c r="K34" s="64">
        <v>791</v>
      </c>
      <c r="L34" s="65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33.75">
      <c r="A35" s="24" t="s">
        <v>61</v>
      </c>
      <c r="B35" s="64">
        <v>408</v>
      </c>
      <c r="C35" s="64">
        <v>408</v>
      </c>
      <c r="D35" s="64">
        <v>136</v>
      </c>
      <c r="E35" s="64">
        <v>0</v>
      </c>
      <c r="F35" s="64">
        <v>17</v>
      </c>
      <c r="G35" s="64">
        <v>0</v>
      </c>
      <c r="H35" s="64">
        <v>0</v>
      </c>
      <c r="I35" s="64">
        <v>0</v>
      </c>
      <c r="J35" s="64">
        <v>119</v>
      </c>
      <c r="K35" s="64">
        <v>119</v>
      </c>
      <c r="L35" s="65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22.5">
      <c r="A36" s="24" t="s">
        <v>62</v>
      </c>
      <c r="B36" s="64">
        <v>618</v>
      </c>
      <c r="C36" s="64">
        <v>618</v>
      </c>
      <c r="D36" s="64">
        <v>277</v>
      </c>
      <c r="E36" s="64">
        <v>0</v>
      </c>
      <c r="F36" s="64">
        <v>27</v>
      </c>
      <c r="G36" s="64">
        <v>0</v>
      </c>
      <c r="H36" s="64">
        <v>0</v>
      </c>
      <c r="I36" s="64">
        <v>0</v>
      </c>
      <c r="J36" s="64">
        <v>250</v>
      </c>
      <c r="K36" s="64">
        <v>250</v>
      </c>
      <c r="L36" s="65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22.5">
      <c r="A37" s="24" t="s">
        <v>75</v>
      </c>
      <c r="B37" s="64">
        <v>1878</v>
      </c>
      <c r="C37" s="64">
        <v>1878</v>
      </c>
      <c r="D37" s="64">
        <v>1296</v>
      </c>
      <c r="E37" s="64">
        <v>0</v>
      </c>
      <c r="F37" s="64">
        <v>78</v>
      </c>
      <c r="G37" s="64">
        <v>0</v>
      </c>
      <c r="H37" s="64">
        <v>0</v>
      </c>
      <c r="I37" s="64">
        <v>0</v>
      </c>
      <c r="J37" s="64">
        <v>1218</v>
      </c>
      <c r="K37" s="64">
        <v>1218</v>
      </c>
      <c r="L37" s="65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22.5">
      <c r="A38" s="24" t="s">
        <v>80</v>
      </c>
      <c r="B38" s="64">
        <v>198</v>
      </c>
      <c r="C38" s="64">
        <v>198</v>
      </c>
      <c r="D38" s="64">
        <v>144</v>
      </c>
      <c r="E38" s="64">
        <v>0</v>
      </c>
      <c r="F38" s="64">
        <v>8</v>
      </c>
      <c r="G38" s="64">
        <v>0</v>
      </c>
      <c r="H38" s="64">
        <v>0</v>
      </c>
      <c r="I38" s="64">
        <v>0</v>
      </c>
      <c r="J38" s="64">
        <v>136</v>
      </c>
      <c r="K38" s="64">
        <v>136</v>
      </c>
      <c r="L38" s="65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22.5">
      <c r="A39" s="24" t="s">
        <v>76</v>
      </c>
      <c r="B39" s="64">
        <v>106</v>
      </c>
      <c r="C39" s="64">
        <v>106</v>
      </c>
      <c r="D39" s="64">
        <v>45</v>
      </c>
      <c r="E39" s="64">
        <v>0</v>
      </c>
      <c r="F39" s="64">
        <v>4</v>
      </c>
      <c r="G39" s="64">
        <v>0</v>
      </c>
      <c r="H39" s="64">
        <v>-41</v>
      </c>
      <c r="I39" s="64">
        <v>0</v>
      </c>
      <c r="J39" s="64">
        <v>0</v>
      </c>
      <c r="K39" s="64">
        <v>0</v>
      </c>
      <c r="L39" s="65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22.5">
      <c r="A40" s="24" t="s">
        <v>77</v>
      </c>
      <c r="B40" s="64">
        <v>336</v>
      </c>
      <c r="C40" s="64">
        <v>336</v>
      </c>
      <c r="D40" s="64">
        <v>218</v>
      </c>
      <c r="E40" s="64">
        <v>0</v>
      </c>
      <c r="F40" s="64">
        <v>0</v>
      </c>
      <c r="G40" s="64">
        <v>0</v>
      </c>
      <c r="H40" s="64">
        <v>-218</v>
      </c>
      <c r="I40" s="64">
        <v>0</v>
      </c>
      <c r="J40" s="64">
        <v>0</v>
      </c>
      <c r="K40" s="64">
        <v>0</v>
      </c>
      <c r="L40" s="65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22.5">
      <c r="A41" s="24" t="s">
        <v>78</v>
      </c>
      <c r="B41" s="64">
        <v>1086</v>
      </c>
      <c r="C41" s="64">
        <v>1086</v>
      </c>
      <c r="D41" s="64">
        <v>406</v>
      </c>
      <c r="E41" s="64">
        <v>0</v>
      </c>
      <c r="F41" s="64">
        <v>40</v>
      </c>
      <c r="G41" s="64">
        <v>0</v>
      </c>
      <c r="H41" s="64">
        <v>0</v>
      </c>
      <c r="I41" s="64">
        <v>0</v>
      </c>
      <c r="J41" s="64">
        <v>366</v>
      </c>
      <c r="K41" s="64">
        <v>366</v>
      </c>
      <c r="L41" s="65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22.5">
      <c r="A42" s="24" t="s">
        <v>79</v>
      </c>
      <c r="B42" s="64">
        <v>49</v>
      </c>
      <c r="C42" s="64">
        <v>49</v>
      </c>
      <c r="D42" s="64">
        <v>9</v>
      </c>
      <c r="E42" s="64">
        <v>0</v>
      </c>
      <c r="F42" s="64">
        <v>0</v>
      </c>
      <c r="G42" s="64">
        <v>0</v>
      </c>
      <c r="H42" s="64">
        <v>-9</v>
      </c>
      <c r="I42" s="64">
        <v>0</v>
      </c>
      <c r="J42" s="64">
        <v>0</v>
      </c>
      <c r="K42" s="64">
        <v>0</v>
      </c>
      <c r="L42" s="65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22.5">
      <c r="A43" s="24" t="s">
        <v>36</v>
      </c>
      <c r="B43" s="64">
        <v>25610</v>
      </c>
      <c r="C43" s="64">
        <v>25610</v>
      </c>
      <c r="D43" s="64">
        <v>11557</v>
      </c>
      <c r="E43" s="64">
        <v>0</v>
      </c>
      <c r="F43" s="64">
        <v>323</v>
      </c>
      <c r="G43" s="64">
        <v>0</v>
      </c>
      <c r="H43" s="64">
        <v>0</v>
      </c>
      <c r="I43" s="64">
        <v>23</v>
      </c>
      <c r="J43" s="64">
        <v>11234</v>
      </c>
      <c r="K43" s="64">
        <v>11234</v>
      </c>
      <c r="L43" s="65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22.5">
      <c r="A44" s="24" t="s">
        <v>30</v>
      </c>
      <c r="B44" s="64">
        <v>272698</v>
      </c>
      <c r="C44" s="64">
        <v>272698</v>
      </c>
      <c r="D44" s="64">
        <v>118248</v>
      </c>
      <c r="E44" s="64">
        <v>0</v>
      </c>
      <c r="F44" s="64">
        <v>4046</v>
      </c>
      <c r="G44" s="64">
        <v>0</v>
      </c>
      <c r="H44" s="64">
        <v>0</v>
      </c>
      <c r="I44" s="64">
        <v>248</v>
      </c>
      <c r="J44" s="64">
        <v>114202</v>
      </c>
      <c r="K44" s="64">
        <v>114202</v>
      </c>
      <c r="L44" s="65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22.5">
      <c r="A45" s="24" t="s">
        <v>73</v>
      </c>
      <c r="B45" s="64">
        <v>23592</v>
      </c>
      <c r="C45" s="64">
        <v>23592</v>
      </c>
      <c r="D45" s="64">
        <v>13624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13624</v>
      </c>
      <c r="K45" s="64">
        <v>13624</v>
      </c>
      <c r="L45" s="65">
        <v>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22.5">
      <c r="A46" s="24" t="s">
        <v>39</v>
      </c>
      <c r="B46" s="64">
        <v>3530000</v>
      </c>
      <c r="C46" s="64">
        <v>3530000</v>
      </c>
      <c r="D46" s="64">
        <v>3530000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3530000</v>
      </c>
      <c r="K46" s="64">
        <v>3530000</v>
      </c>
      <c r="L46" s="65">
        <v>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22.5">
      <c r="A47" s="24" t="s">
        <v>42</v>
      </c>
      <c r="B47" s="64">
        <v>3514020</v>
      </c>
      <c r="C47" s="64">
        <v>3514020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18414</v>
      </c>
      <c r="J47" s="64">
        <v>0</v>
      </c>
      <c r="K47" s="64">
        <v>0</v>
      </c>
      <c r="L47" s="65">
        <v>0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22.5">
      <c r="A48" s="66" t="s">
        <v>81</v>
      </c>
      <c r="B48" s="67">
        <v>8127</v>
      </c>
      <c r="C48" s="67">
        <v>8127</v>
      </c>
      <c r="D48" s="67">
        <v>2539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2539</v>
      </c>
      <c r="K48" s="67">
        <v>2539</v>
      </c>
      <c r="L48" s="68">
        <v>0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" customFormat="1" ht="12.75">
      <c r="A49" s="12" t="s">
        <v>21</v>
      </c>
      <c r="B49" s="26">
        <v>7789021</v>
      </c>
      <c r="C49" s="26">
        <v>7789021</v>
      </c>
      <c r="D49" s="26">
        <v>3873052</v>
      </c>
      <c r="E49" s="26">
        <v>0</v>
      </c>
      <c r="F49" s="26">
        <v>5126</v>
      </c>
      <c r="G49" s="26">
        <v>0</v>
      </c>
      <c r="H49" s="26">
        <v>1328</v>
      </c>
      <c r="I49" s="26">
        <v>18685</v>
      </c>
      <c r="J49" s="26">
        <v>3869254</v>
      </c>
      <c r="K49" s="26">
        <v>3869254</v>
      </c>
      <c r="L49" s="44">
        <v>0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" customFormat="1" ht="12" customHeight="1" thickBot="1">
      <c r="A50" s="18" t="str">
        <f>"Total in "&amp;LEFT($A$5,LEN($A$5)-5)&amp;":"</f>
        <v>Total in November:</v>
      </c>
      <c r="B50" s="19" t="s">
        <v>0</v>
      </c>
      <c r="C50" s="77">
        <v>20690521</v>
      </c>
      <c r="D50" s="77">
        <v>5386732</v>
      </c>
      <c r="E50" s="77">
        <v>0</v>
      </c>
      <c r="F50" s="77">
        <v>143299</v>
      </c>
      <c r="G50" s="77">
        <v>0</v>
      </c>
      <c r="H50" s="77">
        <v>1328</v>
      </c>
      <c r="I50" s="77">
        <v>20822</v>
      </c>
      <c r="J50" s="19" t="s">
        <v>0</v>
      </c>
      <c r="K50" s="77">
        <v>5244761</v>
      </c>
      <c r="L50" s="81">
        <v>0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" customFormat="1" ht="13.5">
      <c r="A51" s="51" t="s">
        <v>33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5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" customFormat="1" ht="12.75">
      <c r="A52" s="6" t="s">
        <v>1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3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" customFormat="1" ht="12" customHeight="1">
      <c r="A53" s="28" t="s">
        <v>25</v>
      </c>
      <c r="B53" s="29">
        <v>34737806</v>
      </c>
      <c r="C53" s="29">
        <v>24413869</v>
      </c>
      <c r="D53" s="30">
        <v>12050233</v>
      </c>
      <c r="E53" s="29">
        <v>0</v>
      </c>
      <c r="F53" s="30">
        <v>42605</v>
      </c>
      <c r="G53" s="30">
        <v>131</v>
      </c>
      <c r="H53" s="30">
        <v>9136</v>
      </c>
      <c r="I53" s="30">
        <v>16206</v>
      </c>
      <c r="J53" s="64">
        <v>17098501</v>
      </c>
      <c r="K53" s="25">
        <v>12016895</v>
      </c>
      <c r="L53" s="46">
        <v>0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" customFormat="1" ht="12.75">
      <c r="A54" s="12" t="s">
        <v>20</v>
      </c>
      <c r="B54" s="31">
        <v>34737806</v>
      </c>
      <c r="C54" s="31">
        <v>24413869</v>
      </c>
      <c r="D54" s="31">
        <v>12050233</v>
      </c>
      <c r="E54" s="31">
        <v>0</v>
      </c>
      <c r="F54" s="31">
        <v>42605</v>
      </c>
      <c r="G54" s="31">
        <v>131</v>
      </c>
      <c r="H54" s="31">
        <v>9136</v>
      </c>
      <c r="I54" s="31">
        <v>16206</v>
      </c>
      <c r="J54" s="31">
        <v>17098501</v>
      </c>
      <c r="K54" s="31">
        <v>12016895</v>
      </c>
      <c r="L54" s="44">
        <v>0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12" s="1" customFormat="1" ht="12.75">
      <c r="A55" s="6" t="s">
        <v>2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42"/>
    </row>
    <row r="56" spans="1:12" s="1" customFormat="1" ht="12.75">
      <c r="A56" s="28" t="s">
        <v>25</v>
      </c>
      <c r="B56" s="25">
        <v>58885702</v>
      </c>
      <c r="C56" s="25">
        <v>58885702</v>
      </c>
      <c r="D56" s="25">
        <v>30382804</v>
      </c>
      <c r="E56" s="25">
        <v>0</v>
      </c>
      <c r="F56" s="25">
        <v>10523</v>
      </c>
      <c r="G56" s="25">
        <v>0</v>
      </c>
      <c r="H56" s="25">
        <v>153</v>
      </c>
      <c r="I56" s="25">
        <v>2415</v>
      </c>
      <c r="J56" s="25">
        <v>30372434</v>
      </c>
      <c r="K56" s="25">
        <v>30372434</v>
      </c>
      <c r="L56" s="43">
        <v>0</v>
      </c>
    </row>
    <row r="57" spans="1:12" s="1" customFormat="1" ht="12.75">
      <c r="A57" s="12" t="s">
        <v>21</v>
      </c>
      <c r="B57" s="26">
        <v>58885702</v>
      </c>
      <c r="C57" s="26">
        <v>58885702</v>
      </c>
      <c r="D57" s="26">
        <v>30382804</v>
      </c>
      <c r="E57" s="26">
        <v>0</v>
      </c>
      <c r="F57" s="26">
        <v>10523</v>
      </c>
      <c r="G57" s="26">
        <v>0</v>
      </c>
      <c r="H57" s="26">
        <v>153</v>
      </c>
      <c r="I57" s="26">
        <v>2415</v>
      </c>
      <c r="J57" s="26">
        <v>30372434</v>
      </c>
      <c r="K57" s="26">
        <v>30372434</v>
      </c>
      <c r="L57" s="44">
        <v>0</v>
      </c>
    </row>
    <row r="58" spans="1:12" s="1" customFormat="1" ht="12" customHeight="1" thickBot="1">
      <c r="A58" s="18" t="str">
        <f>"Total in "&amp;LEFT($A$5,LEN($A$5)-5)&amp;":"</f>
        <v>Total in November:</v>
      </c>
      <c r="B58" s="19" t="s">
        <v>0</v>
      </c>
      <c r="C58" s="20">
        <v>83299571</v>
      </c>
      <c r="D58" s="20">
        <v>42433037</v>
      </c>
      <c r="E58" s="20">
        <v>0</v>
      </c>
      <c r="F58" s="20">
        <v>53128</v>
      </c>
      <c r="G58" s="20">
        <v>131</v>
      </c>
      <c r="H58" s="20">
        <v>9289</v>
      </c>
      <c r="I58" s="20">
        <v>18621</v>
      </c>
      <c r="J58" s="19" t="s">
        <v>0</v>
      </c>
      <c r="K58" s="20">
        <v>42389329</v>
      </c>
      <c r="L58" s="21">
        <v>0</v>
      </c>
    </row>
    <row r="59" spans="1:12" s="1" customFormat="1" ht="12" customHeight="1">
      <c r="A59" s="84" t="s">
        <v>1</v>
      </c>
      <c r="B59" s="85">
        <v>53094987</v>
      </c>
      <c r="C59" s="85">
        <v>37315369</v>
      </c>
      <c r="D59" s="85">
        <v>13563913</v>
      </c>
      <c r="E59" s="85">
        <v>0</v>
      </c>
      <c r="F59" s="85">
        <v>180778</v>
      </c>
      <c r="G59" s="85">
        <v>131</v>
      </c>
      <c r="H59" s="85">
        <v>9136</v>
      </c>
      <c r="I59" s="85">
        <v>18343</v>
      </c>
      <c r="J59" s="85">
        <v>19055671</v>
      </c>
      <c r="K59" s="85">
        <v>13392402</v>
      </c>
      <c r="L59" s="86">
        <v>0</v>
      </c>
    </row>
    <row r="60" spans="1:12" s="1" customFormat="1" ht="12" customHeight="1" thickBot="1">
      <c r="A60" s="87" t="s">
        <v>2</v>
      </c>
      <c r="B60" s="88">
        <v>734004623</v>
      </c>
      <c r="C60" s="89">
        <v>734004623</v>
      </c>
      <c r="D60" s="89">
        <v>687387356</v>
      </c>
      <c r="E60" s="89">
        <v>35196700</v>
      </c>
      <c r="F60" s="89">
        <v>21013949</v>
      </c>
      <c r="G60" s="89">
        <v>0</v>
      </c>
      <c r="H60" s="89">
        <v>1481</v>
      </c>
      <c r="I60" s="89">
        <v>21100</v>
      </c>
      <c r="J60" s="88">
        <v>701571588</v>
      </c>
      <c r="K60" s="89">
        <v>701571588</v>
      </c>
      <c r="L60" s="90">
        <v>0</v>
      </c>
    </row>
    <row r="61" spans="1:12" s="1" customFormat="1" ht="13.5" thickBot="1">
      <c r="A61" s="36" t="str">
        <f>"Grand total in "&amp;LEFT($A$5,LEN($A$5)-5)&amp;":"</f>
        <v>Grand total in November:</v>
      </c>
      <c r="B61" s="37" t="s">
        <v>0</v>
      </c>
      <c r="C61" s="78">
        <v>771319992</v>
      </c>
      <c r="D61" s="78">
        <v>700951269</v>
      </c>
      <c r="E61" s="78">
        <v>35196700</v>
      </c>
      <c r="F61" s="78">
        <v>21194727</v>
      </c>
      <c r="G61" s="78">
        <v>131</v>
      </c>
      <c r="H61" s="78">
        <v>10617</v>
      </c>
      <c r="I61" s="78">
        <v>39443</v>
      </c>
      <c r="J61" s="37" t="s">
        <v>0</v>
      </c>
      <c r="K61" s="78">
        <v>714963990</v>
      </c>
      <c r="L61" s="82">
        <v>0</v>
      </c>
    </row>
    <row r="62" spans="1:12" s="1" customFormat="1" ht="12.75">
      <c r="A62" s="69" t="s">
        <v>44</v>
      </c>
      <c r="B62" s="70" t="s">
        <v>0</v>
      </c>
      <c r="C62" s="70" t="s">
        <v>0</v>
      </c>
      <c r="D62" s="71">
        <v>731536962</v>
      </c>
      <c r="E62" s="71">
        <v>11167920</v>
      </c>
      <c r="F62" s="71">
        <v>23474781</v>
      </c>
      <c r="G62" s="71">
        <v>-60</v>
      </c>
      <c r="H62" s="71">
        <v>24073</v>
      </c>
      <c r="I62" s="71">
        <v>2265923</v>
      </c>
      <c r="J62" s="70" t="s">
        <v>0</v>
      </c>
      <c r="K62" s="71">
        <v>719254114</v>
      </c>
      <c r="L62" s="72" t="s">
        <v>0</v>
      </c>
    </row>
    <row r="63" spans="1:12" s="1" customFormat="1" ht="12.75">
      <c r="A63" s="73" t="s">
        <v>46</v>
      </c>
      <c r="B63" s="74" t="s">
        <v>0</v>
      </c>
      <c r="C63" s="74" t="s">
        <v>0</v>
      </c>
      <c r="D63" s="75">
        <v>719254114</v>
      </c>
      <c r="E63" s="75">
        <v>50553500</v>
      </c>
      <c r="F63" s="75">
        <v>134855502</v>
      </c>
      <c r="G63" s="75">
        <v>8</v>
      </c>
      <c r="H63" s="75">
        <v>5253</v>
      </c>
      <c r="I63" s="75">
        <v>8898275</v>
      </c>
      <c r="J63" s="74" t="s">
        <v>0</v>
      </c>
      <c r="K63" s="75">
        <v>634957373</v>
      </c>
      <c r="L63" s="76" t="s">
        <v>0</v>
      </c>
    </row>
    <row r="64" spans="1:12" s="1" customFormat="1" ht="12.75">
      <c r="A64" s="73" t="s">
        <v>48</v>
      </c>
      <c r="B64" s="74" t="s">
        <v>0</v>
      </c>
      <c r="C64" s="74" t="s">
        <v>0</v>
      </c>
      <c r="D64" s="75">
        <v>634957373</v>
      </c>
      <c r="E64" s="75">
        <v>31623800</v>
      </c>
      <c r="F64" s="75">
        <v>19008823</v>
      </c>
      <c r="G64" s="75">
        <v>89</v>
      </c>
      <c r="H64" s="75">
        <v>-3685123</v>
      </c>
      <c r="I64" s="75">
        <v>218908</v>
      </c>
      <c r="J64" s="74" t="s">
        <v>0</v>
      </c>
      <c r="K64" s="75">
        <v>643887316</v>
      </c>
      <c r="L64" s="76" t="s">
        <v>0</v>
      </c>
    </row>
    <row r="65" spans="1:12" s="1" customFormat="1" ht="12.75">
      <c r="A65" s="73" t="s">
        <v>64</v>
      </c>
      <c r="B65" s="74" t="s">
        <v>0</v>
      </c>
      <c r="C65" s="74" t="s">
        <v>0</v>
      </c>
      <c r="D65" s="75">
        <v>643887316</v>
      </c>
      <c r="E65" s="75">
        <v>32656800</v>
      </c>
      <c r="F65" s="75">
        <v>52701101</v>
      </c>
      <c r="G65" s="75">
        <v>43</v>
      </c>
      <c r="H65" s="75">
        <v>43415</v>
      </c>
      <c r="I65" s="75">
        <v>3930740</v>
      </c>
      <c r="J65" s="74" t="s">
        <v>0</v>
      </c>
      <c r="K65" s="75">
        <v>623886473</v>
      </c>
      <c r="L65" s="76" t="s">
        <v>0</v>
      </c>
    </row>
    <row r="66" spans="1:12" s="1" customFormat="1" ht="12.75">
      <c r="A66" s="73" t="s">
        <v>66</v>
      </c>
      <c r="B66" s="79" t="s">
        <v>0</v>
      </c>
      <c r="C66" s="79" t="s">
        <v>0</v>
      </c>
      <c r="D66" s="26">
        <v>623886473</v>
      </c>
      <c r="E66" s="26">
        <v>22346000</v>
      </c>
      <c r="F66" s="26">
        <v>497505</v>
      </c>
      <c r="G66" s="26">
        <v>12</v>
      </c>
      <c r="H66" s="26">
        <v>2775</v>
      </c>
      <c r="I66" s="26">
        <v>118070</v>
      </c>
      <c r="J66" s="79" t="s">
        <v>0</v>
      </c>
      <c r="K66" s="26">
        <v>645737755</v>
      </c>
      <c r="L66" s="80" t="s">
        <v>0</v>
      </c>
    </row>
    <row r="67" spans="1:12" s="1" customFormat="1" ht="12.75">
      <c r="A67" s="73" t="s">
        <v>68</v>
      </c>
      <c r="B67" s="79" t="s">
        <v>0</v>
      </c>
      <c r="C67" s="79" t="s">
        <v>0</v>
      </c>
      <c r="D67" s="26">
        <v>645737755</v>
      </c>
      <c r="E67" s="26">
        <v>20600000</v>
      </c>
      <c r="F67" s="26">
        <v>10190983</v>
      </c>
      <c r="G67" s="26">
        <v>97</v>
      </c>
      <c r="H67" s="26">
        <v>2037</v>
      </c>
      <c r="I67" s="26">
        <v>9254</v>
      </c>
      <c r="J67" s="79" t="s">
        <v>0</v>
      </c>
      <c r="K67" s="26">
        <v>656148906</v>
      </c>
      <c r="L67" s="80" t="s">
        <v>0</v>
      </c>
    </row>
    <row r="68" spans="1:12" s="1" customFormat="1" ht="12.75">
      <c r="A68" s="73" t="s">
        <v>70</v>
      </c>
      <c r="B68" s="79" t="s">
        <v>0</v>
      </c>
      <c r="C68" s="79" t="s">
        <v>0</v>
      </c>
      <c r="D68" s="26">
        <v>656148906</v>
      </c>
      <c r="E68" s="26">
        <v>11026225</v>
      </c>
      <c r="F68" s="26">
        <v>10569051</v>
      </c>
      <c r="G68" s="26">
        <v>123</v>
      </c>
      <c r="H68" s="26">
        <v>25084</v>
      </c>
      <c r="I68" s="26">
        <v>3287310</v>
      </c>
      <c r="J68" s="79" t="s">
        <v>0</v>
      </c>
      <c r="K68" s="26">
        <v>656631287</v>
      </c>
      <c r="L68" s="80" t="s">
        <v>0</v>
      </c>
    </row>
    <row r="69" spans="1:12" s="1" customFormat="1" ht="12.75">
      <c r="A69" s="73" t="s">
        <v>72</v>
      </c>
      <c r="B69" s="79" t="s">
        <v>0</v>
      </c>
      <c r="C69" s="79" t="s">
        <v>0</v>
      </c>
      <c r="D69" s="26">
        <v>656631287</v>
      </c>
      <c r="E69" s="26">
        <v>25032600</v>
      </c>
      <c r="F69" s="26">
        <v>622935</v>
      </c>
      <c r="G69" s="26">
        <v>131</v>
      </c>
      <c r="H69" s="26">
        <v>4573</v>
      </c>
      <c r="I69" s="26">
        <v>805769</v>
      </c>
      <c r="J69" s="79" t="s">
        <v>0</v>
      </c>
      <c r="K69" s="26">
        <v>681045656</v>
      </c>
      <c r="L69" s="80" t="s">
        <v>0</v>
      </c>
    </row>
    <row r="70" spans="1:12" s="1" customFormat="1" ht="12.75">
      <c r="A70" s="73" t="s">
        <v>82</v>
      </c>
      <c r="B70" s="79" t="s">
        <v>0</v>
      </c>
      <c r="C70" s="79" t="s">
        <v>0</v>
      </c>
      <c r="D70" s="26">
        <v>681045656</v>
      </c>
      <c r="E70" s="26">
        <v>25381700</v>
      </c>
      <c r="F70" s="26">
        <v>21068042</v>
      </c>
      <c r="G70" s="26">
        <v>130</v>
      </c>
      <c r="H70" s="26">
        <v>25047</v>
      </c>
      <c r="I70" s="26">
        <v>3412561</v>
      </c>
      <c r="J70" s="79" t="s">
        <v>0</v>
      </c>
      <c r="K70" s="26">
        <v>685384491</v>
      </c>
      <c r="L70" s="80" t="s">
        <v>0</v>
      </c>
    </row>
    <row r="71" spans="1:12" s="1" customFormat="1" ht="13.5" thickBot="1">
      <c r="A71" s="73" t="s">
        <v>84</v>
      </c>
      <c r="B71" s="79" t="s">
        <v>0</v>
      </c>
      <c r="C71" s="79" t="s">
        <v>0</v>
      </c>
      <c r="D71" s="26">
        <v>685384491</v>
      </c>
      <c r="E71" s="26">
        <v>30018014</v>
      </c>
      <c r="F71" s="26">
        <v>14476808</v>
      </c>
      <c r="G71" s="26">
        <v>132</v>
      </c>
      <c r="H71" s="26">
        <v>25440</v>
      </c>
      <c r="I71" s="26">
        <v>2436194</v>
      </c>
      <c r="J71" s="79" t="s">
        <v>0</v>
      </c>
      <c r="K71" s="26">
        <v>700951269</v>
      </c>
      <c r="L71" s="80" t="s">
        <v>0</v>
      </c>
    </row>
    <row r="72" spans="1:12" s="1" customFormat="1" ht="13.5" thickBot="1">
      <c r="A72" s="60" t="str">
        <f>"Total per year "&amp;RIGHT($A$5,4)&amp;":"</f>
        <v>Total per year 2013:</v>
      </c>
      <c r="B72" s="19" t="s">
        <v>0</v>
      </c>
      <c r="C72" s="19" t="s">
        <v>0</v>
      </c>
      <c r="D72" s="20">
        <v>731536962</v>
      </c>
      <c r="E72" s="20">
        <v>295603259</v>
      </c>
      <c r="F72" s="20">
        <v>308660258</v>
      </c>
      <c r="G72" s="20">
        <v>836</v>
      </c>
      <c r="H72" s="20">
        <v>-3516809</v>
      </c>
      <c r="I72" s="20">
        <v>25422447</v>
      </c>
      <c r="J72" s="19" t="s">
        <v>0</v>
      </c>
      <c r="K72" s="20">
        <v>714963990</v>
      </c>
      <c r="L72" s="83" t="s">
        <v>0</v>
      </c>
    </row>
    <row r="73" spans="1:12" s="1" customFormat="1" ht="15" customHeight="1">
      <c r="A73" s="52" t="s">
        <v>32</v>
      </c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s="1" customFormat="1" ht="15" customHeight="1">
      <c r="A74" s="53" t="s">
        <v>14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</row>
  </sheetData>
  <sheetProtection/>
  <mergeCells count="11">
    <mergeCell ref="J7:K7"/>
    <mergeCell ref="L7:L8"/>
    <mergeCell ref="A1:L1"/>
    <mergeCell ref="A2:L2"/>
    <mergeCell ref="A3:L3"/>
    <mergeCell ref="A4:L4"/>
    <mergeCell ref="A5:L5"/>
    <mergeCell ref="A7:A8"/>
    <mergeCell ref="B7:C7"/>
    <mergeCell ref="D7:D8"/>
    <mergeCell ref="E7:I7"/>
  </mergeCells>
  <printOptions horizontalCentered="1"/>
  <pageMargins left="0.5905511811023623" right="0.5905511811023623" top="0.1968503937007874" bottom="0.5905511811023623" header="0.1968503937007874" footer="0.2755905511811024"/>
  <pageSetup fitToHeight="2" fitToWidth="1" horizontalDpi="600" verticalDpi="600" orientation="landscape" paperSize="9" scale="69" r:id="rId2"/>
  <headerFooter alignWithMargins="0">
    <oddFooter>&amp;C&amp;P of &amp;N&amp;R&amp;8
</oddFooter>
  </headerFooter>
  <rowBreaks count="1" manualBreakCount="1">
    <brk id="50" max="1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4"/>
  <sheetViews>
    <sheetView tabSelected="1" zoomScale="85" zoomScaleNormal="85" zoomScalePageLayoutView="0" workbookViewId="0" topLeftCell="A1">
      <selection activeCell="A1" sqref="A1:L1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248" width="9.140625" style="0" customWidth="1"/>
    <col min="249" max="249" width="37.140625" style="0" customWidth="1"/>
  </cols>
  <sheetData>
    <row r="1" spans="1:12" s="1" customFormat="1" ht="98.2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s="1" customFormat="1" ht="12.75">
      <c r="A2" s="96" t="s">
        <v>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s="1" customFormat="1" ht="22.5" customHeight="1">
      <c r="A3" s="97" t="s">
        <v>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s="1" customFormat="1" ht="17.25" customHeight="1">
      <c r="A4" s="98" t="s">
        <v>31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s="1" customFormat="1" ht="17.25" customHeight="1">
      <c r="A5" s="100" t="s">
        <v>85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s="1" customFormat="1" ht="17.25" customHeight="1" thickBot="1">
      <c r="A6" s="54"/>
      <c r="B6" s="54"/>
      <c r="C6" s="54"/>
      <c r="D6" s="54"/>
      <c r="E6" s="54"/>
      <c r="F6" s="54"/>
      <c r="G6" s="54"/>
      <c r="H6" s="54"/>
      <c r="I6" s="55"/>
      <c r="J6" s="54"/>
      <c r="K6" s="54"/>
      <c r="L6" s="56" t="s">
        <v>5</v>
      </c>
    </row>
    <row r="7" spans="1:12" s="1" customFormat="1" ht="25.5" customHeight="1">
      <c r="A7" s="102" t="s">
        <v>6</v>
      </c>
      <c r="B7" s="91" t="s">
        <v>7</v>
      </c>
      <c r="C7" s="91"/>
      <c r="D7" s="91" t="s">
        <v>9</v>
      </c>
      <c r="E7" s="91" t="s">
        <v>10</v>
      </c>
      <c r="F7" s="91"/>
      <c r="G7" s="91"/>
      <c r="H7" s="91"/>
      <c r="I7" s="91"/>
      <c r="J7" s="91" t="s">
        <v>17</v>
      </c>
      <c r="K7" s="91"/>
      <c r="L7" s="93" t="s">
        <v>19</v>
      </c>
    </row>
    <row r="8" spans="1:12" s="1" customFormat="1" ht="38.25">
      <c r="A8" s="103"/>
      <c r="B8" s="2" t="s">
        <v>8</v>
      </c>
      <c r="C8" s="2" t="s">
        <v>2</v>
      </c>
      <c r="D8" s="92"/>
      <c r="E8" s="2" t="s">
        <v>11</v>
      </c>
      <c r="F8" s="2" t="s">
        <v>12</v>
      </c>
      <c r="G8" s="2" t="s">
        <v>13</v>
      </c>
      <c r="H8" s="2" t="s">
        <v>15</v>
      </c>
      <c r="I8" s="2" t="s">
        <v>16</v>
      </c>
      <c r="J8" s="2" t="s">
        <v>8</v>
      </c>
      <c r="K8" s="2" t="s">
        <v>18</v>
      </c>
      <c r="L8" s="94"/>
    </row>
    <row r="9" spans="1:12" s="1" customFormat="1" ht="13.5" thickBot="1">
      <c r="A9" s="57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58">
        <v>11</v>
      </c>
      <c r="L9" s="59">
        <v>12</v>
      </c>
    </row>
    <row r="10" spans="1:12" s="1" customFormat="1" ht="13.5">
      <c r="A10" s="3" t="s">
        <v>34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s="1" customFormat="1" ht="12.75">
      <c r="A11" s="15" t="s">
        <v>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s="1" customFormat="1" ht="12.75">
      <c r="A12" s="9" t="s">
        <v>22</v>
      </c>
      <c r="B12" s="64">
        <v>155935200</v>
      </c>
      <c r="C12" s="64">
        <v>155935200</v>
      </c>
      <c r="D12" s="64">
        <v>143935200</v>
      </c>
      <c r="E12" s="64">
        <v>22000000</v>
      </c>
      <c r="F12" s="64">
        <v>10000000</v>
      </c>
      <c r="G12" s="64">
        <v>0</v>
      </c>
      <c r="H12" s="64">
        <v>0</v>
      </c>
      <c r="I12" s="64">
        <v>0</v>
      </c>
      <c r="J12" s="64">
        <v>155935200</v>
      </c>
      <c r="K12" s="64">
        <v>155935200</v>
      </c>
      <c r="L12" s="65">
        <v>0</v>
      </c>
    </row>
    <row r="13" spans="1:12" s="1" customFormat="1" ht="12.75">
      <c r="A13" s="9" t="s">
        <v>23</v>
      </c>
      <c r="B13" s="64">
        <v>302980600</v>
      </c>
      <c r="C13" s="64">
        <v>302980600</v>
      </c>
      <c r="D13" s="64">
        <v>302980600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302980600</v>
      </c>
      <c r="K13" s="64">
        <v>302980600</v>
      </c>
      <c r="L13" s="65">
        <v>0</v>
      </c>
    </row>
    <row r="14" spans="1:12" s="1" customFormat="1" ht="12.75">
      <c r="A14" s="9" t="s">
        <v>24</v>
      </c>
      <c r="B14" s="67">
        <v>220414100</v>
      </c>
      <c r="C14" s="67">
        <v>220414100</v>
      </c>
      <c r="D14" s="67">
        <v>220414100</v>
      </c>
      <c r="E14" s="67">
        <v>0</v>
      </c>
      <c r="F14" s="67">
        <v>0</v>
      </c>
      <c r="G14" s="67">
        <v>0</v>
      </c>
      <c r="H14" s="67">
        <v>0</v>
      </c>
      <c r="I14" s="67">
        <v>2371352</v>
      </c>
      <c r="J14" s="67">
        <v>220414100</v>
      </c>
      <c r="K14" s="67">
        <v>220414100</v>
      </c>
      <c r="L14" s="68">
        <v>0</v>
      </c>
    </row>
    <row r="15" spans="1:12" s="1" customFormat="1" ht="12.75">
      <c r="A15" s="12" t="s">
        <v>21</v>
      </c>
      <c r="B15" s="26">
        <v>679329900</v>
      </c>
      <c r="C15" s="26">
        <v>679329900</v>
      </c>
      <c r="D15" s="26">
        <v>667329900</v>
      </c>
      <c r="E15" s="26">
        <v>22000000</v>
      </c>
      <c r="F15" s="26">
        <v>10000000</v>
      </c>
      <c r="G15" s="26">
        <v>0</v>
      </c>
      <c r="H15" s="26">
        <v>0</v>
      </c>
      <c r="I15" s="26">
        <v>2371352</v>
      </c>
      <c r="J15" s="26">
        <v>679329900</v>
      </c>
      <c r="K15" s="26">
        <v>679329900</v>
      </c>
      <c r="L15" s="44">
        <v>0</v>
      </c>
    </row>
    <row r="16" spans="1:12" s="1" customFormat="1" ht="13.5" thickBot="1">
      <c r="A16" s="18" t="str">
        <f>"Total in "&amp;LEFT($A$5,LEN($A$5)-5)&amp;":"</f>
        <v>Total in December:</v>
      </c>
      <c r="B16" s="19" t="s">
        <v>0</v>
      </c>
      <c r="C16" s="20">
        <v>679329900</v>
      </c>
      <c r="D16" s="20">
        <v>667329900</v>
      </c>
      <c r="E16" s="20">
        <v>22000000</v>
      </c>
      <c r="F16" s="20">
        <v>10000000</v>
      </c>
      <c r="G16" s="20">
        <v>0</v>
      </c>
      <c r="H16" s="20">
        <v>0</v>
      </c>
      <c r="I16" s="20">
        <v>2371352</v>
      </c>
      <c r="J16" s="19" t="s">
        <v>0</v>
      </c>
      <c r="K16" s="20">
        <v>679329900</v>
      </c>
      <c r="L16" s="21">
        <v>0</v>
      </c>
    </row>
    <row r="17" spans="1:256" s="1" customFormat="1" ht="12" customHeight="1">
      <c r="A17" s="3" t="s">
        <v>35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2.75">
      <c r="A18" s="6" t="s">
        <v>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4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22.5">
      <c r="A19" s="24" t="s">
        <v>28</v>
      </c>
      <c r="B19" s="64">
        <v>9359279</v>
      </c>
      <c r="C19" s="64">
        <v>6577739</v>
      </c>
      <c r="D19" s="64">
        <v>208089</v>
      </c>
      <c r="E19" s="64">
        <v>0</v>
      </c>
      <c r="F19" s="64">
        <v>74351</v>
      </c>
      <c r="G19" s="64">
        <v>0</v>
      </c>
      <c r="H19" s="64">
        <v>0</v>
      </c>
      <c r="I19" s="64">
        <v>1206</v>
      </c>
      <c r="J19" s="64">
        <v>190292</v>
      </c>
      <c r="K19" s="64">
        <v>133738</v>
      </c>
      <c r="L19" s="65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22.5">
      <c r="A20" s="24" t="s">
        <v>27</v>
      </c>
      <c r="B20" s="64">
        <v>8988091</v>
      </c>
      <c r="C20" s="64">
        <v>6316866</v>
      </c>
      <c r="D20" s="64">
        <v>1165058</v>
      </c>
      <c r="E20" s="64">
        <v>0</v>
      </c>
      <c r="F20" s="64">
        <v>47833</v>
      </c>
      <c r="G20" s="64">
        <v>0</v>
      </c>
      <c r="H20" s="64">
        <v>0</v>
      </c>
      <c r="I20" s="64">
        <v>208</v>
      </c>
      <c r="J20" s="64">
        <v>1589668</v>
      </c>
      <c r="K20" s="64">
        <v>1117225</v>
      </c>
      <c r="L20" s="65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22.5">
      <c r="A21" s="24" t="s">
        <v>49</v>
      </c>
      <c r="B21" s="67">
        <v>9811</v>
      </c>
      <c r="C21" s="67">
        <v>6895</v>
      </c>
      <c r="D21" s="67">
        <v>2360</v>
      </c>
      <c r="E21" s="67">
        <v>0</v>
      </c>
      <c r="F21" s="67">
        <v>291</v>
      </c>
      <c r="G21" s="67">
        <v>0</v>
      </c>
      <c r="H21" s="67">
        <v>0</v>
      </c>
      <c r="I21" s="67">
        <v>0</v>
      </c>
      <c r="J21" s="64">
        <v>2944</v>
      </c>
      <c r="K21" s="67">
        <v>2069</v>
      </c>
      <c r="L21" s="68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12.75">
      <c r="A22" s="12" t="s">
        <v>20</v>
      </c>
      <c r="B22" s="26">
        <v>18357181</v>
      </c>
      <c r="C22" s="26">
        <v>12901500</v>
      </c>
      <c r="D22" s="26">
        <v>1375507</v>
      </c>
      <c r="E22" s="26">
        <v>0</v>
      </c>
      <c r="F22" s="26">
        <v>122475</v>
      </c>
      <c r="G22" s="26">
        <v>0</v>
      </c>
      <c r="H22" s="26">
        <v>0</v>
      </c>
      <c r="I22" s="26">
        <v>1414</v>
      </c>
      <c r="J22" s="26">
        <v>1782904</v>
      </c>
      <c r="K22" s="26">
        <v>1253032</v>
      </c>
      <c r="L22" s="44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12.75">
      <c r="A23" s="6" t="s">
        <v>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4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24" t="s">
        <v>29</v>
      </c>
      <c r="B24" s="64">
        <v>378137</v>
      </c>
      <c r="C24" s="64">
        <v>378137</v>
      </c>
      <c r="D24" s="64">
        <v>169085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169085</v>
      </c>
      <c r="K24" s="64">
        <v>169085</v>
      </c>
      <c r="L24" s="65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24" t="s">
        <v>55</v>
      </c>
      <c r="B25" s="64">
        <v>2101</v>
      </c>
      <c r="C25" s="64">
        <v>2101</v>
      </c>
      <c r="D25" s="64">
        <v>1261</v>
      </c>
      <c r="E25" s="64">
        <v>0</v>
      </c>
      <c r="F25" s="64">
        <v>182</v>
      </c>
      <c r="G25" s="64">
        <v>0</v>
      </c>
      <c r="H25" s="64">
        <v>0</v>
      </c>
      <c r="I25" s="64">
        <v>0</v>
      </c>
      <c r="J25" s="64">
        <v>1079</v>
      </c>
      <c r="K25" s="64">
        <v>1079</v>
      </c>
      <c r="L25" s="65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24" t="s">
        <v>50</v>
      </c>
      <c r="B26" s="64">
        <v>648</v>
      </c>
      <c r="C26" s="64">
        <v>648</v>
      </c>
      <c r="D26" s="64">
        <v>81</v>
      </c>
      <c r="E26" s="64">
        <v>0</v>
      </c>
      <c r="F26" s="64">
        <v>27</v>
      </c>
      <c r="G26" s="64">
        <v>0</v>
      </c>
      <c r="H26" s="64">
        <v>0</v>
      </c>
      <c r="I26" s="64">
        <v>0</v>
      </c>
      <c r="J26" s="64">
        <v>54</v>
      </c>
      <c r="K26" s="64">
        <v>54</v>
      </c>
      <c r="L26" s="65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24" t="s">
        <v>54</v>
      </c>
      <c r="B27" s="64">
        <v>2213</v>
      </c>
      <c r="C27" s="64">
        <v>2213</v>
      </c>
      <c r="D27" s="64">
        <v>811</v>
      </c>
      <c r="E27" s="64">
        <v>0</v>
      </c>
      <c r="F27" s="64">
        <v>89</v>
      </c>
      <c r="G27" s="64">
        <v>0</v>
      </c>
      <c r="H27" s="64">
        <v>0</v>
      </c>
      <c r="I27" s="64">
        <v>0</v>
      </c>
      <c r="J27" s="64">
        <v>722</v>
      </c>
      <c r="K27" s="64">
        <v>722</v>
      </c>
      <c r="L27" s="65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24" t="s">
        <v>53</v>
      </c>
      <c r="B28" s="64">
        <v>270</v>
      </c>
      <c r="C28" s="64">
        <v>270</v>
      </c>
      <c r="D28" s="64">
        <v>30</v>
      </c>
      <c r="E28" s="64">
        <v>0</v>
      </c>
      <c r="F28" s="64">
        <v>11</v>
      </c>
      <c r="G28" s="64">
        <v>0</v>
      </c>
      <c r="H28" s="64">
        <v>0</v>
      </c>
      <c r="I28" s="64">
        <v>0</v>
      </c>
      <c r="J28" s="64">
        <v>19</v>
      </c>
      <c r="K28" s="64">
        <v>19</v>
      </c>
      <c r="L28" s="65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24" t="s">
        <v>51</v>
      </c>
      <c r="B29" s="64">
        <v>288</v>
      </c>
      <c r="C29" s="64">
        <v>288</v>
      </c>
      <c r="D29" s="64">
        <v>192</v>
      </c>
      <c r="E29" s="64">
        <v>0</v>
      </c>
      <c r="F29" s="64">
        <v>24</v>
      </c>
      <c r="G29" s="64">
        <v>0</v>
      </c>
      <c r="H29" s="64">
        <v>0</v>
      </c>
      <c r="I29" s="64">
        <v>0</v>
      </c>
      <c r="J29" s="64">
        <v>168</v>
      </c>
      <c r="K29" s="64">
        <v>168</v>
      </c>
      <c r="L29" s="65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24" t="s">
        <v>52</v>
      </c>
      <c r="B30" s="64">
        <v>3262</v>
      </c>
      <c r="C30" s="64">
        <v>3262</v>
      </c>
      <c r="D30" s="64">
        <v>2122</v>
      </c>
      <c r="E30" s="64">
        <v>0</v>
      </c>
      <c r="F30" s="64">
        <v>100</v>
      </c>
      <c r="G30" s="64">
        <v>0</v>
      </c>
      <c r="H30" s="64">
        <v>0</v>
      </c>
      <c r="I30" s="64">
        <v>0</v>
      </c>
      <c r="J30" s="64">
        <v>2022</v>
      </c>
      <c r="K30" s="64">
        <v>2022</v>
      </c>
      <c r="L30" s="65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33.75">
      <c r="A31" s="24" t="s">
        <v>56</v>
      </c>
      <c r="B31" s="64">
        <v>19570</v>
      </c>
      <c r="C31" s="64">
        <v>19570</v>
      </c>
      <c r="D31" s="64">
        <v>18946</v>
      </c>
      <c r="E31" s="64">
        <v>0</v>
      </c>
      <c r="F31" s="64">
        <v>0</v>
      </c>
      <c r="G31" s="64">
        <v>0</v>
      </c>
      <c r="H31" s="64">
        <v>-10514</v>
      </c>
      <c r="I31" s="64">
        <v>0</v>
      </c>
      <c r="J31" s="64">
        <v>8432</v>
      </c>
      <c r="K31" s="64">
        <v>8432</v>
      </c>
      <c r="L31" s="65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24" t="s">
        <v>57</v>
      </c>
      <c r="B32" s="64">
        <v>1800</v>
      </c>
      <c r="C32" s="64">
        <v>1800</v>
      </c>
      <c r="D32" s="64">
        <v>1224</v>
      </c>
      <c r="E32" s="64">
        <v>0</v>
      </c>
      <c r="F32" s="64">
        <v>48</v>
      </c>
      <c r="G32" s="64">
        <v>0</v>
      </c>
      <c r="H32" s="64">
        <v>0</v>
      </c>
      <c r="I32" s="64">
        <v>0</v>
      </c>
      <c r="J32" s="64">
        <v>1176</v>
      </c>
      <c r="K32" s="64">
        <v>1176</v>
      </c>
      <c r="L32" s="65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24" t="s">
        <v>59</v>
      </c>
      <c r="B33" s="64">
        <v>2730</v>
      </c>
      <c r="C33" s="64">
        <v>2730</v>
      </c>
      <c r="D33" s="64">
        <v>1023</v>
      </c>
      <c r="E33" s="64">
        <v>0</v>
      </c>
      <c r="F33" s="64">
        <v>114</v>
      </c>
      <c r="G33" s="64">
        <v>0</v>
      </c>
      <c r="H33" s="64">
        <v>0</v>
      </c>
      <c r="I33" s="64">
        <v>0</v>
      </c>
      <c r="J33" s="64">
        <v>909</v>
      </c>
      <c r="K33" s="64">
        <v>909</v>
      </c>
      <c r="L33" s="65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2.5">
      <c r="A34" s="24" t="s">
        <v>60</v>
      </c>
      <c r="B34" s="64">
        <v>1320</v>
      </c>
      <c r="C34" s="64">
        <v>1320</v>
      </c>
      <c r="D34" s="64">
        <v>791</v>
      </c>
      <c r="E34" s="64">
        <v>0</v>
      </c>
      <c r="F34" s="64">
        <v>110</v>
      </c>
      <c r="G34" s="64">
        <v>0</v>
      </c>
      <c r="H34" s="64">
        <v>0</v>
      </c>
      <c r="I34" s="64">
        <v>0</v>
      </c>
      <c r="J34" s="64">
        <v>681</v>
      </c>
      <c r="K34" s="64">
        <v>681</v>
      </c>
      <c r="L34" s="65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33.75">
      <c r="A35" s="24" t="s">
        <v>61</v>
      </c>
      <c r="B35" s="64">
        <v>408</v>
      </c>
      <c r="C35" s="64">
        <v>408</v>
      </c>
      <c r="D35" s="64">
        <v>119</v>
      </c>
      <c r="E35" s="64">
        <v>0</v>
      </c>
      <c r="F35" s="64">
        <v>17</v>
      </c>
      <c r="G35" s="64">
        <v>0</v>
      </c>
      <c r="H35" s="64">
        <v>0</v>
      </c>
      <c r="I35" s="64">
        <v>0</v>
      </c>
      <c r="J35" s="64">
        <v>102</v>
      </c>
      <c r="K35" s="64">
        <v>102</v>
      </c>
      <c r="L35" s="65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22.5">
      <c r="A36" s="24" t="s">
        <v>62</v>
      </c>
      <c r="B36" s="64">
        <v>618</v>
      </c>
      <c r="C36" s="64">
        <v>618</v>
      </c>
      <c r="D36" s="64">
        <v>250</v>
      </c>
      <c r="E36" s="64">
        <v>0</v>
      </c>
      <c r="F36" s="64">
        <v>25</v>
      </c>
      <c r="G36" s="64">
        <v>0</v>
      </c>
      <c r="H36" s="64">
        <v>0</v>
      </c>
      <c r="I36" s="64">
        <v>0</v>
      </c>
      <c r="J36" s="64">
        <v>225</v>
      </c>
      <c r="K36" s="64">
        <v>225</v>
      </c>
      <c r="L36" s="65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22.5">
      <c r="A37" s="24" t="s">
        <v>75</v>
      </c>
      <c r="B37" s="64">
        <v>1878</v>
      </c>
      <c r="C37" s="64">
        <v>1878</v>
      </c>
      <c r="D37" s="64">
        <v>1218</v>
      </c>
      <c r="E37" s="64">
        <v>0</v>
      </c>
      <c r="F37" s="64">
        <v>78</v>
      </c>
      <c r="G37" s="64">
        <v>0</v>
      </c>
      <c r="H37" s="64">
        <v>0</v>
      </c>
      <c r="I37" s="64">
        <v>0</v>
      </c>
      <c r="J37" s="64">
        <v>1140</v>
      </c>
      <c r="K37" s="64">
        <v>1140</v>
      </c>
      <c r="L37" s="65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22.5">
      <c r="A38" s="24" t="s">
        <v>80</v>
      </c>
      <c r="B38" s="64">
        <v>198</v>
      </c>
      <c r="C38" s="64">
        <v>198</v>
      </c>
      <c r="D38" s="64">
        <v>136</v>
      </c>
      <c r="E38" s="64">
        <v>0</v>
      </c>
      <c r="F38" s="64">
        <v>8</v>
      </c>
      <c r="G38" s="64">
        <v>0</v>
      </c>
      <c r="H38" s="64">
        <v>0</v>
      </c>
      <c r="I38" s="64">
        <v>0</v>
      </c>
      <c r="J38" s="64">
        <v>128</v>
      </c>
      <c r="K38" s="64">
        <v>128</v>
      </c>
      <c r="L38" s="65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22.5">
      <c r="A39" s="24" t="s">
        <v>78</v>
      </c>
      <c r="B39" s="64">
        <v>1086</v>
      </c>
      <c r="C39" s="64">
        <v>1086</v>
      </c>
      <c r="D39" s="64">
        <v>366</v>
      </c>
      <c r="E39" s="64">
        <v>0</v>
      </c>
      <c r="F39" s="64">
        <v>0</v>
      </c>
      <c r="G39" s="64">
        <v>0</v>
      </c>
      <c r="H39" s="64">
        <v>-366</v>
      </c>
      <c r="I39" s="64">
        <v>0</v>
      </c>
      <c r="J39" s="64">
        <v>0</v>
      </c>
      <c r="K39" s="64">
        <v>0</v>
      </c>
      <c r="L39" s="65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22.5">
      <c r="A40" s="24" t="s">
        <v>36</v>
      </c>
      <c r="B40" s="64">
        <v>25610</v>
      </c>
      <c r="C40" s="64">
        <v>25610</v>
      </c>
      <c r="D40" s="64">
        <v>11234</v>
      </c>
      <c r="E40" s="64">
        <v>0</v>
      </c>
      <c r="F40" s="64">
        <v>324</v>
      </c>
      <c r="G40" s="64">
        <v>0</v>
      </c>
      <c r="H40" s="64">
        <v>0</v>
      </c>
      <c r="I40" s="64">
        <v>21</v>
      </c>
      <c r="J40" s="64">
        <v>10910</v>
      </c>
      <c r="K40" s="64">
        <v>10910</v>
      </c>
      <c r="L40" s="65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22.5">
      <c r="A41" s="24" t="s">
        <v>30</v>
      </c>
      <c r="B41" s="64">
        <v>284709</v>
      </c>
      <c r="C41" s="64">
        <v>284709</v>
      </c>
      <c r="D41" s="64">
        <v>114202</v>
      </c>
      <c r="E41" s="64">
        <v>0</v>
      </c>
      <c r="F41" s="64">
        <v>8895</v>
      </c>
      <c r="G41" s="64">
        <v>0</v>
      </c>
      <c r="H41" s="64">
        <v>12011</v>
      </c>
      <c r="I41" s="64">
        <v>235</v>
      </c>
      <c r="J41" s="64">
        <v>117318</v>
      </c>
      <c r="K41" s="64">
        <v>117318</v>
      </c>
      <c r="L41" s="65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22.5">
      <c r="A42" s="24" t="s">
        <v>73</v>
      </c>
      <c r="B42" s="64">
        <v>23592</v>
      </c>
      <c r="C42" s="64">
        <v>23592</v>
      </c>
      <c r="D42" s="64">
        <v>13624</v>
      </c>
      <c r="E42" s="64">
        <v>0</v>
      </c>
      <c r="F42" s="64">
        <v>410</v>
      </c>
      <c r="G42" s="64">
        <v>0</v>
      </c>
      <c r="H42" s="64">
        <v>0</v>
      </c>
      <c r="I42" s="64">
        <v>120</v>
      </c>
      <c r="J42" s="64">
        <v>13214</v>
      </c>
      <c r="K42" s="64">
        <v>13214</v>
      </c>
      <c r="L42" s="65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22.5">
      <c r="A43" s="24" t="s">
        <v>39</v>
      </c>
      <c r="B43" s="64">
        <v>3530000</v>
      </c>
      <c r="C43" s="64">
        <v>3530000</v>
      </c>
      <c r="D43" s="64">
        <v>3530000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3530000</v>
      </c>
      <c r="K43" s="64">
        <v>3530000</v>
      </c>
      <c r="L43" s="65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22.5">
      <c r="A44" s="24" t="s">
        <v>42</v>
      </c>
      <c r="B44" s="64">
        <v>3514020</v>
      </c>
      <c r="C44" s="64">
        <v>3514020</v>
      </c>
      <c r="D44" s="64">
        <v>0</v>
      </c>
      <c r="E44" s="64">
        <v>1066200</v>
      </c>
      <c r="F44" s="64">
        <v>0</v>
      </c>
      <c r="G44" s="64">
        <v>0</v>
      </c>
      <c r="H44" s="64">
        <v>0</v>
      </c>
      <c r="I44" s="64">
        <v>0</v>
      </c>
      <c r="J44" s="64">
        <v>1066200</v>
      </c>
      <c r="K44" s="64">
        <v>1066200</v>
      </c>
      <c r="L44" s="65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22.5">
      <c r="A45" s="24" t="s">
        <v>81</v>
      </c>
      <c r="B45" s="64">
        <v>8127</v>
      </c>
      <c r="C45" s="64">
        <v>8127</v>
      </c>
      <c r="D45" s="64">
        <v>2539</v>
      </c>
      <c r="E45" s="64">
        <v>0</v>
      </c>
      <c r="F45" s="64">
        <v>2539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5">
        <v>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22.5">
      <c r="A46" s="24" t="s">
        <v>38</v>
      </c>
      <c r="B46" s="64">
        <v>50000</v>
      </c>
      <c r="C46" s="64">
        <v>50000</v>
      </c>
      <c r="D46" s="64">
        <v>0</v>
      </c>
      <c r="E46" s="64">
        <v>49000</v>
      </c>
      <c r="F46" s="64">
        <v>0</v>
      </c>
      <c r="G46" s="64">
        <v>0</v>
      </c>
      <c r="H46" s="64">
        <v>0</v>
      </c>
      <c r="I46" s="64">
        <v>0</v>
      </c>
      <c r="J46" s="64">
        <v>49000</v>
      </c>
      <c r="K46" s="64">
        <v>49000</v>
      </c>
      <c r="L46" s="65">
        <v>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22.5">
      <c r="A47" s="66" t="s">
        <v>86</v>
      </c>
      <c r="B47" s="67">
        <v>10467763</v>
      </c>
      <c r="C47" s="67">
        <v>10467763</v>
      </c>
      <c r="D47" s="67">
        <v>0</v>
      </c>
      <c r="E47" s="67">
        <v>1054206</v>
      </c>
      <c r="F47" s="67">
        <v>0</v>
      </c>
      <c r="G47" s="67">
        <v>0</v>
      </c>
      <c r="H47" s="67">
        <v>0</v>
      </c>
      <c r="I47" s="67">
        <v>0</v>
      </c>
      <c r="J47" s="67">
        <v>1054206</v>
      </c>
      <c r="K47" s="67">
        <v>1054206</v>
      </c>
      <c r="L47" s="68">
        <v>0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12.75">
      <c r="A48" s="12" t="s">
        <v>21</v>
      </c>
      <c r="B48" s="26">
        <v>18320348</v>
      </c>
      <c r="C48" s="26">
        <v>18320348</v>
      </c>
      <c r="D48" s="26">
        <v>3869254</v>
      </c>
      <c r="E48" s="26">
        <v>2169406</v>
      </c>
      <c r="F48" s="26">
        <v>13001</v>
      </c>
      <c r="G48" s="26">
        <v>0</v>
      </c>
      <c r="H48" s="26">
        <v>1131</v>
      </c>
      <c r="I48" s="26">
        <v>376</v>
      </c>
      <c r="J48" s="26">
        <v>6026790</v>
      </c>
      <c r="K48" s="26">
        <v>6026790</v>
      </c>
      <c r="L48" s="44">
        <v>0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" customFormat="1" ht="12" customHeight="1" thickBot="1">
      <c r="A49" s="18" t="str">
        <f>"Total in "&amp;LEFT($A$5,LEN($A$5)-5)&amp;":"</f>
        <v>Total in December:</v>
      </c>
      <c r="B49" s="19" t="s">
        <v>0</v>
      </c>
      <c r="C49" s="77">
        <v>31221848</v>
      </c>
      <c r="D49" s="77">
        <v>5244761</v>
      </c>
      <c r="E49" s="77">
        <v>2169406</v>
      </c>
      <c r="F49" s="77">
        <v>135476</v>
      </c>
      <c r="G49" s="77">
        <v>0</v>
      </c>
      <c r="H49" s="77">
        <v>1131</v>
      </c>
      <c r="I49" s="77">
        <v>1790</v>
      </c>
      <c r="J49" s="19" t="s">
        <v>0</v>
      </c>
      <c r="K49" s="77">
        <v>7279822</v>
      </c>
      <c r="L49" s="81">
        <v>0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" customFormat="1" ht="13.5">
      <c r="A50" s="51" t="s">
        <v>33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5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" customFormat="1" ht="12.75">
      <c r="A51" s="6" t="s">
        <v>1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3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" customFormat="1" ht="12" customHeight="1">
      <c r="A52" s="28" t="s">
        <v>25</v>
      </c>
      <c r="B52" s="29">
        <v>34737806</v>
      </c>
      <c r="C52" s="29">
        <v>24413869</v>
      </c>
      <c r="D52" s="30">
        <v>12016895</v>
      </c>
      <c r="E52" s="29">
        <v>0</v>
      </c>
      <c r="F52" s="30">
        <v>285351</v>
      </c>
      <c r="G52" s="30">
        <v>125</v>
      </c>
      <c r="H52" s="30">
        <v>0</v>
      </c>
      <c r="I52" s="30">
        <v>19729</v>
      </c>
      <c r="J52" s="64">
        <v>16692661</v>
      </c>
      <c r="K52" s="25">
        <v>11731669</v>
      </c>
      <c r="L52" s="46">
        <v>0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" customFormat="1" ht="12.75">
      <c r="A53" s="12" t="s">
        <v>20</v>
      </c>
      <c r="B53" s="31">
        <v>34737806</v>
      </c>
      <c r="C53" s="31">
        <v>24413869</v>
      </c>
      <c r="D53" s="31">
        <v>12016895</v>
      </c>
      <c r="E53" s="31">
        <v>0</v>
      </c>
      <c r="F53" s="31">
        <v>285351</v>
      </c>
      <c r="G53" s="31">
        <v>125</v>
      </c>
      <c r="H53" s="31">
        <v>0</v>
      </c>
      <c r="I53" s="31">
        <v>19729</v>
      </c>
      <c r="J53" s="31">
        <v>16692661</v>
      </c>
      <c r="K53" s="31">
        <v>11731669</v>
      </c>
      <c r="L53" s="44">
        <v>0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12" s="1" customFormat="1" ht="12.75">
      <c r="A54" s="6" t="s">
        <v>2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42"/>
    </row>
    <row r="55" spans="1:12" s="1" customFormat="1" ht="12.75">
      <c r="A55" s="28" t="s">
        <v>25</v>
      </c>
      <c r="B55" s="25">
        <v>58885936</v>
      </c>
      <c r="C55" s="25">
        <v>58885936</v>
      </c>
      <c r="D55" s="25">
        <v>30372434</v>
      </c>
      <c r="E55" s="25">
        <v>70559</v>
      </c>
      <c r="F55" s="25">
        <v>13179</v>
      </c>
      <c r="G55" s="25">
        <v>0</v>
      </c>
      <c r="H55" s="25">
        <v>230</v>
      </c>
      <c r="I55" s="25">
        <v>2389</v>
      </c>
      <c r="J55" s="25">
        <v>30430044</v>
      </c>
      <c r="K55" s="25">
        <v>30430044</v>
      </c>
      <c r="L55" s="43">
        <v>0</v>
      </c>
    </row>
    <row r="56" spans="1:12" s="1" customFormat="1" ht="12.75">
      <c r="A56" s="12" t="s">
        <v>21</v>
      </c>
      <c r="B56" s="26">
        <v>58885936</v>
      </c>
      <c r="C56" s="26">
        <v>58885936</v>
      </c>
      <c r="D56" s="26">
        <v>30372434</v>
      </c>
      <c r="E56" s="26">
        <v>70559</v>
      </c>
      <c r="F56" s="26">
        <v>13179</v>
      </c>
      <c r="G56" s="26">
        <v>0</v>
      </c>
      <c r="H56" s="26">
        <v>230</v>
      </c>
      <c r="I56" s="26">
        <v>2389</v>
      </c>
      <c r="J56" s="26">
        <v>30430044</v>
      </c>
      <c r="K56" s="26">
        <v>30430044</v>
      </c>
      <c r="L56" s="44">
        <v>0</v>
      </c>
    </row>
    <row r="57" spans="1:12" s="1" customFormat="1" ht="12" customHeight="1" thickBot="1">
      <c r="A57" s="18" t="str">
        <f>"Total in "&amp;LEFT($A$5,LEN($A$5)-5)&amp;":"</f>
        <v>Total in December:</v>
      </c>
      <c r="B57" s="19" t="s">
        <v>0</v>
      </c>
      <c r="C57" s="20">
        <v>83299805</v>
      </c>
      <c r="D57" s="20">
        <v>42389329</v>
      </c>
      <c r="E57" s="20">
        <v>70559</v>
      </c>
      <c r="F57" s="20">
        <v>298530</v>
      </c>
      <c r="G57" s="20">
        <v>125</v>
      </c>
      <c r="H57" s="20">
        <v>230</v>
      </c>
      <c r="I57" s="20">
        <v>22118</v>
      </c>
      <c r="J57" s="19" t="s">
        <v>0</v>
      </c>
      <c r="K57" s="20">
        <v>42161713</v>
      </c>
      <c r="L57" s="21">
        <v>0</v>
      </c>
    </row>
    <row r="58" spans="1:12" s="1" customFormat="1" ht="12" customHeight="1">
      <c r="A58" s="84" t="s">
        <v>1</v>
      </c>
      <c r="B58" s="85">
        <v>53094987</v>
      </c>
      <c r="C58" s="85">
        <v>37315369</v>
      </c>
      <c r="D58" s="85">
        <v>13392402</v>
      </c>
      <c r="E58" s="85">
        <v>0</v>
      </c>
      <c r="F58" s="85">
        <v>407826</v>
      </c>
      <c r="G58" s="85">
        <v>125</v>
      </c>
      <c r="H58" s="85">
        <v>0</v>
      </c>
      <c r="I58" s="85">
        <v>21143</v>
      </c>
      <c r="J58" s="85">
        <v>18475565</v>
      </c>
      <c r="K58" s="85">
        <v>12984701</v>
      </c>
      <c r="L58" s="86">
        <v>0</v>
      </c>
    </row>
    <row r="59" spans="1:12" s="1" customFormat="1" ht="12" customHeight="1" thickBot="1">
      <c r="A59" s="87" t="s">
        <v>2</v>
      </c>
      <c r="B59" s="88">
        <v>756536184</v>
      </c>
      <c r="C59" s="89">
        <v>756536184</v>
      </c>
      <c r="D59" s="89">
        <v>701571588</v>
      </c>
      <c r="E59" s="89">
        <v>24239965</v>
      </c>
      <c r="F59" s="89">
        <v>10026180</v>
      </c>
      <c r="G59" s="89">
        <v>0</v>
      </c>
      <c r="H59" s="89">
        <v>1361</v>
      </c>
      <c r="I59" s="89">
        <v>2374117</v>
      </c>
      <c r="J59" s="88">
        <v>715786734</v>
      </c>
      <c r="K59" s="89">
        <v>715786734</v>
      </c>
      <c r="L59" s="90">
        <v>0</v>
      </c>
    </row>
    <row r="60" spans="1:12" s="1" customFormat="1" ht="13.5" thickBot="1">
      <c r="A60" s="36" t="str">
        <f>"Grand total in "&amp;LEFT($A$5,LEN($A$5)-5)&amp;":"</f>
        <v>Grand total in December:</v>
      </c>
      <c r="B60" s="37" t="s">
        <v>0</v>
      </c>
      <c r="C60" s="78">
        <v>793851553</v>
      </c>
      <c r="D60" s="78">
        <v>714963990</v>
      </c>
      <c r="E60" s="78">
        <v>24239965</v>
      </c>
      <c r="F60" s="78">
        <v>10434006</v>
      </c>
      <c r="G60" s="78">
        <v>125</v>
      </c>
      <c r="H60" s="78">
        <v>1361</v>
      </c>
      <c r="I60" s="78">
        <v>2395260</v>
      </c>
      <c r="J60" s="37" t="s">
        <v>0</v>
      </c>
      <c r="K60" s="78">
        <v>728771435</v>
      </c>
      <c r="L60" s="82">
        <v>0</v>
      </c>
    </row>
    <row r="61" spans="1:12" s="1" customFormat="1" ht="12.75">
      <c r="A61" s="69" t="s">
        <v>44</v>
      </c>
      <c r="B61" s="70" t="s">
        <v>0</v>
      </c>
      <c r="C61" s="70" t="s">
        <v>0</v>
      </c>
      <c r="D61" s="71">
        <v>731536962</v>
      </c>
      <c r="E61" s="71">
        <v>11167920</v>
      </c>
      <c r="F61" s="71">
        <v>23474781</v>
      </c>
      <c r="G61" s="71">
        <v>-60</v>
      </c>
      <c r="H61" s="71">
        <v>24073</v>
      </c>
      <c r="I61" s="71">
        <v>2265923</v>
      </c>
      <c r="J61" s="70" t="s">
        <v>0</v>
      </c>
      <c r="K61" s="71">
        <v>719254114</v>
      </c>
      <c r="L61" s="72" t="s">
        <v>0</v>
      </c>
    </row>
    <row r="62" spans="1:12" s="1" customFormat="1" ht="12.75">
      <c r="A62" s="73" t="s">
        <v>46</v>
      </c>
      <c r="B62" s="74" t="s">
        <v>0</v>
      </c>
      <c r="C62" s="74" t="s">
        <v>0</v>
      </c>
      <c r="D62" s="75">
        <v>719254114</v>
      </c>
      <c r="E62" s="75">
        <v>50553500</v>
      </c>
      <c r="F62" s="75">
        <v>134855502</v>
      </c>
      <c r="G62" s="75">
        <v>8</v>
      </c>
      <c r="H62" s="75">
        <v>5253</v>
      </c>
      <c r="I62" s="75">
        <v>8898275</v>
      </c>
      <c r="J62" s="74" t="s">
        <v>0</v>
      </c>
      <c r="K62" s="75">
        <v>634957373</v>
      </c>
      <c r="L62" s="76" t="s">
        <v>0</v>
      </c>
    </row>
    <row r="63" spans="1:12" s="1" customFormat="1" ht="12.75">
      <c r="A63" s="73" t="s">
        <v>48</v>
      </c>
      <c r="B63" s="74" t="s">
        <v>0</v>
      </c>
      <c r="C63" s="74" t="s">
        <v>0</v>
      </c>
      <c r="D63" s="75">
        <v>634957373</v>
      </c>
      <c r="E63" s="75">
        <v>31623800</v>
      </c>
      <c r="F63" s="75">
        <v>19008823</v>
      </c>
      <c r="G63" s="75">
        <v>89</v>
      </c>
      <c r="H63" s="75">
        <v>-3685123</v>
      </c>
      <c r="I63" s="75">
        <v>218908</v>
      </c>
      <c r="J63" s="74" t="s">
        <v>0</v>
      </c>
      <c r="K63" s="75">
        <v>643887316</v>
      </c>
      <c r="L63" s="76" t="s">
        <v>0</v>
      </c>
    </row>
    <row r="64" spans="1:12" s="1" customFormat="1" ht="12.75">
      <c r="A64" s="73" t="s">
        <v>64</v>
      </c>
      <c r="B64" s="74" t="s">
        <v>0</v>
      </c>
      <c r="C64" s="74" t="s">
        <v>0</v>
      </c>
      <c r="D64" s="75">
        <v>643887316</v>
      </c>
      <c r="E64" s="75">
        <v>32656800</v>
      </c>
      <c r="F64" s="75">
        <v>52701101</v>
      </c>
      <c r="G64" s="75">
        <v>43</v>
      </c>
      <c r="H64" s="75">
        <v>43415</v>
      </c>
      <c r="I64" s="75">
        <v>3930740</v>
      </c>
      <c r="J64" s="74" t="s">
        <v>0</v>
      </c>
      <c r="K64" s="75">
        <v>623886473</v>
      </c>
      <c r="L64" s="76" t="s">
        <v>0</v>
      </c>
    </row>
    <row r="65" spans="1:12" s="1" customFormat="1" ht="12.75">
      <c r="A65" s="73" t="s">
        <v>66</v>
      </c>
      <c r="B65" s="79" t="s">
        <v>0</v>
      </c>
      <c r="C65" s="79" t="s">
        <v>0</v>
      </c>
      <c r="D65" s="26">
        <v>623886473</v>
      </c>
      <c r="E65" s="26">
        <v>22346000</v>
      </c>
      <c r="F65" s="26">
        <v>497505</v>
      </c>
      <c r="G65" s="26">
        <v>12</v>
      </c>
      <c r="H65" s="26">
        <v>2775</v>
      </c>
      <c r="I65" s="26">
        <v>118070</v>
      </c>
      <c r="J65" s="79" t="s">
        <v>0</v>
      </c>
      <c r="K65" s="26">
        <v>645737755</v>
      </c>
      <c r="L65" s="80" t="s">
        <v>0</v>
      </c>
    </row>
    <row r="66" spans="1:12" s="1" customFormat="1" ht="12.75">
      <c r="A66" s="73" t="s">
        <v>68</v>
      </c>
      <c r="B66" s="79" t="s">
        <v>0</v>
      </c>
      <c r="C66" s="79" t="s">
        <v>0</v>
      </c>
      <c r="D66" s="26">
        <v>645737755</v>
      </c>
      <c r="E66" s="26">
        <v>20600000</v>
      </c>
      <c r="F66" s="26">
        <v>10190983</v>
      </c>
      <c r="G66" s="26">
        <v>97</v>
      </c>
      <c r="H66" s="26">
        <v>2037</v>
      </c>
      <c r="I66" s="26">
        <v>9254</v>
      </c>
      <c r="J66" s="79" t="s">
        <v>0</v>
      </c>
      <c r="K66" s="26">
        <v>656148906</v>
      </c>
      <c r="L66" s="80" t="s">
        <v>0</v>
      </c>
    </row>
    <row r="67" spans="1:12" s="1" customFormat="1" ht="12.75">
      <c r="A67" s="73" t="s">
        <v>70</v>
      </c>
      <c r="B67" s="79" t="s">
        <v>0</v>
      </c>
      <c r="C67" s="79" t="s">
        <v>0</v>
      </c>
      <c r="D67" s="26">
        <v>656148906</v>
      </c>
      <c r="E67" s="26">
        <v>11026225</v>
      </c>
      <c r="F67" s="26">
        <v>10569051</v>
      </c>
      <c r="G67" s="26">
        <v>123</v>
      </c>
      <c r="H67" s="26">
        <v>25084</v>
      </c>
      <c r="I67" s="26">
        <v>3287310</v>
      </c>
      <c r="J67" s="79" t="s">
        <v>0</v>
      </c>
      <c r="K67" s="26">
        <v>656631287</v>
      </c>
      <c r="L67" s="80" t="s">
        <v>0</v>
      </c>
    </row>
    <row r="68" spans="1:12" s="1" customFormat="1" ht="12.75">
      <c r="A68" s="73" t="s">
        <v>72</v>
      </c>
      <c r="B68" s="79" t="s">
        <v>0</v>
      </c>
      <c r="C68" s="79" t="s">
        <v>0</v>
      </c>
      <c r="D68" s="26">
        <v>656631287</v>
      </c>
      <c r="E68" s="26">
        <v>25032600</v>
      </c>
      <c r="F68" s="26">
        <v>622935</v>
      </c>
      <c r="G68" s="26">
        <v>131</v>
      </c>
      <c r="H68" s="26">
        <v>4573</v>
      </c>
      <c r="I68" s="26">
        <v>805769</v>
      </c>
      <c r="J68" s="79" t="s">
        <v>0</v>
      </c>
      <c r="K68" s="26">
        <v>681045656</v>
      </c>
      <c r="L68" s="80" t="s">
        <v>0</v>
      </c>
    </row>
    <row r="69" spans="1:12" s="1" customFormat="1" ht="12.75">
      <c r="A69" s="73" t="s">
        <v>82</v>
      </c>
      <c r="B69" s="79" t="s">
        <v>0</v>
      </c>
      <c r="C69" s="79" t="s">
        <v>0</v>
      </c>
      <c r="D69" s="26">
        <v>681045656</v>
      </c>
      <c r="E69" s="26">
        <v>25381700</v>
      </c>
      <c r="F69" s="26">
        <v>21068042</v>
      </c>
      <c r="G69" s="26">
        <v>130</v>
      </c>
      <c r="H69" s="26">
        <v>25047</v>
      </c>
      <c r="I69" s="26">
        <v>3412561</v>
      </c>
      <c r="J69" s="79" t="s">
        <v>0</v>
      </c>
      <c r="K69" s="26">
        <v>685384491</v>
      </c>
      <c r="L69" s="80" t="s">
        <v>0</v>
      </c>
    </row>
    <row r="70" spans="1:12" s="1" customFormat="1" ht="12.75">
      <c r="A70" s="73" t="s">
        <v>84</v>
      </c>
      <c r="B70" s="79" t="s">
        <v>0</v>
      </c>
      <c r="C70" s="79" t="s">
        <v>0</v>
      </c>
      <c r="D70" s="26">
        <v>685384491</v>
      </c>
      <c r="E70" s="26">
        <v>30018014</v>
      </c>
      <c r="F70" s="26">
        <v>14476808</v>
      </c>
      <c r="G70" s="26">
        <v>132</v>
      </c>
      <c r="H70" s="26">
        <v>25440</v>
      </c>
      <c r="I70" s="26">
        <v>2436194</v>
      </c>
      <c r="J70" s="79" t="s">
        <v>0</v>
      </c>
      <c r="K70" s="26">
        <v>700951269</v>
      </c>
      <c r="L70" s="80" t="s">
        <v>0</v>
      </c>
    </row>
    <row r="71" spans="1:12" s="1" customFormat="1" ht="13.5" thickBot="1">
      <c r="A71" s="73" t="s">
        <v>87</v>
      </c>
      <c r="B71" s="79" t="s">
        <v>0</v>
      </c>
      <c r="C71" s="79" t="s">
        <v>0</v>
      </c>
      <c r="D71" s="26">
        <v>700951269</v>
      </c>
      <c r="E71" s="26">
        <v>35196700</v>
      </c>
      <c r="F71" s="26">
        <v>21194727</v>
      </c>
      <c r="G71" s="26">
        <v>131</v>
      </c>
      <c r="H71" s="26">
        <v>10617</v>
      </c>
      <c r="I71" s="26">
        <v>39443</v>
      </c>
      <c r="J71" s="79" t="s">
        <v>0</v>
      </c>
      <c r="K71" s="26">
        <v>714963990</v>
      </c>
      <c r="L71" s="80" t="s">
        <v>0</v>
      </c>
    </row>
    <row r="72" spans="1:12" s="1" customFormat="1" ht="13.5" thickBot="1">
      <c r="A72" s="60" t="str">
        <f>"Total per year "&amp;RIGHT($A$5,4)&amp;":"</f>
        <v>Total per year 2013:</v>
      </c>
      <c r="B72" s="19" t="s">
        <v>0</v>
      </c>
      <c r="C72" s="19" t="s">
        <v>0</v>
      </c>
      <c r="D72" s="20">
        <v>731536962</v>
      </c>
      <c r="E72" s="20">
        <v>319843224</v>
      </c>
      <c r="F72" s="20">
        <v>319094264</v>
      </c>
      <c r="G72" s="20">
        <v>961</v>
      </c>
      <c r="H72" s="20">
        <v>-3515448</v>
      </c>
      <c r="I72" s="20">
        <v>27817707</v>
      </c>
      <c r="J72" s="19" t="s">
        <v>0</v>
      </c>
      <c r="K72" s="20">
        <v>728771435</v>
      </c>
      <c r="L72" s="83" t="s">
        <v>0</v>
      </c>
    </row>
    <row r="73" spans="1:12" s="1" customFormat="1" ht="15" customHeight="1">
      <c r="A73" s="52" t="s">
        <v>32</v>
      </c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s="1" customFormat="1" ht="15" customHeight="1">
      <c r="A74" s="53" t="s">
        <v>14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</row>
  </sheetData>
  <sheetProtection/>
  <mergeCells count="11">
    <mergeCell ref="L7:L8"/>
    <mergeCell ref="A1:L1"/>
    <mergeCell ref="A2:L2"/>
    <mergeCell ref="A3:L3"/>
    <mergeCell ref="A4:L4"/>
    <mergeCell ref="A5:L5"/>
    <mergeCell ref="A7:A8"/>
    <mergeCell ref="B7:C7"/>
    <mergeCell ref="D7:D8"/>
    <mergeCell ref="E7:I7"/>
    <mergeCell ref="J7:K7"/>
  </mergeCells>
  <printOptions horizontalCentered="1"/>
  <pageMargins left="0.5905511811023623" right="0.5905511811023623" top="0.1968503937007874" bottom="0.5905511811023623" header="0.1968503937007874" footer="0.2755905511811024"/>
  <pageSetup fitToHeight="2" fitToWidth="1" horizontalDpi="600" verticalDpi="600" orientation="landscape" paperSize="9" scale="70" r:id="rId2"/>
  <headerFooter alignWithMargins="0">
    <oddFooter>&amp;C&amp;P of &amp;N&amp;R&amp;8
</oddFooter>
  </headerFooter>
  <rowBreaks count="1" manualBreakCount="1">
    <brk id="49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="85" zoomScaleNormal="85" zoomScalePageLayoutView="0" workbookViewId="0" topLeftCell="A1">
      <selection activeCell="A1" sqref="A1:L1"/>
    </sheetView>
  </sheetViews>
  <sheetFormatPr defaultColWidth="11.421875" defaultRowHeight="12.75"/>
  <cols>
    <col min="1" max="1" width="37.140625" style="1" customWidth="1"/>
    <col min="2" max="12" width="11.421875" style="1" customWidth="1"/>
    <col min="13" max="248" width="9.140625" style="1" customWidth="1"/>
    <col min="249" max="249" width="37.140625" style="1" customWidth="1"/>
    <col min="250" max="16384" width="11.421875" style="1" customWidth="1"/>
  </cols>
  <sheetData>
    <row r="1" spans="1:12" ht="98.2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2.75">
      <c r="A2" s="96" t="s">
        <v>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22.5" customHeight="1">
      <c r="A3" s="97" t="s">
        <v>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7.25" customHeight="1">
      <c r="A4" s="98" t="s">
        <v>31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17.25" customHeight="1">
      <c r="A5" s="100" t="s">
        <v>43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ht="17.25" customHeight="1" thickBot="1">
      <c r="A6" s="54"/>
      <c r="B6" s="54"/>
      <c r="C6" s="54"/>
      <c r="D6" s="54"/>
      <c r="E6" s="54"/>
      <c r="F6" s="54"/>
      <c r="G6" s="54"/>
      <c r="H6" s="54"/>
      <c r="I6" s="55"/>
      <c r="J6" s="54"/>
      <c r="K6" s="54"/>
      <c r="L6" s="56" t="s">
        <v>5</v>
      </c>
    </row>
    <row r="7" spans="1:12" ht="25.5" customHeight="1">
      <c r="A7" s="102" t="s">
        <v>6</v>
      </c>
      <c r="B7" s="91" t="s">
        <v>7</v>
      </c>
      <c r="C7" s="91"/>
      <c r="D7" s="91" t="s">
        <v>9</v>
      </c>
      <c r="E7" s="91" t="s">
        <v>10</v>
      </c>
      <c r="F7" s="91"/>
      <c r="G7" s="91"/>
      <c r="H7" s="91"/>
      <c r="I7" s="91"/>
      <c r="J7" s="91" t="s">
        <v>17</v>
      </c>
      <c r="K7" s="91"/>
      <c r="L7" s="93" t="s">
        <v>19</v>
      </c>
    </row>
    <row r="8" spans="1:12" ht="38.25">
      <c r="A8" s="103"/>
      <c r="B8" s="2" t="s">
        <v>8</v>
      </c>
      <c r="C8" s="2" t="s">
        <v>2</v>
      </c>
      <c r="D8" s="92"/>
      <c r="E8" s="2" t="s">
        <v>11</v>
      </c>
      <c r="F8" s="2" t="s">
        <v>12</v>
      </c>
      <c r="G8" s="2" t="s">
        <v>13</v>
      </c>
      <c r="H8" s="2" t="s">
        <v>15</v>
      </c>
      <c r="I8" s="2" t="s">
        <v>16</v>
      </c>
      <c r="J8" s="2" t="s">
        <v>8</v>
      </c>
      <c r="K8" s="2" t="s">
        <v>18</v>
      </c>
      <c r="L8" s="94"/>
    </row>
    <row r="9" spans="1:12" ht="13.5" thickBot="1">
      <c r="A9" s="57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58">
        <v>11</v>
      </c>
      <c r="L9" s="59">
        <v>12</v>
      </c>
    </row>
    <row r="10" spans="1:12" ht="13.5">
      <c r="A10" s="3" t="s">
        <v>34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ht="12.75">
      <c r="A11" s="15" t="s">
        <v>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9" t="s">
        <v>22</v>
      </c>
      <c r="B12" s="10">
        <v>111062400</v>
      </c>
      <c r="C12" s="10">
        <v>111062400</v>
      </c>
      <c r="D12" s="17">
        <v>131397000</v>
      </c>
      <c r="E12" s="10">
        <v>20553500</v>
      </c>
      <c r="F12" s="10">
        <v>40888100</v>
      </c>
      <c r="G12" s="10">
        <v>0</v>
      </c>
      <c r="H12" s="10">
        <v>0</v>
      </c>
      <c r="I12" s="10">
        <v>0</v>
      </c>
      <c r="J12" s="10">
        <v>111062400</v>
      </c>
      <c r="K12" s="10">
        <v>111062400</v>
      </c>
      <c r="L12" s="11">
        <v>0</v>
      </c>
    </row>
    <row r="13" spans="1:12" ht="12.75">
      <c r="A13" s="9" t="s">
        <v>23</v>
      </c>
      <c r="B13" s="10">
        <v>249524600</v>
      </c>
      <c r="C13" s="10">
        <v>249524600</v>
      </c>
      <c r="D13" s="17">
        <v>219524600</v>
      </c>
      <c r="E13" s="10">
        <v>30000000</v>
      </c>
      <c r="F13" s="10">
        <v>0</v>
      </c>
      <c r="G13" s="10">
        <v>0</v>
      </c>
      <c r="H13" s="10">
        <v>0</v>
      </c>
      <c r="I13" s="10">
        <v>0</v>
      </c>
      <c r="J13" s="10">
        <v>249524600</v>
      </c>
      <c r="K13" s="10">
        <v>249524600</v>
      </c>
      <c r="L13" s="11">
        <v>0</v>
      </c>
    </row>
    <row r="14" spans="1:12" ht="12.75">
      <c r="A14" s="9" t="s">
        <v>24</v>
      </c>
      <c r="B14" s="10">
        <v>220414100</v>
      </c>
      <c r="C14" s="10">
        <v>220414100</v>
      </c>
      <c r="D14" s="17">
        <v>314175000</v>
      </c>
      <c r="E14" s="10">
        <v>0</v>
      </c>
      <c r="F14" s="10">
        <v>93760900</v>
      </c>
      <c r="G14" s="10">
        <v>0</v>
      </c>
      <c r="H14" s="10">
        <v>0</v>
      </c>
      <c r="I14" s="10">
        <v>8859547</v>
      </c>
      <c r="J14" s="10">
        <v>220414100</v>
      </c>
      <c r="K14" s="10">
        <v>220414100</v>
      </c>
      <c r="L14" s="11">
        <v>0</v>
      </c>
    </row>
    <row r="15" spans="1:12" ht="12.75">
      <c r="A15" s="12" t="s">
        <v>21</v>
      </c>
      <c r="B15" s="13">
        <v>581001100</v>
      </c>
      <c r="C15" s="13">
        <v>581001100</v>
      </c>
      <c r="D15" s="13">
        <v>665096600</v>
      </c>
      <c r="E15" s="13">
        <v>50553500</v>
      </c>
      <c r="F15" s="13">
        <v>134649000</v>
      </c>
      <c r="G15" s="13">
        <v>0</v>
      </c>
      <c r="H15" s="13">
        <v>0</v>
      </c>
      <c r="I15" s="13">
        <v>8859547</v>
      </c>
      <c r="J15" s="13">
        <v>581001100</v>
      </c>
      <c r="K15" s="13">
        <v>581001100</v>
      </c>
      <c r="L15" s="14">
        <v>0</v>
      </c>
    </row>
    <row r="16" spans="1:12" ht="13.5" thickBot="1">
      <c r="A16" s="18" t="str">
        <f>"Total in "&amp;LEFT($A$5,LEN($A$5)-5)&amp;":"</f>
        <v>Total in February:</v>
      </c>
      <c r="B16" s="19" t="s">
        <v>0</v>
      </c>
      <c r="C16" s="20">
        <v>581001100</v>
      </c>
      <c r="D16" s="20">
        <v>665096600</v>
      </c>
      <c r="E16" s="20">
        <v>50553500</v>
      </c>
      <c r="F16" s="20">
        <v>134649000</v>
      </c>
      <c r="G16" s="20">
        <v>0</v>
      </c>
      <c r="H16" s="20">
        <v>0</v>
      </c>
      <c r="I16" s="20">
        <v>8859547</v>
      </c>
      <c r="J16" s="19" t="s">
        <v>0</v>
      </c>
      <c r="K16" s="20">
        <v>581001100</v>
      </c>
      <c r="L16" s="21">
        <v>0</v>
      </c>
    </row>
    <row r="17" spans="1:12" ht="12" customHeight="1">
      <c r="A17" s="3" t="s">
        <v>35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</row>
    <row r="18" spans="1:12" ht="12.75">
      <c r="A18" s="6" t="s">
        <v>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42"/>
    </row>
    <row r="19" spans="1:12" ht="22.5">
      <c r="A19" s="24" t="s">
        <v>28</v>
      </c>
      <c r="B19" s="25">
        <v>9359279</v>
      </c>
      <c r="C19" s="25">
        <v>6577739</v>
      </c>
      <c r="D19" s="25">
        <v>1087995</v>
      </c>
      <c r="E19" s="25">
        <v>0</v>
      </c>
      <c r="F19" s="25">
        <v>85732</v>
      </c>
      <c r="G19" s="25">
        <v>0</v>
      </c>
      <c r="H19" s="25">
        <v>0</v>
      </c>
      <c r="I19" s="25">
        <v>6274</v>
      </c>
      <c r="J19" s="25">
        <v>1426091.7695402985</v>
      </c>
      <c r="K19" s="25">
        <v>1002263</v>
      </c>
      <c r="L19" s="43">
        <v>0</v>
      </c>
    </row>
    <row r="20" spans="1:12" ht="22.5">
      <c r="A20" s="24" t="s">
        <v>27</v>
      </c>
      <c r="B20" s="25">
        <v>8988091</v>
      </c>
      <c r="C20" s="25">
        <v>6316866</v>
      </c>
      <c r="D20" s="25">
        <v>1631842</v>
      </c>
      <c r="E20" s="25">
        <v>0</v>
      </c>
      <c r="F20" s="25">
        <v>45770</v>
      </c>
      <c r="G20" s="25">
        <v>0</v>
      </c>
      <c r="H20" s="25">
        <v>0</v>
      </c>
      <c r="I20" s="25">
        <v>2243</v>
      </c>
      <c r="J20" s="25">
        <v>2256777.138434044</v>
      </c>
      <c r="K20" s="25">
        <v>1586072</v>
      </c>
      <c r="L20" s="43">
        <v>0</v>
      </c>
    </row>
    <row r="21" spans="1:12" ht="22.5">
      <c r="A21" s="24" t="s">
        <v>42</v>
      </c>
      <c r="B21" s="25">
        <v>5000000</v>
      </c>
      <c r="C21" s="25">
        <v>3514020</v>
      </c>
      <c r="D21" s="25">
        <v>900283</v>
      </c>
      <c r="E21" s="25">
        <v>0</v>
      </c>
      <c r="F21" s="25">
        <v>0</v>
      </c>
      <c r="G21" s="25">
        <v>0</v>
      </c>
      <c r="H21" s="25">
        <v>2128</v>
      </c>
      <c r="I21" s="25">
        <v>0</v>
      </c>
      <c r="J21" s="25">
        <v>1284015.1735049887</v>
      </c>
      <c r="K21" s="25">
        <v>902411</v>
      </c>
      <c r="L21" s="43">
        <v>0</v>
      </c>
    </row>
    <row r="22" spans="1:12" ht="12.75">
      <c r="A22" s="12" t="s">
        <v>20</v>
      </c>
      <c r="B22" s="26">
        <v>23347370</v>
      </c>
      <c r="C22" s="26">
        <v>16408625</v>
      </c>
      <c r="D22" s="26">
        <v>3620120</v>
      </c>
      <c r="E22" s="26">
        <v>0</v>
      </c>
      <c r="F22" s="26">
        <v>131502</v>
      </c>
      <c r="G22" s="26">
        <v>0</v>
      </c>
      <c r="H22" s="26">
        <v>2128</v>
      </c>
      <c r="I22" s="26">
        <v>8517</v>
      </c>
      <c r="J22" s="26">
        <v>4966884.0814793315</v>
      </c>
      <c r="K22" s="26">
        <v>3490746</v>
      </c>
      <c r="L22" s="44">
        <v>0</v>
      </c>
    </row>
    <row r="23" spans="1:12" ht="12.75">
      <c r="A23" s="6" t="s">
        <v>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42"/>
    </row>
    <row r="24" spans="1:12" ht="22.5">
      <c r="A24" s="24" t="s">
        <v>29</v>
      </c>
      <c r="B24" s="25">
        <v>378137</v>
      </c>
      <c r="C24" s="25">
        <v>378137</v>
      </c>
      <c r="D24" s="25">
        <v>186506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186506</v>
      </c>
      <c r="K24" s="25">
        <v>186506</v>
      </c>
      <c r="L24" s="43">
        <v>0</v>
      </c>
    </row>
    <row r="25" spans="1:12" ht="22.5">
      <c r="A25" s="24" t="s">
        <v>36</v>
      </c>
      <c r="B25" s="25">
        <v>25610</v>
      </c>
      <c r="C25" s="25">
        <v>25610</v>
      </c>
      <c r="D25" s="25">
        <v>14325</v>
      </c>
      <c r="E25" s="25">
        <v>0</v>
      </c>
      <c r="F25" s="25">
        <v>316</v>
      </c>
      <c r="G25" s="25">
        <v>0</v>
      </c>
      <c r="H25" s="25">
        <v>104</v>
      </c>
      <c r="I25" s="25">
        <v>25</v>
      </c>
      <c r="J25" s="25">
        <v>14113</v>
      </c>
      <c r="K25" s="25">
        <v>14113</v>
      </c>
      <c r="L25" s="43">
        <v>0</v>
      </c>
    </row>
    <row r="26" spans="1:12" ht="22.5">
      <c r="A26" s="24" t="s">
        <v>30</v>
      </c>
      <c r="B26" s="64">
        <v>252698</v>
      </c>
      <c r="C26" s="64">
        <v>252698</v>
      </c>
      <c r="D26" s="64">
        <v>137321</v>
      </c>
      <c r="E26" s="64">
        <v>0</v>
      </c>
      <c r="F26" s="64">
        <v>3727</v>
      </c>
      <c r="G26" s="64">
        <v>0</v>
      </c>
      <c r="H26" s="64">
        <v>-104</v>
      </c>
      <c r="I26" s="64">
        <v>319</v>
      </c>
      <c r="J26" s="64">
        <v>133490</v>
      </c>
      <c r="K26" s="64">
        <v>133490</v>
      </c>
      <c r="L26" s="65">
        <v>0</v>
      </c>
    </row>
    <row r="27" spans="1:12" ht="22.5">
      <c r="A27" s="24" t="s">
        <v>39</v>
      </c>
      <c r="B27" s="64">
        <v>3530000</v>
      </c>
      <c r="C27" s="64">
        <v>3530000</v>
      </c>
      <c r="D27" s="64">
        <v>2483775</v>
      </c>
      <c r="E27" s="64">
        <v>0</v>
      </c>
      <c r="F27" s="64">
        <v>0</v>
      </c>
      <c r="G27" s="64">
        <v>0</v>
      </c>
      <c r="H27" s="64">
        <v>0</v>
      </c>
      <c r="I27" s="64">
        <v>10872</v>
      </c>
      <c r="J27" s="64">
        <v>2483775</v>
      </c>
      <c r="K27" s="64">
        <v>2483775</v>
      </c>
      <c r="L27" s="65">
        <v>1046225</v>
      </c>
    </row>
    <row r="28" spans="1:12" ht="22.5">
      <c r="A28" s="24" t="s">
        <v>37</v>
      </c>
      <c r="B28" s="64">
        <v>2</v>
      </c>
      <c r="C28" s="64">
        <v>2</v>
      </c>
      <c r="D28" s="64">
        <v>2</v>
      </c>
      <c r="E28" s="64">
        <v>0</v>
      </c>
      <c r="F28" s="64">
        <v>2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5">
        <v>0</v>
      </c>
    </row>
    <row r="29" spans="1:12" ht="22.5">
      <c r="A29" s="66" t="s">
        <v>38</v>
      </c>
      <c r="B29" s="67">
        <v>50000</v>
      </c>
      <c r="C29" s="67">
        <v>50000</v>
      </c>
      <c r="D29" s="67">
        <v>30000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30000</v>
      </c>
      <c r="K29" s="67">
        <v>30000</v>
      </c>
      <c r="L29" s="68">
        <v>0</v>
      </c>
    </row>
    <row r="30" spans="1:12" ht="12.75">
      <c r="A30" s="12" t="s">
        <v>21</v>
      </c>
      <c r="B30" s="26">
        <v>4236447</v>
      </c>
      <c r="C30" s="26">
        <v>4236447</v>
      </c>
      <c r="D30" s="26">
        <v>2851929</v>
      </c>
      <c r="E30" s="26">
        <v>0</v>
      </c>
      <c r="F30" s="26">
        <v>4045</v>
      </c>
      <c r="G30" s="26">
        <v>0</v>
      </c>
      <c r="H30" s="26">
        <v>0</v>
      </c>
      <c r="I30" s="26">
        <v>11216</v>
      </c>
      <c r="J30" s="26">
        <v>2847884</v>
      </c>
      <c r="K30" s="26">
        <v>2847884</v>
      </c>
      <c r="L30" s="44">
        <v>1046225</v>
      </c>
    </row>
    <row r="31" spans="1:12" ht="12" customHeight="1" thickBot="1">
      <c r="A31" s="18" t="str">
        <f>"Total in "&amp;LEFT($A$5,LEN($A$5)-5)&amp;":"</f>
        <v>Total in February:</v>
      </c>
      <c r="B31" s="19" t="s">
        <v>0</v>
      </c>
      <c r="C31" s="27">
        <v>20645072</v>
      </c>
      <c r="D31" s="27">
        <v>6472049</v>
      </c>
      <c r="E31" s="27">
        <v>0</v>
      </c>
      <c r="F31" s="27">
        <v>135547</v>
      </c>
      <c r="G31" s="27">
        <v>0</v>
      </c>
      <c r="H31" s="27">
        <v>2128</v>
      </c>
      <c r="I31" s="27">
        <v>19733</v>
      </c>
      <c r="J31" s="19" t="s">
        <v>0</v>
      </c>
      <c r="K31" s="27">
        <v>6338630</v>
      </c>
      <c r="L31" s="45">
        <v>1046225</v>
      </c>
    </row>
    <row r="32" spans="1:12" ht="13.5">
      <c r="A32" s="51" t="s">
        <v>33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</row>
    <row r="33" spans="1:12" ht="12.75">
      <c r="A33" s="6" t="s">
        <v>1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3"/>
    </row>
    <row r="34" spans="1:12" ht="12" customHeight="1">
      <c r="A34" s="28" t="s">
        <v>25</v>
      </c>
      <c r="B34" s="29">
        <v>34756346</v>
      </c>
      <c r="C34" s="29">
        <v>24426899</v>
      </c>
      <c r="D34" s="30">
        <v>13003692</v>
      </c>
      <c r="E34" s="29">
        <v>0</v>
      </c>
      <c r="F34" s="30">
        <v>50215</v>
      </c>
      <c r="G34" s="30">
        <v>8</v>
      </c>
      <c r="H34" s="30">
        <v>0</v>
      </c>
      <c r="I34" s="30">
        <v>15297</v>
      </c>
      <c r="J34" s="29">
        <v>18431148.65595529</v>
      </c>
      <c r="K34" s="25">
        <v>12953485</v>
      </c>
      <c r="L34" s="46">
        <v>0</v>
      </c>
    </row>
    <row r="35" spans="1:12" ht="12.75">
      <c r="A35" s="12" t="s">
        <v>20</v>
      </c>
      <c r="B35" s="31">
        <v>34756346</v>
      </c>
      <c r="C35" s="31">
        <v>24426899</v>
      </c>
      <c r="D35" s="31">
        <v>13003692</v>
      </c>
      <c r="E35" s="31">
        <v>0</v>
      </c>
      <c r="F35" s="31">
        <v>50215</v>
      </c>
      <c r="G35" s="31">
        <v>8</v>
      </c>
      <c r="H35" s="31">
        <v>0</v>
      </c>
      <c r="I35" s="31">
        <v>15297</v>
      </c>
      <c r="J35" s="31">
        <v>18431148.65595529</v>
      </c>
      <c r="K35" s="31">
        <v>12953485</v>
      </c>
      <c r="L35" s="44">
        <v>0</v>
      </c>
    </row>
    <row r="36" spans="1:12" ht="12.75">
      <c r="A36" s="6" t="s">
        <v>2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42"/>
    </row>
    <row r="37" spans="1:12" ht="12.75">
      <c r="A37" s="28" t="s">
        <v>25</v>
      </c>
      <c r="B37" s="25">
        <v>58485703</v>
      </c>
      <c r="C37" s="25">
        <v>58485703</v>
      </c>
      <c r="D37" s="25">
        <v>34681773</v>
      </c>
      <c r="E37" s="25">
        <v>0</v>
      </c>
      <c r="F37" s="25">
        <v>20740</v>
      </c>
      <c r="G37" s="25">
        <v>0</v>
      </c>
      <c r="H37" s="25">
        <v>3125</v>
      </c>
      <c r="I37" s="25">
        <v>3698</v>
      </c>
      <c r="J37" s="25">
        <v>34664158</v>
      </c>
      <c r="K37" s="25">
        <v>34664158</v>
      </c>
      <c r="L37" s="43">
        <v>0</v>
      </c>
    </row>
    <row r="38" spans="1:12" ht="12.75">
      <c r="A38" s="12" t="s">
        <v>21</v>
      </c>
      <c r="B38" s="26">
        <v>58485703</v>
      </c>
      <c r="C38" s="26">
        <v>58485703</v>
      </c>
      <c r="D38" s="26">
        <v>34681773</v>
      </c>
      <c r="E38" s="26">
        <v>0</v>
      </c>
      <c r="F38" s="26">
        <v>20740</v>
      </c>
      <c r="G38" s="26">
        <v>0</v>
      </c>
      <c r="H38" s="26">
        <v>3125</v>
      </c>
      <c r="I38" s="26">
        <v>3698</v>
      </c>
      <c r="J38" s="26">
        <v>34664158</v>
      </c>
      <c r="K38" s="26">
        <v>34664158</v>
      </c>
      <c r="L38" s="44">
        <v>0</v>
      </c>
    </row>
    <row r="39" spans="1:12" ht="12" customHeight="1" thickBot="1">
      <c r="A39" s="18" t="str">
        <f>"Total in "&amp;LEFT($A$5,LEN($A$5)-5)&amp;":"</f>
        <v>Total in February:</v>
      </c>
      <c r="B39" s="19" t="s">
        <v>0</v>
      </c>
      <c r="C39" s="20">
        <v>82912602</v>
      </c>
      <c r="D39" s="20">
        <v>47685465</v>
      </c>
      <c r="E39" s="20">
        <v>0</v>
      </c>
      <c r="F39" s="20">
        <v>70955</v>
      </c>
      <c r="G39" s="20">
        <v>8</v>
      </c>
      <c r="H39" s="20">
        <v>3125</v>
      </c>
      <c r="I39" s="20">
        <v>18995</v>
      </c>
      <c r="J39" s="19" t="s">
        <v>0</v>
      </c>
      <c r="K39" s="20">
        <v>47617643</v>
      </c>
      <c r="L39" s="21">
        <v>0</v>
      </c>
    </row>
    <row r="40" spans="1:12" ht="12" customHeight="1">
      <c r="A40" s="32" t="s">
        <v>1</v>
      </c>
      <c r="B40" s="33">
        <v>58103716</v>
      </c>
      <c r="C40" s="34">
        <v>40835524</v>
      </c>
      <c r="D40" s="34">
        <v>16623812</v>
      </c>
      <c r="E40" s="34">
        <v>0</v>
      </c>
      <c r="F40" s="34">
        <v>181717</v>
      </c>
      <c r="G40" s="34">
        <v>8</v>
      </c>
      <c r="H40" s="34">
        <v>2128</v>
      </c>
      <c r="I40" s="34">
        <v>23814</v>
      </c>
      <c r="J40" s="33">
        <v>23398032.73743462</v>
      </c>
      <c r="K40" s="34">
        <v>16444231</v>
      </c>
      <c r="L40" s="35">
        <v>0</v>
      </c>
    </row>
    <row r="41" spans="1:12" ht="12" customHeight="1" thickBot="1">
      <c r="A41" s="47" t="s">
        <v>2</v>
      </c>
      <c r="B41" s="48">
        <v>643723250</v>
      </c>
      <c r="C41" s="49">
        <v>643723250</v>
      </c>
      <c r="D41" s="49">
        <v>702630302</v>
      </c>
      <c r="E41" s="49">
        <v>50553500</v>
      </c>
      <c r="F41" s="49">
        <v>134673785</v>
      </c>
      <c r="G41" s="49">
        <v>0</v>
      </c>
      <c r="H41" s="49">
        <v>3125</v>
      </c>
      <c r="I41" s="49">
        <v>8874461</v>
      </c>
      <c r="J41" s="48">
        <v>618513142</v>
      </c>
      <c r="K41" s="49">
        <v>618513142</v>
      </c>
      <c r="L41" s="50">
        <v>1046225</v>
      </c>
    </row>
    <row r="42" spans="1:12" ht="13.5" thickBot="1">
      <c r="A42" s="36" t="str">
        <f>"Grand total in "&amp;LEFT($A$5,LEN($A$5)-5)&amp;":"</f>
        <v>Grand total in February:</v>
      </c>
      <c r="B42" s="37" t="s">
        <v>0</v>
      </c>
      <c r="C42" s="38">
        <v>684558774</v>
      </c>
      <c r="D42" s="38">
        <v>719254114</v>
      </c>
      <c r="E42" s="38">
        <v>50553500</v>
      </c>
      <c r="F42" s="38">
        <v>134855502</v>
      </c>
      <c r="G42" s="38">
        <v>8</v>
      </c>
      <c r="H42" s="38">
        <v>5253</v>
      </c>
      <c r="I42" s="38">
        <v>8898275</v>
      </c>
      <c r="J42" s="37" t="s">
        <v>0</v>
      </c>
      <c r="K42" s="38">
        <v>634957373</v>
      </c>
      <c r="L42" s="39">
        <v>1046225</v>
      </c>
    </row>
    <row r="43" spans="1:12" ht="13.5" thickBot="1">
      <c r="A43" s="69" t="s">
        <v>44</v>
      </c>
      <c r="B43" s="70" t="s">
        <v>0</v>
      </c>
      <c r="C43" s="70" t="s">
        <v>0</v>
      </c>
      <c r="D43" s="71">
        <v>731536962</v>
      </c>
      <c r="E43" s="71">
        <v>11167920</v>
      </c>
      <c r="F43" s="71">
        <v>23474781</v>
      </c>
      <c r="G43" s="71">
        <v>-60</v>
      </c>
      <c r="H43" s="71">
        <v>24073</v>
      </c>
      <c r="I43" s="71">
        <v>2265923</v>
      </c>
      <c r="J43" s="70" t="s">
        <v>0</v>
      </c>
      <c r="K43" s="71">
        <v>719254114</v>
      </c>
      <c r="L43" s="72" t="s">
        <v>0</v>
      </c>
    </row>
    <row r="44" spans="1:12" ht="13.5" thickBot="1">
      <c r="A44" s="60" t="str">
        <f>"Total per year "&amp;RIGHT($A$5,4)&amp;":"</f>
        <v>Total per year 2013:</v>
      </c>
      <c r="B44" s="61" t="s">
        <v>0</v>
      </c>
      <c r="C44" s="61" t="s">
        <v>0</v>
      </c>
      <c r="D44" s="62">
        <v>731536962</v>
      </c>
      <c r="E44" s="62">
        <v>61721420</v>
      </c>
      <c r="F44" s="62">
        <v>158330283</v>
      </c>
      <c r="G44" s="62">
        <v>-52</v>
      </c>
      <c r="H44" s="62">
        <v>29326</v>
      </c>
      <c r="I44" s="62">
        <v>11164198</v>
      </c>
      <c r="J44" s="61" t="s">
        <v>0</v>
      </c>
      <c r="K44" s="62">
        <v>634957373</v>
      </c>
      <c r="L44" s="63" t="s">
        <v>0</v>
      </c>
    </row>
    <row r="45" spans="1:12" ht="15" customHeight="1">
      <c r="A45" s="52" t="s">
        <v>32</v>
      </c>
      <c r="B45" s="40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15" customHeight="1">
      <c r="A46" s="53" t="s">
        <v>14</v>
      </c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ht="12.75">
      <c r="A47" s="53"/>
    </row>
  </sheetData>
  <sheetProtection/>
  <mergeCells count="11">
    <mergeCell ref="D7:D8"/>
    <mergeCell ref="E7:I7"/>
    <mergeCell ref="J7:K7"/>
    <mergeCell ref="L7:L8"/>
    <mergeCell ref="A1:L1"/>
    <mergeCell ref="A2:L2"/>
    <mergeCell ref="A3:L3"/>
    <mergeCell ref="A4:L4"/>
    <mergeCell ref="A5:L5"/>
    <mergeCell ref="A7:A8"/>
    <mergeCell ref="B7:C7"/>
  </mergeCells>
  <printOptions horizontalCentered="1"/>
  <pageMargins left="0.5905511811023623" right="0.5905511811023623" top="0.1968503937007874" bottom="0.5905511811023623" header="0.1968503937007874" footer="0.2755905511811024"/>
  <pageSetup fitToHeight="2" horizontalDpi="600" verticalDpi="600" orientation="landscape" paperSize="9" scale="80" r:id="rId2"/>
  <headerFooter alignWithMargins="0">
    <oddFooter>&amp;C&amp;P of &amp;N&amp;R&amp;8
</oddFooter>
  </headerFooter>
  <rowBreaks count="1" manualBreakCount="1">
    <brk id="31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="85" zoomScaleNormal="85" zoomScalePageLayoutView="0" workbookViewId="0" topLeftCell="A1">
      <selection activeCell="A1" sqref="A1:L1"/>
    </sheetView>
  </sheetViews>
  <sheetFormatPr defaultColWidth="11.421875" defaultRowHeight="12.75"/>
  <cols>
    <col min="1" max="1" width="37.140625" style="1" customWidth="1"/>
    <col min="2" max="12" width="11.421875" style="1" customWidth="1"/>
    <col min="13" max="248" width="9.140625" style="1" customWidth="1"/>
    <col min="249" max="249" width="37.140625" style="1" customWidth="1"/>
    <col min="250" max="16384" width="11.421875" style="1" customWidth="1"/>
  </cols>
  <sheetData>
    <row r="1" spans="1:12" ht="98.2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2.75">
      <c r="A2" s="96" t="s">
        <v>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22.5" customHeight="1">
      <c r="A3" s="97" t="s">
        <v>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7.25" customHeight="1">
      <c r="A4" s="98" t="s">
        <v>31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17.25" customHeight="1">
      <c r="A5" s="100" t="s">
        <v>45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ht="17.25" customHeight="1" thickBot="1">
      <c r="A6" s="54"/>
      <c r="B6" s="54"/>
      <c r="C6" s="54"/>
      <c r="D6" s="54"/>
      <c r="E6" s="54"/>
      <c r="F6" s="54"/>
      <c r="G6" s="54"/>
      <c r="H6" s="54"/>
      <c r="I6" s="55"/>
      <c r="J6" s="54"/>
      <c r="K6" s="54"/>
      <c r="L6" s="56" t="s">
        <v>5</v>
      </c>
    </row>
    <row r="7" spans="1:12" ht="25.5" customHeight="1">
      <c r="A7" s="102" t="s">
        <v>6</v>
      </c>
      <c r="B7" s="91" t="s">
        <v>7</v>
      </c>
      <c r="C7" s="91"/>
      <c r="D7" s="91" t="s">
        <v>9</v>
      </c>
      <c r="E7" s="91" t="s">
        <v>10</v>
      </c>
      <c r="F7" s="91"/>
      <c r="G7" s="91"/>
      <c r="H7" s="91"/>
      <c r="I7" s="91"/>
      <c r="J7" s="91" t="s">
        <v>17</v>
      </c>
      <c r="K7" s="91"/>
      <c r="L7" s="93" t="s">
        <v>19</v>
      </c>
    </row>
    <row r="8" spans="1:12" ht="38.25">
      <c r="A8" s="103"/>
      <c r="B8" s="2" t="s">
        <v>8</v>
      </c>
      <c r="C8" s="2" t="s">
        <v>2</v>
      </c>
      <c r="D8" s="92"/>
      <c r="E8" s="2" t="s">
        <v>11</v>
      </c>
      <c r="F8" s="2" t="s">
        <v>12</v>
      </c>
      <c r="G8" s="2" t="s">
        <v>13</v>
      </c>
      <c r="H8" s="2" t="s">
        <v>15</v>
      </c>
      <c r="I8" s="2" t="s">
        <v>16</v>
      </c>
      <c r="J8" s="2" t="s">
        <v>8</v>
      </c>
      <c r="K8" s="2" t="s">
        <v>18</v>
      </c>
      <c r="L8" s="94"/>
    </row>
    <row r="9" spans="1:12" ht="13.5" thickBot="1">
      <c r="A9" s="57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58">
        <v>11</v>
      </c>
      <c r="L9" s="59">
        <v>12</v>
      </c>
    </row>
    <row r="10" spans="1:12" ht="13.5">
      <c r="A10" s="3" t="s">
        <v>34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ht="12.75">
      <c r="A11" s="15" t="s">
        <v>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9" t="s">
        <v>22</v>
      </c>
      <c r="B12" s="10">
        <v>115494900</v>
      </c>
      <c r="C12" s="10">
        <v>115494900</v>
      </c>
      <c r="D12" s="17">
        <v>111062400</v>
      </c>
      <c r="E12" s="10">
        <v>20000000</v>
      </c>
      <c r="F12" s="10">
        <v>15567500</v>
      </c>
      <c r="G12" s="10">
        <v>0</v>
      </c>
      <c r="H12" s="10">
        <v>0</v>
      </c>
      <c r="I12" s="10">
        <v>0</v>
      </c>
      <c r="J12" s="10">
        <v>115494900</v>
      </c>
      <c r="K12" s="10">
        <v>115494900</v>
      </c>
      <c r="L12" s="11">
        <v>0</v>
      </c>
    </row>
    <row r="13" spans="1:12" ht="12.75">
      <c r="A13" s="9" t="s">
        <v>23</v>
      </c>
      <c r="B13" s="10">
        <v>258331400</v>
      </c>
      <c r="C13" s="10">
        <v>258331400</v>
      </c>
      <c r="D13" s="17">
        <v>249524600</v>
      </c>
      <c r="E13" s="10">
        <v>11623800</v>
      </c>
      <c r="F13" s="10">
        <v>2817000</v>
      </c>
      <c r="G13" s="10">
        <v>0</v>
      </c>
      <c r="H13" s="10">
        <v>0</v>
      </c>
      <c r="I13" s="10">
        <v>190148</v>
      </c>
      <c r="J13" s="10">
        <v>258331400</v>
      </c>
      <c r="K13" s="10">
        <v>258331400</v>
      </c>
      <c r="L13" s="11">
        <v>0</v>
      </c>
    </row>
    <row r="14" spans="1:12" ht="12.75">
      <c r="A14" s="9" t="s">
        <v>24</v>
      </c>
      <c r="B14" s="10">
        <v>220414100</v>
      </c>
      <c r="C14" s="10">
        <v>220414100</v>
      </c>
      <c r="D14" s="17">
        <v>220414100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220414100</v>
      </c>
      <c r="K14" s="10">
        <v>220414100</v>
      </c>
      <c r="L14" s="11">
        <v>0</v>
      </c>
    </row>
    <row r="15" spans="1:12" ht="12.75">
      <c r="A15" s="12" t="s">
        <v>21</v>
      </c>
      <c r="B15" s="13">
        <v>594240400</v>
      </c>
      <c r="C15" s="13">
        <v>594240400</v>
      </c>
      <c r="D15" s="13">
        <v>581001100</v>
      </c>
      <c r="E15" s="13">
        <v>31623800</v>
      </c>
      <c r="F15" s="13">
        <v>18384500</v>
      </c>
      <c r="G15" s="13">
        <v>0</v>
      </c>
      <c r="H15" s="13">
        <v>0</v>
      </c>
      <c r="I15" s="13">
        <v>190148</v>
      </c>
      <c r="J15" s="13">
        <v>594240400</v>
      </c>
      <c r="K15" s="13">
        <v>594240400</v>
      </c>
      <c r="L15" s="14">
        <v>0</v>
      </c>
    </row>
    <row r="16" spans="1:12" ht="13.5" thickBot="1">
      <c r="A16" s="18" t="str">
        <f>"Total in "&amp;LEFT($A$5,LEN($A$5)-5)&amp;":"</f>
        <v>Total in March:</v>
      </c>
      <c r="B16" s="19" t="s">
        <v>0</v>
      </c>
      <c r="C16" s="20">
        <v>594240400</v>
      </c>
      <c r="D16" s="20">
        <v>581001100</v>
      </c>
      <c r="E16" s="20">
        <v>31623800</v>
      </c>
      <c r="F16" s="20">
        <v>18384500</v>
      </c>
      <c r="G16" s="20">
        <v>0</v>
      </c>
      <c r="H16" s="20">
        <v>0</v>
      </c>
      <c r="I16" s="20">
        <v>190148</v>
      </c>
      <c r="J16" s="19" t="s">
        <v>0</v>
      </c>
      <c r="K16" s="20">
        <v>594240400</v>
      </c>
      <c r="L16" s="21">
        <v>0</v>
      </c>
    </row>
    <row r="17" spans="1:12" ht="12" customHeight="1">
      <c r="A17" s="3" t="s">
        <v>35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</row>
    <row r="18" spans="1:12" ht="12.75">
      <c r="A18" s="6" t="s">
        <v>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42"/>
    </row>
    <row r="19" spans="1:12" ht="22.5">
      <c r="A19" s="24" t="s">
        <v>28</v>
      </c>
      <c r="B19" s="25">
        <v>9359279</v>
      </c>
      <c r="C19" s="25">
        <v>6577739</v>
      </c>
      <c r="D19" s="25">
        <v>1002263</v>
      </c>
      <c r="E19" s="25">
        <v>0</v>
      </c>
      <c r="F19" s="25">
        <v>86225</v>
      </c>
      <c r="G19" s="25">
        <v>0</v>
      </c>
      <c r="H19" s="25">
        <v>0</v>
      </c>
      <c r="I19" s="25">
        <v>5780</v>
      </c>
      <c r="J19" s="25">
        <v>1303404.6476684823</v>
      </c>
      <c r="K19" s="25">
        <v>916038</v>
      </c>
      <c r="L19" s="43">
        <v>0</v>
      </c>
    </row>
    <row r="20" spans="1:12" ht="22.5">
      <c r="A20" s="24" t="s">
        <v>27</v>
      </c>
      <c r="B20" s="25">
        <v>8988091</v>
      </c>
      <c r="C20" s="25">
        <v>6316866</v>
      </c>
      <c r="D20" s="25">
        <v>1586072</v>
      </c>
      <c r="E20" s="25">
        <v>0</v>
      </c>
      <c r="F20" s="25">
        <v>45970</v>
      </c>
      <c r="G20" s="25">
        <v>0</v>
      </c>
      <c r="H20" s="25">
        <v>0</v>
      </c>
      <c r="I20" s="25">
        <v>2043</v>
      </c>
      <c r="J20" s="25">
        <v>2191367.721299253</v>
      </c>
      <c r="K20" s="25">
        <v>1540102</v>
      </c>
      <c r="L20" s="43">
        <v>0</v>
      </c>
    </row>
    <row r="21" spans="1:12" ht="12.75">
      <c r="A21" s="12" t="s">
        <v>20</v>
      </c>
      <c r="B21" s="26">
        <v>18347370</v>
      </c>
      <c r="C21" s="26">
        <v>12894605</v>
      </c>
      <c r="D21" s="26">
        <v>2588335</v>
      </c>
      <c r="E21" s="26">
        <v>0</v>
      </c>
      <c r="F21" s="26">
        <v>132195</v>
      </c>
      <c r="G21" s="26">
        <v>0</v>
      </c>
      <c r="H21" s="26">
        <v>0</v>
      </c>
      <c r="I21" s="26">
        <v>7823</v>
      </c>
      <c r="J21" s="26">
        <v>3494772.368967735</v>
      </c>
      <c r="K21" s="26">
        <v>2456140</v>
      </c>
      <c r="L21" s="44">
        <v>0</v>
      </c>
    </row>
    <row r="22" spans="1:12" ht="12.75">
      <c r="A22" s="6" t="s">
        <v>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42"/>
    </row>
    <row r="23" spans="1:12" ht="22.5">
      <c r="A23" s="24" t="s">
        <v>29</v>
      </c>
      <c r="B23" s="25">
        <v>378137</v>
      </c>
      <c r="C23" s="25">
        <v>378137</v>
      </c>
      <c r="D23" s="25">
        <v>186506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186506</v>
      </c>
      <c r="K23" s="25">
        <v>186506</v>
      </c>
      <c r="L23" s="43">
        <v>0</v>
      </c>
    </row>
    <row r="24" spans="1:12" ht="22.5">
      <c r="A24" s="24" t="s">
        <v>36</v>
      </c>
      <c r="B24" s="25">
        <v>25610</v>
      </c>
      <c r="C24" s="25">
        <v>25610</v>
      </c>
      <c r="D24" s="25">
        <v>14113</v>
      </c>
      <c r="E24" s="25">
        <v>0</v>
      </c>
      <c r="F24" s="25">
        <v>316</v>
      </c>
      <c r="G24" s="25">
        <v>0</v>
      </c>
      <c r="H24" s="25">
        <v>0</v>
      </c>
      <c r="I24" s="25">
        <v>31</v>
      </c>
      <c r="J24" s="25">
        <v>13797</v>
      </c>
      <c r="K24" s="25">
        <v>13797</v>
      </c>
      <c r="L24" s="43">
        <v>0</v>
      </c>
    </row>
    <row r="25" spans="1:12" ht="22.5">
      <c r="A25" s="24" t="s">
        <v>30</v>
      </c>
      <c r="B25" s="64">
        <v>252698</v>
      </c>
      <c r="C25" s="64">
        <v>252698</v>
      </c>
      <c r="D25" s="64">
        <v>133490</v>
      </c>
      <c r="E25" s="64">
        <v>0</v>
      </c>
      <c r="F25" s="64">
        <v>3739</v>
      </c>
      <c r="G25" s="64">
        <v>0</v>
      </c>
      <c r="H25" s="64">
        <v>0</v>
      </c>
      <c r="I25" s="64">
        <v>286</v>
      </c>
      <c r="J25" s="64">
        <v>129751</v>
      </c>
      <c r="K25" s="64">
        <v>129751</v>
      </c>
      <c r="L25" s="65">
        <v>0</v>
      </c>
    </row>
    <row r="26" spans="1:12" ht="22.5">
      <c r="A26" s="24" t="s">
        <v>39</v>
      </c>
      <c r="B26" s="64">
        <v>3530000</v>
      </c>
      <c r="C26" s="64">
        <v>3530000</v>
      </c>
      <c r="D26" s="64">
        <v>2483775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2483775</v>
      </c>
      <c r="K26" s="64">
        <v>2483775</v>
      </c>
      <c r="L26" s="65">
        <v>1046225</v>
      </c>
    </row>
    <row r="27" spans="1:12" ht="22.5">
      <c r="A27" s="24" t="s">
        <v>38</v>
      </c>
      <c r="B27" s="64">
        <v>50000</v>
      </c>
      <c r="C27" s="64">
        <v>50000</v>
      </c>
      <c r="D27" s="64">
        <v>30000</v>
      </c>
      <c r="E27" s="64">
        <v>0</v>
      </c>
      <c r="F27" s="64">
        <v>29990</v>
      </c>
      <c r="G27" s="64">
        <v>0</v>
      </c>
      <c r="H27" s="64">
        <v>0</v>
      </c>
      <c r="I27" s="64">
        <v>0</v>
      </c>
      <c r="J27" s="64">
        <v>10</v>
      </c>
      <c r="K27" s="64">
        <v>10</v>
      </c>
      <c r="L27" s="65">
        <v>0</v>
      </c>
    </row>
    <row r="28" spans="1:12" ht="22.5">
      <c r="A28" s="66" t="s">
        <v>42</v>
      </c>
      <c r="B28" s="67">
        <v>3514020</v>
      </c>
      <c r="C28" s="67">
        <v>3514020</v>
      </c>
      <c r="D28" s="67">
        <v>902411</v>
      </c>
      <c r="E28" s="67">
        <v>0</v>
      </c>
      <c r="F28" s="67">
        <v>240000</v>
      </c>
      <c r="G28" s="67">
        <v>0</v>
      </c>
      <c r="H28" s="67">
        <v>2282</v>
      </c>
      <c r="I28" s="67">
        <v>5</v>
      </c>
      <c r="J28" s="67">
        <v>664693</v>
      </c>
      <c r="K28" s="67">
        <v>664693</v>
      </c>
      <c r="L28" s="68">
        <v>0</v>
      </c>
    </row>
    <row r="29" spans="1:12" ht="12.75">
      <c r="A29" s="12" t="s">
        <v>21</v>
      </c>
      <c r="B29" s="26">
        <v>7750465</v>
      </c>
      <c r="C29" s="26">
        <v>7750465</v>
      </c>
      <c r="D29" s="26">
        <v>3750295</v>
      </c>
      <c r="E29" s="26">
        <v>0</v>
      </c>
      <c r="F29" s="26">
        <v>274045</v>
      </c>
      <c r="G29" s="26">
        <v>0</v>
      </c>
      <c r="H29" s="26">
        <v>2282</v>
      </c>
      <c r="I29" s="26">
        <v>322</v>
      </c>
      <c r="J29" s="26">
        <v>3478532</v>
      </c>
      <c r="K29" s="26">
        <v>3478532</v>
      </c>
      <c r="L29" s="44">
        <v>1046225</v>
      </c>
    </row>
    <row r="30" spans="1:12" ht="12" customHeight="1" thickBot="1">
      <c r="A30" s="18" t="str">
        <f>"Total in "&amp;LEFT($A$5,LEN($A$5)-5)&amp;":"</f>
        <v>Total in March:</v>
      </c>
      <c r="B30" s="19" t="s">
        <v>0</v>
      </c>
      <c r="C30" s="27">
        <v>20645070</v>
      </c>
      <c r="D30" s="27">
        <v>6338630</v>
      </c>
      <c r="E30" s="27">
        <v>0</v>
      </c>
      <c r="F30" s="27">
        <v>406240</v>
      </c>
      <c r="G30" s="27">
        <v>0</v>
      </c>
      <c r="H30" s="27">
        <v>2282</v>
      </c>
      <c r="I30" s="27">
        <v>8145</v>
      </c>
      <c r="J30" s="19" t="s">
        <v>0</v>
      </c>
      <c r="K30" s="27">
        <v>5934672</v>
      </c>
      <c r="L30" s="45">
        <v>1046225</v>
      </c>
    </row>
    <row r="31" spans="1:12" ht="13.5">
      <c r="A31" s="51" t="s">
        <v>33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5"/>
    </row>
    <row r="32" spans="1:12" ht="12.75">
      <c r="A32" s="6" t="s">
        <v>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3"/>
    </row>
    <row r="33" spans="1:12" ht="12" customHeight="1">
      <c r="A33" s="28" t="s">
        <v>25</v>
      </c>
      <c r="B33" s="29">
        <v>34756346</v>
      </c>
      <c r="C33" s="29">
        <v>24426899</v>
      </c>
      <c r="D33" s="30">
        <v>12953485</v>
      </c>
      <c r="E33" s="29">
        <v>0</v>
      </c>
      <c r="F33" s="30">
        <v>51863</v>
      </c>
      <c r="G33" s="30">
        <v>89</v>
      </c>
      <c r="H33" s="30">
        <v>0</v>
      </c>
      <c r="I33" s="30">
        <v>17507</v>
      </c>
      <c r="J33" s="29">
        <v>18357480.890831582</v>
      </c>
      <c r="K33" s="25">
        <v>12901711</v>
      </c>
      <c r="L33" s="46">
        <v>0</v>
      </c>
    </row>
    <row r="34" spans="1:12" ht="12.75">
      <c r="A34" s="12" t="s">
        <v>20</v>
      </c>
      <c r="B34" s="31">
        <v>34756346</v>
      </c>
      <c r="C34" s="31">
        <v>24426899</v>
      </c>
      <c r="D34" s="31">
        <v>12953485</v>
      </c>
      <c r="E34" s="31">
        <v>0</v>
      </c>
      <c r="F34" s="31">
        <v>51863</v>
      </c>
      <c r="G34" s="31">
        <v>89</v>
      </c>
      <c r="H34" s="31">
        <v>0</v>
      </c>
      <c r="I34" s="31">
        <v>17507</v>
      </c>
      <c r="J34" s="31">
        <v>18357480.890831582</v>
      </c>
      <c r="K34" s="31">
        <v>12901711</v>
      </c>
      <c r="L34" s="44">
        <v>0</v>
      </c>
    </row>
    <row r="35" spans="1:12" ht="12.75">
      <c r="A35" s="6" t="s">
        <v>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42"/>
    </row>
    <row r="36" spans="1:12" ht="12.75">
      <c r="A36" s="28" t="s">
        <v>25</v>
      </c>
      <c r="B36" s="25">
        <v>58455971</v>
      </c>
      <c r="C36" s="25">
        <v>58455971</v>
      </c>
      <c r="D36" s="25">
        <v>34664158</v>
      </c>
      <c r="E36" s="25">
        <v>0</v>
      </c>
      <c r="F36" s="25">
        <v>166220</v>
      </c>
      <c r="G36" s="25">
        <v>0</v>
      </c>
      <c r="H36" s="25">
        <v>-3687405</v>
      </c>
      <c r="I36" s="25">
        <v>3108</v>
      </c>
      <c r="J36" s="25">
        <v>30810533</v>
      </c>
      <c r="K36" s="25">
        <v>30810533</v>
      </c>
      <c r="L36" s="43">
        <v>0</v>
      </c>
    </row>
    <row r="37" spans="1:12" ht="12.75">
      <c r="A37" s="12" t="s">
        <v>21</v>
      </c>
      <c r="B37" s="26">
        <v>58455971</v>
      </c>
      <c r="C37" s="26">
        <v>58455971</v>
      </c>
      <c r="D37" s="26">
        <v>34664158</v>
      </c>
      <c r="E37" s="26">
        <v>0</v>
      </c>
      <c r="F37" s="26">
        <v>166220</v>
      </c>
      <c r="G37" s="26">
        <v>0</v>
      </c>
      <c r="H37" s="26">
        <v>-3687405</v>
      </c>
      <c r="I37" s="26">
        <v>3108</v>
      </c>
      <c r="J37" s="26">
        <v>30810533</v>
      </c>
      <c r="K37" s="26">
        <v>30810533</v>
      </c>
      <c r="L37" s="44">
        <v>0</v>
      </c>
    </row>
    <row r="38" spans="1:12" ht="12" customHeight="1" thickBot="1">
      <c r="A38" s="18" t="str">
        <f>"Total in "&amp;LEFT($A$5,LEN($A$5)-5)&amp;":"</f>
        <v>Total in March:</v>
      </c>
      <c r="B38" s="19" t="s">
        <v>0</v>
      </c>
      <c r="C38" s="20">
        <v>82882870</v>
      </c>
      <c r="D38" s="20">
        <v>47617643</v>
      </c>
      <c r="E38" s="20">
        <v>0</v>
      </c>
      <c r="F38" s="20">
        <v>218083</v>
      </c>
      <c r="G38" s="20">
        <v>89</v>
      </c>
      <c r="H38" s="20">
        <v>-3687405</v>
      </c>
      <c r="I38" s="20">
        <v>20615</v>
      </c>
      <c r="J38" s="19" t="s">
        <v>0</v>
      </c>
      <c r="K38" s="20">
        <v>43712244</v>
      </c>
      <c r="L38" s="21">
        <v>0</v>
      </c>
    </row>
    <row r="39" spans="1:12" ht="12" customHeight="1">
      <c r="A39" s="32" t="s">
        <v>1</v>
      </c>
      <c r="B39" s="33">
        <v>53103716</v>
      </c>
      <c r="C39" s="34">
        <v>37321504</v>
      </c>
      <c r="D39" s="34">
        <v>15541820</v>
      </c>
      <c r="E39" s="34">
        <v>0</v>
      </c>
      <c r="F39" s="34">
        <v>184058</v>
      </c>
      <c r="G39" s="34">
        <v>89</v>
      </c>
      <c r="H39" s="34">
        <v>0</v>
      </c>
      <c r="I39" s="34">
        <v>25330</v>
      </c>
      <c r="J39" s="33">
        <v>21852253.259799317</v>
      </c>
      <c r="K39" s="34">
        <v>15357851</v>
      </c>
      <c r="L39" s="35">
        <v>0</v>
      </c>
    </row>
    <row r="40" spans="1:12" ht="12" customHeight="1" thickBot="1">
      <c r="A40" s="47" t="s">
        <v>2</v>
      </c>
      <c r="B40" s="48">
        <v>660446836</v>
      </c>
      <c r="C40" s="49">
        <v>660446836</v>
      </c>
      <c r="D40" s="49">
        <v>619415553</v>
      </c>
      <c r="E40" s="49">
        <v>31623800</v>
      </c>
      <c r="F40" s="49">
        <v>18824765</v>
      </c>
      <c r="G40" s="49">
        <v>0</v>
      </c>
      <c r="H40" s="49">
        <v>-3685123</v>
      </c>
      <c r="I40" s="49">
        <v>193578</v>
      </c>
      <c r="J40" s="48">
        <v>628529465</v>
      </c>
      <c r="K40" s="49">
        <v>628529465</v>
      </c>
      <c r="L40" s="50">
        <v>1046225</v>
      </c>
    </row>
    <row r="41" spans="1:12" ht="13.5" thickBot="1">
      <c r="A41" s="36" t="str">
        <f>"Grand total in "&amp;LEFT($A$5,LEN($A$5)-5)&amp;":"</f>
        <v>Grand total in March:</v>
      </c>
      <c r="B41" s="37" t="s">
        <v>0</v>
      </c>
      <c r="C41" s="38">
        <v>697768340</v>
      </c>
      <c r="D41" s="38">
        <v>634957373</v>
      </c>
      <c r="E41" s="38">
        <v>31623800</v>
      </c>
      <c r="F41" s="38">
        <v>19008823</v>
      </c>
      <c r="G41" s="38">
        <v>89</v>
      </c>
      <c r="H41" s="38">
        <v>-3685123</v>
      </c>
      <c r="I41" s="38">
        <v>218908</v>
      </c>
      <c r="J41" s="37" t="s">
        <v>0</v>
      </c>
      <c r="K41" s="38">
        <v>643887316</v>
      </c>
      <c r="L41" s="39">
        <v>1046225</v>
      </c>
    </row>
    <row r="42" spans="1:12" ht="12.75">
      <c r="A42" s="69" t="s">
        <v>44</v>
      </c>
      <c r="B42" s="70" t="s">
        <v>0</v>
      </c>
      <c r="C42" s="70" t="s">
        <v>0</v>
      </c>
      <c r="D42" s="71">
        <v>731536962</v>
      </c>
      <c r="E42" s="71">
        <v>11167920</v>
      </c>
      <c r="F42" s="71">
        <v>23474781</v>
      </c>
      <c r="G42" s="71">
        <v>-60</v>
      </c>
      <c r="H42" s="71">
        <v>24073</v>
      </c>
      <c r="I42" s="71">
        <v>2265923</v>
      </c>
      <c r="J42" s="70" t="s">
        <v>0</v>
      </c>
      <c r="K42" s="71">
        <v>719254114</v>
      </c>
      <c r="L42" s="72" t="s">
        <v>0</v>
      </c>
    </row>
    <row r="43" spans="1:12" ht="13.5" thickBot="1">
      <c r="A43" s="73" t="s">
        <v>46</v>
      </c>
      <c r="B43" s="74" t="s">
        <v>0</v>
      </c>
      <c r="C43" s="74" t="s">
        <v>0</v>
      </c>
      <c r="D43" s="75">
        <v>719254114</v>
      </c>
      <c r="E43" s="75">
        <v>50553500</v>
      </c>
      <c r="F43" s="75">
        <v>134855502</v>
      </c>
      <c r="G43" s="75">
        <v>8</v>
      </c>
      <c r="H43" s="75">
        <v>5253</v>
      </c>
      <c r="I43" s="75">
        <v>8898275</v>
      </c>
      <c r="J43" s="74" t="s">
        <v>0</v>
      </c>
      <c r="K43" s="75">
        <v>634957373</v>
      </c>
      <c r="L43" s="76" t="s">
        <v>0</v>
      </c>
    </row>
    <row r="44" spans="1:12" ht="13.5" thickBot="1">
      <c r="A44" s="60" t="str">
        <f>"Total per year "&amp;RIGHT($A$5,4)&amp;":"</f>
        <v>Total per year 2013:</v>
      </c>
      <c r="B44" s="61" t="s">
        <v>0</v>
      </c>
      <c r="C44" s="61" t="s">
        <v>0</v>
      </c>
      <c r="D44" s="62">
        <v>731536962</v>
      </c>
      <c r="E44" s="62">
        <v>93345220</v>
      </c>
      <c r="F44" s="62">
        <v>177339106</v>
      </c>
      <c r="G44" s="62">
        <v>37</v>
      </c>
      <c r="H44" s="62">
        <v>-3655797</v>
      </c>
      <c r="I44" s="62">
        <v>11383106</v>
      </c>
      <c r="J44" s="61" t="s">
        <v>0</v>
      </c>
      <c r="K44" s="62">
        <v>643887316</v>
      </c>
      <c r="L44" s="63" t="s">
        <v>0</v>
      </c>
    </row>
    <row r="45" spans="1:12" ht="15" customHeight="1">
      <c r="A45" s="52" t="s">
        <v>32</v>
      </c>
      <c r="B45" s="40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15" customHeight="1">
      <c r="A46" s="53" t="s">
        <v>14</v>
      </c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ht="12.75">
      <c r="A47" s="53"/>
    </row>
  </sheetData>
  <sheetProtection/>
  <mergeCells count="11">
    <mergeCell ref="E7:I7"/>
    <mergeCell ref="J7:K7"/>
    <mergeCell ref="L7:L8"/>
    <mergeCell ref="A1:L1"/>
    <mergeCell ref="A2:L2"/>
    <mergeCell ref="A3:L3"/>
    <mergeCell ref="A4:L4"/>
    <mergeCell ref="A5:L5"/>
    <mergeCell ref="A7:A8"/>
    <mergeCell ref="B7:C7"/>
    <mergeCell ref="D7:D8"/>
  </mergeCells>
  <printOptions horizontalCentered="1"/>
  <pageMargins left="0.5905511811023623" right="0.5905511811023623" top="0.1968503937007874" bottom="0.5905511811023623" header="0.1968503937007874" footer="0.2755905511811024"/>
  <pageSetup fitToHeight="2" horizontalDpi="600" verticalDpi="600" orientation="landscape" paperSize="9" scale="80" r:id="rId2"/>
  <headerFooter alignWithMargins="0">
    <oddFooter>&amp;C&amp;P of &amp;N&amp;R&amp;8
</oddFooter>
  </headerFooter>
  <rowBreaks count="1" manualBreakCount="1">
    <brk id="30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1"/>
  <sheetViews>
    <sheetView zoomScale="85" zoomScaleNormal="85" zoomScalePageLayoutView="0" workbookViewId="0" topLeftCell="A1">
      <selection activeCell="A1" sqref="A1:L1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248" width="9.140625" style="0" customWidth="1"/>
    <col min="249" max="249" width="37.140625" style="0" customWidth="1"/>
  </cols>
  <sheetData>
    <row r="1" spans="1:12" s="1" customFormat="1" ht="98.2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s="1" customFormat="1" ht="12.75">
      <c r="A2" s="96" t="s">
        <v>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s="1" customFormat="1" ht="22.5" customHeight="1">
      <c r="A3" s="97" t="s">
        <v>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s="1" customFormat="1" ht="17.25" customHeight="1">
      <c r="A4" s="98" t="s">
        <v>31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s="1" customFormat="1" ht="17.25" customHeight="1">
      <c r="A5" s="100" t="s">
        <v>47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s="1" customFormat="1" ht="17.25" customHeight="1" thickBot="1">
      <c r="A6" s="54"/>
      <c r="B6" s="54"/>
      <c r="C6" s="54"/>
      <c r="D6" s="54"/>
      <c r="E6" s="54"/>
      <c r="F6" s="54"/>
      <c r="G6" s="54"/>
      <c r="H6" s="54"/>
      <c r="I6" s="55"/>
      <c r="J6" s="54"/>
      <c r="K6" s="54"/>
      <c r="L6" s="56" t="s">
        <v>5</v>
      </c>
    </row>
    <row r="7" spans="1:12" s="1" customFormat="1" ht="25.5" customHeight="1">
      <c r="A7" s="102" t="s">
        <v>6</v>
      </c>
      <c r="B7" s="91" t="s">
        <v>7</v>
      </c>
      <c r="C7" s="91"/>
      <c r="D7" s="91" t="s">
        <v>9</v>
      </c>
      <c r="E7" s="91" t="s">
        <v>10</v>
      </c>
      <c r="F7" s="91"/>
      <c r="G7" s="91"/>
      <c r="H7" s="91"/>
      <c r="I7" s="91"/>
      <c r="J7" s="91" t="s">
        <v>17</v>
      </c>
      <c r="K7" s="91"/>
      <c r="L7" s="93" t="s">
        <v>19</v>
      </c>
    </row>
    <row r="8" spans="1:12" s="1" customFormat="1" ht="38.25">
      <c r="A8" s="103"/>
      <c r="B8" s="2" t="s">
        <v>8</v>
      </c>
      <c r="C8" s="2" t="s">
        <v>2</v>
      </c>
      <c r="D8" s="92"/>
      <c r="E8" s="2" t="s">
        <v>11</v>
      </c>
      <c r="F8" s="2" t="s">
        <v>12</v>
      </c>
      <c r="G8" s="2" t="s">
        <v>13</v>
      </c>
      <c r="H8" s="2" t="s">
        <v>15</v>
      </c>
      <c r="I8" s="2" t="s">
        <v>16</v>
      </c>
      <c r="J8" s="2" t="s">
        <v>8</v>
      </c>
      <c r="K8" s="2" t="s">
        <v>18</v>
      </c>
      <c r="L8" s="94"/>
    </row>
    <row r="9" spans="1:12" s="1" customFormat="1" ht="13.5" thickBot="1">
      <c r="A9" s="57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58">
        <v>11</v>
      </c>
      <c r="L9" s="59">
        <v>12</v>
      </c>
    </row>
    <row r="10" spans="1:12" s="1" customFormat="1" ht="13.5">
      <c r="A10" s="3" t="s">
        <v>34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s="1" customFormat="1" ht="12.75">
      <c r="A11" s="15" t="s">
        <v>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s="1" customFormat="1" ht="12.75">
      <c r="A12" s="9" t="s">
        <v>22</v>
      </c>
      <c r="B12" s="10">
        <v>117494900</v>
      </c>
      <c r="C12" s="10">
        <v>117494900</v>
      </c>
      <c r="D12" s="17">
        <v>115494900</v>
      </c>
      <c r="E12" s="10">
        <v>12000000</v>
      </c>
      <c r="F12" s="10">
        <v>10000000</v>
      </c>
      <c r="G12" s="10">
        <v>0</v>
      </c>
      <c r="H12" s="10">
        <v>0</v>
      </c>
      <c r="I12" s="10">
        <v>0</v>
      </c>
      <c r="J12" s="10">
        <v>117494900</v>
      </c>
      <c r="K12" s="10">
        <v>117494900</v>
      </c>
      <c r="L12" s="11">
        <v>0</v>
      </c>
    </row>
    <row r="13" spans="1:12" s="1" customFormat="1" ht="12.75">
      <c r="A13" s="9" t="s">
        <v>23</v>
      </c>
      <c r="B13" s="10">
        <v>236625300</v>
      </c>
      <c r="C13" s="10">
        <v>236625300</v>
      </c>
      <c r="D13" s="17">
        <v>258331400</v>
      </c>
      <c r="E13" s="10">
        <v>20656800</v>
      </c>
      <c r="F13" s="10">
        <v>42362900</v>
      </c>
      <c r="G13" s="10">
        <v>0</v>
      </c>
      <c r="H13" s="10">
        <v>0</v>
      </c>
      <c r="I13" s="10">
        <v>2488820</v>
      </c>
      <c r="J13" s="10">
        <v>236625300</v>
      </c>
      <c r="K13" s="10">
        <v>236625300</v>
      </c>
      <c r="L13" s="11">
        <v>0</v>
      </c>
    </row>
    <row r="14" spans="1:12" s="1" customFormat="1" ht="12.75">
      <c r="A14" s="9" t="s">
        <v>24</v>
      </c>
      <c r="B14" s="10">
        <v>220414100</v>
      </c>
      <c r="C14" s="10">
        <v>220414100</v>
      </c>
      <c r="D14" s="17">
        <v>220414100</v>
      </c>
      <c r="E14" s="10">
        <v>0</v>
      </c>
      <c r="F14" s="10">
        <v>0</v>
      </c>
      <c r="G14" s="10">
        <v>0</v>
      </c>
      <c r="H14" s="10">
        <v>0</v>
      </c>
      <c r="I14" s="10">
        <v>1373938</v>
      </c>
      <c r="J14" s="10">
        <v>220414100</v>
      </c>
      <c r="K14" s="10">
        <v>220414100</v>
      </c>
      <c r="L14" s="11">
        <v>0</v>
      </c>
    </row>
    <row r="15" spans="1:12" s="1" customFormat="1" ht="12.75">
      <c r="A15" s="12" t="s">
        <v>21</v>
      </c>
      <c r="B15" s="13">
        <v>574534300</v>
      </c>
      <c r="C15" s="13">
        <v>574534300</v>
      </c>
      <c r="D15" s="13">
        <v>594240400</v>
      </c>
      <c r="E15" s="13">
        <v>32656800</v>
      </c>
      <c r="F15" s="13">
        <v>52362900</v>
      </c>
      <c r="G15" s="13">
        <v>0</v>
      </c>
      <c r="H15" s="13">
        <v>0</v>
      </c>
      <c r="I15" s="13">
        <v>3862758</v>
      </c>
      <c r="J15" s="13">
        <v>574534300</v>
      </c>
      <c r="K15" s="13">
        <v>574534300</v>
      </c>
      <c r="L15" s="14">
        <v>0</v>
      </c>
    </row>
    <row r="16" spans="1:12" s="1" customFormat="1" ht="13.5" thickBot="1">
      <c r="A16" s="18" t="str">
        <f>"Total in "&amp;LEFT($A$5,LEN($A$5)-5)&amp;":"</f>
        <v>Total in April:</v>
      </c>
      <c r="B16" s="19" t="s">
        <v>0</v>
      </c>
      <c r="C16" s="20">
        <v>574534300</v>
      </c>
      <c r="D16" s="20">
        <v>594240400</v>
      </c>
      <c r="E16" s="20">
        <v>32656800</v>
      </c>
      <c r="F16" s="20">
        <v>52362900</v>
      </c>
      <c r="G16" s="20">
        <v>0</v>
      </c>
      <c r="H16" s="20">
        <v>0</v>
      </c>
      <c r="I16" s="20">
        <v>3862758</v>
      </c>
      <c r="J16" s="19" t="s">
        <v>0</v>
      </c>
      <c r="K16" s="20">
        <v>574534300</v>
      </c>
      <c r="L16" s="21">
        <v>0</v>
      </c>
    </row>
    <row r="17" spans="1:256" s="1" customFormat="1" ht="12" customHeight="1">
      <c r="A17" s="3" t="s">
        <v>35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2.75">
      <c r="A18" s="6" t="s">
        <v>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4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22.5">
      <c r="A19" s="24" t="s">
        <v>28</v>
      </c>
      <c r="B19" s="25">
        <v>9359279</v>
      </c>
      <c r="C19" s="25">
        <v>6577739</v>
      </c>
      <c r="D19" s="25">
        <v>916038</v>
      </c>
      <c r="E19" s="25">
        <v>0</v>
      </c>
      <c r="F19" s="25">
        <v>86723</v>
      </c>
      <c r="G19" s="25">
        <v>0</v>
      </c>
      <c r="H19" s="25">
        <v>0</v>
      </c>
      <c r="I19" s="25">
        <v>5282</v>
      </c>
      <c r="J19" s="25">
        <v>1180008.935634971</v>
      </c>
      <c r="K19" s="25">
        <v>829315</v>
      </c>
      <c r="L19" s="43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22.5">
      <c r="A20" s="24" t="s">
        <v>27</v>
      </c>
      <c r="B20" s="25">
        <v>8988091</v>
      </c>
      <c r="C20" s="25">
        <v>6316866</v>
      </c>
      <c r="D20" s="25">
        <v>1540102</v>
      </c>
      <c r="E20" s="25">
        <v>0</v>
      </c>
      <c r="F20" s="25">
        <v>46170</v>
      </c>
      <c r="G20" s="25">
        <v>0</v>
      </c>
      <c r="H20" s="25">
        <v>0</v>
      </c>
      <c r="I20" s="25">
        <v>1844</v>
      </c>
      <c r="J20" s="25">
        <v>2125673.7298023347</v>
      </c>
      <c r="K20" s="25">
        <v>1493932</v>
      </c>
      <c r="L20" s="43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22.5">
      <c r="A21" s="24" t="s">
        <v>49</v>
      </c>
      <c r="B21" s="25">
        <v>9811</v>
      </c>
      <c r="C21" s="25">
        <v>6895</v>
      </c>
      <c r="D21" s="25">
        <v>0</v>
      </c>
      <c r="E21" s="25">
        <v>0</v>
      </c>
      <c r="F21" s="25">
        <v>1130</v>
      </c>
      <c r="G21" s="25">
        <v>0</v>
      </c>
      <c r="H21" s="25">
        <v>5504</v>
      </c>
      <c r="I21" s="25">
        <v>0</v>
      </c>
      <c r="J21" s="25">
        <v>4374</v>
      </c>
      <c r="K21" s="25">
        <v>4374</v>
      </c>
      <c r="L21" s="43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12.75">
      <c r="A22" s="12" t="s">
        <v>20</v>
      </c>
      <c r="B22" s="26">
        <v>18357181</v>
      </c>
      <c r="C22" s="26">
        <v>12901500</v>
      </c>
      <c r="D22" s="26">
        <v>2456140</v>
      </c>
      <c r="E22" s="26">
        <v>0</v>
      </c>
      <c r="F22" s="26">
        <v>134023</v>
      </c>
      <c r="G22" s="26">
        <v>0</v>
      </c>
      <c r="H22" s="26">
        <v>5504</v>
      </c>
      <c r="I22" s="26">
        <v>7126</v>
      </c>
      <c r="J22" s="26">
        <v>3310056.6654373053</v>
      </c>
      <c r="K22" s="26">
        <v>2327621</v>
      </c>
      <c r="L22" s="44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12.75">
      <c r="A23" s="6" t="s">
        <v>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4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24" t="s">
        <v>29</v>
      </c>
      <c r="B24" s="25">
        <v>378137</v>
      </c>
      <c r="C24" s="25">
        <v>378137</v>
      </c>
      <c r="D24" s="25">
        <v>186506</v>
      </c>
      <c r="E24" s="25">
        <v>0</v>
      </c>
      <c r="F24" s="25">
        <v>17421</v>
      </c>
      <c r="G24" s="25">
        <v>0</v>
      </c>
      <c r="H24" s="25">
        <v>0</v>
      </c>
      <c r="I24" s="25">
        <v>0</v>
      </c>
      <c r="J24" s="25">
        <v>169085</v>
      </c>
      <c r="K24" s="25">
        <v>169085</v>
      </c>
      <c r="L24" s="43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24" t="s">
        <v>55</v>
      </c>
      <c r="B25" s="25">
        <v>757</v>
      </c>
      <c r="C25" s="25">
        <v>757</v>
      </c>
      <c r="D25" s="25">
        <v>0</v>
      </c>
      <c r="E25" s="25">
        <v>0</v>
      </c>
      <c r="F25" s="25">
        <v>0</v>
      </c>
      <c r="G25" s="25">
        <v>0</v>
      </c>
      <c r="H25" s="25">
        <v>379</v>
      </c>
      <c r="I25" s="25">
        <v>0</v>
      </c>
      <c r="J25" s="25">
        <v>379</v>
      </c>
      <c r="K25" s="25">
        <v>379</v>
      </c>
      <c r="L25" s="43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24" t="s">
        <v>50</v>
      </c>
      <c r="B26" s="25">
        <v>648</v>
      </c>
      <c r="C26" s="25">
        <v>648</v>
      </c>
      <c r="D26" s="25">
        <v>0</v>
      </c>
      <c r="E26" s="25">
        <v>0</v>
      </c>
      <c r="F26" s="25">
        <v>108</v>
      </c>
      <c r="G26" s="25">
        <v>0</v>
      </c>
      <c r="H26" s="25">
        <v>378</v>
      </c>
      <c r="I26" s="25">
        <v>0</v>
      </c>
      <c r="J26" s="25">
        <v>270</v>
      </c>
      <c r="K26" s="25">
        <v>270</v>
      </c>
      <c r="L26" s="43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24" t="s">
        <v>54</v>
      </c>
      <c r="B27" s="25">
        <v>1936</v>
      </c>
      <c r="C27" s="25">
        <v>1936</v>
      </c>
      <c r="D27" s="25">
        <v>0</v>
      </c>
      <c r="E27" s="25">
        <v>0</v>
      </c>
      <c r="F27" s="25">
        <v>79</v>
      </c>
      <c r="G27" s="25">
        <v>0</v>
      </c>
      <c r="H27" s="25">
        <v>1223</v>
      </c>
      <c r="I27" s="25">
        <v>0</v>
      </c>
      <c r="J27" s="25">
        <v>1144</v>
      </c>
      <c r="K27" s="25">
        <v>1144</v>
      </c>
      <c r="L27" s="43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24" t="s">
        <v>53</v>
      </c>
      <c r="B28" s="25">
        <v>270</v>
      </c>
      <c r="C28" s="25">
        <v>270</v>
      </c>
      <c r="D28" s="25">
        <v>0</v>
      </c>
      <c r="E28" s="25">
        <v>0</v>
      </c>
      <c r="F28" s="25">
        <v>11</v>
      </c>
      <c r="G28" s="25">
        <v>0</v>
      </c>
      <c r="H28" s="25">
        <v>113</v>
      </c>
      <c r="I28" s="25">
        <v>0</v>
      </c>
      <c r="J28" s="25">
        <v>102</v>
      </c>
      <c r="K28" s="25">
        <v>102</v>
      </c>
      <c r="L28" s="43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24" t="s">
        <v>51</v>
      </c>
      <c r="B29" s="25">
        <v>144</v>
      </c>
      <c r="C29" s="25">
        <v>144</v>
      </c>
      <c r="D29" s="25">
        <v>0</v>
      </c>
      <c r="E29" s="25">
        <v>0</v>
      </c>
      <c r="F29" s="25">
        <v>6</v>
      </c>
      <c r="G29" s="25">
        <v>0</v>
      </c>
      <c r="H29" s="25">
        <v>120</v>
      </c>
      <c r="I29" s="25">
        <v>0</v>
      </c>
      <c r="J29" s="25">
        <v>114</v>
      </c>
      <c r="K29" s="25">
        <v>114</v>
      </c>
      <c r="L29" s="43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24" t="s">
        <v>52</v>
      </c>
      <c r="B30" s="25">
        <v>2505</v>
      </c>
      <c r="C30" s="25">
        <v>2505</v>
      </c>
      <c r="D30" s="25">
        <v>0</v>
      </c>
      <c r="E30" s="25">
        <v>0</v>
      </c>
      <c r="F30" s="25">
        <v>170</v>
      </c>
      <c r="G30" s="25">
        <v>0</v>
      </c>
      <c r="H30" s="25">
        <v>2505</v>
      </c>
      <c r="I30" s="25">
        <v>0</v>
      </c>
      <c r="J30" s="25">
        <v>2335</v>
      </c>
      <c r="K30" s="25">
        <v>2335</v>
      </c>
      <c r="L30" s="43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33.75">
      <c r="A31" s="24" t="s">
        <v>56</v>
      </c>
      <c r="B31" s="25">
        <v>16084</v>
      </c>
      <c r="C31" s="25">
        <v>16084</v>
      </c>
      <c r="D31" s="25">
        <v>0</v>
      </c>
      <c r="E31" s="25">
        <v>0</v>
      </c>
      <c r="F31" s="25">
        <v>0</v>
      </c>
      <c r="G31" s="25">
        <v>0</v>
      </c>
      <c r="H31" s="25">
        <v>16084</v>
      </c>
      <c r="I31" s="25">
        <v>0</v>
      </c>
      <c r="J31" s="25">
        <v>16084</v>
      </c>
      <c r="K31" s="25">
        <v>16084</v>
      </c>
      <c r="L31" s="43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24" t="s">
        <v>57</v>
      </c>
      <c r="B32" s="25">
        <v>1800</v>
      </c>
      <c r="C32" s="25">
        <v>1800</v>
      </c>
      <c r="D32" s="25">
        <v>0</v>
      </c>
      <c r="E32" s="25">
        <v>0</v>
      </c>
      <c r="F32" s="25">
        <v>144</v>
      </c>
      <c r="G32" s="25">
        <v>0</v>
      </c>
      <c r="H32" s="25">
        <v>1704</v>
      </c>
      <c r="I32" s="25">
        <v>0</v>
      </c>
      <c r="J32" s="25">
        <v>1560</v>
      </c>
      <c r="K32" s="25">
        <v>1560</v>
      </c>
      <c r="L32" s="43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24" t="s">
        <v>58</v>
      </c>
      <c r="B33" s="25">
        <v>2901</v>
      </c>
      <c r="C33" s="25">
        <v>2901</v>
      </c>
      <c r="D33" s="25">
        <v>0</v>
      </c>
      <c r="E33" s="25">
        <v>0</v>
      </c>
      <c r="F33" s="25">
        <v>0</v>
      </c>
      <c r="G33" s="25">
        <v>0</v>
      </c>
      <c r="H33" s="25">
        <v>1741</v>
      </c>
      <c r="I33" s="25">
        <v>0</v>
      </c>
      <c r="J33" s="25">
        <v>1741</v>
      </c>
      <c r="K33" s="25">
        <v>1741</v>
      </c>
      <c r="L33" s="43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2.5">
      <c r="A34" s="24" t="s">
        <v>59</v>
      </c>
      <c r="B34" s="25">
        <v>2694</v>
      </c>
      <c r="C34" s="25">
        <v>2694</v>
      </c>
      <c r="D34" s="25">
        <v>0</v>
      </c>
      <c r="E34" s="25">
        <v>0</v>
      </c>
      <c r="F34" s="25">
        <v>114</v>
      </c>
      <c r="G34" s="25">
        <v>0</v>
      </c>
      <c r="H34" s="25">
        <v>1897</v>
      </c>
      <c r="I34" s="25">
        <v>0</v>
      </c>
      <c r="J34" s="25">
        <v>1783</v>
      </c>
      <c r="K34" s="25">
        <v>1783</v>
      </c>
      <c r="L34" s="43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22.5">
      <c r="A35" s="24" t="s">
        <v>60</v>
      </c>
      <c r="B35" s="25">
        <v>1320</v>
      </c>
      <c r="C35" s="25">
        <v>1320</v>
      </c>
      <c r="D35" s="25">
        <v>0</v>
      </c>
      <c r="E35" s="25">
        <v>0</v>
      </c>
      <c r="F35" s="25">
        <v>55</v>
      </c>
      <c r="G35" s="25">
        <v>0</v>
      </c>
      <c r="H35" s="25">
        <v>1231</v>
      </c>
      <c r="I35" s="25">
        <v>0</v>
      </c>
      <c r="J35" s="25">
        <v>1176</v>
      </c>
      <c r="K35" s="25">
        <v>1176</v>
      </c>
      <c r="L35" s="43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33.75">
      <c r="A36" s="24" t="s">
        <v>61</v>
      </c>
      <c r="B36" s="25">
        <v>408</v>
      </c>
      <c r="C36" s="25">
        <v>408</v>
      </c>
      <c r="D36" s="25">
        <v>0</v>
      </c>
      <c r="E36" s="25">
        <v>0</v>
      </c>
      <c r="F36" s="25">
        <v>17</v>
      </c>
      <c r="G36" s="25">
        <v>0</v>
      </c>
      <c r="H36" s="25">
        <v>255</v>
      </c>
      <c r="I36" s="25">
        <v>0</v>
      </c>
      <c r="J36" s="25">
        <v>238</v>
      </c>
      <c r="K36" s="25">
        <v>238</v>
      </c>
      <c r="L36" s="43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22.5">
      <c r="A37" s="24" t="s">
        <v>62</v>
      </c>
      <c r="B37" s="25">
        <v>618</v>
      </c>
      <c r="C37" s="25">
        <v>618</v>
      </c>
      <c r="D37" s="25">
        <v>0</v>
      </c>
      <c r="E37" s="25">
        <v>0</v>
      </c>
      <c r="F37" s="25">
        <v>106</v>
      </c>
      <c r="G37" s="25">
        <v>0</v>
      </c>
      <c r="H37" s="25">
        <v>543</v>
      </c>
      <c r="I37" s="25">
        <v>0</v>
      </c>
      <c r="J37" s="25">
        <v>437</v>
      </c>
      <c r="K37" s="25">
        <v>437</v>
      </c>
      <c r="L37" s="43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22.5">
      <c r="A38" s="24" t="s">
        <v>36</v>
      </c>
      <c r="B38" s="25">
        <v>25610</v>
      </c>
      <c r="C38" s="25">
        <v>25610</v>
      </c>
      <c r="D38" s="25">
        <v>13797</v>
      </c>
      <c r="E38" s="25">
        <v>0</v>
      </c>
      <c r="F38" s="25">
        <v>318</v>
      </c>
      <c r="G38" s="25">
        <v>0</v>
      </c>
      <c r="H38" s="25">
        <v>0</v>
      </c>
      <c r="I38" s="25">
        <v>29</v>
      </c>
      <c r="J38" s="25">
        <v>13479</v>
      </c>
      <c r="K38" s="25">
        <v>13479</v>
      </c>
      <c r="L38" s="43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22.5">
      <c r="A39" s="24" t="s">
        <v>30</v>
      </c>
      <c r="B39" s="64">
        <v>252698</v>
      </c>
      <c r="C39" s="64">
        <v>252698</v>
      </c>
      <c r="D39" s="64">
        <v>129751</v>
      </c>
      <c r="E39" s="64">
        <v>0</v>
      </c>
      <c r="F39" s="64">
        <v>3746</v>
      </c>
      <c r="G39" s="64">
        <v>0</v>
      </c>
      <c r="H39" s="64">
        <v>0</v>
      </c>
      <c r="I39" s="64">
        <v>291</v>
      </c>
      <c r="J39" s="64">
        <v>126005</v>
      </c>
      <c r="K39" s="64">
        <v>126005</v>
      </c>
      <c r="L39" s="65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22.5">
      <c r="A40" s="24" t="s">
        <v>39</v>
      </c>
      <c r="B40" s="64">
        <v>3530000</v>
      </c>
      <c r="C40" s="64">
        <v>3530000</v>
      </c>
      <c r="D40" s="64">
        <v>2483775</v>
      </c>
      <c r="E40" s="64">
        <v>0</v>
      </c>
      <c r="F40" s="64">
        <v>0</v>
      </c>
      <c r="G40" s="64">
        <v>0</v>
      </c>
      <c r="H40" s="64">
        <v>0</v>
      </c>
      <c r="I40" s="64">
        <v>28154</v>
      </c>
      <c r="J40" s="64">
        <v>2483775</v>
      </c>
      <c r="K40" s="64">
        <v>2483775</v>
      </c>
      <c r="L40" s="65">
        <v>1046225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22.5">
      <c r="A41" s="24" t="s">
        <v>38</v>
      </c>
      <c r="B41" s="64">
        <v>50000</v>
      </c>
      <c r="C41" s="64">
        <v>50000</v>
      </c>
      <c r="D41" s="64">
        <v>10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10</v>
      </c>
      <c r="K41" s="64">
        <v>10</v>
      </c>
      <c r="L41" s="65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22.5">
      <c r="A42" s="66" t="s">
        <v>42</v>
      </c>
      <c r="B42" s="67">
        <v>3514020</v>
      </c>
      <c r="C42" s="67">
        <v>3514020</v>
      </c>
      <c r="D42" s="67">
        <v>664693</v>
      </c>
      <c r="E42" s="67">
        <v>0</v>
      </c>
      <c r="F42" s="67">
        <v>0</v>
      </c>
      <c r="G42" s="67">
        <v>0</v>
      </c>
      <c r="H42" s="67">
        <v>1684</v>
      </c>
      <c r="I42" s="67">
        <v>0</v>
      </c>
      <c r="J42" s="67">
        <v>666377</v>
      </c>
      <c r="K42" s="67">
        <v>666377</v>
      </c>
      <c r="L42" s="68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2.75">
      <c r="A43" s="12" t="s">
        <v>21</v>
      </c>
      <c r="B43" s="26">
        <v>7782550</v>
      </c>
      <c r="C43" s="26">
        <v>7782550</v>
      </c>
      <c r="D43" s="26">
        <v>3478532</v>
      </c>
      <c r="E43" s="26">
        <v>0</v>
      </c>
      <c r="F43" s="26">
        <v>22295</v>
      </c>
      <c r="G43" s="26">
        <v>0</v>
      </c>
      <c r="H43" s="26">
        <v>29857</v>
      </c>
      <c r="I43" s="26">
        <v>28474</v>
      </c>
      <c r="J43" s="26">
        <v>3486094</v>
      </c>
      <c r="K43" s="26">
        <v>3486094</v>
      </c>
      <c r="L43" s="44">
        <v>1046225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2" customHeight="1" thickBot="1">
      <c r="A44" s="18" t="str">
        <f>"Total in "&amp;LEFT($A$5,LEN($A$5)-5)&amp;":"</f>
        <v>Total in April:</v>
      </c>
      <c r="B44" s="19" t="s">
        <v>0</v>
      </c>
      <c r="C44" s="27">
        <v>20684050</v>
      </c>
      <c r="D44" s="27">
        <v>5934672</v>
      </c>
      <c r="E44" s="27">
        <v>0</v>
      </c>
      <c r="F44" s="27">
        <v>156318</v>
      </c>
      <c r="G44" s="27">
        <v>0</v>
      </c>
      <c r="H44" s="27">
        <v>35361</v>
      </c>
      <c r="I44" s="27">
        <v>35600</v>
      </c>
      <c r="J44" s="19" t="s">
        <v>0</v>
      </c>
      <c r="K44" s="27">
        <v>5813715</v>
      </c>
      <c r="L44" s="45">
        <v>1046225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3.5">
      <c r="A45" s="51" t="s">
        <v>33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2.75">
      <c r="A46" s="6" t="s">
        <v>1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3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12" customHeight="1">
      <c r="A47" s="28" t="s">
        <v>25</v>
      </c>
      <c r="B47" s="29">
        <v>34719038</v>
      </c>
      <c r="C47" s="29">
        <v>24400679</v>
      </c>
      <c r="D47" s="30">
        <v>12901711</v>
      </c>
      <c r="E47" s="29">
        <v>0</v>
      </c>
      <c r="F47" s="30">
        <v>54660</v>
      </c>
      <c r="G47" s="30">
        <v>43</v>
      </c>
      <c r="H47" s="30">
        <v>-14044</v>
      </c>
      <c r="I47" s="30">
        <v>14900</v>
      </c>
      <c r="J47" s="29">
        <v>18259785.089441724</v>
      </c>
      <c r="K47" s="25">
        <v>12833050</v>
      </c>
      <c r="L47" s="46">
        <v>0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12.75">
      <c r="A48" s="12" t="s">
        <v>20</v>
      </c>
      <c r="B48" s="31">
        <v>34719038</v>
      </c>
      <c r="C48" s="31">
        <v>24400679</v>
      </c>
      <c r="D48" s="31">
        <v>12901711</v>
      </c>
      <c r="E48" s="31">
        <v>0</v>
      </c>
      <c r="F48" s="31">
        <v>54660</v>
      </c>
      <c r="G48" s="31">
        <v>43</v>
      </c>
      <c r="H48" s="31">
        <v>-14044</v>
      </c>
      <c r="I48" s="31">
        <v>14900</v>
      </c>
      <c r="J48" s="31">
        <v>18259785.089441724</v>
      </c>
      <c r="K48" s="31">
        <v>12833050</v>
      </c>
      <c r="L48" s="44">
        <v>0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12" s="1" customFormat="1" ht="12.75">
      <c r="A49" s="6" t="s">
        <v>2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42"/>
    </row>
    <row r="50" spans="1:12" s="1" customFormat="1" ht="12.75">
      <c r="A50" s="28" t="s">
        <v>25</v>
      </c>
      <c r="B50" s="25">
        <v>58482401</v>
      </c>
      <c r="C50" s="25">
        <v>58482401</v>
      </c>
      <c r="D50" s="25">
        <v>30810533</v>
      </c>
      <c r="E50" s="25">
        <v>0</v>
      </c>
      <c r="F50" s="25">
        <v>127223</v>
      </c>
      <c r="G50" s="25">
        <v>0</v>
      </c>
      <c r="H50" s="25">
        <v>22098</v>
      </c>
      <c r="I50" s="25">
        <v>17482</v>
      </c>
      <c r="J50" s="25">
        <v>30705408</v>
      </c>
      <c r="K50" s="25">
        <v>30705408</v>
      </c>
      <c r="L50" s="43">
        <v>0</v>
      </c>
    </row>
    <row r="51" spans="1:12" s="1" customFormat="1" ht="12.75">
      <c r="A51" s="12" t="s">
        <v>21</v>
      </c>
      <c r="B51" s="26">
        <v>58482401</v>
      </c>
      <c r="C51" s="26">
        <v>58482401</v>
      </c>
      <c r="D51" s="26">
        <v>30810533</v>
      </c>
      <c r="E51" s="26">
        <v>0</v>
      </c>
      <c r="F51" s="26">
        <v>127223</v>
      </c>
      <c r="G51" s="26">
        <v>0</v>
      </c>
      <c r="H51" s="26">
        <v>22098</v>
      </c>
      <c r="I51" s="26">
        <v>17482</v>
      </c>
      <c r="J51" s="26">
        <v>30705408</v>
      </c>
      <c r="K51" s="26">
        <v>30705408</v>
      </c>
      <c r="L51" s="44">
        <v>0</v>
      </c>
    </row>
    <row r="52" spans="1:12" s="1" customFormat="1" ht="12" customHeight="1" thickBot="1">
      <c r="A52" s="18" t="str">
        <f>"Total in "&amp;LEFT($A$5,LEN($A$5)-5)&amp;":"</f>
        <v>Total in April:</v>
      </c>
      <c r="B52" s="19" t="s">
        <v>0</v>
      </c>
      <c r="C52" s="20">
        <v>82883080</v>
      </c>
      <c r="D52" s="20">
        <v>43712244</v>
      </c>
      <c r="E52" s="20">
        <v>0</v>
      </c>
      <c r="F52" s="20">
        <v>181883</v>
      </c>
      <c r="G52" s="20">
        <v>43</v>
      </c>
      <c r="H52" s="20">
        <v>8054</v>
      </c>
      <c r="I52" s="20">
        <v>32382</v>
      </c>
      <c r="J52" s="19" t="s">
        <v>0</v>
      </c>
      <c r="K52" s="20">
        <v>43538458</v>
      </c>
      <c r="L52" s="21">
        <v>0</v>
      </c>
    </row>
    <row r="53" spans="1:12" s="1" customFormat="1" ht="12" customHeight="1">
      <c r="A53" s="32" t="s">
        <v>1</v>
      </c>
      <c r="B53" s="33">
        <v>53076219</v>
      </c>
      <c r="C53" s="34">
        <v>37302179</v>
      </c>
      <c r="D53" s="34">
        <v>15357851</v>
      </c>
      <c r="E53" s="34">
        <v>0</v>
      </c>
      <c r="F53" s="34">
        <v>188683</v>
      </c>
      <c r="G53" s="34">
        <v>43</v>
      </c>
      <c r="H53" s="34">
        <v>-8540</v>
      </c>
      <c r="I53" s="34">
        <v>22026</v>
      </c>
      <c r="J53" s="33">
        <v>21569841.754879028</v>
      </c>
      <c r="K53" s="34">
        <v>15160671</v>
      </c>
      <c r="L53" s="35">
        <v>0</v>
      </c>
    </row>
    <row r="54" spans="1:12" s="1" customFormat="1" ht="12" customHeight="1" thickBot="1">
      <c r="A54" s="47" t="s">
        <v>2</v>
      </c>
      <c r="B54" s="48">
        <v>640799251</v>
      </c>
      <c r="C54" s="49">
        <v>640799251</v>
      </c>
      <c r="D54" s="49">
        <v>628529465</v>
      </c>
      <c r="E54" s="49">
        <v>32656800</v>
      </c>
      <c r="F54" s="49">
        <v>52512418</v>
      </c>
      <c r="G54" s="49">
        <v>0</v>
      </c>
      <c r="H54" s="49">
        <v>51955</v>
      </c>
      <c r="I54" s="49">
        <v>3908714</v>
      </c>
      <c r="J54" s="48">
        <v>608725802</v>
      </c>
      <c r="K54" s="49">
        <v>608725802</v>
      </c>
      <c r="L54" s="50">
        <v>1046225</v>
      </c>
    </row>
    <row r="55" spans="1:12" s="1" customFormat="1" ht="13.5" thickBot="1">
      <c r="A55" s="36" t="str">
        <f>"Grand total in "&amp;LEFT($A$5,LEN($A$5)-5)&amp;":"</f>
        <v>Grand total in April:</v>
      </c>
      <c r="B55" s="37" t="s">
        <v>0</v>
      </c>
      <c r="C55" s="38">
        <v>678101430</v>
      </c>
      <c r="D55" s="38">
        <v>643887316</v>
      </c>
      <c r="E55" s="38">
        <v>32656800</v>
      </c>
      <c r="F55" s="38">
        <v>52701101</v>
      </c>
      <c r="G55" s="38">
        <v>43</v>
      </c>
      <c r="H55" s="38">
        <v>43415</v>
      </c>
      <c r="I55" s="38">
        <v>3930740</v>
      </c>
      <c r="J55" s="37" t="s">
        <v>0</v>
      </c>
      <c r="K55" s="38">
        <v>623886473</v>
      </c>
      <c r="L55" s="39">
        <v>1046225</v>
      </c>
    </row>
    <row r="56" spans="1:12" s="1" customFormat="1" ht="12.75">
      <c r="A56" s="69" t="s">
        <v>44</v>
      </c>
      <c r="B56" s="70" t="s">
        <v>0</v>
      </c>
      <c r="C56" s="70" t="s">
        <v>0</v>
      </c>
      <c r="D56" s="71">
        <v>731536962</v>
      </c>
      <c r="E56" s="71">
        <v>11167920</v>
      </c>
      <c r="F56" s="71">
        <v>23474781</v>
      </c>
      <c r="G56" s="71">
        <v>-60</v>
      </c>
      <c r="H56" s="71">
        <v>24073</v>
      </c>
      <c r="I56" s="71">
        <v>2265923</v>
      </c>
      <c r="J56" s="70" t="s">
        <v>0</v>
      </c>
      <c r="K56" s="71">
        <v>719254114</v>
      </c>
      <c r="L56" s="72" t="s">
        <v>0</v>
      </c>
    </row>
    <row r="57" spans="1:12" s="1" customFormat="1" ht="12.75">
      <c r="A57" s="73" t="s">
        <v>46</v>
      </c>
      <c r="B57" s="74" t="s">
        <v>0</v>
      </c>
      <c r="C57" s="74" t="s">
        <v>0</v>
      </c>
      <c r="D57" s="75">
        <v>719254114</v>
      </c>
      <c r="E57" s="75">
        <v>50553500</v>
      </c>
      <c r="F57" s="75">
        <v>134855502</v>
      </c>
      <c r="G57" s="75">
        <v>8</v>
      </c>
      <c r="H57" s="75">
        <v>5253</v>
      </c>
      <c r="I57" s="75">
        <v>8898275</v>
      </c>
      <c r="J57" s="74" t="s">
        <v>0</v>
      </c>
      <c r="K57" s="75">
        <v>634957373</v>
      </c>
      <c r="L57" s="76" t="s">
        <v>0</v>
      </c>
    </row>
    <row r="58" spans="1:12" s="1" customFormat="1" ht="13.5" thickBot="1">
      <c r="A58" s="73" t="s">
        <v>48</v>
      </c>
      <c r="B58" s="74" t="s">
        <v>0</v>
      </c>
      <c r="C58" s="74" t="s">
        <v>0</v>
      </c>
      <c r="D58" s="75">
        <v>634957373</v>
      </c>
      <c r="E58" s="75">
        <v>31623800</v>
      </c>
      <c r="F58" s="75">
        <v>19008823</v>
      </c>
      <c r="G58" s="75">
        <v>89</v>
      </c>
      <c r="H58" s="75">
        <v>-3685123</v>
      </c>
      <c r="I58" s="75">
        <v>218908</v>
      </c>
      <c r="J58" s="74" t="s">
        <v>0</v>
      </c>
      <c r="K58" s="75">
        <v>643887316</v>
      </c>
      <c r="L58" s="76" t="s">
        <v>0</v>
      </c>
    </row>
    <row r="59" spans="1:12" s="1" customFormat="1" ht="13.5" thickBot="1">
      <c r="A59" s="60" t="str">
        <f>"Total per year "&amp;RIGHT($A$5,4)&amp;":"</f>
        <v>Total per year 2013:</v>
      </c>
      <c r="B59" s="61" t="s">
        <v>0</v>
      </c>
      <c r="C59" s="61" t="s">
        <v>0</v>
      </c>
      <c r="D59" s="62">
        <v>731536962</v>
      </c>
      <c r="E59" s="62">
        <v>126002020</v>
      </c>
      <c r="F59" s="62">
        <v>230040207</v>
      </c>
      <c r="G59" s="62">
        <v>80</v>
      </c>
      <c r="H59" s="62">
        <v>-3612382</v>
      </c>
      <c r="I59" s="62">
        <v>15313846</v>
      </c>
      <c r="J59" s="61" t="s">
        <v>0</v>
      </c>
      <c r="K59" s="62">
        <v>623886473</v>
      </c>
      <c r="L59" s="63" t="s">
        <v>0</v>
      </c>
    </row>
    <row r="60" spans="1:12" s="1" customFormat="1" ht="15" customHeight="1">
      <c r="A60" s="52" t="s">
        <v>32</v>
      </c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 s="1" customFormat="1" ht="15" customHeight="1">
      <c r="A61" s="53" t="s">
        <v>14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</row>
  </sheetData>
  <sheetProtection/>
  <mergeCells count="11">
    <mergeCell ref="J7:K7"/>
    <mergeCell ref="L7:L8"/>
    <mergeCell ref="A1:L1"/>
    <mergeCell ref="A2:L2"/>
    <mergeCell ref="A3:L3"/>
    <mergeCell ref="A4:L4"/>
    <mergeCell ref="A5:L5"/>
    <mergeCell ref="A7:A8"/>
    <mergeCell ref="B7:C7"/>
    <mergeCell ref="D7:D8"/>
    <mergeCell ref="E7:I7"/>
  </mergeCells>
  <printOptions horizontalCentered="1"/>
  <pageMargins left="0.5905511811023623" right="0.5905511811023623" top="0.1968503937007874" bottom="0.5905511811023623" header="0.1968503937007874" footer="0.2755905511811024"/>
  <pageSetup fitToHeight="2" horizontalDpi="600" verticalDpi="600" orientation="landscape" paperSize="9" scale="80" r:id="rId2"/>
  <headerFooter alignWithMargins="0">
    <oddFooter>&amp;C&amp;P of &amp;N&amp;R&amp;8
</oddFooter>
  </headerFooter>
  <rowBreaks count="1" manualBreakCount="1">
    <brk id="44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zoomScale="85" zoomScaleNormal="85" zoomScalePageLayoutView="0" workbookViewId="0" topLeftCell="A1">
      <selection activeCell="A1" sqref="A1:L1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248" width="9.140625" style="0" customWidth="1"/>
    <col min="249" max="249" width="37.140625" style="0" customWidth="1"/>
  </cols>
  <sheetData>
    <row r="1" spans="1:12" s="1" customFormat="1" ht="98.2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s="1" customFormat="1" ht="12.75">
      <c r="A2" s="96" t="s">
        <v>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s="1" customFormat="1" ht="22.5" customHeight="1">
      <c r="A3" s="97" t="s">
        <v>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s="1" customFormat="1" ht="17.25" customHeight="1">
      <c r="A4" s="98" t="s">
        <v>31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s="1" customFormat="1" ht="17.25" customHeight="1">
      <c r="A5" s="100" t="s">
        <v>63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s="1" customFormat="1" ht="17.25" customHeight="1" thickBot="1">
      <c r="A6" s="54"/>
      <c r="B6" s="54"/>
      <c r="C6" s="54"/>
      <c r="D6" s="54"/>
      <c r="E6" s="54"/>
      <c r="F6" s="54"/>
      <c r="G6" s="54"/>
      <c r="H6" s="54"/>
      <c r="I6" s="55"/>
      <c r="J6" s="54"/>
      <c r="K6" s="54"/>
      <c r="L6" s="56" t="s">
        <v>5</v>
      </c>
    </row>
    <row r="7" spans="1:12" s="1" customFormat="1" ht="25.5" customHeight="1">
      <c r="A7" s="102" t="s">
        <v>6</v>
      </c>
      <c r="B7" s="91" t="s">
        <v>7</v>
      </c>
      <c r="C7" s="91"/>
      <c r="D7" s="91" t="s">
        <v>9</v>
      </c>
      <c r="E7" s="91" t="s">
        <v>10</v>
      </c>
      <c r="F7" s="91"/>
      <c r="G7" s="91"/>
      <c r="H7" s="91"/>
      <c r="I7" s="91"/>
      <c r="J7" s="91" t="s">
        <v>17</v>
      </c>
      <c r="K7" s="91"/>
      <c r="L7" s="93" t="s">
        <v>19</v>
      </c>
    </row>
    <row r="8" spans="1:12" s="1" customFormat="1" ht="38.25">
      <c r="A8" s="103"/>
      <c r="B8" s="2" t="s">
        <v>8</v>
      </c>
      <c r="C8" s="2" t="s">
        <v>2</v>
      </c>
      <c r="D8" s="92"/>
      <c r="E8" s="2" t="s">
        <v>11</v>
      </c>
      <c r="F8" s="2" t="s">
        <v>12</v>
      </c>
      <c r="G8" s="2" t="s">
        <v>13</v>
      </c>
      <c r="H8" s="2" t="s">
        <v>15</v>
      </c>
      <c r="I8" s="2" t="s">
        <v>16</v>
      </c>
      <c r="J8" s="2" t="s">
        <v>8</v>
      </c>
      <c r="K8" s="2" t="s">
        <v>18</v>
      </c>
      <c r="L8" s="94"/>
    </row>
    <row r="9" spans="1:12" s="1" customFormat="1" ht="13.5" thickBot="1">
      <c r="A9" s="57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58">
        <v>11</v>
      </c>
      <c r="L9" s="59">
        <v>12</v>
      </c>
    </row>
    <row r="10" spans="1:12" s="1" customFormat="1" ht="13.5">
      <c r="A10" s="3" t="s">
        <v>34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s="1" customFormat="1" ht="12.75">
      <c r="A11" s="15" t="s">
        <v>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s="1" customFormat="1" ht="12.75">
      <c r="A12" s="9" t="s">
        <v>22</v>
      </c>
      <c r="B12" s="10">
        <v>129494900</v>
      </c>
      <c r="C12" s="10">
        <v>129494900</v>
      </c>
      <c r="D12" s="17">
        <v>117494900</v>
      </c>
      <c r="E12" s="10">
        <v>12000000</v>
      </c>
      <c r="F12" s="10">
        <v>0</v>
      </c>
      <c r="G12" s="10">
        <v>0</v>
      </c>
      <c r="H12" s="10">
        <v>0</v>
      </c>
      <c r="I12" s="10">
        <v>0</v>
      </c>
      <c r="J12" s="10">
        <v>129494900</v>
      </c>
      <c r="K12" s="10">
        <v>129494900</v>
      </c>
      <c r="L12" s="11">
        <v>0</v>
      </c>
    </row>
    <row r="13" spans="1:12" s="1" customFormat="1" ht="12.75">
      <c r="A13" s="9" t="s">
        <v>23</v>
      </c>
      <c r="B13" s="10">
        <v>246751300</v>
      </c>
      <c r="C13" s="10">
        <v>246751300</v>
      </c>
      <c r="D13" s="17">
        <v>236625300</v>
      </c>
      <c r="E13" s="10">
        <v>10126000</v>
      </c>
      <c r="F13" s="10">
        <v>0</v>
      </c>
      <c r="G13" s="10">
        <v>0</v>
      </c>
      <c r="H13" s="10">
        <v>0</v>
      </c>
      <c r="I13" s="10">
        <v>0</v>
      </c>
      <c r="J13" s="10">
        <v>246751300</v>
      </c>
      <c r="K13" s="10">
        <v>246751300</v>
      </c>
      <c r="L13" s="11">
        <v>0</v>
      </c>
    </row>
    <row r="14" spans="1:12" s="1" customFormat="1" ht="12.75">
      <c r="A14" s="9" t="s">
        <v>24</v>
      </c>
      <c r="B14" s="10">
        <v>220414100</v>
      </c>
      <c r="C14" s="10">
        <v>220414100</v>
      </c>
      <c r="D14" s="17">
        <v>220414100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220414100</v>
      </c>
      <c r="K14" s="10">
        <v>220414100</v>
      </c>
      <c r="L14" s="11">
        <v>0</v>
      </c>
    </row>
    <row r="15" spans="1:12" s="1" customFormat="1" ht="12.75">
      <c r="A15" s="12" t="s">
        <v>21</v>
      </c>
      <c r="B15" s="13">
        <v>596660300</v>
      </c>
      <c r="C15" s="13">
        <v>596660300</v>
      </c>
      <c r="D15" s="13">
        <v>574534300</v>
      </c>
      <c r="E15" s="13">
        <v>22126000</v>
      </c>
      <c r="F15" s="13">
        <v>0</v>
      </c>
      <c r="G15" s="13">
        <v>0</v>
      </c>
      <c r="H15" s="13">
        <v>0</v>
      </c>
      <c r="I15" s="13">
        <v>0</v>
      </c>
      <c r="J15" s="13">
        <v>596660300</v>
      </c>
      <c r="K15" s="13">
        <v>596660300</v>
      </c>
      <c r="L15" s="14">
        <v>0</v>
      </c>
    </row>
    <row r="16" spans="1:12" s="1" customFormat="1" ht="13.5" thickBot="1">
      <c r="A16" s="18" t="str">
        <f>"Total in "&amp;LEFT($A$5,LEN($A$5)-5)&amp;":"</f>
        <v>Total in May:</v>
      </c>
      <c r="B16" s="19" t="s">
        <v>0</v>
      </c>
      <c r="C16" s="20">
        <v>596660300</v>
      </c>
      <c r="D16" s="20">
        <v>574534300</v>
      </c>
      <c r="E16" s="20">
        <v>22126000</v>
      </c>
      <c r="F16" s="20">
        <v>0</v>
      </c>
      <c r="G16" s="20">
        <v>0</v>
      </c>
      <c r="H16" s="20">
        <v>0</v>
      </c>
      <c r="I16" s="20">
        <v>0</v>
      </c>
      <c r="J16" s="19" t="s">
        <v>0</v>
      </c>
      <c r="K16" s="20">
        <v>596660300</v>
      </c>
      <c r="L16" s="21">
        <v>0</v>
      </c>
    </row>
    <row r="17" spans="1:256" s="1" customFormat="1" ht="12" customHeight="1">
      <c r="A17" s="3" t="s">
        <v>35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2.75">
      <c r="A18" s="6" t="s">
        <v>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4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22.5">
      <c r="A19" s="24" t="s">
        <v>28</v>
      </c>
      <c r="B19" s="25">
        <v>9359279</v>
      </c>
      <c r="C19" s="25">
        <v>6577739</v>
      </c>
      <c r="D19" s="25">
        <v>829315</v>
      </c>
      <c r="E19" s="25">
        <v>0</v>
      </c>
      <c r="F19" s="25">
        <v>87223</v>
      </c>
      <c r="G19" s="25">
        <v>0</v>
      </c>
      <c r="H19" s="25">
        <v>0</v>
      </c>
      <c r="I19" s="25">
        <v>4783</v>
      </c>
      <c r="J19" s="25">
        <v>1055901.787696143</v>
      </c>
      <c r="K19" s="25">
        <v>742092</v>
      </c>
      <c r="L19" s="43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22.5">
      <c r="A20" s="24" t="s">
        <v>27</v>
      </c>
      <c r="B20" s="25">
        <v>8988091</v>
      </c>
      <c r="C20" s="25">
        <v>6316866</v>
      </c>
      <c r="D20" s="25">
        <v>1493932</v>
      </c>
      <c r="E20" s="25">
        <v>0</v>
      </c>
      <c r="F20" s="25">
        <v>46371</v>
      </c>
      <c r="G20" s="25">
        <v>0</v>
      </c>
      <c r="H20" s="25">
        <v>0</v>
      </c>
      <c r="I20" s="25">
        <v>1641</v>
      </c>
      <c r="J20" s="25">
        <v>2059693.7410714794</v>
      </c>
      <c r="K20" s="25">
        <v>1447561</v>
      </c>
      <c r="L20" s="43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22.5">
      <c r="A21" s="24" t="s">
        <v>49</v>
      </c>
      <c r="B21" s="25">
        <v>9811</v>
      </c>
      <c r="C21" s="25">
        <v>6895</v>
      </c>
      <c r="D21" s="25">
        <v>4374</v>
      </c>
      <c r="E21" s="25">
        <v>0</v>
      </c>
      <c r="F21" s="25">
        <v>284</v>
      </c>
      <c r="G21" s="25">
        <v>0</v>
      </c>
      <c r="H21" s="25">
        <v>0</v>
      </c>
      <c r="I21" s="25">
        <v>0</v>
      </c>
      <c r="J21" s="25">
        <v>4090</v>
      </c>
      <c r="K21" s="25">
        <v>4090</v>
      </c>
      <c r="L21" s="43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12.75">
      <c r="A22" s="12" t="s">
        <v>20</v>
      </c>
      <c r="B22" s="26">
        <v>18357181</v>
      </c>
      <c r="C22" s="26">
        <v>12901500</v>
      </c>
      <c r="D22" s="26">
        <v>2327621</v>
      </c>
      <c r="E22" s="26">
        <v>0</v>
      </c>
      <c r="F22" s="26">
        <v>133878</v>
      </c>
      <c r="G22" s="26">
        <v>0</v>
      </c>
      <c r="H22" s="26">
        <v>0</v>
      </c>
      <c r="I22" s="26">
        <v>6424</v>
      </c>
      <c r="J22" s="26">
        <v>3119685.528767622</v>
      </c>
      <c r="K22" s="26">
        <v>2193743</v>
      </c>
      <c r="L22" s="44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12.75">
      <c r="A23" s="6" t="s">
        <v>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4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24" t="s">
        <v>29</v>
      </c>
      <c r="B24" s="64">
        <v>378137</v>
      </c>
      <c r="C24" s="64">
        <v>378137</v>
      </c>
      <c r="D24" s="64">
        <v>169085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169085</v>
      </c>
      <c r="K24" s="64">
        <v>169085</v>
      </c>
      <c r="L24" s="65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24" t="s">
        <v>55</v>
      </c>
      <c r="B25" s="64">
        <v>1345</v>
      </c>
      <c r="C25" s="64">
        <v>1345</v>
      </c>
      <c r="D25" s="64">
        <v>379</v>
      </c>
      <c r="E25" s="64">
        <v>0</v>
      </c>
      <c r="F25" s="64">
        <v>108</v>
      </c>
      <c r="G25" s="64">
        <v>0</v>
      </c>
      <c r="H25" s="64">
        <v>588</v>
      </c>
      <c r="I25" s="64">
        <v>0</v>
      </c>
      <c r="J25" s="64">
        <v>859</v>
      </c>
      <c r="K25" s="64">
        <v>859</v>
      </c>
      <c r="L25" s="65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24" t="s">
        <v>50</v>
      </c>
      <c r="B26" s="64">
        <v>648</v>
      </c>
      <c r="C26" s="64">
        <v>648</v>
      </c>
      <c r="D26" s="64">
        <v>270</v>
      </c>
      <c r="E26" s="64">
        <v>0</v>
      </c>
      <c r="F26" s="64">
        <v>27</v>
      </c>
      <c r="G26" s="64">
        <v>0</v>
      </c>
      <c r="H26" s="64">
        <v>0</v>
      </c>
      <c r="I26" s="64">
        <v>0</v>
      </c>
      <c r="J26" s="64">
        <v>243</v>
      </c>
      <c r="K26" s="64">
        <v>243</v>
      </c>
      <c r="L26" s="65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24" t="s">
        <v>54</v>
      </c>
      <c r="B27" s="64">
        <v>2157</v>
      </c>
      <c r="C27" s="64">
        <v>2157</v>
      </c>
      <c r="D27" s="64">
        <v>1144</v>
      </c>
      <c r="E27" s="64">
        <v>0</v>
      </c>
      <c r="F27" s="64">
        <v>79</v>
      </c>
      <c r="G27" s="64">
        <v>0</v>
      </c>
      <c r="H27" s="64">
        <v>221</v>
      </c>
      <c r="I27" s="64">
        <v>0</v>
      </c>
      <c r="J27" s="64">
        <v>1286</v>
      </c>
      <c r="K27" s="64">
        <v>1286</v>
      </c>
      <c r="L27" s="65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24" t="s">
        <v>53</v>
      </c>
      <c r="B28" s="64">
        <v>270</v>
      </c>
      <c r="C28" s="64">
        <v>270</v>
      </c>
      <c r="D28" s="64">
        <v>102</v>
      </c>
      <c r="E28" s="64">
        <v>0</v>
      </c>
      <c r="F28" s="64">
        <v>11</v>
      </c>
      <c r="G28" s="64">
        <v>0</v>
      </c>
      <c r="H28" s="64">
        <v>0</v>
      </c>
      <c r="I28" s="64">
        <v>0</v>
      </c>
      <c r="J28" s="64">
        <v>91</v>
      </c>
      <c r="K28" s="64">
        <v>91</v>
      </c>
      <c r="L28" s="65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24" t="s">
        <v>51</v>
      </c>
      <c r="B29" s="64">
        <v>144</v>
      </c>
      <c r="C29" s="64">
        <v>144</v>
      </c>
      <c r="D29" s="64">
        <v>114</v>
      </c>
      <c r="E29" s="64">
        <v>0</v>
      </c>
      <c r="F29" s="64">
        <v>6</v>
      </c>
      <c r="G29" s="64">
        <v>0</v>
      </c>
      <c r="H29" s="64">
        <v>0</v>
      </c>
      <c r="I29" s="64">
        <v>0</v>
      </c>
      <c r="J29" s="64">
        <v>108</v>
      </c>
      <c r="K29" s="64">
        <v>108</v>
      </c>
      <c r="L29" s="65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24" t="s">
        <v>52</v>
      </c>
      <c r="B30" s="64">
        <v>2505</v>
      </c>
      <c r="C30" s="64">
        <v>2505</v>
      </c>
      <c r="D30" s="64">
        <v>2335</v>
      </c>
      <c r="E30" s="64">
        <v>0</v>
      </c>
      <c r="F30" s="64">
        <v>52</v>
      </c>
      <c r="G30" s="64">
        <v>0</v>
      </c>
      <c r="H30" s="64">
        <v>0</v>
      </c>
      <c r="I30" s="64">
        <v>0</v>
      </c>
      <c r="J30" s="64">
        <v>2283</v>
      </c>
      <c r="K30" s="64">
        <v>2283</v>
      </c>
      <c r="L30" s="65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33.75">
      <c r="A31" s="24" t="s">
        <v>56</v>
      </c>
      <c r="B31" s="64">
        <v>16084</v>
      </c>
      <c r="C31" s="64">
        <v>16084</v>
      </c>
      <c r="D31" s="64">
        <v>16084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16084</v>
      </c>
      <c r="K31" s="64">
        <v>16084</v>
      </c>
      <c r="L31" s="65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24" t="s">
        <v>57</v>
      </c>
      <c r="B32" s="64">
        <v>1800</v>
      </c>
      <c r="C32" s="64">
        <v>1800</v>
      </c>
      <c r="D32" s="64">
        <v>1560</v>
      </c>
      <c r="E32" s="64">
        <v>0</v>
      </c>
      <c r="F32" s="64">
        <v>48</v>
      </c>
      <c r="G32" s="64">
        <v>0</v>
      </c>
      <c r="H32" s="64">
        <v>0</v>
      </c>
      <c r="I32" s="64">
        <v>0</v>
      </c>
      <c r="J32" s="64">
        <v>1512</v>
      </c>
      <c r="K32" s="64">
        <v>1512</v>
      </c>
      <c r="L32" s="65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24" t="s">
        <v>58</v>
      </c>
      <c r="B33" s="64">
        <v>2901</v>
      </c>
      <c r="C33" s="64">
        <v>2901</v>
      </c>
      <c r="D33" s="64">
        <v>1741</v>
      </c>
      <c r="E33" s="64">
        <v>0</v>
      </c>
      <c r="F33" s="64">
        <v>474</v>
      </c>
      <c r="G33" s="64">
        <v>0</v>
      </c>
      <c r="H33" s="64">
        <v>356</v>
      </c>
      <c r="I33" s="64">
        <v>0</v>
      </c>
      <c r="J33" s="64">
        <v>1623</v>
      </c>
      <c r="K33" s="64">
        <v>1623</v>
      </c>
      <c r="L33" s="65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2.5">
      <c r="A34" s="24" t="s">
        <v>59</v>
      </c>
      <c r="B34" s="64">
        <v>2694</v>
      </c>
      <c r="C34" s="64">
        <v>2694</v>
      </c>
      <c r="D34" s="64">
        <v>1783</v>
      </c>
      <c r="E34" s="64">
        <v>0</v>
      </c>
      <c r="F34" s="64">
        <v>114</v>
      </c>
      <c r="G34" s="64">
        <v>0</v>
      </c>
      <c r="H34" s="64">
        <v>0</v>
      </c>
      <c r="I34" s="64">
        <v>0</v>
      </c>
      <c r="J34" s="64">
        <v>1669</v>
      </c>
      <c r="K34" s="64">
        <v>1669</v>
      </c>
      <c r="L34" s="65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22.5">
      <c r="A35" s="24" t="s">
        <v>60</v>
      </c>
      <c r="B35" s="64">
        <v>1320</v>
      </c>
      <c r="C35" s="64">
        <v>1320</v>
      </c>
      <c r="D35" s="64">
        <v>1176</v>
      </c>
      <c r="E35" s="64">
        <v>0</v>
      </c>
      <c r="F35" s="64">
        <v>55</v>
      </c>
      <c r="G35" s="64">
        <v>0</v>
      </c>
      <c r="H35" s="64">
        <v>0</v>
      </c>
      <c r="I35" s="64">
        <v>0</v>
      </c>
      <c r="J35" s="64">
        <v>1121</v>
      </c>
      <c r="K35" s="64">
        <v>1121</v>
      </c>
      <c r="L35" s="65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33.75">
      <c r="A36" s="24" t="s">
        <v>61</v>
      </c>
      <c r="B36" s="64">
        <v>408</v>
      </c>
      <c r="C36" s="64">
        <v>408</v>
      </c>
      <c r="D36" s="64">
        <v>238</v>
      </c>
      <c r="E36" s="64">
        <v>0</v>
      </c>
      <c r="F36" s="64">
        <v>17</v>
      </c>
      <c r="G36" s="64">
        <v>0</v>
      </c>
      <c r="H36" s="64">
        <v>0</v>
      </c>
      <c r="I36" s="64">
        <v>0</v>
      </c>
      <c r="J36" s="64">
        <v>221</v>
      </c>
      <c r="K36" s="64">
        <v>221</v>
      </c>
      <c r="L36" s="65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22.5">
      <c r="A37" s="24" t="s">
        <v>62</v>
      </c>
      <c r="B37" s="64">
        <v>618</v>
      </c>
      <c r="C37" s="64">
        <v>618</v>
      </c>
      <c r="D37" s="64">
        <v>437</v>
      </c>
      <c r="E37" s="64">
        <v>0</v>
      </c>
      <c r="F37" s="64">
        <v>106</v>
      </c>
      <c r="G37" s="64">
        <v>0</v>
      </c>
      <c r="H37" s="64">
        <v>0</v>
      </c>
      <c r="I37" s="64">
        <v>0</v>
      </c>
      <c r="J37" s="64">
        <v>331</v>
      </c>
      <c r="K37" s="64">
        <v>331</v>
      </c>
      <c r="L37" s="65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22.5">
      <c r="A38" s="24" t="s">
        <v>36</v>
      </c>
      <c r="B38" s="64">
        <v>25610</v>
      </c>
      <c r="C38" s="64">
        <v>25610</v>
      </c>
      <c r="D38" s="64">
        <v>13479</v>
      </c>
      <c r="E38" s="64">
        <v>0</v>
      </c>
      <c r="F38" s="64">
        <v>318</v>
      </c>
      <c r="G38" s="64">
        <v>0</v>
      </c>
      <c r="H38" s="64">
        <v>0</v>
      </c>
      <c r="I38" s="64">
        <v>28</v>
      </c>
      <c r="J38" s="64">
        <v>13161</v>
      </c>
      <c r="K38" s="64">
        <v>13161</v>
      </c>
      <c r="L38" s="65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22.5">
      <c r="A39" s="24" t="s">
        <v>30</v>
      </c>
      <c r="B39" s="64">
        <v>252698</v>
      </c>
      <c r="C39" s="64">
        <v>252698</v>
      </c>
      <c r="D39" s="64">
        <v>126005</v>
      </c>
      <c r="E39" s="64">
        <v>0</v>
      </c>
      <c r="F39" s="64">
        <v>3755</v>
      </c>
      <c r="G39" s="64">
        <v>0</v>
      </c>
      <c r="H39" s="64">
        <v>0</v>
      </c>
      <c r="I39" s="64">
        <v>280</v>
      </c>
      <c r="J39" s="64">
        <v>122250</v>
      </c>
      <c r="K39" s="64">
        <v>122250</v>
      </c>
      <c r="L39" s="65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22.5">
      <c r="A40" s="24" t="s">
        <v>39</v>
      </c>
      <c r="B40" s="64">
        <v>3530000</v>
      </c>
      <c r="C40" s="64">
        <v>3530000</v>
      </c>
      <c r="D40" s="64">
        <v>2483775</v>
      </c>
      <c r="E40" s="64">
        <v>200000</v>
      </c>
      <c r="F40" s="64">
        <v>0</v>
      </c>
      <c r="G40" s="64">
        <v>0</v>
      </c>
      <c r="H40" s="64">
        <v>0</v>
      </c>
      <c r="I40" s="64">
        <v>0</v>
      </c>
      <c r="J40" s="64">
        <v>2683775</v>
      </c>
      <c r="K40" s="64">
        <v>2683775</v>
      </c>
      <c r="L40" s="65">
        <v>846225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22.5">
      <c r="A41" s="24" t="s">
        <v>38</v>
      </c>
      <c r="B41" s="64">
        <v>50000</v>
      </c>
      <c r="C41" s="64">
        <v>50000</v>
      </c>
      <c r="D41" s="64">
        <v>10</v>
      </c>
      <c r="E41" s="64">
        <v>20000</v>
      </c>
      <c r="F41" s="64">
        <v>0</v>
      </c>
      <c r="G41" s="64">
        <v>0</v>
      </c>
      <c r="H41" s="64">
        <v>0</v>
      </c>
      <c r="I41" s="64">
        <v>0</v>
      </c>
      <c r="J41" s="64">
        <v>20010</v>
      </c>
      <c r="K41" s="64">
        <v>20010</v>
      </c>
      <c r="L41" s="65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22.5">
      <c r="A42" s="66" t="s">
        <v>42</v>
      </c>
      <c r="B42" s="67">
        <v>3514020</v>
      </c>
      <c r="C42" s="67">
        <v>3514020</v>
      </c>
      <c r="D42" s="67">
        <v>666377</v>
      </c>
      <c r="E42" s="67">
        <v>0</v>
      </c>
      <c r="F42" s="67">
        <v>0</v>
      </c>
      <c r="G42" s="67">
        <v>0</v>
      </c>
      <c r="H42" s="67">
        <v>1744</v>
      </c>
      <c r="I42" s="67">
        <v>0</v>
      </c>
      <c r="J42" s="67">
        <v>668121</v>
      </c>
      <c r="K42" s="67">
        <v>668121</v>
      </c>
      <c r="L42" s="68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2.75">
      <c r="A43" s="12" t="s">
        <v>21</v>
      </c>
      <c r="B43" s="26">
        <v>7783359</v>
      </c>
      <c r="C43" s="26">
        <v>7783359</v>
      </c>
      <c r="D43" s="26">
        <v>3486094</v>
      </c>
      <c r="E43" s="26">
        <v>220000</v>
      </c>
      <c r="F43" s="26">
        <v>5170</v>
      </c>
      <c r="G43" s="26">
        <v>0</v>
      </c>
      <c r="H43" s="26">
        <v>2909</v>
      </c>
      <c r="I43" s="26">
        <v>308</v>
      </c>
      <c r="J43" s="26">
        <v>3703833</v>
      </c>
      <c r="K43" s="26">
        <v>3703833</v>
      </c>
      <c r="L43" s="44">
        <v>846225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2" customHeight="1" thickBot="1">
      <c r="A44" s="18" t="str">
        <f>"Total in "&amp;LEFT($A$5,LEN($A$5)-5)&amp;":"</f>
        <v>Total in May:</v>
      </c>
      <c r="B44" s="19" t="s">
        <v>0</v>
      </c>
      <c r="C44" s="27">
        <v>20684859</v>
      </c>
      <c r="D44" s="27">
        <v>5813715</v>
      </c>
      <c r="E44" s="27">
        <v>220000</v>
      </c>
      <c r="F44" s="27">
        <v>139048</v>
      </c>
      <c r="G44" s="27">
        <v>0</v>
      </c>
      <c r="H44" s="27">
        <v>2909</v>
      </c>
      <c r="I44" s="27">
        <v>6732</v>
      </c>
      <c r="J44" s="19" t="s">
        <v>0</v>
      </c>
      <c r="K44" s="27">
        <v>5897576</v>
      </c>
      <c r="L44" s="45">
        <v>846225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3.5">
      <c r="A45" s="51" t="s">
        <v>33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2.75">
      <c r="A46" s="6" t="s">
        <v>1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3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12" customHeight="1">
      <c r="A47" s="28" t="s">
        <v>25</v>
      </c>
      <c r="B47" s="29">
        <v>34719038</v>
      </c>
      <c r="C47" s="29">
        <v>24400679</v>
      </c>
      <c r="D47" s="30">
        <v>12833050</v>
      </c>
      <c r="E47" s="29">
        <v>0</v>
      </c>
      <c r="F47" s="30">
        <v>339888</v>
      </c>
      <c r="G47" s="30">
        <v>12</v>
      </c>
      <c r="H47" s="30">
        <v>0</v>
      </c>
      <c r="I47" s="30">
        <v>108655</v>
      </c>
      <c r="J47" s="29">
        <v>17776185.109931078</v>
      </c>
      <c r="K47" s="25">
        <v>12493174</v>
      </c>
      <c r="L47" s="46">
        <v>1158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12.75">
      <c r="A48" s="12" t="s">
        <v>20</v>
      </c>
      <c r="B48" s="31">
        <v>34719038</v>
      </c>
      <c r="C48" s="31">
        <v>24400679</v>
      </c>
      <c r="D48" s="31">
        <v>12833050</v>
      </c>
      <c r="E48" s="31">
        <v>0</v>
      </c>
      <c r="F48" s="31">
        <v>339888</v>
      </c>
      <c r="G48" s="31">
        <v>12</v>
      </c>
      <c r="H48" s="31">
        <v>0</v>
      </c>
      <c r="I48" s="31">
        <v>108655</v>
      </c>
      <c r="J48" s="31">
        <v>17776185.109931078</v>
      </c>
      <c r="K48" s="31">
        <v>12493174</v>
      </c>
      <c r="L48" s="44">
        <v>1158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12" s="1" customFormat="1" ht="12.75">
      <c r="A49" s="6" t="s">
        <v>2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42"/>
    </row>
    <row r="50" spans="1:12" s="1" customFormat="1" ht="12.75">
      <c r="A50" s="28" t="s">
        <v>25</v>
      </c>
      <c r="B50" s="25">
        <v>58482401</v>
      </c>
      <c r="C50" s="25">
        <v>58482401</v>
      </c>
      <c r="D50" s="25">
        <v>30705408</v>
      </c>
      <c r="E50" s="25">
        <v>0</v>
      </c>
      <c r="F50" s="25">
        <v>18569</v>
      </c>
      <c r="G50" s="25">
        <v>0</v>
      </c>
      <c r="H50" s="25">
        <v>-134</v>
      </c>
      <c r="I50" s="25">
        <v>2683</v>
      </c>
      <c r="J50" s="25">
        <v>30686705</v>
      </c>
      <c r="K50" s="25">
        <v>30686705</v>
      </c>
      <c r="L50" s="43">
        <v>0</v>
      </c>
    </row>
    <row r="51" spans="1:12" s="1" customFormat="1" ht="12.75">
      <c r="A51" s="12" t="s">
        <v>21</v>
      </c>
      <c r="B51" s="26">
        <v>58482401</v>
      </c>
      <c r="C51" s="26">
        <v>58482401</v>
      </c>
      <c r="D51" s="26">
        <v>30705408</v>
      </c>
      <c r="E51" s="26">
        <v>0</v>
      </c>
      <c r="F51" s="26">
        <v>18569</v>
      </c>
      <c r="G51" s="26">
        <v>0</v>
      </c>
      <c r="H51" s="26">
        <v>-134</v>
      </c>
      <c r="I51" s="26">
        <v>2683</v>
      </c>
      <c r="J51" s="26">
        <v>30686705</v>
      </c>
      <c r="K51" s="26">
        <v>30686705</v>
      </c>
      <c r="L51" s="44">
        <v>0</v>
      </c>
    </row>
    <row r="52" spans="1:12" s="1" customFormat="1" ht="12" customHeight="1" thickBot="1">
      <c r="A52" s="18" t="str">
        <f>"Total in "&amp;LEFT($A$5,LEN($A$5)-5)&amp;":"</f>
        <v>Total in May:</v>
      </c>
      <c r="B52" s="19" t="s">
        <v>0</v>
      </c>
      <c r="C52" s="20">
        <v>82883080</v>
      </c>
      <c r="D52" s="20">
        <v>43538458</v>
      </c>
      <c r="E52" s="20">
        <v>0</v>
      </c>
      <c r="F52" s="20">
        <v>358457</v>
      </c>
      <c r="G52" s="20">
        <v>12</v>
      </c>
      <c r="H52" s="20">
        <v>-134</v>
      </c>
      <c r="I52" s="20">
        <v>111338</v>
      </c>
      <c r="J52" s="19" t="s">
        <v>0</v>
      </c>
      <c r="K52" s="20">
        <v>43179879</v>
      </c>
      <c r="L52" s="21">
        <v>1158</v>
      </c>
    </row>
    <row r="53" spans="1:12" s="1" customFormat="1" ht="12" customHeight="1">
      <c r="A53" s="32" t="s">
        <v>1</v>
      </c>
      <c r="B53" s="33">
        <v>53076219</v>
      </c>
      <c r="C53" s="34">
        <v>37302179</v>
      </c>
      <c r="D53" s="34">
        <v>15160671</v>
      </c>
      <c r="E53" s="34">
        <v>0</v>
      </c>
      <c r="F53" s="34">
        <v>473766</v>
      </c>
      <c r="G53" s="34">
        <v>12</v>
      </c>
      <c r="H53" s="34">
        <v>0</v>
      </c>
      <c r="I53" s="34">
        <v>115079</v>
      </c>
      <c r="J53" s="33">
        <v>20895870.6386987</v>
      </c>
      <c r="K53" s="34">
        <v>14686917</v>
      </c>
      <c r="L53" s="35">
        <v>1158</v>
      </c>
    </row>
    <row r="54" spans="1:12" s="1" customFormat="1" ht="12" customHeight="1" thickBot="1">
      <c r="A54" s="47" t="s">
        <v>2</v>
      </c>
      <c r="B54" s="48">
        <v>662926060</v>
      </c>
      <c r="C54" s="49">
        <v>662926060</v>
      </c>
      <c r="D54" s="49">
        <v>608725802</v>
      </c>
      <c r="E54" s="49">
        <v>22346000</v>
      </c>
      <c r="F54" s="49">
        <v>23739</v>
      </c>
      <c r="G54" s="49">
        <v>0</v>
      </c>
      <c r="H54" s="49">
        <v>2775</v>
      </c>
      <c r="I54" s="49">
        <v>2991</v>
      </c>
      <c r="J54" s="48">
        <v>631050838</v>
      </c>
      <c r="K54" s="49">
        <v>631050838</v>
      </c>
      <c r="L54" s="50">
        <v>846225</v>
      </c>
    </row>
    <row r="55" spans="1:12" s="1" customFormat="1" ht="13.5" thickBot="1">
      <c r="A55" s="36" t="str">
        <f>"Grand total in "&amp;LEFT($A$5,LEN($A$5)-5)&amp;":"</f>
        <v>Grand total in May:</v>
      </c>
      <c r="B55" s="37" t="s">
        <v>0</v>
      </c>
      <c r="C55" s="38">
        <v>700228239</v>
      </c>
      <c r="D55" s="38">
        <v>623886473</v>
      </c>
      <c r="E55" s="38">
        <v>22346000</v>
      </c>
      <c r="F55" s="38">
        <v>497505</v>
      </c>
      <c r="G55" s="38">
        <v>12</v>
      </c>
      <c r="H55" s="38">
        <v>2775</v>
      </c>
      <c r="I55" s="38">
        <v>118070</v>
      </c>
      <c r="J55" s="37" t="s">
        <v>0</v>
      </c>
      <c r="K55" s="38">
        <v>645737755</v>
      </c>
      <c r="L55" s="39">
        <v>847383</v>
      </c>
    </row>
    <row r="56" spans="1:12" s="1" customFormat="1" ht="12.75">
      <c r="A56" s="69" t="s">
        <v>44</v>
      </c>
      <c r="B56" s="70" t="s">
        <v>0</v>
      </c>
      <c r="C56" s="70" t="s">
        <v>0</v>
      </c>
      <c r="D56" s="71">
        <v>731536962</v>
      </c>
      <c r="E56" s="71">
        <v>11167920</v>
      </c>
      <c r="F56" s="71">
        <v>23474781</v>
      </c>
      <c r="G56" s="71">
        <v>-60</v>
      </c>
      <c r="H56" s="71">
        <v>24073</v>
      </c>
      <c r="I56" s="71">
        <v>2265923</v>
      </c>
      <c r="J56" s="70" t="s">
        <v>0</v>
      </c>
      <c r="K56" s="71">
        <v>719254114</v>
      </c>
      <c r="L56" s="72" t="s">
        <v>0</v>
      </c>
    </row>
    <row r="57" spans="1:12" s="1" customFormat="1" ht="12.75">
      <c r="A57" s="73" t="s">
        <v>46</v>
      </c>
      <c r="B57" s="74" t="s">
        <v>0</v>
      </c>
      <c r="C57" s="74" t="s">
        <v>0</v>
      </c>
      <c r="D57" s="75">
        <v>719254114</v>
      </c>
      <c r="E57" s="75">
        <v>50553500</v>
      </c>
      <c r="F57" s="75">
        <v>134855502</v>
      </c>
      <c r="G57" s="75">
        <v>8</v>
      </c>
      <c r="H57" s="75">
        <v>5253</v>
      </c>
      <c r="I57" s="75">
        <v>8898275</v>
      </c>
      <c r="J57" s="74" t="s">
        <v>0</v>
      </c>
      <c r="K57" s="75">
        <v>634957373</v>
      </c>
      <c r="L57" s="76" t="s">
        <v>0</v>
      </c>
    </row>
    <row r="58" spans="1:12" s="1" customFormat="1" ht="12.75">
      <c r="A58" s="73" t="s">
        <v>48</v>
      </c>
      <c r="B58" s="74" t="s">
        <v>0</v>
      </c>
      <c r="C58" s="74" t="s">
        <v>0</v>
      </c>
      <c r="D58" s="75">
        <v>634957373</v>
      </c>
      <c r="E58" s="75">
        <v>31623800</v>
      </c>
      <c r="F58" s="75">
        <v>19008823</v>
      </c>
      <c r="G58" s="75">
        <v>89</v>
      </c>
      <c r="H58" s="75">
        <v>-3685123</v>
      </c>
      <c r="I58" s="75">
        <v>218908</v>
      </c>
      <c r="J58" s="74" t="s">
        <v>0</v>
      </c>
      <c r="K58" s="75">
        <v>643887316</v>
      </c>
      <c r="L58" s="76" t="s">
        <v>0</v>
      </c>
    </row>
    <row r="59" spans="1:12" s="1" customFormat="1" ht="13.5" thickBot="1">
      <c r="A59" s="73" t="s">
        <v>64</v>
      </c>
      <c r="B59" s="74" t="s">
        <v>0</v>
      </c>
      <c r="C59" s="74" t="s">
        <v>0</v>
      </c>
      <c r="D59" s="75">
        <v>643887316</v>
      </c>
      <c r="E59" s="75">
        <v>32656800</v>
      </c>
      <c r="F59" s="75">
        <v>52701101</v>
      </c>
      <c r="G59" s="75">
        <v>43</v>
      </c>
      <c r="H59" s="75">
        <v>43415</v>
      </c>
      <c r="I59" s="75">
        <v>3930740</v>
      </c>
      <c r="J59" s="74" t="s">
        <v>0</v>
      </c>
      <c r="K59" s="75">
        <v>623886473</v>
      </c>
      <c r="L59" s="76" t="s">
        <v>0</v>
      </c>
    </row>
    <row r="60" spans="1:12" s="1" customFormat="1" ht="13.5" thickBot="1">
      <c r="A60" s="60" t="str">
        <f>"Total per year "&amp;RIGHT($A$5,4)&amp;":"</f>
        <v>Total per year 2013:</v>
      </c>
      <c r="B60" s="61" t="s">
        <v>0</v>
      </c>
      <c r="C60" s="61" t="s">
        <v>0</v>
      </c>
      <c r="D60" s="62">
        <v>731536962</v>
      </c>
      <c r="E60" s="62">
        <v>148348020</v>
      </c>
      <c r="F60" s="62">
        <v>230537712</v>
      </c>
      <c r="G60" s="62">
        <v>92</v>
      </c>
      <c r="H60" s="62">
        <v>-3609607</v>
      </c>
      <c r="I60" s="62">
        <v>15431916</v>
      </c>
      <c r="J60" s="61" t="s">
        <v>0</v>
      </c>
      <c r="K60" s="62">
        <v>645737755</v>
      </c>
      <c r="L60" s="63" t="s">
        <v>0</v>
      </c>
    </row>
    <row r="61" spans="1:12" s="1" customFormat="1" ht="15" customHeight="1">
      <c r="A61" s="52" t="s">
        <v>32</v>
      </c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2" s="1" customFormat="1" ht="15" customHeight="1">
      <c r="A62" s="53" t="s">
        <v>14</v>
      </c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</row>
  </sheetData>
  <sheetProtection/>
  <mergeCells count="11">
    <mergeCell ref="L7:L8"/>
    <mergeCell ref="A1:L1"/>
    <mergeCell ref="A2:L2"/>
    <mergeCell ref="A3:L3"/>
    <mergeCell ref="A4:L4"/>
    <mergeCell ref="A5:L5"/>
    <mergeCell ref="A7:A8"/>
    <mergeCell ref="B7:C7"/>
    <mergeCell ref="D7:D8"/>
    <mergeCell ref="E7:I7"/>
    <mergeCell ref="J7:K7"/>
  </mergeCells>
  <printOptions horizontalCentered="1"/>
  <pageMargins left="0.5905511811023623" right="0.5905511811023623" top="0.1968503937007874" bottom="0.5905511811023623" header="0.1968503937007874" footer="0.2755905511811024"/>
  <pageSetup fitToHeight="2" fitToWidth="1" horizontalDpi="600" verticalDpi="600" orientation="landscape" paperSize="9" scale="80" r:id="rId2"/>
  <headerFooter alignWithMargins="0">
    <oddFooter>&amp;C&amp;P of &amp;N&amp;R&amp;8
</oddFooter>
  </headerFooter>
  <rowBreaks count="1" manualBreakCount="1">
    <brk id="44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85" zoomScaleNormal="85" zoomScalePageLayoutView="0" workbookViewId="0" topLeftCell="A1">
      <selection activeCell="A1" sqref="A1:L1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248" width="9.140625" style="0" customWidth="1"/>
    <col min="249" max="249" width="37.140625" style="0" customWidth="1"/>
  </cols>
  <sheetData>
    <row r="1" spans="1:12" s="1" customFormat="1" ht="98.2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s="1" customFormat="1" ht="12.75">
      <c r="A2" s="96" t="s">
        <v>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s="1" customFormat="1" ht="22.5" customHeight="1">
      <c r="A3" s="97" t="s">
        <v>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s="1" customFormat="1" ht="17.25" customHeight="1">
      <c r="A4" s="98" t="s">
        <v>31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s="1" customFormat="1" ht="17.25" customHeight="1">
      <c r="A5" s="100" t="s">
        <v>65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s="1" customFormat="1" ht="17.25" customHeight="1" thickBot="1">
      <c r="A6" s="54"/>
      <c r="B6" s="54"/>
      <c r="C6" s="54"/>
      <c r="D6" s="54"/>
      <c r="E6" s="54"/>
      <c r="F6" s="54"/>
      <c r="G6" s="54"/>
      <c r="H6" s="54"/>
      <c r="I6" s="55"/>
      <c r="J6" s="54"/>
      <c r="K6" s="54"/>
      <c r="L6" s="56" t="s">
        <v>5</v>
      </c>
    </row>
    <row r="7" spans="1:12" s="1" customFormat="1" ht="25.5" customHeight="1">
      <c r="A7" s="102" t="s">
        <v>6</v>
      </c>
      <c r="B7" s="91" t="s">
        <v>7</v>
      </c>
      <c r="C7" s="91"/>
      <c r="D7" s="91" t="s">
        <v>9</v>
      </c>
      <c r="E7" s="91" t="s">
        <v>10</v>
      </c>
      <c r="F7" s="91"/>
      <c r="G7" s="91"/>
      <c r="H7" s="91"/>
      <c r="I7" s="91"/>
      <c r="J7" s="91" t="s">
        <v>17</v>
      </c>
      <c r="K7" s="91"/>
      <c r="L7" s="93" t="s">
        <v>19</v>
      </c>
    </row>
    <row r="8" spans="1:12" s="1" customFormat="1" ht="38.25">
      <c r="A8" s="103"/>
      <c r="B8" s="2" t="s">
        <v>8</v>
      </c>
      <c r="C8" s="2" t="s">
        <v>2</v>
      </c>
      <c r="D8" s="92"/>
      <c r="E8" s="2" t="s">
        <v>11</v>
      </c>
      <c r="F8" s="2" t="s">
        <v>12</v>
      </c>
      <c r="G8" s="2" t="s">
        <v>13</v>
      </c>
      <c r="H8" s="2" t="s">
        <v>15</v>
      </c>
      <c r="I8" s="2" t="s">
        <v>16</v>
      </c>
      <c r="J8" s="2" t="s">
        <v>8</v>
      </c>
      <c r="K8" s="2" t="s">
        <v>18</v>
      </c>
      <c r="L8" s="94"/>
    </row>
    <row r="9" spans="1:12" s="1" customFormat="1" ht="13.5" thickBot="1">
      <c r="A9" s="57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58">
        <v>11</v>
      </c>
      <c r="L9" s="59">
        <v>12</v>
      </c>
    </row>
    <row r="10" spans="1:12" s="1" customFormat="1" ht="13.5">
      <c r="A10" s="3" t="s">
        <v>34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s="1" customFormat="1" ht="12.75">
      <c r="A11" s="15" t="s">
        <v>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s="1" customFormat="1" ht="12.75">
      <c r="A12" s="9" t="s">
        <v>22</v>
      </c>
      <c r="B12" s="64">
        <v>129494900</v>
      </c>
      <c r="C12" s="64">
        <v>129494900</v>
      </c>
      <c r="D12" s="64">
        <v>129494900</v>
      </c>
      <c r="E12" s="64">
        <v>10000000</v>
      </c>
      <c r="F12" s="64">
        <v>10000000</v>
      </c>
      <c r="G12" s="64">
        <v>0</v>
      </c>
      <c r="H12" s="64">
        <v>0</v>
      </c>
      <c r="I12" s="64">
        <v>0</v>
      </c>
      <c r="J12" s="64">
        <v>129494900</v>
      </c>
      <c r="K12" s="64">
        <v>129494900</v>
      </c>
      <c r="L12" s="65">
        <v>0</v>
      </c>
    </row>
    <row r="13" spans="1:12" s="1" customFormat="1" ht="12.75">
      <c r="A13" s="9" t="s">
        <v>23</v>
      </c>
      <c r="B13" s="64">
        <v>256751300</v>
      </c>
      <c r="C13" s="64">
        <v>256751300</v>
      </c>
      <c r="D13" s="64">
        <v>246751300</v>
      </c>
      <c r="E13" s="64">
        <v>10000000</v>
      </c>
      <c r="F13" s="64">
        <v>0</v>
      </c>
      <c r="G13" s="64">
        <v>0</v>
      </c>
      <c r="H13" s="64">
        <v>0</v>
      </c>
      <c r="I13" s="64">
        <v>0</v>
      </c>
      <c r="J13" s="64">
        <v>256751300</v>
      </c>
      <c r="K13" s="64">
        <v>256751300</v>
      </c>
      <c r="L13" s="65">
        <v>0</v>
      </c>
    </row>
    <row r="14" spans="1:12" s="1" customFormat="1" ht="12.75">
      <c r="A14" s="9" t="s">
        <v>24</v>
      </c>
      <c r="B14" s="67">
        <v>220414100</v>
      </c>
      <c r="C14" s="67">
        <v>220414100</v>
      </c>
      <c r="D14" s="67">
        <v>220414100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220414100</v>
      </c>
      <c r="K14" s="67">
        <v>220414100</v>
      </c>
      <c r="L14" s="68">
        <v>0</v>
      </c>
    </row>
    <row r="15" spans="1:12" s="1" customFormat="1" ht="12.75">
      <c r="A15" s="12" t="s">
        <v>21</v>
      </c>
      <c r="B15" s="26">
        <v>606660300</v>
      </c>
      <c r="C15" s="26">
        <v>606660300</v>
      </c>
      <c r="D15" s="26">
        <v>596660300</v>
      </c>
      <c r="E15" s="26">
        <v>20000000</v>
      </c>
      <c r="F15" s="26">
        <v>10000000</v>
      </c>
      <c r="G15" s="26">
        <v>0</v>
      </c>
      <c r="H15" s="26">
        <v>0</v>
      </c>
      <c r="I15" s="26">
        <v>0</v>
      </c>
      <c r="J15" s="26">
        <v>606660300</v>
      </c>
      <c r="K15" s="26">
        <v>606660300</v>
      </c>
      <c r="L15" s="44">
        <v>0</v>
      </c>
    </row>
    <row r="16" spans="1:12" s="1" customFormat="1" ht="13.5" thickBot="1">
      <c r="A16" s="18" t="str">
        <f>"Total in "&amp;LEFT($A$5,LEN($A$5)-5)&amp;":"</f>
        <v>Total in June:</v>
      </c>
      <c r="B16" s="19" t="s">
        <v>0</v>
      </c>
      <c r="C16" s="20">
        <v>606660300</v>
      </c>
      <c r="D16" s="20">
        <v>596660300</v>
      </c>
      <c r="E16" s="20">
        <v>20000000</v>
      </c>
      <c r="F16" s="20">
        <v>10000000</v>
      </c>
      <c r="G16" s="20">
        <v>0</v>
      </c>
      <c r="H16" s="20">
        <v>0</v>
      </c>
      <c r="I16" s="20">
        <v>0</v>
      </c>
      <c r="J16" s="19" t="s">
        <v>0</v>
      </c>
      <c r="K16" s="20">
        <v>606660300</v>
      </c>
      <c r="L16" s="21">
        <v>0</v>
      </c>
    </row>
    <row r="17" spans="1:256" s="1" customFormat="1" ht="12" customHeight="1">
      <c r="A17" s="3" t="s">
        <v>35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2.75">
      <c r="A18" s="6" t="s">
        <v>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4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22.5">
      <c r="A19" s="24" t="s">
        <v>28</v>
      </c>
      <c r="B19" s="64">
        <v>9359279</v>
      </c>
      <c r="C19" s="64">
        <v>6577739</v>
      </c>
      <c r="D19" s="64">
        <v>742092</v>
      </c>
      <c r="E19" s="64">
        <v>0</v>
      </c>
      <c r="F19" s="64">
        <v>87726</v>
      </c>
      <c r="G19" s="64">
        <v>0</v>
      </c>
      <c r="H19" s="64">
        <v>0</v>
      </c>
      <c r="I19" s="64">
        <v>4279</v>
      </c>
      <c r="J19" s="64">
        <v>931079</v>
      </c>
      <c r="K19" s="64">
        <v>654366</v>
      </c>
      <c r="L19" s="65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22.5">
      <c r="A20" s="24" t="s">
        <v>27</v>
      </c>
      <c r="B20" s="64">
        <v>8988091</v>
      </c>
      <c r="C20" s="64">
        <v>6316866</v>
      </c>
      <c r="D20" s="64">
        <v>1447561</v>
      </c>
      <c r="E20" s="64">
        <v>0</v>
      </c>
      <c r="F20" s="64">
        <v>46574</v>
      </c>
      <c r="G20" s="64">
        <v>0</v>
      </c>
      <c r="H20" s="64">
        <v>0</v>
      </c>
      <c r="I20" s="64">
        <v>1440</v>
      </c>
      <c r="J20" s="64">
        <v>1993425</v>
      </c>
      <c r="K20" s="64">
        <v>1400987</v>
      </c>
      <c r="L20" s="65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22.5">
      <c r="A21" s="24" t="s">
        <v>49</v>
      </c>
      <c r="B21" s="67">
        <v>9811</v>
      </c>
      <c r="C21" s="67">
        <v>6895</v>
      </c>
      <c r="D21" s="67">
        <v>4090</v>
      </c>
      <c r="E21" s="67">
        <v>0</v>
      </c>
      <c r="F21" s="67">
        <v>287</v>
      </c>
      <c r="G21" s="67">
        <v>0</v>
      </c>
      <c r="H21" s="67">
        <v>0</v>
      </c>
      <c r="I21" s="67">
        <v>0</v>
      </c>
      <c r="J21" s="64">
        <v>5411</v>
      </c>
      <c r="K21" s="67">
        <v>3803</v>
      </c>
      <c r="L21" s="68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12.75">
      <c r="A22" s="12" t="s">
        <v>20</v>
      </c>
      <c r="B22" s="26">
        <v>18357181</v>
      </c>
      <c r="C22" s="26">
        <v>12901500</v>
      </c>
      <c r="D22" s="26">
        <v>2193743</v>
      </c>
      <c r="E22" s="26">
        <v>0</v>
      </c>
      <c r="F22" s="26">
        <v>134587</v>
      </c>
      <c r="G22" s="26">
        <v>0</v>
      </c>
      <c r="H22" s="26">
        <v>0</v>
      </c>
      <c r="I22" s="26">
        <v>5719</v>
      </c>
      <c r="J22" s="26">
        <v>2929915</v>
      </c>
      <c r="K22" s="26">
        <v>2059156</v>
      </c>
      <c r="L22" s="44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12.75">
      <c r="A23" s="6" t="s">
        <v>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4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24" t="s">
        <v>29</v>
      </c>
      <c r="B24" s="64">
        <v>378137</v>
      </c>
      <c r="C24" s="64">
        <v>378137</v>
      </c>
      <c r="D24" s="64">
        <v>169085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169085</v>
      </c>
      <c r="K24" s="64">
        <v>169085</v>
      </c>
      <c r="L24" s="65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24" t="s">
        <v>55</v>
      </c>
      <c r="B25" s="64">
        <v>1345</v>
      </c>
      <c r="C25" s="64">
        <v>1345</v>
      </c>
      <c r="D25" s="64">
        <v>859</v>
      </c>
      <c r="E25" s="64">
        <v>0</v>
      </c>
      <c r="F25" s="64">
        <v>54</v>
      </c>
      <c r="G25" s="64">
        <v>0</v>
      </c>
      <c r="H25" s="64">
        <v>0</v>
      </c>
      <c r="I25" s="64">
        <v>0</v>
      </c>
      <c r="J25" s="64">
        <v>805</v>
      </c>
      <c r="K25" s="64">
        <v>805</v>
      </c>
      <c r="L25" s="65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24" t="s">
        <v>50</v>
      </c>
      <c r="B26" s="64">
        <v>648</v>
      </c>
      <c r="C26" s="64">
        <v>648</v>
      </c>
      <c r="D26" s="64">
        <v>243</v>
      </c>
      <c r="E26" s="64">
        <v>0</v>
      </c>
      <c r="F26" s="64">
        <v>27</v>
      </c>
      <c r="G26" s="64">
        <v>0</v>
      </c>
      <c r="H26" s="64">
        <v>0</v>
      </c>
      <c r="I26" s="64">
        <v>0</v>
      </c>
      <c r="J26" s="64">
        <v>216</v>
      </c>
      <c r="K26" s="64">
        <v>216</v>
      </c>
      <c r="L26" s="65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24" t="s">
        <v>54</v>
      </c>
      <c r="B27" s="64">
        <v>2157</v>
      </c>
      <c r="C27" s="64">
        <v>2157</v>
      </c>
      <c r="D27" s="64">
        <v>1286</v>
      </c>
      <c r="E27" s="64">
        <v>0</v>
      </c>
      <c r="F27" s="64">
        <v>87</v>
      </c>
      <c r="G27" s="64">
        <v>0</v>
      </c>
      <c r="H27" s="64">
        <v>0</v>
      </c>
      <c r="I27" s="64">
        <v>0</v>
      </c>
      <c r="J27" s="64">
        <v>1199</v>
      </c>
      <c r="K27" s="64">
        <v>1199</v>
      </c>
      <c r="L27" s="65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24" t="s">
        <v>53</v>
      </c>
      <c r="B28" s="64">
        <v>270</v>
      </c>
      <c r="C28" s="64">
        <v>270</v>
      </c>
      <c r="D28" s="64">
        <v>91</v>
      </c>
      <c r="E28" s="64">
        <v>0</v>
      </c>
      <c r="F28" s="64">
        <v>11</v>
      </c>
      <c r="G28" s="64">
        <v>0</v>
      </c>
      <c r="H28" s="64">
        <v>0</v>
      </c>
      <c r="I28" s="64">
        <v>0</v>
      </c>
      <c r="J28" s="64">
        <v>80</v>
      </c>
      <c r="K28" s="64">
        <v>80</v>
      </c>
      <c r="L28" s="65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24" t="s">
        <v>51</v>
      </c>
      <c r="B29" s="64">
        <v>144</v>
      </c>
      <c r="C29" s="64">
        <v>144</v>
      </c>
      <c r="D29" s="64">
        <v>108</v>
      </c>
      <c r="E29" s="64">
        <v>0</v>
      </c>
      <c r="F29" s="64">
        <v>6</v>
      </c>
      <c r="G29" s="64">
        <v>0</v>
      </c>
      <c r="H29" s="64">
        <v>0</v>
      </c>
      <c r="I29" s="64">
        <v>0</v>
      </c>
      <c r="J29" s="64">
        <v>102</v>
      </c>
      <c r="K29" s="64">
        <v>102</v>
      </c>
      <c r="L29" s="65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24" t="s">
        <v>52</v>
      </c>
      <c r="B30" s="64">
        <v>2505</v>
      </c>
      <c r="C30" s="64">
        <v>2505</v>
      </c>
      <c r="D30" s="64">
        <v>2283</v>
      </c>
      <c r="E30" s="64">
        <v>0</v>
      </c>
      <c r="F30" s="64">
        <v>68</v>
      </c>
      <c r="G30" s="64">
        <v>0</v>
      </c>
      <c r="H30" s="64">
        <v>0</v>
      </c>
      <c r="I30" s="64">
        <v>0</v>
      </c>
      <c r="J30" s="64">
        <v>2215</v>
      </c>
      <c r="K30" s="64">
        <v>2215</v>
      </c>
      <c r="L30" s="65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33.75">
      <c r="A31" s="24" t="s">
        <v>56</v>
      </c>
      <c r="B31" s="64">
        <v>16462</v>
      </c>
      <c r="C31" s="64">
        <v>16462</v>
      </c>
      <c r="D31" s="64">
        <v>16084</v>
      </c>
      <c r="E31" s="64">
        <v>0</v>
      </c>
      <c r="F31" s="64">
        <v>0</v>
      </c>
      <c r="G31" s="64">
        <v>0</v>
      </c>
      <c r="H31" s="64">
        <v>378</v>
      </c>
      <c r="I31" s="64">
        <v>0</v>
      </c>
      <c r="J31" s="64">
        <v>16462</v>
      </c>
      <c r="K31" s="64">
        <v>16462</v>
      </c>
      <c r="L31" s="65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24" t="s">
        <v>57</v>
      </c>
      <c r="B32" s="64">
        <v>1800</v>
      </c>
      <c r="C32" s="64">
        <v>1800</v>
      </c>
      <c r="D32" s="64">
        <v>1512</v>
      </c>
      <c r="E32" s="64">
        <v>0</v>
      </c>
      <c r="F32" s="64">
        <v>48</v>
      </c>
      <c r="G32" s="64">
        <v>0</v>
      </c>
      <c r="H32" s="64">
        <v>0</v>
      </c>
      <c r="I32" s="64">
        <v>0</v>
      </c>
      <c r="J32" s="64">
        <v>1464</v>
      </c>
      <c r="K32" s="64">
        <v>1464</v>
      </c>
      <c r="L32" s="65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24" t="s">
        <v>58</v>
      </c>
      <c r="B33" s="64">
        <v>2901</v>
      </c>
      <c r="C33" s="64">
        <v>2901</v>
      </c>
      <c r="D33" s="64">
        <v>1623</v>
      </c>
      <c r="E33" s="64">
        <v>0</v>
      </c>
      <c r="F33" s="64">
        <v>119</v>
      </c>
      <c r="G33" s="64">
        <v>0</v>
      </c>
      <c r="H33" s="64">
        <v>0</v>
      </c>
      <c r="I33" s="64">
        <v>0</v>
      </c>
      <c r="J33" s="64">
        <v>1504</v>
      </c>
      <c r="K33" s="64">
        <v>1504</v>
      </c>
      <c r="L33" s="65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2.5">
      <c r="A34" s="24" t="s">
        <v>59</v>
      </c>
      <c r="B34" s="64">
        <v>2730</v>
      </c>
      <c r="C34" s="64">
        <v>2730</v>
      </c>
      <c r="D34" s="64">
        <v>1669</v>
      </c>
      <c r="E34" s="64">
        <v>0</v>
      </c>
      <c r="F34" s="64">
        <v>113</v>
      </c>
      <c r="G34" s="64">
        <v>0</v>
      </c>
      <c r="H34" s="64">
        <v>36</v>
      </c>
      <c r="I34" s="64">
        <v>0</v>
      </c>
      <c r="J34" s="64">
        <v>1592</v>
      </c>
      <c r="K34" s="64">
        <v>1592</v>
      </c>
      <c r="L34" s="65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22.5">
      <c r="A35" s="24" t="s">
        <v>60</v>
      </c>
      <c r="B35" s="64">
        <v>1320</v>
      </c>
      <c r="C35" s="64">
        <v>1320</v>
      </c>
      <c r="D35" s="64">
        <v>1121</v>
      </c>
      <c r="E35" s="64">
        <v>0</v>
      </c>
      <c r="F35" s="64">
        <v>55</v>
      </c>
      <c r="G35" s="64">
        <v>0</v>
      </c>
      <c r="H35" s="64">
        <v>0</v>
      </c>
      <c r="I35" s="64">
        <v>0</v>
      </c>
      <c r="J35" s="64">
        <v>1066</v>
      </c>
      <c r="K35" s="64">
        <v>1066</v>
      </c>
      <c r="L35" s="65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33.75">
      <c r="A36" s="24" t="s">
        <v>61</v>
      </c>
      <c r="B36" s="64">
        <v>408</v>
      </c>
      <c r="C36" s="64">
        <v>408</v>
      </c>
      <c r="D36" s="64">
        <v>221</v>
      </c>
      <c r="E36" s="64">
        <v>0</v>
      </c>
      <c r="F36" s="64">
        <v>17</v>
      </c>
      <c r="G36" s="64">
        <v>0</v>
      </c>
      <c r="H36" s="64">
        <v>0</v>
      </c>
      <c r="I36" s="64">
        <v>0</v>
      </c>
      <c r="J36" s="64">
        <v>204</v>
      </c>
      <c r="K36" s="64">
        <v>204</v>
      </c>
      <c r="L36" s="65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22.5">
      <c r="A37" s="24" t="s">
        <v>62</v>
      </c>
      <c r="B37" s="64">
        <v>618</v>
      </c>
      <c r="C37" s="64">
        <v>618</v>
      </c>
      <c r="D37" s="64">
        <v>331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331</v>
      </c>
      <c r="K37" s="64">
        <v>331</v>
      </c>
      <c r="L37" s="65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22.5">
      <c r="A38" s="24" t="s">
        <v>36</v>
      </c>
      <c r="B38" s="64">
        <v>25610</v>
      </c>
      <c r="C38" s="64">
        <v>25610</v>
      </c>
      <c r="D38" s="64">
        <v>13161</v>
      </c>
      <c r="E38" s="64">
        <v>0</v>
      </c>
      <c r="F38" s="64">
        <v>319</v>
      </c>
      <c r="G38" s="64">
        <v>0</v>
      </c>
      <c r="H38" s="64">
        <v>0</v>
      </c>
      <c r="I38" s="64">
        <v>27</v>
      </c>
      <c r="J38" s="64">
        <v>12842</v>
      </c>
      <c r="K38" s="64">
        <v>12842</v>
      </c>
      <c r="L38" s="65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22.5">
      <c r="A39" s="24" t="s">
        <v>30</v>
      </c>
      <c r="B39" s="64">
        <v>252698</v>
      </c>
      <c r="C39" s="64">
        <v>252698</v>
      </c>
      <c r="D39" s="64">
        <v>122250</v>
      </c>
      <c r="E39" s="64">
        <v>0</v>
      </c>
      <c r="F39" s="64">
        <v>3765</v>
      </c>
      <c r="G39" s="64">
        <v>0</v>
      </c>
      <c r="H39" s="64">
        <v>0</v>
      </c>
      <c r="I39" s="64">
        <v>275</v>
      </c>
      <c r="J39" s="64">
        <v>118485</v>
      </c>
      <c r="K39" s="64">
        <v>118485</v>
      </c>
      <c r="L39" s="65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22.5">
      <c r="A40" s="24" t="s">
        <v>39</v>
      </c>
      <c r="B40" s="64">
        <v>3530000</v>
      </c>
      <c r="C40" s="64">
        <v>3530000</v>
      </c>
      <c r="D40" s="64">
        <v>2683775</v>
      </c>
      <c r="E40" s="64">
        <v>300000</v>
      </c>
      <c r="F40" s="64">
        <v>0</v>
      </c>
      <c r="G40" s="64">
        <v>0</v>
      </c>
      <c r="H40" s="64">
        <v>0</v>
      </c>
      <c r="I40" s="64">
        <v>0</v>
      </c>
      <c r="J40" s="64">
        <v>2983775</v>
      </c>
      <c r="K40" s="64">
        <v>2983775</v>
      </c>
      <c r="L40" s="65">
        <v>546225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22.5">
      <c r="A41" s="24" t="s">
        <v>38</v>
      </c>
      <c r="B41" s="64">
        <v>50000</v>
      </c>
      <c r="C41" s="64">
        <v>50000</v>
      </c>
      <c r="D41" s="64">
        <v>20010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20010</v>
      </c>
      <c r="K41" s="64">
        <v>20010</v>
      </c>
      <c r="L41" s="65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22.5">
      <c r="A42" s="66" t="s">
        <v>42</v>
      </c>
      <c r="B42" s="67">
        <v>3514020</v>
      </c>
      <c r="C42" s="67">
        <v>3514020</v>
      </c>
      <c r="D42" s="67">
        <v>668121</v>
      </c>
      <c r="E42" s="67">
        <v>300000</v>
      </c>
      <c r="F42" s="67">
        <v>0</v>
      </c>
      <c r="G42" s="67">
        <v>0</v>
      </c>
      <c r="H42" s="67">
        <v>1743</v>
      </c>
      <c r="I42" s="67">
        <v>0</v>
      </c>
      <c r="J42" s="67">
        <v>969864</v>
      </c>
      <c r="K42" s="67">
        <v>969864</v>
      </c>
      <c r="L42" s="68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2.75">
      <c r="A43" s="12" t="s">
        <v>21</v>
      </c>
      <c r="B43" s="26">
        <v>7783773</v>
      </c>
      <c r="C43" s="26">
        <v>7783773</v>
      </c>
      <c r="D43" s="26">
        <v>3703833</v>
      </c>
      <c r="E43" s="26">
        <v>600000</v>
      </c>
      <c r="F43" s="26">
        <v>4689</v>
      </c>
      <c r="G43" s="26">
        <v>0</v>
      </c>
      <c r="H43" s="26">
        <v>2157</v>
      </c>
      <c r="I43" s="26">
        <v>302</v>
      </c>
      <c r="J43" s="26">
        <v>4301301</v>
      </c>
      <c r="K43" s="26">
        <v>4301301</v>
      </c>
      <c r="L43" s="44">
        <v>546225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2" customHeight="1" thickBot="1">
      <c r="A44" s="18" t="str">
        <f>"Total in "&amp;LEFT($A$5,LEN($A$5)-5)&amp;":"</f>
        <v>Total in June:</v>
      </c>
      <c r="B44" s="19" t="s">
        <v>0</v>
      </c>
      <c r="C44" s="77">
        <v>20685273</v>
      </c>
      <c r="D44" s="77">
        <v>5897576</v>
      </c>
      <c r="E44" s="77">
        <v>600000</v>
      </c>
      <c r="F44" s="77">
        <v>139276</v>
      </c>
      <c r="G44" s="77">
        <v>0</v>
      </c>
      <c r="H44" s="77">
        <v>2157</v>
      </c>
      <c r="I44" s="77">
        <v>6021</v>
      </c>
      <c r="J44" s="19" t="s">
        <v>0</v>
      </c>
      <c r="K44" s="77">
        <v>6360457</v>
      </c>
      <c r="L44" s="81">
        <v>546225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3.5">
      <c r="A45" s="51" t="s">
        <v>33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2.75">
      <c r="A46" s="6" t="s">
        <v>1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3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12" customHeight="1">
      <c r="A47" s="28" t="s">
        <v>25</v>
      </c>
      <c r="B47" s="29">
        <v>34719038</v>
      </c>
      <c r="C47" s="29">
        <v>24400679</v>
      </c>
      <c r="D47" s="30">
        <v>12493174</v>
      </c>
      <c r="E47" s="29">
        <v>0</v>
      </c>
      <c r="F47" s="30">
        <v>38265</v>
      </c>
      <c r="G47" s="30">
        <v>97</v>
      </c>
      <c r="H47" s="30">
        <v>0</v>
      </c>
      <c r="I47" s="30">
        <v>461</v>
      </c>
      <c r="J47" s="64">
        <v>17721877</v>
      </c>
      <c r="K47" s="25">
        <v>12455006</v>
      </c>
      <c r="L47" s="46">
        <v>1158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12.75">
      <c r="A48" s="12" t="s">
        <v>20</v>
      </c>
      <c r="B48" s="31">
        <v>34719038</v>
      </c>
      <c r="C48" s="31">
        <v>24400679</v>
      </c>
      <c r="D48" s="31">
        <v>12493174</v>
      </c>
      <c r="E48" s="31">
        <v>0</v>
      </c>
      <c r="F48" s="31">
        <v>38265</v>
      </c>
      <c r="G48" s="31">
        <v>97</v>
      </c>
      <c r="H48" s="31">
        <v>0</v>
      </c>
      <c r="I48" s="31">
        <v>461</v>
      </c>
      <c r="J48" s="31">
        <v>17721877</v>
      </c>
      <c r="K48" s="31">
        <v>12455006</v>
      </c>
      <c r="L48" s="44">
        <v>1158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12" s="1" customFormat="1" ht="12.75">
      <c r="A49" s="6" t="s">
        <v>2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42"/>
    </row>
    <row r="50" spans="1:12" s="1" customFormat="1" ht="12.75">
      <c r="A50" s="28" t="s">
        <v>25</v>
      </c>
      <c r="B50" s="25">
        <v>58472456</v>
      </c>
      <c r="C50" s="25">
        <v>58472456</v>
      </c>
      <c r="D50" s="25">
        <v>30686705</v>
      </c>
      <c r="E50" s="25">
        <v>0</v>
      </c>
      <c r="F50" s="25">
        <v>13442</v>
      </c>
      <c r="G50" s="25">
        <v>0</v>
      </c>
      <c r="H50" s="25">
        <v>-120</v>
      </c>
      <c r="I50" s="25">
        <v>2772</v>
      </c>
      <c r="J50" s="25">
        <v>30673143</v>
      </c>
      <c r="K50" s="25">
        <v>30673143</v>
      </c>
      <c r="L50" s="43">
        <v>0</v>
      </c>
    </row>
    <row r="51" spans="1:12" s="1" customFormat="1" ht="12.75">
      <c r="A51" s="12" t="s">
        <v>21</v>
      </c>
      <c r="B51" s="26">
        <v>58472456</v>
      </c>
      <c r="C51" s="26">
        <v>58472456</v>
      </c>
      <c r="D51" s="26">
        <v>30686705</v>
      </c>
      <c r="E51" s="26">
        <v>0</v>
      </c>
      <c r="F51" s="26">
        <v>13442</v>
      </c>
      <c r="G51" s="26">
        <v>0</v>
      </c>
      <c r="H51" s="26">
        <v>-120</v>
      </c>
      <c r="I51" s="26">
        <v>2772</v>
      </c>
      <c r="J51" s="26">
        <v>30673143</v>
      </c>
      <c r="K51" s="26">
        <v>30673143</v>
      </c>
      <c r="L51" s="44">
        <v>0</v>
      </c>
    </row>
    <row r="52" spans="1:12" s="1" customFormat="1" ht="12" customHeight="1" thickBot="1">
      <c r="A52" s="18" t="str">
        <f>"Total in "&amp;LEFT($A$5,LEN($A$5)-5)&amp;":"</f>
        <v>Total in June:</v>
      </c>
      <c r="B52" s="19" t="s">
        <v>0</v>
      </c>
      <c r="C52" s="20">
        <v>82873135</v>
      </c>
      <c r="D52" s="20">
        <v>43179879</v>
      </c>
      <c r="E52" s="20">
        <v>0</v>
      </c>
      <c r="F52" s="20">
        <v>51707</v>
      </c>
      <c r="G52" s="20">
        <v>97</v>
      </c>
      <c r="H52" s="20">
        <v>-120</v>
      </c>
      <c r="I52" s="20">
        <v>3233</v>
      </c>
      <c r="J52" s="19" t="s">
        <v>0</v>
      </c>
      <c r="K52" s="20">
        <v>43128149</v>
      </c>
      <c r="L52" s="21">
        <v>1158</v>
      </c>
    </row>
    <row r="53" spans="1:12" s="1" customFormat="1" ht="12" customHeight="1">
      <c r="A53" s="84" t="s">
        <v>1</v>
      </c>
      <c r="B53" s="85">
        <v>53076219</v>
      </c>
      <c r="C53" s="85">
        <v>37302179</v>
      </c>
      <c r="D53" s="85">
        <v>14686917</v>
      </c>
      <c r="E53" s="85">
        <v>0</v>
      </c>
      <c r="F53" s="85">
        <v>172852</v>
      </c>
      <c r="G53" s="85">
        <v>97</v>
      </c>
      <c r="H53" s="85">
        <v>0</v>
      </c>
      <c r="I53" s="85">
        <v>6180</v>
      </c>
      <c r="J53" s="85">
        <v>20651792</v>
      </c>
      <c r="K53" s="85">
        <v>14514162</v>
      </c>
      <c r="L53" s="86">
        <v>1158</v>
      </c>
    </row>
    <row r="54" spans="1:12" s="1" customFormat="1" ht="12" customHeight="1" thickBot="1">
      <c r="A54" s="87" t="s">
        <v>2</v>
      </c>
      <c r="B54" s="88">
        <v>672916529</v>
      </c>
      <c r="C54" s="89">
        <v>672916529</v>
      </c>
      <c r="D54" s="89">
        <v>631050838</v>
      </c>
      <c r="E54" s="89">
        <v>20600000</v>
      </c>
      <c r="F54" s="89">
        <v>10018131</v>
      </c>
      <c r="G54" s="89">
        <v>0</v>
      </c>
      <c r="H54" s="89">
        <v>2037</v>
      </c>
      <c r="I54" s="89">
        <v>3074</v>
      </c>
      <c r="J54" s="88">
        <v>641634744</v>
      </c>
      <c r="K54" s="89">
        <v>641634744</v>
      </c>
      <c r="L54" s="90">
        <v>546225</v>
      </c>
    </row>
    <row r="55" spans="1:12" s="1" customFormat="1" ht="13.5" thickBot="1">
      <c r="A55" s="36" t="str">
        <f>"Grand total in "&amp;LEFT($A$5,LEN($A$5)-5)&amp;":"</f>
        <v>Grand total in June:</v>
      </c>
      <c r="B55" s="37" t="s">
        <v>0</v>
      </c>
      <c r="C55" s="78">
        <v>710218708</v>
      </c>
      <c r="D55" s="78">
        <v>645737755</v>
      </c>
      <c r="E55" s="78">
        <v>20600000</v>
      </c>
      <c r="F55" s="78">
        <v>10190983</v>
      </c>
      <c r="G55" s="78">
        <v>97</v>
      </c>
      <c r="H55" s="78">
        <v>2037</v>
      </c>
      <c r="I55" s="78">
        <v>9254</v>
      </c>
      <c r="J55" s="37" t="s">
        <v>0</v>
      </c>
      <c r="K55" s="78">
        <v>656148906</v>
      </c>
      <c r="L55" s="82">
        <v>547383</v>
      </c>
    </row>
    <row r="56" spans="1:12" s="1" customFormat="1" ht="12.75">
      <c r="A56" s="69" t="s">
        <v>44</v>
      </c>
      <c r="B56" s="70" t="s">
        <v>0</v>
      </c>
      <c r="C56" s="70" t="s">
        <v>0</v>
      </c>
      <c r="D56" s="71">
        <v>731536962</v>
      </c>
      <c r="E56" s="71">
        <v>11167920</v>
      </c>
      <c r="F56" s="71">
        <v>23474781</v>
      </c>
      <c r="G56" s="71">
        <v>-60</v>
      </c>
      <c r="H56" s="71">
        <v>24073</v>
      </c>
      <c r="I56" s="71">
        <v>2265923</v>
      </c>
      <c r="J56" s="70" t="s">
        <v>0</v>
      </c>
      <c r="K56" s="71">
        <v>719254114</v>
      </c>
      <c r="L56" s="72" t="s">
        <v>0</v>
      </c>
    </row>
    <row r="57" spans="1:12" s="1" customFormat="1" ht="12.75">
      <c r="A57" s="73" t="s">
        <v>46</v>
      </c>
      <c r="B57" s="74" t="s">
        <v>0</v>
      </c>
      <c r="C57" s="74" t="s">
        <v>0</v>
      </c>
      <c r="D57" s="75">
        <v>719254114</v>
      </c>
      <c r="E57" s="75">
        <v>50553500</v>
      </c>
      <c r="F57" s="75">
        <v>134855502</v>
      </c>
      <c r="G57" s="75">
        <v>8</v>
      </c>
      <c r="H57" s="75">
        <v>5253</v>
      </c>
      <c r="I57" s="75">
        <v>8898275</v>
      </c>
      <c r="J57" s="74" t="s">
        <v>0</v>
      </c>
      <c r="K57" s="75">
        <v>634957373</v>
      </c>
      <c r="L57" s="76" t="s">
        <v>0</v>
      </c>
    </row>
    <row r="58" spans="1:12" s="1" customFormat="1" ht="12.75">
      <c r="A58" s="73" t="s">
        <v>48</v>
      </c>
      <c r="B58" s="74" t="s">
        <v>0</v>
      </c>
      <c r="C58" s="74" t="s">
        <v>0</v>
      </c>
      <c r="D58" s="75">
        <v>634957373</v>
      </c>
      <c r="E58" s="75">
        <v>31623800</v>
      </c>
      <c r="F58" s="75">
        <v>19008823</v>
      </c>
      <c r="G58" s="75">
        <v>89</v>
      </c>
      <c r="H58" s="75">
        <v>-3685123</v>
      </c>
      <c r="I58" s="75">
        <v>218908</v>
      </c>
      <c r="J58" s="74" t="s">
        <v>0</v>
      </c>
      <c r="K58" s="75">
        <v>643887316</v>
      </c>
      <c r="L58" s="76" t="s">
        <v>0</v>
      </c>
    </row>
    <row r="59" spans="1:12" s="1" customFormat="1" ht="12.75">
      <c r="A59" s="73" t="s">
        <v>64</v>
      </c>
      <c r="B59" s="74" t="s">
        <v>0</v>
      </c>
      <c r="C59" s="74" t="s">
        <v>0</v>
      </c>
      <c r="D59" s="75">
        <v>643887316</v>
      </c>
      <c r="E59" s="75">
        <v>32656800</v>
      </c>
      <c r="F59" s="75">
        <v>52701101</v>
      </c>
      <c r="G59" s="75">
        <v>43</v>
      </c>
      <c r="H59" s="75">
        <v>43415</v>
      </c>
      <c r="I59" s="75">
        <v>3930740</v>
      </c>
      <c r="J59" s="74" t="s">
        <v>0</v>
      </c>
      <c r="K59" s="75">
        <v>623886473</v>
      </c>
      <c r="L59" s="76" t="s">
        <v>0</v>
      </c>
    </row>
    <row r="60" spans="1:12" s="1" customFormat="1" ht="13.5" thickBot="1">
      <c r="A60" s="73" t="s">
        <v>66</v>
      </c>
      <c r="B60" s="79" t="s">
        <v>0</v>
      </c>
      <c r="C60" s="79" t="s">
        <v>0</v>
      </c>
      <c r="D60" s="26">
        <v>623886473</v>
      </c>
      <c r="E60" s="26">
        <v>22346000</v>
      </c>
      <c r="F60" s="26">
        <v>497505</v>
      </c>
      <c r="G60" s="26">
        <v>12</v>
      </c>
      <c r="H60" s="26">
        <v>2775</v>
      </c>
      <c r="I60" s="26">
        <v>118070</v>
      </c>
      <c r="J60" s="79" t="s">
        <v>0</v>
      </c>
      <c r="K60" s="26">
        <v>645737755</v>
      </c>
      <c r="L60" s="80" t="s">
        <v>0</v>
      </c>
    </row>
    <row r="61" spans="1:12" s="1" customFormat="1" ht="13.5" thickBot="1">
      <c r="A61" s="60" t="str">
        <f>"Total per year "&amp;RIGHT($A$5,4)&amp;":"</f>
        <v>Total per year 2013:</v>
      </c>
      <c r="B61" s="19" t="s">
        <v>0</v>
      </c>
      <c r="C61" s="19" t="s">
        <v>0</v>
      </c>
      <c r="D61" s="20">
        <v>731536962</v>
      </c>
      <c r="E61" s="20">
        <v>168948020</v>
      </c>
      <c r="F61" s="20">
        <v>240728695</v>
      </c>
      <c r="G61" s="20">
        <v>189</v>
      </c>
      <c r="H61" s="20">
        <v>-3607570</v>
      </c>
      <c r="I61" s="20">
        <v>15441170</v>
      </c>
      <c r="J61" s="19" t="s">
        <v>0</v>
      </c>
      <c r="K61" s="20">
        <v>656148906</v>
      </c>
      <c r="L61" s="83" t="s">
        <v>0</v>
      </c>
    </row>
    <row r="62" spans="1:12" s="1" customFormat="1" ht="15" customHeight="1">
      <c r="A62" s="52" t="s">
        <v>32</v>
      </c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2" s="1" customFormat="1" ht="15" customHeight="1">
      <c r="A63" s="53" t="s">
        <v>14</v>
      </c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</row>
  </sheetData>
  <sheetProtection/>
  <mergeCells count="11">
    <mergeCell ref="A1:L1"/>
    <mergeCell ref="A2:L2"/>
    <mergeCell ref="A3:L3"/>
    <mergeCell ref="A4:L4"/>
    <mergeCell ref="A5:L5"/>
    <mergeCell ref="A7:A8"/>
    <mergeCell ref="B7:C7"/>
    <mergeCell ref="D7:D8"/>
    <mergeCell ref="E7:I7"/>
    <mergeCell ref="J7:K7"/>
    <mergeCell ref="L7:L8"/>
  </mergeCells>
  <printOptions horizontalCentered="1"/>
  <pageMargins left="0.5905511811023623" right="0.5905511811023623" top="0.1968503937007874" bottom="0.5905511811023623" header="0.1968503937007874" footer="0.2755905511811024"/>
  <pageSetup fitToHeight="2" fitToWidth="1" horizontalDpi="600" verticalDpi="600" orientation="landscape" paperSize="9" scale="79" r:id="rId2"/>
  <headerFooter alignWithMargins="0">
    <oddFooter>&amp;C&amp;P of &amp;N&amp;R&amp;8
</oddFooter>
  </headerFooter>
  <rowBreaks count="1" manualBreakCount="1">
    <brk id="44" max="1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248" width="9.140625" style="0" customWidth="1"/>
    <col min="249" max="249" width="37.140625" style="0" customWidth="1"/>
  </cols>
  <sheetData>
    <row r="1" spans="1:12" s="1" customFormat="1" ht="98.2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s="1" customFormat="1" ht="12.75">
      <c r="A2" s="96" t="s">
        <v>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s="1" customFormat="1" ht="22.5" customHeight="1">
      <c r="A3" s="97" t="s">
        <v>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s="1" customFormat="1" ht="17.25" customHeight="1">
      <c r="A4" s="98" t="s">
        <v>31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s="1" customFormat="1" ht="17.25" customHeight="1">
      <c r="A5" s="100" t="s">
        <v>67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s="1" customFormat="1" ht="17.25" customHeight="1" thickBot="1">
      <c r="A6" s="54"/>
      <c r="B6" s="54"/>
      <c r="C6" s="54"/>
      <c r="D6" s="54"/>
      <c r="E6" s="54"/>
      <c r="F6" s="54"/>
      <c r="G6" s="54"/>
      <c r="H6" s="54"/>
      <c r="I6" s="55"/>
      <c r="J6" s="54"/>
      <c r="K6" s="54"/>
      <c r="L6" s="56" t="s">
        <v>5</v>
      </c>
    </row>
    <row r="7" spans="1:12" s="1" customFormat="1" ht="25.5" customHeight="1">
      <c r="A7" s="102" t="s">
        <v>6</v>
      </c>
      <c r="B7" s="91" t="s">
        <v>7</v>
      </c>
      <c r="C7" s="91"/>
      <c r="D7" s="91" t="s">
        <v>9</v>
      </c>
      <c r="E7" s="91" t="s">
        <v>10</v>
      </c>
      <c r="F7" s="91"/>
      <c r="G7" s="91"/>
      <c r="H7" s="91"/>
      <c r="I7" s="91"/>
      <c r="J7" s="91" t="s">
        <v>17</v>
      </c>
      <c r="K7" s="91"/>
      <c r="L7" s="93" t="s">
        <v>19</v>
      </c>
    </row>
    <row r="8" spans="1:12" s="1" customFormat="1" ht="38.25">
      <c r="A8" s="103"/>
      <c r="B8" s="2" t="s">
        <v>8</v>
      </c>
      <c r="C8" s="2" t="s">
        <v>2</v>
      </c>
      <c r="D8" s="92"/>
      <c r="E8" s="2" t="s">
        <v>11</v>
      </c>
      <c r="F8" s="2" t="s">
        <v>12</v>
      </c>
      <c r="G8" s="2" t="s">
        <v>13</v>
      </c>
      <c r="H8" s="2" t="s">
        <v>15</v>
      </c>
      <c r="I8" s="2" t="s">
        <v>16</v>
      </c>
      <c r="J8" s="2" t="s">
        <v>8</v>
      </c>
      <c r="K8" s="2" t="s">
        <v>18</v>
      </c>
      <c r="L8" s="94"/>
    </row>
    <row r="9" spans="1:12" s="1" customFormat="1" ht="13.5" thickBot="1">
      <c r="A9" s="57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58">
        <v>11</v>
      </c>
      <c r="L9" s="59">
        <v>12</v>
      </c>
    </row>
    <row r="10" spans="1:12" s="1" customFormat="1" ht="13.5">
      <c r="A10" s="3" t="s">
        <v>34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s="1" customFormat="1" ht="12.75">
      <c r="A11" s="6" t="s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16"/>
    </row>
    <row r="12" spans="1:12" s="1" customFormat="1" ht="22.5">
      <c r="A12" s="9" t="s">
        <v>41</v>
      </c>
      <c r="B12" s="10">
        <v>257668</v>
      </c>
      <c r="C12" s="10">
        <v>181090</v>
      </c>
      <c r="D12" s="10">
        <v>0</v>
      </c>
      <c r="E12" s="10">
        <v>0</v>
      </c>
      <c r="F12" s="10">
        <v>22218</v>
      </c>
      <c r="G12" s="10">
        <v>0</v>
      </c>
      <c r="H12" s="10">
        <v>22218</v>
      </c>
      <c r="I12" s="10">
        <v>0</v>
      </c>
      <c r="J12" s="10">
        <v>0</v>
      </c>
      <c r="K12" s="10">
        <v>0</v>
      </c>
      <c r="L12" s="11">
        <v>0</v>
      </c>
    </row>
    <row r="13" spans="1:12" s="1" customFormat="1" ht="12.75">
      <c r="A13" s="12" t="s">
        <v>20</v>
      </c>
      <c r="B13" s="13">
        <v>257668</v>
      </c>
      <c r="C13" s="13">
        <v>181090</v>
      </c>
      <c r="D13" s="13">
        <v>0</v>
      </c>
      <c r="E13" s="13">
        <v>0</v>
      </c>
      <c r="F13" s="13">
        <v>22218</v>
      </c>
      <c r="G13" s="13">
        <v>0</v>
      </c>
      <c r="H13" s="13">
        <v>22218</v>
      </c>
      <c r="I13" s="13">
        <v>0</v>
      </c>
      <c r="J13" s="13">
        <v>0</v>
      </c>
      <c r="K13" s="13">
        <v>0</v>
      </c>
      <c r="L13" s="14">
        <v>0</v>
      </c>
    </row>
    <row r="14" spans="1:12" s="1" customFormat="1" ht="12.75">
      <c r="A14" s="15" t="s">
        <v>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s="1" customFormat="1" ht="12.75">
      <c r="A15" s="9" t="s">
        <v>22</v>
      </c>
      <c r="B15" s="64">
        <v>129494900</v>
      </c>
      <c r="C15" s="64">
        <v>129494900</v>
      </c>
      <c r="D15" s="64">
        <v>129494900</v>
      </c>
      <c r="E15" s="64">
        <v>10000000</v>
      </c>
      <c r="F15" s="64">
        <v>10000000</v>
      </c>
      <c r="G15" s="64">
        <v>0</v>
      </c>
      <c r="H15" s="64">
        <v>0</v>
      </c>
      <c r="I15" s="64">
        <v>0</v>
      </c>
      <c r="J15" s="64">
        <v>129494900</v>
      </c>
      <c r="K15" s="64">
        <v>129494900</v>
      </c>
      <c r="L15" s="65">
        <v>0</v>
      </c>
    </row>
    <row r="16" spans="1:12" s="1" customFormat="1" ht="12.75">
      <c r="A16" s="9" t="s">
        <v>23</v>
      </c>
      <c r="B16" s="64">
        <v>256751300</v>
      </c>
      <c r="C16" s="64">
        <v>256751300</v>
      </c>
      <c r="D16" s="64">
        <v>256751300</v>
      </c>
      <c r="E16" s="64">
        <v>0</v>
      </c>
      <c r="F16" s="64">
        <v>0</v>
      </c>
      <c r="G16" s="64">
        <v>0</v>
      </c>
      <c r="H16" s="64">
        <v>0</v>
      </c>
      <c r="I16" s="64">
        <v>2968636</v>
      </c>
      <c r="J16" s="64">
        <v>256751300</v>
      </c>
      <c r="K16" s="64">
        <v>256751300</v>
      </c>
      <c r="L16" s="65">
        <v>0</v>
      </c>
    </row>
    <row r="17" spans="1:12" s="1" customFormat="1" ht="12.75">
      <c r="A17" s="9" t="s">
        <v>24</v>
      </c>
      <c r="B17" s="67">
        <v>220414100</v>
      </c>
      <c r="C17" s="67">
        <v>220414100</v>
      </c>
      <c r="D17" s="67">
        <v>220414100</v>
      </c>
      <c r="E17" s="67">
        <v>0</v>
      </c>
      <c r="F17" s="67">
        <v>0</v>
      </c>
      <c r="G17" s="67">
        <v>0</v>
      </c>
      <c r="H17" s="67">
        <v>0</v>
      </c>
      <c r="I17" s="67">
        <v>225659</v>
      </c>
      <c r="J17" s="67">
        <v>220414100</v>
      </c>
      <c r="K17" s="67">
        <v>220414100</v>
      </c>
      <c r="L17" s="68">
        <v>0</v>
      </c>
    </row>
    <row r="18" spans="1:12" s="1" customFormat="1" ht="12.75">
      <c r="A18" s="12" t="s">
        <v>21</v>
      </c>
      <c r="B18" s="26">
        <v>606660300</v>
      </c>
      <c r="C18" s="26">
        <v>606660300</v>
      </c>
      <c r="D18" s="26">
        <v>606660300</v>
      </c>
      <c r="E18" s="26">
        <v>10000000</v>
      </c>
      <c r="F18" s="26">
        <v>10000000</v>
      </c>
      <c r="G18" s="26">
        <v>0</v>
      </c>
      <c r="H18" s="26">
        <v>0</v>
      </c>
      <c r="I18" s="26">
        <v>3194295</v>
      </c>
      <c r="J18" s="26">
        <v>606660300</v>
      </c>
      <c r="K18" s="26">
        <v>606660300</v>
      </c>
      <c r="L18" s="44">
        <v>0</v>
      </c>
    </row>
    <row r="19" spans="1:12" s="1" customFormat="1" ht="13.5" thickBot="1">
      <c r="A19" s="18" t="str">
        <f>"Total in "&amp;LEFT($A$5,LEN($A$5)-5)&amp;":"</f>
        <v>Total in July:</v>
      </c>
      <c r="B19" s="19" t="s">
        <v>0</v>
      </c>
      <c r="C19" s="20">
        <v>606841390</v>
      </c>
      <c r="D19" s="20">
        <v>606660300</v>
      </c>
      <c r="E19" s="20">
        <v>10000000</v>
      </c>
      <c r="F19" s="20">
        <v>10022218</v>
      </c>
      <c r="G19" s="20">
        <v>0</v>
      </c>
      <c r="H19" s="20">
        <v>22218</v>
      </c>
      <c r="I19" s="20">
        <v>3194295</v>
      </c>
      <c r="J19" s="19" t="s">
        <v>0</v>
      </c>
      <c r="K19" s="20">
        <v>606660300</v>
      </c>
      <c r="L19" s="21">
        <v>0</v>
      </c>
    </row>
    <row r="20" spans="1:256" s="1" customFormat="1" ht="12" customHeight="1">
      <c r="A20" s="3" t="s">
        <v>35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2.75">
      <c r="A21" s="6" t="s">
        <v>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4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2.5">
      <c r="A22" s="24" t="s">
        <v>28</v>
      </c>
      <c r="B22" s="64">
        <v>9359279</v>
      </c>
      <c r="C22" s="64">
        <v>6577739</v>
      </c>
      <c r="D22" s="64">
        <v>654366</v>
      </c>
      <c r="E22" s="64">
        <v>0</v>
      </c>
      <c r="F22" s="64">
        <v>88232</v>
      </c>
      <c r="G22" s="64">
        <v>0</v>
      </c>
      <c r="H22" s="64">
        <v>0</v>
      </c>
      <c r="I22" s="64">
        <v>3774</v>
      </c>
      <c r="J22" s="64">
        <v>805536</v>
      </c>
      <c r="K22" s="64">
        <v>566134</v>
      </c>
      <c r="L22" s="65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22.5">
      <c r="A23" s="24" t="s">
        <v>27</v>
      </c>
      <c r="B23" s="64">
        <v>8988091</v>
      </c>
      <c r="C23" s="64">
        <v>6316866</v>
      </c>
      <c r="D23" s="64">
        <v>1400987</v>
      </c>
      <c r="E23" s="64">
        <v>0</v>
      </c>
      <c r="F23" s="64">
        <v>46776</v>
      </c>
      <c r="G23" s="64">
        <v>0</v>
      </c>
      <c r="H23" s="64">
        <v>0</v>
      </c>
      <c r="I23" s="64">
        <v>1237</v>
      </c>
      <c r="J23" s="64">
        <v>1926869</v>
      </c>
      <c r="K23" s="64">
        <v>1354211</v>
      </c>
      <c r="L23" s="65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24" t="s">
        <v>49</v>
      </c>
      <c r="B24" s="67">
        <v>9811</v>
      </c>
      <c r="C24" s="67">
        <v>6895</v>
      </c>
      <c r="D24" s="67">
        <v>3803</v>
      </c>
      <c r="E24" s="67">
        <v>0</v>
      </c>
      <c r="F24" s="67">
        <v>286</v>
      </c>
      <c r="G24" s="67">
        <v>0</v>
      </c>
      <c r="H24" s="67">
        <v>0</v>
      </c>
      <c r="I24" s="67">
        <v>0</v>
      </c>
      <c r="J24" s="64">
        <v>5004</v>
      </c>
      <c r="K24" s="67">
        <v>3517</v>
      </c>
      <c r="L24" s="68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12.75">
      <c r="A25" s="12" t="s">
        <v>20</v>
      </c>
      <c r="B25" s="26">
        <v>18357181</v>
      </c>
      <c r="C25" s="26">
        <v>12901500</v>
      </c>
      <c r="D25" s="26">
        <v>2059156</v>
      </c>
      <c r="E25" s="26">
        <v>0</v>
      </c>
      <c r="F25" s="26">
        <v>135294</v>
      </c>
      <c r="G25" s="26">
        <v>0</v>
      </c>
      <c r="H25" s="26">
        <v>0</v>
      </c>
      <c r="I25" s="26">
        <v>5011</v>
      </c>
      <c r="J25" s="26">
        <v>2737409</v>
      </c>
      <c r="K25" s="26">
        <v>1923862</v>
      </c>
      <c r="L25" s="44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12.75">
      <c r="A26" s="6" t="s">
        <v>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4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24" t="s">
        <v>29</v>
      </c>
      <c r="B27" s="64">
        <v>378137</v>
      </c>
      <c r="C27" s="64">
        <v>378137</v>
      </c>
      <c r="D27" s="64">
        <v>169085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169085</v>
      </c>
      <c r="K27" s="64">
        <v>169085</v>
      </c>
      <c r="L27" s="65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24" t="s">
        <v>55</v>
      </c>
      <c r="B28" s="64">
        <v>1345</v>
      </c>
      <c r="C28" s="64">
        <v>1345</v>
      </c>
      <c r="D28" s="64">
        <v>805</v>
      </c>
      <c r="E28" s="64">
        <v>0</v>
      </c>
      <c r="F28" s="64">
        <v>50</v>
      </c>
      <c r="G28" s="64">
        <v>0</v>
      </c>
      <c r="H28" s="64">
        <v>0</v>
      </c>
      <c r="I28" s="64">
        <v>0</v>
      </c>
      <c r="J28" s="64">
        <v>755</v>
      </c>
      <c r="K28" s="64">
        <v>755</v>
      </c>
      <c r="L28" s="65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24" t="s">
        <v>50</v>
      </c>
      <c r="B29" s="64">
        <v>648</v>
      </c>
      <c r="C29" s="64">
        <v>648</v>
      </c>
      <c r="D29" s="64">
        <v>216</v>
      </c>
      <c r="E29" s="64">
        <v>0</v>
      </c>
      <c r="F29" s="64">
        <v>27</v>
      </c>
      <c r="G29" s="64">
        <v>0</v>
      </c>
      <c r="H29" s="64">
        <v>0</v>
      </c>
      <c r="I29" s="64">
        <v>0</v>
      </c>
      <c r="J29" s="64">
        <v>189</v>
      </c>
      <c r="K29" s="64">
        <v>189</v>
      </c>
      <c r="L29" s="65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24" t="s">
        <v>54</v>
      </c>
      <c r="B30" s="64">
        <v>2213</v>
      </c>
      <c r="C30" s="64">
        <v>2213</v>
      </c>
      <c r="D30" s="64">
        <v>1199</v>
      </c>
      <c r="E30" s="64">
        <v>0</v>
      </c>
      <c r="F30" s="64">
        <v>90</v>
      </c>
      <c r="G30" s="64">
        <v>0</v>
      </c>
      <c r="H30" s="64">
        <v>56</v>
      </c>
      <c r="I30" s="64">
        <v>0</v>
      </c>
      <c r="J30" s="64">
        <v>1165</v>
      </c>
      <c r="K30" s="64">
        <v>1165</v>
      </c>
      <c r="L30" s="65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24" t="s">
        <v>53</v>
      </c>
      <c r="B31" s="64">
        <v>270</v>
      </c>
      <c r="C31" s="64">
        <v>270</v>
      </c>
      <c r="D31" s="64">
        <v>80</v>
      </c>
      <c r="E31" s="64">
        <v>0</v>
      </c>
      <c r="F31" s="64">
        <v>10</v>
      </c>
      <c r="G31" s="64">
        <v>0</v>
      </c>
      <c r="H31" s="64">
        <v>0</v>
      </c>
      <c r="I31" s="64">
        <v>0</v>
      </c>
      <c r="J31" s="64">
        <v>70</v>
      </c>
      <c r="K31" s="64">
        <v>70</v>
      </c>
      <c r="L31" s="65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24" t="s">
        <v>51</v>
      </c>
      <c r="B32" s="64">
        <v>246</v>
      </c>
      <c r="C32" s="64">
        <v>246</v>
      </c>
      <c r="D32" s="64">
        <v>102</v>
      </c>
      <c r="E32" s="64">
        <v>0</v>
      </c>
      <c r="F32" s="64">
        <v>6</v>
      </c>
      <c r="G32" s="64">
        <v>0</v>
      </c>
      <c r="H32" s="64">
        <v>102</v>
      </c>
      <c r="I32" s="64">
        <v>0</v>
      </c>
      <c r="J32" s="64">
        <v>198</v>
      </c>
      <c r="K32" s="64">
        <v>198</v>
      </c>
      <c r="L32" s="65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24" t="s">
        <v>52</v>
      </c>
      <c r="B33" s="64">
        <v>2505</v>
      </c>
      <c r="C33" s="64">
        <v>2505</v>
      </c>
      <c r="D33" s="64">
        <v>2215</v>
      </c>
      <c r="E33" s="64">
        <v>0</v>
      </c>
      <c r="F33" s="64">
        <v>68</v>
      </c>
      <c r="G33" s="64">
        <v>0</v>
      </c>
      <c r="H33" s="64">
        <v>0</v>
      </c>
      <c r="I33" s="64">
        <v>0</v>
      </c>
      <c r="J33" s="64">
        <v>2147</v>
      </c>
      <c r="K33" s="64">
        <v>2147</v>
      </c>
      <c r="L33" s="65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33.75">
      <c r="A34" s="24" t="s">
        <v>56</v>
      </c>
      <c r="B34" s="64">
        <v>16462</v>
      </c>
      <c r="C34" s="64">
        <v>16462</v>
      </c>
      <c r="D34" s="64">
        <v>16462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16462</v>
      </c>
      <c r="K34" s="64">
        <v>16462</v>
      </c>
      <c r="L34" s="65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22.5">
      <c r="A35" s="24" t="s">
        <v>57</v>
      </c>
      <c r="B35" s="64">
        <v>1800</v>
      </c>
      <c r="C35" s="64">
        <v>1800</v>
      </c>
      <c r="D35" s="64">
        <v>1464</v>
      </c>
      <c r="E35" s="64">
        <v>0</v>
      </c>
      <c r="F35" s="64">
        <v>48</v>
      </c>
      <c r="G35" s="64">
        <v>0</v>
      </c>
      <c r="H35" s="64">
        <v>0</v>
      </c>
      <c r="I35" s="64">
        <v>0</v>
      </c>
      <c r="J35" s="64">
        <v>1416</v>
      </c>
      <c r="K35" s="64">
        <v>1416</v>
      </c>
      <c r="L35" s="65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22.5">
      <c r="A36" s="24" t="s">
        <v>58</v>
      </c>
      <c r="B36" s="64">
        <v>2901</v>
      </c>
      <c r="C36" s="64">
        <v>2901</v>
      </c>
      <c r="D36" s="64">
        <v>1504</v>
      </c>
      <c r="E36" s="64">
        <v>0</v>
      </c>
      <c r="F36" s="64">
        <v>118</v>
      </c>
      <c r="G36" s="64">
        <v>0</v>
      </c>
      <c r="H36" s="64">
        <v>0</v>
      </c>
      <c r="I36" s="64">
        <v>0</v>
      </c>
      <c r="J36" s="64">
        <v>1386</v>
      </c>
      <c r="K36" s="64">
        <v>1386</v>
      </c>
      <c r="L36" s="65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22.5">
      <c r="A37" s="24" t="s">
        <v>59</v>
      </c>
      <c r="B37" s="64">
        <v>2730</v>
      </c>
      <c r="C37" s="64">
        <v>2730</v>
      </c>
      <c r="D37" s="64">
        <v>1592</v>
      </c>
      <c r="E37" s="64">
        <v>0</v>
      </c>
      <c r="F37" s="64">
        <v>114</v>
      </c>
      <c r="G37" s="64">
        <v>0</v>
      </c>
      <c r="H37" s="64">
        <v>0</v>
      </c>
      <c r="I37" s="64">
        <v>0</v>
      </c>
      <c r="J37" s="64">
        <v>1478</v>
      </c>
      <c r="K37" s="64">
        <v>1478</v>
      </c>
      <c r="L37" s="65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22.5">
      <c r="A38" s="24" t="s">
        <v>60</v>
      </c>
      <c r="B38" s="64">
        <v>1320</v>
      </c>
      <c r="C38" s="64">
        <v>1320</v>
      </c>
      <c r="D38" s="64">
        <v>1066</v>
      </c>
      <c r="E38" s="64">
        <v>0</v>
      </c>
      <c r="F38" s="64">
        <v>55</v>
      </c>
      <c r="G38" s="64">
        <v>0</v>
      </c>
      <c r="H38" s="64">
        <v>0</v>
      </c>
      <c r="I38" s="64">
        <v>0</v>
      </c>
      <c r="J38" s="64">
        <v>1011</v>
      </c>
      <c r="K38" s="64">
        <v>1011</v>
      </c>
      <c r="L38" s="65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33.75">
      <c r="A39" s="24" t="s">
        <v>61</v>
      </c>
      <c r="B39" s="64">
        <v>408</v>
      </c>
      <c r="C39" s="64">
        <v>408</v>
      </c>
      <c r="D39" s="64">
        <v>204</v>
      </c>
      <c r="E39" s="64">
        <v>0</v>
      </c>
      <c r="F39" s="64">
        <v>17</v>
      </c>
      <c r="G39" s="64">
        <v>0</v>
      </c>
      <c r="H39" s="64">
        <v>0</v>
      </c>
      <c r="I39" s="64">
        <v>0</v>
      </c>
      <c r="J39" s="64">
        <v>187</v>
      </c>
      <c r="K39" s="64">
        <v>187</v>
      </c>
      <c r="L39" s="65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22.5">
      <c r="A40" s="24" t="s">
        <v>62</v>
      </c>
      <c r="B40" s="64">
        <v>618</v>
      </c>
      <c r="C40" s="64">
        <v>618</v>
      </c>
      <c r="D40" s="64">
        <v>331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331</v>
      </c>
      <c r="K40" s="64">
        <v>331</v>
      </c>
      <c r="L40" s="65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22.5">
      <c r="A41" s="24" t="s">
        <v>36</v>
      </c>
      <c r="B41" s="64">
        <v>25610</v>
      </c>
      <c r="C41" s="64">
        <v>25610</v>
      </c>
      <c r="D41" s="64">
        <v>12842</v>
      </c>
      <c r="E41" s="64">
        <v>0</v>
      </c>
      <c r="F41" s="64">
        <v>319</v>
      </c>
      <c r="G41" s="64">
        <v>0</v>
      </c>
      <c r="H41" s="64">
        <v>0</v>
      </c>
      <c r="I41" s="64">
        <v>28</v>
      </c>
      <c r="J41" s="64">
        <v>12523</v>
      </c>
      <c r="K41" s="64">
        <v>12523</v>
      </c>
      <c r="L41" s="65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22.5">
      <c r="A42" s="24" t="s">
        <v>30</v>
      </c>
      <c r="B42" s="64">
        <v>252698</v>
      </c>
      <c r="C42" s="64">
        <v>252698</v>
      </c>
      <c r="D42" s="64">
        <v>118485</v>
      </c>
      <c r="E42" s="64">
        <v>0</v>
      </c>
      <c r="F42" s="64">
        <v>3774</v>
      </c>
      <c r="G42" s="64">
        <v>0</v>
      </c>
      <c r="H42" s="64">
        <v>0</v>
      </c>
      <c r="I42" s="64">
        <v>256</v>
      </c>
      <c r="J42" s="64">
        <v>114711</v>
      </c>
      <c r="K42" s="64">
        <v>114711</v>
      </c>
      <c r="L42" s="65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22.5">
      <c r="A43" s="24" t="s">
        <v>39</v>
      </c>
      <c r="B43" s="64">
        <v>3530000</v>
      </c>
      <c r="C43" s="64">
        <v>3530000</v>
      </c>
      <c r="D43" s="64">
        <v>2983775</v>
      </c>
      <c r="E43" s="64">
        <v>546225</v>
      </c>
      <c r="F43" s="64">
        <v>0</v>
      </c>
      <c r="G43" s="64">
        <v>0</v>
      </c>
      <c r="H43" s="64">
        <v>0</v>
      </c>
      <c r="I43" s="64">
        <v>16780</v>
      </c>
      <c r="J43" s="64">
        <v>3530000</v>
      </c>
      <c r="K43" s="64">
        <v>3530000</v>
      </c>
      <c r="L43" s="65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22.5">
      <c r="A44" s="24" t="s">
        <v>38</v>
      </c>
      <c r="B44" s="64">
        <v>50000</v>
      </c>
      <c r="C44" s="64">
        <v>50000</v>
      </c>
      <c r="D44" s="64">
        <v>20010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20010</v>
      </c>
      <c r="K44" s="64">
        <v>20010</v>
      </c>
      <c r="L44" s="65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22.5">
      <c r="A45" s="66" t="s">
        <v>42</v>
      </c>
      <c r="B45" s="67">
        <v>3514020</v>
      </c>
      <c r="C45" s="67">
        <v>3514020</v>
      </c>
      <c r="D45" s="67">
        <v>969864</v>
      </c>
      <c r="E45" s="67">
        <v>480000</v>
      </c>
      <c r="F45" s="67">
        <v>0</v>
      </c>
      <c r="G45" s="67">
        <v>0</v>
      </c>
      <c r="H45" s="67">
        <v>2769</v>
      </c>
      <c r="I45" s="67">
        <v>0</v>
      </c>
      <c r="J45" s="67">
        <v>1452633</v>
      </c>
      <c r="K45" s="67">
        <v>1452633</v>
      </c>
      <c r="L45" s="68">
        <v>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2.75">
      <c r="A46" s="12" t="s">
        <v>21</v>
      </c>
      <c r="B46" s="26">
        <v>7783931</v>
      </c>
      <c r="C46" s="26">
        <v>7783931</v>
      </c>
      <c r="D46" s="26">
        <v>4301301</v>
      </c>
      <c r="E46" s="26">
        <v>1026225</v>
      </c>
      <c r="F46" s="26">
        <v>4696</v>
      </c>
      <c r="G46" s="26">
        <v>0</v>
      </c>
      <c r="H46" s="26">
        <v>2927</v>
      </c>
      <c r="I46" s="26">
        <v>17064</v>
      </c>
      <c r="J46" s="26">
        <v>5325757</v>
      </c>
      <c r="K46" s="26">
        <v>5325757</v>
      </c>
      <c r="L46" s="44">
        <v>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12" customHeight="1" thickBot="1">
      <c r="A47" s="18" t="str">
        <f>"Total in "&amp;LEFT($A$5,LEN($A$5)-5)&amp;":"</f>
        <v>Total in July:</v>
      </c>
      <c r="B47" s="19" t="s">
        <v>0</v>
      </c>
      <c r="C47" s="77">
        <v>20685431</v>
      </c>
      <c r="D47" s="77">
        <v>6360457</v>
      </c>
      <c r="E47" s="77">
        <v>1026225</v>
      </c>
      <c r="F47" s="77">
        <v>139990</v>
      </c>
      <c r="G47" s="77">
        <v>0</v>
      </c>
      <c r="H47" s="77">
        <v>2927</v>
      </c>
      <c r="I47" s="77">
        <v>22075</v>
      </c>
      <c r="J47" s="19" t="s">
        <v>0</v>
      </c>
      <c r="K47" s="77">
        <v>7249619</v>
      </c>
      <c r="L47" s="81">
        <v>0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13.5">
      <c r="A48" s="51" t="s">
        <v>33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5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" customFormat="1" ht="12.75">
      <c r="A49" s="6" t="s">
        <v>1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3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" customFormat="1" ht="12" customHeight="1">
      <c r="A50" s="28" t="s">
        <v>25</v>
      </c>
      <c r="B50" s="29">
        <v>34719038</v>
      </c>
      <c r="C50" s="29">
        <v>24400679</v>
      </c>
      <c r="D50" s="30">
        <v>12455006</v>
      </c>
      <c r="E50" s="29">
        <v>0</v>
      </c>
      <c r="F50" s="30">
        <v>270410</v>
      </c>
      <c r="G50" s="30">
        <v>123</v>
      </c>
      <c r="H50" s="30">
        <v>-1</v>
      </c>
      <c r="I50" s="30">
        <v>54987</v>
      </c>
      <c r="J50" s="64">
        <v>17337292</v>
      </c>
      <c r="K50" s="25">
        <v>12184718</v>
      </c>
      <c r="L50" s="46">
        <v>0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" customFormat="1" ht="12.75">
      <c r="A51" s="12" t="s">
        <v>20</v>
      </c>
      <c r="B51" s="31">
        <v>34719038</v>
      </c>
      <c r="C51" s="31">
        <v>24400679</v>
      </c>
      <c r="D51" s="31">
        <v>12455006</v>
      </c>
      <c r="E51" s="31">
        <v>0</v>
      </c>
      <c r="F51" s="31">
        <v>270410</v>
      </c>
      <c r="G51" s="31">
        <v>123</v>
      </c>
      <c r="H51" s="31">
        <v>-1</v>
      </c>
      <c r="I51" s="31">
        <v>54987</v>
      </c>
      <c r="J51" s="31">
        <v>17337292</v>
      </c>
      <c r="K51" s="31">
        <v>12184718</v>
      </c>
      <c r="L51" s="44">
        <v>0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12" s="1" customFormat="1" ht="12.75">
      <c r="A52" s="6" t="s">
        <v>2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42"/>
    </row>
    <row r="53" spans="1:12" s="1" customFormat="1" ht="12.75">
      <c r="A53" s="28" t="s">
        <v>25</v>
      </c>
      <c r="B53" s="25">
        <v>58472456</v>
      </c>
      <c r="C53" s="25">
        <v>58472456</v>
      </c>
      <c r="D53" s="25">
        <v>30673143</v>
      </c>
      <c r="E53" s="25">
        <v>0</v>
      </c>
      <c r="F53" s="25">
        <v>136433</v>
      </c>
      <c r="G53" s="25">
        <v>0</v>
      </c>
      <c r="H53" s="25">
        <v>-60</v>
      </c>
      <c r="I53" s="25">
        <v>15953</v>
      </c>
      <c r="J53" s="25">
        <v>30536650</v>
      </c>
      <c r="K53" s="25">
        <v>30536650</v>
      </c>
      <c r="L53" s="43">
        <v>0</v>
      </c>
    </row>
    <row r="54" spans="1:12" s="1" customFormat="1" ht="12.75">
      <c r="A54" s="12" t="s">
        <v>21</v>
      </c>
      <c r="B54" s="26">
        <v>58472456</v>
      </c>
      <c r="C54" s="26">
        <v>58472456</v>
      </c>
      <c r="D54" s="26">
        <v>30673143</v>
      </c>
      <c r="E54" s="26">
        <v>0</v>
      </c>
      <c r="F54" s="26">
        <v>136433</v>
      </c>
      <c r="G54" s="26">
        <v>0</v>
      </c>
      <c r="H54" s="26">
        <v>-60</v>
      </c>
      <c r="I54" s="26">
        <v>15953</v>
      </c>
      <c r="J54" s="26">
        <v>30536650</v>
      </c>
      <c r="K54" s="26">
        <v>30536650</v>
      </c>
      <c r="L54" s="44">
        <v>0</v>
      </c>
    </row>
    <row r="55" spans="1:12" s="1" customFormat="1" ht="12" customHeight="1" thickBot="1">
      <c r="A55" s="18" t="str">
        <f>"Total in "&amp;LEFT($A$5,LEN($A$5)-5)&amp;":"</f>
        <v>Total in July:</v>
      </c>
      <c r="B55" s="19" t="s">
        <v>0</v>
      </c>
      <c r="C55" s="20">
        <v>82873135</v>
      </c>
      <c r="D55" s="20">
        <v>43128149</v>
      </c>
      <c r="E55" s="20">
        <v>0</v>
      </c>
      <c r="F55" s="20">
        <v>406843</v>
      </c>
      <c r="G55" s="20">
        <v>123</v>
      </c>
      <c r="H55" s="20">
        <v>-61</v>
      </c>
      <c r="I55" s="20">
        <v>70940</v>
      </c>
      <c r="J55" s="19" t="s">
        <v>0</v>
      </c>
      <c r="K55" s="20">
        <v>42721368</v>
      </c>
      <c r="L55" s="21">
        <v>0</v>
      </c>
    </row>
    <row r="56" spans="1:12" s="1" customFormat="1" ht="12" customHeight="1">
      <c r="A56" s="84" t="s">
        <v>1</v>
      </c>
      <c r="B56" s="85">
        <v>53076219</v>
      </c>
      <c r="C56" s="85">
        <v>37483269</v>
      </c>
      <c r="D56" s="85">
        <v>14514162</v>
      </c>
      <c r="E56" s="85">
        <v>0</v>
      </c>
      <c r="F56" s="85">
        <v>427922</v>
      </c>
      <c r="G56" s="85">
        <v>123</v>
      </c>
      <c r="H56" s="85">
        <v>22217</v>
      </c>
      <c r="I56" s="85">
        <v>59998</v>
      </c>
      <c r="J56" s="85">
        <v>20074701</v>
      </c>
      <c r="K56" s="85">
        <v>14108580</v>
      </c>
      <c r="L56" s="86">
        <v>0</v>
      </c>
    </row>
    <row r="57" spans="1:12" s="1" customFormat="1" ht="12" customHeight="1" thickBot="1">
      <c r="A57" s="87" t="s">
        <v>2</v>
      </c>
      <c r="B57" s="88">
        <v>672916687</v>
      </c>
      <c r="C57" s="89">
        <v>672916687</v>
      </c>
      <c r="D57" s="89">
        <v>641634744</v>
      </c>
      <c r="E57" s="89">
        <v>11026225</v>
      </c>
      <c r="F57" s="89">
        <v>10141129</v>
      </c>
      <c r="G57" s="89">
        <v>0</v>
      </c>
      <c r="H57" s="89">
        <v>2867</v>
      </c>
      <c r="I57" s="89">
        <v>3227312</v>
      </c>
      <c r="J57" s="88">
        <v>642522707</v>
      </c>
      <c r="K57" s="89">
        <v>642522707</v>
      </c>
      <c r="L57" s="90">
        <v>0</v>
      </c>
    </row>
    <row r="58" spans="1:12" s="1" customFormat="1" ht="13.5" thickBot="1">
      <c r="A58" s="36" t="str">
        <f>"Grand total in "&amp;LEFT($A$5,LEN($A$5)-5)&amp;":"</f>
        <v>Grand total in July:</v>
      </c>
      <c r="B58" s="37" t="s">
        <v>0</v>
      </c>
      <c r="C58" s="78">
        <v>710399956</v>
      </c>
      <c r="D58" s="78">
        <v>656148906</v>
      </c>
      <c r="E58" s="78">
        <v>11026225</v>
      </c>
      <c r="F58" s="78">
        <v>10569051</v>
      </c>
      <c r="G58" s="78">
        <v>123</v>
      </c>
      <c r="H58" s="78">
        <v>25084</v>
      </c>
      <c r="I58" s="78">
        <v>3287310</v>
      </c>
      <c r="J58" s="37" t="s">
        <v>0</v>
      </c>
      <c r="K58" s="78">
        <v>656631287</v>
      </c>
      <c r="L58" s="82">
        <v>0</v>
      </c>
    </row>
    <row r="59" spans="1:12" s="1" customFormat="1" ht="12.75">
      <c r="A59" s="69" t="s">
        <v>44</v>
      </c>
      <c r="B59" s="70" t="s">
        <v>0</v>
      </c>
      <c r="C59" s="70" t="s">
        <v>0</v>
      </c>
      <c r="D59" s="71">
        <v>731536962</v>
      </c>
      <c r="E59" s="71">
        <v>11167920</v>
      </c>
      <c r="F59" s="71">
        <v>23474781</v>
      </c>
      <c r="G59" s="71">
        <v>-60</v>
      </c>
      <c r="H59" s="71">
        <v>24073</v>
      </c>
      <c r="I59" s="71">
        <v>2265923</v>
      </c>
      <c r="J59" s="70" t="s">
        <v>0</v>
      </c>
      <c r="K59" s="71">
        <v>719254114</v>
      </c>
      <c r="L59" s="72" t="s">
        <v>0</v>
      </c>
    </row>
    <row r="60" spans="1:12" s="1" customFormat="1" ht="12.75">
      <c r="A60" s="73" t="s">
        <v>46</v>
      </c>
      <c r="B60" s="74" t="s">
        <v>0</v>
      </c>
      <c r="C60" s="74" t="s">
        <v>0</v>
      </c>
      <c r="D60" s="75">
        <v>719254114</v>
      </c>
      <c r="E60" s="75">
        <v>50553500</v>
      </c>
      <c r="F60" s="75">
        <v>134855502</v>
      </c>
      <c r="G60" s="75">
        <v>8</v>
      </c>
      <c r="H60" s="75">
        <v>5253</v>
      </c>
      <c r="I60" s="75">
        <v>8898275</v>
      </c>
      <c r="J60" s="74" t="s">
        <v>0</v>
      </c>
      <c r="K60" s="75">
        <v>634957373</v>
      </c>
      <c r="L60" s="76" t="s">
        <v>0</v>
      </c>
    </row>
    <row r="61" spans="1:12" s="1" customFormat="1" ht="12.75">
      <c r="A61" s="73" t="s">
        <v>48</v>
      </c>
      <c r="B61" s="74" t="s">
        <v>0</v>
      </c>
      <c r="C61" s="74" t="s">
        <v>0</v>
      </c>
      <c r="D61" s="75">
        <v>634957373</v>
      </c>
      <c r="E61" s="75">
        <v>31623800</v>
      </c>
      <c r="F61" s="75">
        <v>19008823</v>
      </c>
      <c r="G61" s="75">
        <v>89</v>
      </c>
      <c r="H61" s="75">
        <v>-3685123</v>
      </c>
      <c r="I61" s="75">
        <v>218908</v>
      </c>
      <c r="J61" s="74" t="s">
        <v>0</v>
      </c>
      <c r="K61" s="75">
        <v>643887316</v>
      </c>
      <c r="L61" s="76" t="s">
        <v>0</v>
      </c>
    </row>
    <row r="62" spans="1:12" s="1" customFormat="1" ht="12.75">
      <c r="A62" s="73" t="s">
        <v>64</v>
      </c>
      <c r="B62" s="74" t="s">
        <v>0</v>
      </c>
      <c r="C62" s="74" t="s">
        <v>0</v>
      </c>
      <c r="D62" s="75">
        <v>643887316</v>
      </c>
      <c r="E62" s="75">
        <v>32656800</v>
      </c>
      <c r="F62" s="75">
        <v>52701101</v>
      </c>
      <c r="G62" s="75">
        <v>43</v>
      </c>
      <c r="H62" s="75">
        <v>43415</v>
      </c>
      <c r="I62" s="75">
        <v>3930740</v>
      </c>
      <c r="J62" s="74" t="s">
        <v>0</v>
      </c>
      <c r="K62" s="75">
        <v>623886473</v>
      </c>
      <c r="L62" s="76" t="s">
        <v>0</v>
      </c>
    </row>
    <row r="63" spans="1:12" s="1" customFormat="1" ht="12.75">
      <c r="A63" s="73" t="s">
        <v>66</v>
      </c>
      <c r="B63" s="79" t="s">
        <v>0</v>
      </c>
      <c r="C63" s="79" t="s">
        <v>0</v>
      </c>
      <c r="D63" s="26">
        <v>623886473</v>
      </c>
      <c r="E63" s="26">
        <v>22346000</v>
      </c>
      <c r="F63" s="26">
        <v>497505</v>
      </c>
      <c r="G63" s="26">
        <v>12</v>
      </c>
      <c r="H63" s="26">
        <v>2775</v>
      </c>
      <c r="I63" s="26">
        <v>118070</v>
      </c>
      <c r="J63" s="79" t="s">
        <v>0</v>
      </c>
      <c r="K63" s="26">
        <v>645737755</v>
      </c>
      <c r="L63" s="80" t="s">
        <v>0</v>
      </c>
    </row>
    <row r="64" spans="1:12" s="1" customFormat="1" ht="13.5" thickBot="1">
      <c r="A64" s="73" t="s">
        <v>68</v>
      </c>
      <c r="B64" s="79" t="s">
        <v>0</v>
      </c>
      <c r="C64" s="79" t="s">
        <v>0</v>
      </c>
      <c r="D64" s="26">
        <v>645737755</v>
      </c>
      <c r="E64" s="26">
        <v>20600000</v>
      </c>
      <c r="F64" s="26">
        <v>10190983</v>
      </c>
      <c r="G64" s="26">
        <v>97</v>
      </c>
      <c r="H64" s="26">
        <v>2037</v>
      </c>
      <c r="I64" s="26">
        <v>9254</v>
      </c>
      <c r="J64" s="79" t="s">
        <v>0</v>
      </c>
      <c r="K64" s="26">
        <v>656148906</v>
      </c>
      <c r="L64" s="80" t="s">
        <v>0</v>
      </c>
    </row>
    <row r="65" spans="1:12" s="1" customFormat="1" ht="13.5" thickBot="1">
      <c r="A65" s="60" t="str">
        <f>"Total per year "&amp;RIGHT($A$5,4)&amp;":"</f>
        <v>Total per year 2013:</v>
      </c>
      <c r="B65" s="19" t="s">
        <v>0</v>
      </c>
      <c r="C65" s="19" t="s">
        <v>0</v>
      </c>
      <c r="D65" s="20">
        <v>731536962</v>
      </c>
      <c r="E65" s="20">
        <v>179974245</v>
      </c>
      <c r="F65" s="20">
        <v>251297746</v>
      </c>
      <c r="G65" s="20">
        <v>312</v>
      </c>
      <c r="H65" s="20">
        <v>-3582486</v>
      </c>
      <c r="I65" s="20">
        <v>18728480</v>
      </c>
      <c r="J65" s="19" t="s">
        <v>0</v>
      </c>
      <c r="K65" s="20">
        <v>656631287</v>
      </c>
      <c r="L65" s="83" t="s">
        <v>0</v>
      </c>
    </row>
    <row r="66" spans="1:12" s="1" customFormat="1" ht="15" customHeight="1">
      <c r="A66" s="52" t="s">
        <v>32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s="1" customFormat="1" ht="15" customHeight="1">
      <c r="A67" s="53" t="s">
        <v>14</v>
      </c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</row>
  </sheetData>
  <sheetProtection/>
  <mergeCells count="11">
    <mergeCell ref="A7:A8"/>
    <mergeCell ref="B7:C7"/>
    <mergeCell ref="D7:D8"/>
    <mergeCell ref="E7:I7"/>
    <mergeCell ref="J7:K7"/>
    <mergeCell ref="L7:L8"/>
    <mergeCell ref="A1:L1"/>
    <mergeCell ref="A2:L2"/>
    <mergeCell ref="A3:L3"/>
    <mergeCell ref="A4:L4"/>
    <mergeCell ref="A5:L5"/>
  </mergeCells>
  <printOptions horizontalCentered="1"/>
  <pageMargins left="0.5905511811023623" right="0.5905511811023623" top="0.1968503937007874" bottom="0.5905511811023623" header="0.1968503937007874" footer="0.2755905511811024"/>
  <pageSetup fitToHeight="2" fitToWidth="1" horizontalDpi="600" verticalDpi="600" orientation="landscape" paperSize="9" scale="79" r:id="rId2"/>
  <headerFooter alignWithMargins="0">
    <oddFooter>&amp;C&amp;P of &amp;N&amp;R&amp;8
</oddFooter>
  </headerFooter>
  <rowBreaks count="1" manualBreakCount="1">
    <brk id="47" max="1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zoomScale="85" zoomScaleNormal="85" zoomScalePageLayoutView="0" workbookViewId="0" topLeftCell="A1">
      <selection activeCell="A1" sqref="A1:L1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248" width="9.140625" style="0" customWidth="1"/>
    <col min="249" max="249" width="37.140625" style="0" customWidth="1"/>
  </cols>
  <sheetData>
    <row r="1" spans="1:12" s="1" customFormat="1" ht="98.2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s="1" customFormat="1" ht="12.75">
      <c r="A2" s="96" t="s">
        <v>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s="1" customFormat="1" ht="22.5" customHeight="1">
      <c r="A3" s="97" t="s">
        <v>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s="1" customFormat="1" ht="17.25" customHeight="1">
      <c r="A4" s="98" t="s">
        <v>31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s="1" customFormat="1" ht="17.25" customHeight="1">
      <c r="A5" s="100" t="s">
        <v>69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s="1" customFormat="1" ht="17.25" customHeight="1" thickBot="1">
      <c r="A6" s="54"/>
      <c r="B6" s="54"/>
      <c r="C6" s="54"/>
      <c r="D6" s="54"/>
      <c r="E6" s="54"/>
      <c r="F6" s="54"/>
      <c r="G6" s="54"/>
      <c r="H6" s="54"/>
      <c r="I6" s="55"/>
      <c r="J6" s="54"/>
      <c r="K6" s="54"/>
      <c r="L6" s="56" t="s">
        <v>5</v>
      </c>
    </row>
    <row r="7" spans="1:12" s="1" customFormat="1" ht="25.5" customHeight="1">
      <c r="A7" s="102" t="s">
        <v>6</v>
      </c>
      <c r="B7" s="91" t="s">
        <v>7</v>
      </c>
      <c r="C7" s="91"/>
      <c r="D7" s="91" t="s">
        <v>9</v>
      </c>
      <c r="E7" s="91" t="s">
        <v>10</v>
      </c>
      <c r="F7" s="91"/>
      <c r="G7" s="91"/>
      <c r="H7" s="91"/>
      <c r="I7" s="91"/>
      <c r="J7" s="91" t="s">
        <v>17</v>
      </c>
      <c r="K7" s="91"/>
      <c r="L7" s="93" t="s">
        <v>19</v>
      </c>
    </row>
    <row r="8" spans="1:12" s="1" customFormat="1" ht="38.25">
      <c r="A8" s="103"/>
      <c r="B8" s="2" t="s">
        <v>8</v>
      </c>
      <c r="C8" s="2" t="s">
        <v>2</v>
      </c>
      <c r="D8" s="92"/>
      <c r="E8" s="2" t="s">
        <v>11</v>
      </c>
      <c r="F8" s="2" t="s">
        <v>12</v>
      </c>
      <c r="G8" s="2" t="s">
        <v>13</v>
      </c>
      <c r="H8" s="2" t="s">
        <v>15</v>
      </c>
      <c r="I8" s="2" t="s">
        <v>16</v>
      </c>
      <c r="J8" s="2" t="s">
        <v>8</v>
      </c>
      <c r="K8" s="2" t="s">
        <v>18</v>
      </c>
      <c r="L8" s="94"/>
    </row>
    <row r="9" spans="1:12" s="1" customFormat="1" ht="13.5" thickBot="1">
      <c r="A9" s="57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58">
        <v>11</v>
      </c>
      <c r="L9" s="59">
        <v>12</v>
      </c>
    </row>
    <row r="10" spans="1:12" s="1" customFormat="1" ht="13.5">
      <c r="A10" s="3" t="s">
        <v>34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s="1" customFormat="1" ht="12.75">
      <c r="A11" s="15" t="s">
        <v>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s="1" customFormat="1" ht="12.75">
      <c r="A12" s="9" t="s">
        <v>22</v>
      </c>
      <c r="B12" s="64">
        <v>139494900</v>
      </c>
      <c r="C12" s="64">
        <v>139494900</v>
      </c>
      <c r="D12" s="64">
        <v>129494900</v>
      </c>
      <c r="E12" s="64">
        <v>10000000</v>
      </c>
      <c r="F12" s="64">
        <v>0</v>
      </c>
      <c r="G12" s="64">
        <v>0</v>
      </c>
      <c r="H12" s="64">
        <v>0</v>
      </c>
      <c r="I12" s="64">
        <v>0</v>
      </c>
      <c r="J12" s="64">
        <v>139494900</v>
      </c>
      <c r="K12" s="64">
        <v>139494900</v>
      </c>
      <c r="L12" s="65">
        <v>0</v>
      </c>
    </row>
    <row r="13" spans="1:12" s="1" customFormat="1" ht="12.75">
      <c r="A13" s="9" t="s">
        <v>23</v>
      </c>
      <c r="B13" s="64">
        <v>271783900</v>
      </c>
      <c r="C13" s="64">
        <v>271783900</v>
      </c>
      <c r="D13" s="64">
        <v>256751300</v>
      </c>
      <c r="E13" s="64">
        <v>15032600</v>
      </c>
      <c r="F13" s="64">
        <v>0</v>
      </c>
      <c r="G13" s="64">
        <v>0</v>
      </c>
      <c r="H13" s="64">
        <v>0</v>
      </c>
      <c r="I13" s="64">
        <v>0</v>
      </c>
      <c r="J13" s="64">
        <v>271783900</v>
      </c>
      <c r="K13" s="64">
        <v>271783900</v>
      </c>
      <c r="L13" s="65">
        <v>0</v>
      </c>
    </row>
    <row r="14" spans="1:12" s="1" customFormat="1" ht="12.75">
      <c r="A14" s="9" t="s">
        <v>24</v>
      </c>
      <c r="B14" s="67">
        <v>220414100</v>
      </c>
      <c r="C14" s="67">
        <v>220414100</v>
      </c>
      <c r="D14" s="67">
        <v>220414100</v>
      </c>
      <c r="E14" s="67">
        <v>0</v>
      </c>
      <c r="F14" s="67">
        <v>0</v>
      </c>
      <c r="G14" s="67">
        <v>0</v>
      </c>
      <c r="H14" s="67">
        <v>0</v>
      </c>
      <c r="I14" s="67">
        <v>778281</v>
      </c>
      <c r="J14" s="67">
        <v>220414100</v>
      </c>
      <c r="K14" s="67">
        <v>220414100</v>
      </c>
      <c r="L14" s="68">
        <v>0</v>
      </c>
    </row>
    <row r="15" spans="1:12" s="1" customFormat="1" ht="12.75">
      <c r="A15" s="12" t="s">
        <v>21</v>
      </c>
      <c r="B15" s="26">
        <v>631692900</v>
      </c>
      <c r="C15" s="26">
        <v>631692900</v>
      </c>
      <c r="D15" s="26">
        <v>606660300</v>
      </c>
      <c r="E15" s="26">
        <v>25032600</v>
      </c>
      <c r="F15" s="26">
        <v>0</v>
      </c>
      <c r="G15" s="26">
        <v>0</v>
      </c>
      <c r="H15" s="26">
        <v>0</v>
      </c>
      <c r="I15" s="26">
        <v>778281</v>
      </c>
      <c r="J15" s="26">
        <v>631692900</v>
      </c>
      <c r="K15" s="26">
        <v>631692900</v>
      </c>
      <c r="L15" s="44">
        <v>0</v>
      </c>
    </row>
    <row r="16" spans="1:12" s="1" customFormat="1" ht="13.5" thickBot="1">
      <c r="A16" s="18" t="str">
        <f>"Total in "&amp;LEFT($A$5,LEN($A$5)-5)&amp;":"</f>
        <v>Total in August:</v>
      </c>
      <c r="B16" s="19" t="s">
        <v>0</v>
      </c>
      <c r="C16" s="20">
        <v>631692900</v>
      </c>
      <c r="D16" s="20">
        <v>606660300</v>
      </c>
      <c r="E16" s="20">
        <v>25032600</v>
      </c>
      <c r="F16" s="20">
        <v>0</v>
      </c>
      <c r="G16" s="20">
        <v>0</v>
      </c>
      <c r="H16" s="20">
        <v>0</v>
      </c>
      <c r="I16" s="20">
        <v>778281</v>
      </c>
      <c r="J16" s="19" t="s">
        <v>0</v>
      </c>
      <c r="K16" s="20">
        <v>631692900</v>
      </c>
      <c r="L16" s="21">
        <v>0</v>
      </c>
    </row>
    <row r="17" spans="1:256" s="1" customFormat="1" ht="12" customHeight="1">
      <c r="A17" s="3" t="s">
        <v>35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2.75">
      <c r="A18" s="6" t="s">
        <v>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4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22.5">
      <c r="A19" s="24" t="s">
        <v>28</v>
      </c>
      <c r="B19" s="64">
        <v>9359279</v>
      </c>
      <c r="C19" s="64">
        <v>6577739</v>
      </c>
      <c r="D19" s="64">
        <v>566134</v>
      </c>
      <c r="E19" s="64">
        <v>0</v>
      </c>
      <c r="F19" s="64">
        <v>88741</v>
      </c>
      <c r="G19" s="64">
        <v>0</v>
      </c>
      <c r="H19" s="64">
        <v>0</v>
      </c>
      <c r="I19" s="64">
        <v>3264</v>
      </c>
      <c r="J19" s="64">
        <v>679269</v>
      </c>
      <c r="K19" s="64">
        <v>477393</v>
      </c>
      <c r="L19" s="65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22.5">
      <c r="A20" s="24" t="s">
        <v>27</v>
      </c>
      <c r="B20" s="64">
        <v>8988091</v>
      </c>
      <c r="C20" s="64">
        <v>6316866</v>
      </c>
      <c r="D20" s="64">
        <v>1354211</v>
      </c>
      <c r="E20" s="64">
        <v>0</v>
      </c>
      <c r="F20" s="64">
        <v>46980</v>
      </c>
      <c r="G20" s="64">
        <v>0</v>
      </c>
      <c r="H20" s="64">
        <v>0</v>
      </c>
      <c r="I20" s="64">
        <v>1033</v>
      </c>
      <c r="J20" s="64">
        <v>1860022</v>
      </c>
      <c r="K20" s="64">
        <v>1307231</v>
      </c>
      <c r="L20" s="65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22.5">
      <c r="A21" s="24" t="s">
        <v>49</v>
      </c>
      <c r="B21" s="67">
        <v>9811</v>
      </c>
      <c r="C21" s="67">
        <v>6895</v>
      </c>
      <c r="D21" s="67">
        <v>3517</v>
      </c>
      <c r="E21" s="67">
        <v>0</v>
      </c>
      <c r="F21" s="67">
        <v>288</v>
      </c>
      <c r="G21" s="67">
        <v>0</v>
      </c>
      <c r="H21" s="67">
        <v>0</v>
      </c>
      <c r="I21" s="67">
        <v>0</v>
      </c>
      <c r="J21" s="64">
        <v>4594</v>
      </c>
      <c r="K21" s="67">
        <v>3229</v>
      </c>
      <c r="L21" s="68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12.75">
      <c r="A22" s="12" t="s">
        <v>20</v>
      </c>
      <c r="B22" s="26">
        <v>18357181</v>
      </c>
      <c r="C22" s="26">
        <v>12901500</v>
      </c>
      <c r="D22" s="26">
        <v>1923862</v>
      </c>
      <c r="E22" s="26">
        <v>0</v>
      </c>
      <c r="F22" s="26">
        <v>136009</v>
      </c>
      <c r="G22" s="26">
        <v>0</v>
      </c>
      <c r="H22" s="26">
        <v>0</v>
      </c>
      <c r="I22" s="26">
        <v>4297</v>
      </c>
      <c r="J22" s="26">
        <v>2543885</v>
      </c>
      <c r="K22" s="26">
        <v>1787853</v>
      </c>
      <c r="L22" s="44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12.75">
      <c r="A23" s="6" t="s">
        <v>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4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24" t="s">
        <v>29</v>
      </c>
      <c r="B24" s="64">
        <v>378137</v>
      </c>
      <c r="C24" s="64">
        <v>378137</v>
      </c>
      <c r="D24" s="64">
        <v>169085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169085</v>
      </c>
      <c r="K24" s="64">
        <v>169085</v>
      </c>
      <c r="L24" s="65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24" t="s">
        <v>55</v>
      </c>
      <c r="B25" s="64">
        <v>1345</v>
      </c>
      <c r="C25" s="64">
        <v>1345</v>
      </c>
      <c r="D25" s="64">
        <v>755</v>
      </c>
      <c r="E25" s="64">
        <v>0</v>
      </c>
      <c r="F25" s="64">
        <v>58</v>
      </c>
      <c r="G25" s="64">
        <v>0</v>
      </c>
      <c r="H25" s="64">
        <v>0</v>
      </c>
      <c r="I25" s="64">
        <v>0</v>
      </c>
      <c r="J25" s="64">
        <v>697</v>
      </c>
      <c r="K25" s="64">
        <v>697</v>
      </c>
      <c r="L25" s="65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24" t="s">
        <v>50</v>
      </c>
      <c r="B26" s="64">
        <v>648</v>
      </c>
      <c r="C26" s="64">
        <v>648</v>
      </c>
      <c r="D26" s="64">
        <v>189</v>
      </c>
      <c r="E26" s="64">
        <v>0</v>
      </c>
      <c r="F26" s="64">
        <v>27</v>
      </c>
      <c r="G26" s="64">
        <v>0</v>
      </c>
      <c r="H26" s="64">
        <v>0</v>
      </c>
      <c r="I26" s="64">
        <v>0</v>
      </c>
      <c r="J26" s="64">
        <v>162</v>
      </c>
      <c r="K26" s="64">
        <v>162</v>
      </c>
      <c r="L26" s="65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24" t="s">
        <v>54</v>
      </c>
      <c r="B27" s="64">
        <v>2213</v>
      </c>
      <c r="C27" s="64">
        <v>2213</v>
      </c>
      <c r="D27" s="64">
        <v>1165</v>
      </c>
      <c r="E27" s="64">
        <v>0</v>
      </c>
      <c r="F27" s="64">
        <v>88</v>
      </c>
      <c r="G27" s="64">
        <v>0</v>
      </c>
      <c r="H27" s="64">
        <v>0</v>
      </c>
      <c r="I27" s="64">
        <v>0</v>
      </c>
      <c r="J27" s="64">
        <v>1077</v>
      </c>
      <c r="K27" s="64">
        <v>1077</v>
      </c>
      <c r="L27" s="65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24" t="s">
        <v>53</v>
      </c>
      <c r="B28" s="64">
        <v>270</v>
      </c>
      <c r="C28" s="64">
        <v>270</v>
      </c>
      <c r="D28" s="64">
        <v>70</v>
      </c>
      <c r="E28" s="64">
        <v>0</v>
      </c>
      <c r="F28" s="64">
        <v>10</v>
      </c>
      <c r="G28" s="64">
        <v>0</v>
      </c>
      <c r="H28" s="64">
        <v>0</v>
      </c>
      <c r="I28" s="64">
        <v>0</v>
      </c>
      <c r="J28" s="64">
        <v>60</v>
      </c>
      <c r="K28" s="64">
        <v>60</v>
      </c>
      <c r="L28" s="65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24" t="s">
        <v>51</v>
      </c>
      <c r="B29" s="64">
        <v>288</v>
      </c>
      <c r="C29" s="64">
        <v>288</v>
      </c>
      <c r="D29" s="64">
        <v>198</v>
      </c>
      <c r="E29" s="64">
        <v>0</v>
      </c>
      <c r="F29" s="64">
        <v>12</v>
      </c>
      <c r="G29" s="64">
        <v>0</v>
      </c>
      <c r="H29" s="64">
        <v>42</v>
      </c>
      <c r="I29" s="64">
        <v>0</v>
      </c>
      <c r="J29" s="64">
        <v>228</v>
      </c>
      <c r="K29" s="64">
        <v>228</v>
      </c>
      <c r="L29" s="65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24" t="s">
        <v>52</v>
      </c>
      <c r="B30" s="64">
        <v>2879</v>
      </c>
      <c r="C30" s="64">
        <v>2879</v>
      </c>
      <c r="D30" s="64">
        <v>2147</v>
      </c>
      <c r="E30" s="64">
        <v>0</v>
      </c>
      <c r="F30" s="64">
        <v>46</v>
      </c>
      <c r="G30" s="64">
        <v>0</v>
      </c>
      <c r="H30" s="64">
        <v>374</v>
      </c>
      <c r="I30" s="64">
        <v>0</v>
      </c>
      <c r="J30" s="64">
        <v>2475</v>
      </c>
      <c r="K30" s="64">
        <v>2475</v>
      </c>
      <c r="L30" s="65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33.75">
      <c r="A31" s="24" t="s">
        <v>56</v>
      </c>
      <c r="B31" s="64">
        <v>16648</v>
      </c>
      <c r="C31" s="64">
        <v>16648</v>
      </c>
      <c r="D31" s="64">
        <v>16462</v>
      </c>
      <c r="E31" s="64">
        <v>0</v>
      </c>
      <c r="F31" s="64">
        <v>0</v>
      </c>
      <c r="G31" s="64">
        <v>0</v>
      </c>
      <c r="H31" s="64">
        <v>186</v>
      </c>
      <c r="I31" s="64">
        <v>0</v>
      </c>
      <c r="J31" s="64">
        <v>16648</v>
      </c>
      <c r="K31" s="64">
        <v>16648</v>
      </c>
      <c r="L31" s="65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24" t="s">
        <v>57</v>
      </c>
      <c r="B32" s="64">
        <v>1800</v>
      </c>
      <c r="C32" s="64">
        <v>1800</v>
      </c>
      <c r="D32" s="64">
        <v>1416</v>
      </c>
      <c r="E32" s="64">
        <v>0</v>
      </c>
      <c r="F32" s="64">
        <v>48</v>
      </c>
      <c r="G32" s="64">
        <v>0</v>
      </c>
      <c r="H32" s="64">
        <v>0</v>
      </c>
      <c r="I32" s="64">
        <v>0</v>
      </c>
      <c r="J32" s="64">
        <v>1368</v>
      </c>
      <c r="K32" s="64">
        <v>1368</v>
      </c>
      <c r="L32" s="65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24" t="s">
        <v>58</v>
      </c>
      <c r="B33" s="64">
        <v>2901</v>
      </c>
      <c r="C33" s="64">
        <v>2901</v>
      </c>
      <c r="D33" s="64">
        <v>1386</v>
      </c>
      <c r="E33" s="64">
        <v>0</v>
      </c>
      <c r="F33" s="64">
        <v>108</v>
      </c>
      <c r="G33" s="64">
        <v>0</v>
      </c>
      <c r="H33" s="64">
        <v>0</v>
      </c>
      <c r="I33" s="64">
        <v>0</v>
      </c>
      <c r="J33" s="64">
        <v>1278</v>
      </c>
      <c r="K33" s="64">
        <v>1278</v>
      </c>
      <c r="L33" s="65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2.5">
      <c r="A34" s="24" t="s">
        <v>59</v>
      </c>
      <c r="B34" s="64">
        <v>2730</v>
      </c>
      <c r="C34" s="64">
        <v>2730</v>
      </c>
      <c r="D34" s="64">
        <v>1478</v>
      </c>
      <c r="E34" s="64">
        <v>0</v>
      </c>
      <c r="F34" s="64">
        <v>114</v>
      </c>
      <c r="G34" s="64">
        <v>0</v>
      </c>
      <c r="H34" s="64">
        <v>0</v>
      </c>
      <c r="I34" s="64">
        <v>0</v>
      </c>
      <c r="J34" s="64">
        <v>1364</v>
      </c>
      <c r="K34" s="64">
        <v>1364</v>
      </c>
      <c r="L34" s="65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22.5">
      <c r="A35" s="24" t="s">
        <v>60</v>
      </c>
      <c r="B35" s="64">
        <v>1320</v>
      </c>
      <c r="C35" s="64">
        <v>1320</v>
      </c>
      <c r="D35" s="64">
        <v>1011</v>
      </c>
      <c r="E35" s="64">
        <v>0</v>
      </c>
      <c r="F35" s="64">
        <v>55</v>
      </c>
      <c r="G35" s="64">
        <v>0</v>
      </c>
      <c r="H35" s="64">
        <v>0</v>
      </c>
      <c r="I35" s="64">
        <v>0</v>
      </c>
      <c r="J35" s="64">
        <v>956</v>
      </c>
      <c r="K35" s="64">
        <v>956</v>
      </c>
      <c r="L35" s="65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33.75">
      <c r="A36" s="24" t="s">
        <v>61</v>
      </c>
      <c r="B36" s="64">
        <v>408</v>
      </c>
      <c r="C36" s="64">
        <v>408</v>
      </c>
      <c r="D36" s="64">
        <v>187</v>
      </c>
      <c r="E36" s="64">
        <v>0</v>
      </c>
      <c r="F36" s="64">
        <v>17</v>
      </c>
      <c r="G36" s="64">
        <v>0</v>
      </c>
      <c r="H36" s="64">
        <v>0</v>
      </c>
      <c r="I36" s="64">
        <v>0</v>
      </c>
      <c r="J36" s="64">
        <v>170</v>
      </c>
      <c r="K36" s="64">
        <v>170</v>
      </c>
      <c r="L36" s="65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22.5">
      <c r="A37" s="24" t="s">
        <v>62</v>
      </c>
      <c r="B37" s="64">
        <v>618</v>
      </c>
      <c r="C37" s="64">
        <v>618</v>
      </c>
      <c r="D37" s="64">
        <v>331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331</v>
      </c>
      <c r="K37" s="64">
        <v>331</v>
      </c>
      <c r="L37" s="65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22.5">
      <c r="A38" s="24" t="s">
        <v>36</v>
      </c>
      <c r="B38" s="64">
        <v>25610</v>
      </c>
      <c r="C38" s="64">
        <v>25610</v>
      </c>
      <c r="D38" s="64">
        <v>12523</v>
      </c>
      <c r="E38" s="64">
        <v>0</v>
      </c>
      <c r="F38" s="64">
        <v>322</v>
      </c>
      <c r="G38" s="64">
        <v>0</v>
      </c>
      <c r="H38" s="64">
        <v>0</v>
      </c>
      <c r="I38" s="64">
        <v>24</v>
      </c>
      <c r="J38" s="64">
        <v>12201</v>
      </c>
      <c r="K38" s="64">
        <v>12201</v>
      </c>
      <c r="L38" s="65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22.5">
      <c r="A39" s="24" t="s">
        <v>30</v>
      </c>
      <c r="B39" s="64">
        <v>252698</v>
      </c>
      <c r="C39" s="64">
        <v>252698</v>
      </c>
      <c r="D39" s="64">
        <v>114711</v>
      </c>
      <c r="E39" s="64">
        <v>0</v>
      </c>
      <c r="F39" s="64">
        <v>3781</v>
      </c>
      <c r="G39" s="64">
        <v>0</v>
      </c>
      <c r="H39" s="64">
        <v>0</v>
      </c>
      <c r="I39" s="64">
        <v>251</v>
      </c>
      <c r="J39" s="64">
        <v>110930</v>
      </c>
      <c r="K39" s="64">
        <v>110930</v>
      </c>
      <c r="L39" s="65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22.5">
      <c r="A40" s="24" t="s">
        <v>39</v>
      </c>
      <c r="B40" s="64">
        <v>3530000</v>
      </c>
      <c r="C40" s="64">
        <v>3530000</v>
      </c>
      <c r="D40" s="64">
        <v>3530000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3530000</v>
      </c>
      <c r="K40" s="64">
        <v>3530000</v>
      </c>
      <c r="L40" s="65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22.5">
      <c r="A41" s="24" t="s">
        <v>38</v>
      </c>
      <c r="B41" s="64">
        <v>50000</v>
      </c>
      <c r="C41" s="64">
        <v>50000</v>
      </c>
      <c r="D41" s="64">
        <v>20010</v>
      </c>
      <c r="E41" s="64">
        <v>0</v>
      </c>
      <c r="F41" s="64">
        <v>20010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5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22.5">
      <c r="A42" s="66" t="s">
        <v>42</v>
      </c>
      <c r="B42" s="67">
        <v>3514020</v>
      </c>
      <c r="C42" s="67">
        <v>3514020</v>
      </c>
      <c r="D42" s="67">
        <v>1452633</v>
      </c>
      <c r="E42" s="67">
        <v>0</v>
      </c>
      <c r="F42" s="67">
        <v>400000</v>
      </c>
      <c r="G42" s="67">
        <v>0</v>
      </c>
      <c r="H42" s="67">
        <v>3248</v>
      </c>
      <c r="I42" s="67">
        <v>0</v>
      </c>
      <c r="J42" s="67">
        <v>1055881</v>
      </c>
      <c r="K42" s="67">
        <v>1055881</v>
      </c>
      <c r="L42" s="68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2.75">
      <c r="A43" s="12" t="s">
        <v>21</v>
      </c>
      <c r="B43" s="26">
        <v>7784533</v>
      </c>
      <c r="C43" s="26">
        <v>7784533</v>
      </c>
      <c r="D43" s="26">
        <v>5325757</v>
      </c>
      <c r="E43" s="26">
        <v>0</v>
      </c>
      <c r="F43" s="26">
        <v>424696</v>
      </c>
      <c r="G43" s="26">
        <v>0</v>
      </c>
      <c r="H43" s="26">
        <v>3850</v>
      </c>
      <c r="I43" s="26">
        <v>275</v>
      </c>
      <c r="J43" s="26">
        <v>4904911</v>
      </c>
      <c r="K43" s="26">
        <v>4904911</v>
      </c>
      <c r="L43" s="44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2" customHeight="1" thickBot="1">
      <c r="A44" s="18" t="str">
        <f>"Total in "&amp;LEFT($A$5,LEN($A$5)-5)&amp;":"</f>
        <v>Total in August:</v>
      </c>
      <c r="B44" s="19" t="s">
        <v>0</v>
      </c>
      <c r="C44" s="77">
        <v>20686033</v>
      </c>
      <c r="D44" s="77">
        <v>7249619</v>
      </c>
      <c r="E44" s="77">
        <v>0</v>
      </c>
      <c r="F44" s="77">
        <v>560705</v>
      </c>
      <c r="G44" s="77">
        <v>0</v>
      </c>
      <c r="H44" s="77">
        <v>3850</v>
      </c>
      <c r="I44" s="77">
        <v>4572</v>
      </c>
      <c r="J44" s="19" t="s">
        <v>0</v>
      </c>
      <c r="K44" s="77">
        <v>6692764</v>
      </c>
      <c r="L44" s="81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3.5">
      <c r="A45" s="51" t="s">
        <v>33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2.75">
      <c r="A46" s="6" t="s">
        <v>1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3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12" customHeight="1">
      <c r="A47" s="28" t="s">
        <v>25</v>
      </c>
      <c r="B47" s="29">
        <v>34719038</v>
      </c>
      <c r="C47" s="29">
        <v>24400679</v>
      </c>
      <c r="D47" s="30">
        <v>12184718</v>
      </c>
      <c r="E47" s="29">
        <v>0</v>
      </c>
      <c r="F47" s="30">
        <v>46268</v>
      </c>
      <c r="G47" s="30">
        <v>131</v>
      </c>
      <c r="H47" s="30">
        <v>244</v>
      </c>
      <c r="I47" s="30">
        <v>16633</v>
      </c>
      <c r="J47" s="64">
        <v>17271992</v>
      </c>
      <c r="K47" s="25">
        <v>12138825</v>
      </c>
      <c r="L47" s="46">
        <v>0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12.75">
      <c r="A48" s="12" t="s">
        <v>20</v>
      </c>
      <c r="B48" s="31">
        <v>34719038</v>
      </c>
      <c r="C48" s="31">
        <v>24400679</v>
      </c>
      <c r="D48" s="31">
        <v>12184718</v>
      </c>
      <c r="E48" s="31">
        <v>0</v>
      </c>
      <c r="F48" s="31">
        <v>46268</v>
      </c>
      <c r="G48" s="31">
        <v>131</v>
      </c>
      <c r="H48" s="31">
        <v>244</v>
      </c>
      <c r="I48" s="31">
        <v>16633</v>
      </c>
      <c r="J48" s="31">
        <v>17271992</v>
      </c>
      <c r="K48" s="31">
        <v>12138825</v>
      </c>
      <c r="L48" s="44">
        <v>0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12" s="1" customFormat="1" ht="12.75">
      <c r="A49" s="6" t="s">
        <v>2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42"/>
    </row>
    <row r="50" spans="1:12" s="1" customFormat="1" ht="12.75">
      <c r="A50" s="28" t="s">
        <v>25</v>
      </c>
      <c r="B50" s="25">
        <v>58473821</v>
      </c>
      <c r="C50" s="25">
        <v>58473821</v>
      </c>
      <c r="D50" s="25">
        <v>30536650</v>
      </c>
      <c r="E50" s="25">
        <v>0</v>
      </c>
      <c r="F50" s="25">
        <v>15962</v>
      </c>
      <c r="G50" s="25">
        <v>0</v>
      </c>
      <c r="H50" s="25">
        <v>479</v>
      </c>
      <c r="I50" s="25">
        <v>6283</v>
      </c>
      <c r="J50" s="25">
        <v>30521167</v>
      </c>
      <c r="K50" s="25">
        <v>30521167</v>
      </c>
      <c r="L50" s="43">
        <v>0</v>
      </c>
    </row>
    <row r="51" spans="1:12" s="1" customFormat="1" ht="12.75">
      <c r="A51" s="12" t="s">
        <v>21</v>
      </c>
      <c r="B51" s="26">
        <v>58473821</v>
      </c>
      <c r="C51" s="26">
        <v>58473821</v>
      </c>
      <c r="D51" s="26">
        <v>30536650</v>
      </c>
      <c r="E51" s="26">
        <v>0</v>
      </c>
      <c r="F51" s="26">
        <v>15962</v>
      </c>
      <c r="G51" s="26">
        <v>0</v>
      </c>
      <c r="H51" s="26">
        <v>479</v>
      </c>
      <c r="I51" s="26">
        <v>6283</v>
      </c>
      <c r="J51" s="26">
        <v>30521167</v>
      </c>
      <c r="K51" s="26">
        <v>30521167</v>
      </c>
      <c r="L51" s="44">
        <v>0</v>
      </c>
    </row>
    <row r="52" spans="1:12" s="1" customFormat="1" ht="12" customHeight="1" thickBot="1">
      <c r="A52" s="18" t="str">
        <f>"Total in "&amp;LEFT($A$5,LEN($A$5)-5)&amp;":"</f>
        <v>Total in August:</v>
      </c>
      <c r="B52" s="19" t="s">
        <v>0</v>
      </c>
      <c r="C52" s="20">
        <v>82874500</v>
      </c>
      <c r="D52" s="20">
        <v>42721368</v>
      </c>
      <c r="E52" s="20">
        <v>0</v>
      </c>
      <c r="F52" s="20">
        <v>62230</v>
      </c>
      <c r="G52" s="20">
        <v>131</v>
      </c>
      <c r="H52" s="20">
        <v>723</v>
      </c>
      <c r="I52" s="20">
        <v>22916</v>
      </c>
      <c r="J52" s="19" t="s">
        <v>0</v>
      </c>
      <c r="K52" s="20">
        <v>42659992</v>
      </c>
      <c r="L52" s="21">
        <v>0</v>
      </c>
    </row>
    <row r="53" spans="1:12" s="1" customFormat="1" ht="12" customHeight="1">
      <c r="A53" s="84" t="s">
        <v>1</v>
      </c>
      <c r="B53" s="85">
        <v>53076219</v>
      </c>
      <c r="C53" s="85">
        <v>37302179</v>
      </c>
      <c r="D53" s="85">
        <v>14108580</v>
      </c>
      <c r="E53" s="85">
        <v>0</v>
      </c>
      <c r="F53" s="85">
        <v>182277</v>
      </c>
      <c r="G53" s="85">
        <v>131</v>
      </c>
      <c r="H53" s="85">
        <v>244</v>
      </c>
      <c r="I53" s="85">
        <v>20930</v>
      </c>
      <c r="J53" s="85">
        <v>19815877</v>
      </c>
      <c r="K53" s="85">
        <v>13926678</v>
      </c>
      <c r="L53" s="86">
        <v>0</v>
      </c>
    </row>
    <row r="54" spans="1:12" s="1" customFormat="1" ht="12" customHeight="1" thickBot="1">
      <c r="A54" s="87" t="s">
        <v>2</v>
      </c>
      <c r="B54" s="88">
        <v>697951254</v>
      </c>
      <c r="C54" s="89">
        <v>697951254</v>
      </c>
      <c r="D54" s="89">
        <v>642522707</v>
      </c>
      <c r="E54" s="89">
        <v>25032600</v>
      </c>
      <c r="F54" s="89">
        <v>440658</v>
      </c>
      <c r="G54" s="89">
        <v>0</v>
      </c>
      <c r="H54" s="89">
        <v>4329</v>
      </c>
      <c r="I54" s="89">
        <v>784839</v>
      </c>
      <c r="J54" s="88">
        <v>667118978</v>
      </c>
      <c r="K54" s="89">
        <v>667118978</v>
      </c>
      <c r="L54" s="90">
        <v>0</v>
      </c>
    </row>
    <row r="55" spans="1:12" s="1" customFormat="1" ht="13.5" thickBot="1">
      <c r="A55" s="36" t="str">
        <f>"Grand total in "&amp;LEFT($A$5,LEN($A$5)-5)&amp;":"</f>
        <v>Grand total in August:</v>
      </c>
      <c r="B55" s="37" t="s">
        <v>0</v>
      </c>
      <c r="C55" s="78">
        <v>735253433</v>
      </c>
      <c r="D55" s="78">
        <v>656631287</v>
      </c>
      <c r="E55" s="78">
        <v>25032600</v>
      </c>
      <c r="F55" s="78">
        <v>622935</v>
      </c>
      <c r="G55" s="78">
        <v>131</v>
      </c>
      <c r="H55" s="78">
        <v>4573</v>
      </c>
      <c r="I55" s="78">
        <v>805769</v>
      </c>
      <c r="J55" s="37" t="s">
        <v>0</v>
      </c>
      <c r="K55" s="78">
        <v>681045656</v>
      </c>
      <c r="L55" s="82">
        <v>0</v>
      </c>
    </row>
    <row r="56" spans="1:12" s="1" customFormat="1" ht="12.75">
      <c r="A56" s="69" t="s">
        <v>44</v>
      </c>
      <c r="B56" s="70" t="s">
        <v>0</v>
      </c>
      <c r="C56" s="70" t="s">
        <v>0</v>
      </c>
      <c r="D56" s="71">
        <v>731536962</v>
      </c>
      <c r="E56" s="71">
        <v>11167920</v>
      </c>
      <c r="F56" s="71">
        <v>23474781</v>
      </c>
      <c r="G56" s="71">
        <v>-60</v>
      </c>
      <c r="H56" s="71">
        <v>24073</v>
      </c>
      <c r="I56" s="71">
        <v>2265923</v>
      </c>
      <c r="J56" s="70" t="s">
        <v>0</v>
      </c>
      <c r="K56" s="71">
        <v>719254114</v>
      </c>
      <c r="L56" s="72" t="s">
        <v>0</v>
      </c>
    </row>
    <row r="57" spans="1:12" s="1" customFormat="1" ht="12.75">
      <c r="A57" s="73" t="s">
        <v>46</v>
      </c>
      <c r="B57" s="74" t="s">
        <v>0</v>
      </c>
      <c r="C57" s="74" t="s">
        <v>0</v>
      </c>
      <c r="D57" s="75">
        <v>719254114</v>
      </c>
      <c r="E57" s="75">
        <v>50553500</v>
      </c>
      <c r="F57" s="75">
        <v>134855502</v>
      </c>
      <c r="G57" s="75">
        <v>8</v>
      </c>
      <c r="H57" s="75">
        <v>5253</v>
      </c>
      <c r="I57" s="75">
        <v>8898275</v>
      </c>
      <c r="J57" s="74" t="s">
        <v>0</v>
      </c>
      <c r="K57" s="75">
        <v>634957373</v>
      </c>
      <c r="L57" s="76" t="s">
        <v>0</v>
      </c>
    </row>
    <row r="58" spans="1:12" s="1" customFormat="1" ht="12.75">
      <c r="A58" s="73" t="s">
        <v>48</v>
      </c>
      <c r="B58" s="74" t="s">
        <v>0</v>
      </c>
      <c r="C58" s="74" t="s">
        <v>0</v>
      </c>
      <c r="D58" s="75">
        <v>634957373</v>
      </c>
      <c r="E58" s="75">
        <v>31623800</v>
      </c>
      <c r="F58" s="75">
        <v>19008823</v>
      </c>
      <c r="G58" s="75">
        <v>89</v>
      </c>
      <c r="H58" s="75">
        <v>-3685123</v>
      </c>
      <c r="I58" s="75">
        <v>218908</v>
      </c>
      <c r="J58" s="74" t="s">
        <v>0</v>
      </c>
      <c r="K58" s="75">
        <v>643887316</v>
      </c>
      <c r="L58" s="76" t="s">
        <v>0</v>
      </c>
    </row>
    <row r="59" spans="1:12" s="1" customFormat="1" ht="12.75">
      <c r="A59" s="73" t="s">
        <v>64</v>
      </c>
      <c r="B59" s="74" t="s">
        <v>0</v>
      </c>
      <c r="C59" s="74" t="s">
        <v>0</v>
      </c>
      <c r="D59" s="75">
        <v>643887316</v>
      </c>
      <c r="E59" s="75">
        <v>32656800</v>
      </c>
      <c r="F59" s="75">
        <v>52701101</v>
      </c>
      <c r="G59" s="75">
        <v>43</v>
      </c>
      <c r="H59" s="75">
        <v>43415</v>
      </c>
      <c r="I59" s="75">
        <v>3930740</v>
      </c>
      <c r="J59" s="74" t="s">
        <v>0</v>
      </c>
      <c r="K59" s="75">
        <v>623886473</v>
      </c>
      <c r="L59" s="76" t="s">
        <v>0</v>
      </c>
    </row>
    <row r="60" spans="1:12" s="1" customFormat="1" ht="12.75">
      <c r="A60" s="73" t="s">
        <v>66</v>
      </c>
      <c r="B60" s="79" t="s">
        <v>0</v>
      </c>
      <c r="C60" s="79" t="s">
        <v>0</v>
      </c>
      <c r="D60" s="26">
        <v>623886473</v>
      </c>
      <c r="E60" s="26">
        <v>22346000</v>
      </c>
      <c r="F60" s="26">
        <v>497505</v>
      </c>
      <c r="G60" s="26">
        <v>12</v>
      </c>
      <c r="H60" s="26">
        <v>2775</v>
      </c>
      <c r="I60" s="26">
        <v>118070</v>
      </c>
      <c r="J60" s="79" t="s">
        <v>0</v>
      </c>
      <c r="K60" s="26">
        <v>645737755</v>
      </c>
      <c r="L60" s="80" t="s">
        <v>0</v>
      </c>
    </row>
    <row r="61" spans="1:12" s="1" customFormat="1" ht="12.75">
      <c r="A61" s="73" t="s">
        <v>68</v>
      </c>
      <c r="B61" s="79" t="s">
        <v>0</v>
      </c>
      <c r="C61" s="79" t="s">
        <v>0</v>
      </c>
      <c r="D61" s="26">
        <v>645737755</v>
      </c>
      <c r="E61" s="26">
        <v>20600000</v>
      </c>
      <c r="F61" s="26">
        <v>10190983</v>
      </c>
      <c r="G61" s="26">
        <v>97</v>
      </c>
      <c r="H61" s="26">
        <v>2037</v>
      </c>
      <c r="I61" s="26">
        <v>9254</v>
      </c>
      <c r="J61" s="79" t="s">
        <v>0</v>
      </c>
      <c r="K61" s="26">
        <v>656148906</v>
      </c>
      <c r="L61" s="80" t="s">
        <v>0</v>
      </c>
    </row>
    <row r="62" spans="1:12" s="1" customFormat="1" ht="13.5" thickBot="1">
      <c r="A62" s="73" t="s">
        <v>70</v>
      </c>
      <c r="B62" s="79" t="s">
        <v>0</v>
      </c>
      <c r="C62" s="79" t="s">
        <v>0</v>
      </c>
      <c r="D62" s="26">
        <v>656148906</v>
      </c>
      <c r="E62" s="26">
        <v>11026225</v>
      </c>
      <c r="F62" s="26">
        <v>10569051</v>
      </c>
      <c r="G62" s="26">
        <v>123</v>
      </c>
      <c r="H62" s="26">
        <v>25084</v>
      </c>
      <c r="I62" s="26">
        <v>3287310</v>
      </c>
      <c r="J62" s="79" t="s">
        <v>0</v>
      </c>
      <c r="K62" s="26">
        <v>656631287</v>
      </c>
      <c r="L62" s="80" t="s">
        <v>0</v>
      </c>
    </row>
    <row r="63" spans="1:12" s="1" customFormat="1" ht="13.5" thickBot="1">
      <c r="A63" s="60" t="str">
        <f>"Total per year "&amp;RIGHT($A$5,4)&amp;":"</f>
        <v>Total per year 2013:</v>
      </c>
      <c r="B63" s="19" t="s">
        <v>0</v>
      </c>
      <c r="C63" s="19" t="s">
        <v>0</v>
      </c>
      <c r="D63" s="20">
        <v>731536962</v>
      </c>
      <c r="E63" s="20">
        <v>205006845</v>
      </c>
      <c r="F63" s="20">
        <v>251920681</v>
      </c>
      <c r="G63" s="20">
        <v>443</v>
      </c>
      <c r="H63" s="20">
        <v>-3577913</v>
      </c>
      <c r="I63" s="20">
        <v>19534249</v>
      </c>
      <c r="J63" s="19" t="s">
        <v>0</v>
      </c>
      <c r="K63" s="20">
        <v>681045656</v>
      </c>
      <c r="L63" s="83" t="s">
        <v>0</v>
      </c>
    </row>
    <row r="64" spans="1:12" s="1" customFormat="1" ht="15" customHeight="1">
      <c r="A64" s="52" t="s">
        <v>32</v>
      </c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s="1" customFormat="1" ht="15" customHeight="1">
      <c r="A65" s="53" t="s">
        <v>14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</row>
  </sheetData>
  <sheetProtection/>
  <mergeCells count="11">
    <mergeCell ref="B7:C7"/>
    <mergeCell ref="D7:D8"/>
    <mergeCell ref="E7:I7"/>
    <mergeCell ref="J7:K7"/>
    <mergeCell ref="L7:L8"/>
    <mergeCell ref="A1:L1"/>
    <mergeCell ref="A2:L2"/>
    <mergeCell ref="A3:L3"/>
    <mergeCell ref="A4:L4"/>
    <mergeCell ref="A5:L5"/>
    <mergeCell ref="A7:A8"/>
  </mergeCells>
  <printOptions horizontalCentered="1"/>
  <pageMargins left="0.5905511811023623" right="0.5905511811023623" top="0.1968503937007874" bottom="0.5905511811023623" header="0.1968503937007874" footer="0.2755905511811024"/>
  <pageSetup fitToHeight="2" fitToWidth="1" horizontalDpi="600" verticalDpi="600" orientation="landscape" paperSize="9" scale="79" r:id="rId2"/>
  <headerFooter alignWithMargins="0">
    <oddFooter>&amp;C&amp;P of &amp;N&amp;R&amp;8
</oddFooter>
  </headerFooter>
  <rowBreaks count="1" manualBreakCount="1">
    <brk id="44" max="1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zoomScale="85" zoomScaleNormal="85" zoomScalePageLayoutView="0" workbookViewId="0" topLeftCell="A33">
      <selection activeCell="A41" sqref="A41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248" width="9.140625" style="0" customWidth="1"/>
    <col min="249" max="249" width="37.140625" style="0" customWidth="1"/>
  </cols>
  <sheetData>
    <row r="1" spans="1:12" s="1" customFormat="1" ht="98.2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s="1" customFormat="1" ht="12.75">
      <c r="A2" s="96" t="s">
        <v>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s="1" customFormat="1" ht="22.5" customHeight="1">
      <c r="A3" s="97" t="s">
        <v>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s="1" customFormat="1" ht="17.25" customHeight="1">
      <c r="A4" s="98" t="s">
        <v>31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s="1" customFormat="1" ht="17.25" customHeight="1">
      <c r="A5" s="100" t="s">
        <v>71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s="1" customFormat="1" ht="17.25" customHeight="1" thickBot="1">
      <c r="A6" s="54"/>
      <c r="B6" s="54"/>
      <c r="C6" s="54"/>
      <c r="D6" s="54"/>
      <c r="E6" s="54"/>
      <c r="F6" s="54"/>
      <c r="G6" s="54"/>
      <c r="H6" s="54"/>
      <c r="I6" s="55"/>
      <c r="J6" s="54"/>
      <c r="K6" s="54"/>
      <c r="L6" s="56" t="s">
        <v>5</v>
      </c>
    </row>
    <row r="7" spans="1:12" s="1" customFormat="1" ht="25.5" customHeight="1">
      <c r="A7" s="102" t="s">
        <v>6</v>
      </c>
      <c r="B7" s="91" t="s">
        <v>7</v>
      </c>
      <c r="C7" s="91"/>
      <c r="D7" s="91" t="s">
        <v>9</v>
      </c>
      <c r="E7" s="91" t="s">
        <v>10</v>
      </c>
      <c r="F7" s="91"/>
      <c r="G7" s="91"/>
      <c r="H7" s="91"/>
      <c r="I7" s="91"/>
      <c r="J7" s="91" t="s">
        <v>17</v>
      </c>
      <c r="K7" s="91"/>
      <c r="L7" s="93" t="s">
        <v>19</v>
      </c>
    </row>
    <row r="8" spans="1:12" s="1" customFormat="1" ht="38.25">
      <c r="A8" s="103"/>
      <c r="B8" s="2" t="s">
        <v>8</v>
      </c>
      <c r="C8" s="2" t="s">
        <v>2</v>
      </c>
      <c r="D8" s="92"/>
      <c r="E8" s="2" t="s">
        <v>11</v>
      </c>
      <c r="F8" s="2" t="s">
        <v>12</v>
      </c>
      <c r="G8" s="2" t="s">
        <v>13</v>
      </c>
      <c r="H8" s="2" t="s">
        <v>15</v>
      </c>
      <c r="I8" s="2" t="s">
        <v>16</v>
      </c>
      <c r="J8" s="2" t="s">
        <v>8</v>
      </c>
      <c r="K8" s="2" t="s">
        <v>18</v>
      </c>
      <c r="L8" s="94"/>
    </row>
    <row r="9" spans="1:12" s="1" customFormat="1" ht="13.5" thickBot="1">
      <c r="A9" s="57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58">
        <v>11</v>
      </c>
      <c r="L9" s="59">
        <v>12</v>
      </c>
    </row>
    <row r="10" spans="1:12" s="1" customFormat="1" ht="13.5">
      <c r="A10" s="3" t="s">
        <v>34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s="1" customFormat="1" ht="12.75">
      <c r="A11" s="15" t="s">
        <v>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s="1" customFormat="1" ht="12.75">
      <c r="A12" s="9" t="s">
        <v>22</v>
      </c>
      <c r="B12" s="64">
        <v>144533500</v>
      </c>
      <c r="C12" s="64">
        <v>144533500</v>
      </c>
      <c r="D12" s="64">
        <v>139494900</v>
      </c>
      <c r="E12" s="64">
        <v>25381700</v>
      </c>
      <c r="F12" s="64">
        <v>20343100</v>
      </c>
      <c r="G12" s="64">
        <v>0</v>
      </c>
      <c r="H12" s="64">
        <v>0</v>
      </c>
      <c r="I12" s="64">
        <v>0</v>
      </c>
      <c r="J12" s="64">
        <v>144533500</v>
      </c>
      <c r="K12" s="64">
        <v>144533500</v>
      </c>
      <c r="L12" s="65">
        <v>0</v>
      </c>
    </row>
    <row r="13" spans="1:12" s="1" customFormat="1" ht="12.75">
      <c r="A13" s="9" t="s">
        <v>23</v>
      </c>
      <c r="B13" s="64">
        <v>271783900</v>
      </c>
      <c r="C13" s="64">
        <v>271783900</v>
      </c>
      <c r="D13" s="64">
        <v>271783900</v>
      </c>
      <c r="E13" s="64">
        <v>0</v>
      </c>
      <c r="F13" s="64">
        <v>0</v>
      </c>
      <c r="G13" s="64">
        <v>0</v>
      </c>
      <c r="H13" s="64">
        <v>0</v>
      </c>
      <c r="I13" s="64">
        <v>3382245</v>
      </c>
      <c r="J13" s="64">
        <v>271783900</v>
      </c>
      <c r="K13" s="64">
        <v>271783900</v>
      </c>
      <c r="L13" s="65">
        <v>0</v>
      </c>
    </row>
    <row r="14" spans="1:12" s="1" customFormat="1" ht="12.75">
      <c r="A14" s="9" t="s">
        <v>24</v>
      </c>
      <c r="B14" s="67">
        <v>220414100</v>
      </c>
      <c r="C14" s="67">
        <v>220414100</v>
      </c>
      <c r="D14" s="67">
        <v>220414100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220414100</v>
      </c>
      <c r="K14" s="67">
        <v>220414100</v>
      </c>
      <c r="L14" s="68">
        <v>0</v>
      </c>
    </row>
    <row r="15" spans="1:12" s="1" customFormat="1" ht="12.75">
      <c r="A15" s="12" t="s">
        <v>21</v>
      </c>
      <c r="B15" s="26">
        <v>636731500</v>
      </c>
      <c r="C15" s="26">
        <v>636731500</v>
      </c>
      <c r="D15" s="26">
        <v>631692900</v>
      </c>
      <c r="E15" s="26">
        <v>25381700</v>
      </c>
      <c r="F15" s="26">
        <v>20343100</v>
      </c>
      <c r="G15" s="26">
        <v>0</v>
      </c>
      <c r="H15" s="26">
        <v>0</v>
      </c>
      <c r="I15" s="26">
        <v>3382245</v>
      </c>
      <c r="J15" s="26">
        <v>636731500</v>
      </c>
      <c r="K15" s="26">
        <v>636731500</v>
      </c>
      <c r="L15" s="44">
        <v>0</v>
      </c>
    </row>
    <row r="16" spans="1:12" s="1" customFormat="1" ht="13.5" thickBot="1">
      <c r="A16" s="18" t="str">
        <f>"Total in "&amp;LEFT($A$5,LEN($A$5)-5)&amp;":"</f>
        <v>Total in September:</v>
      </c>
      <c r="B16" s="19" t="s">
        <v>0</v>
      </c>
      <c r="C16" s="20">
        <v>636731500</v>
      </c>
      <c r="D16" s="20">
        <v>631692900</v>
      </c>
      <c r="E16" s="20">
        <v>25381700</v>
      </c>
      <c r="F16" s="20">
        <v>20343100</v>
      </c>
      <c r="G16" s="20">
        <v>0</v>
      </c>
      <c r="H16" s="20">
        <v>0</v>
      </c>
      <c r="I16" s="20">
        <v>3382245</v>
      </c>
      <c r="J16" s="19" t="s">
        <v>0</v>
      </c>
      <c r="K16" s="20">
        <v>636731500</v>
      </c>
      <c r="L16" s="21">
        <v>0</v>
      </c>
    </row>
    <row r="17" spans="1:256" s="1" customFormat="1" ht="12" customHeight="1">
      <c r="A17" s="3" t="s">
        <v>35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2.75">
      <c r="A18" s="6" t="s">
        <v>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4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22.5">
      <c r="A19" s="24" t="s">
        <v>28</v>
      </c>
      <c r="B19" s="64">
        <v>9359279</v>
      </c>
      <c r="C19" s="64">
        <v>6577739</v>
      </c>
      <c r="D19" s="64">
        <v>477393</v>
      </c>
      <c r="E19" s="64">
        <v>0</v>
      </c>
      <c r="F19" s="64">
        <v>89252</v>
      </c>
      <c r="G19" s="64">
        <v>0</v>
      </c>
      <c r="H19" s="64">
        <v>0</v>
      </c>
      <c r="I19" s="64">
        <v>2754</v>
      </c>
      <c r="J19" s="64">
        <v>552275</v>
      </c>
      <c r="K19" s="64">
        <v>388141</v>
      </c>
      <c r="L19" s="65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22.5">
      <c r="A20" s="24" t="s">
        <v>27</v>
      </c>
      <c r="B20" s="64">
        <v>8988091</v>
      </c>
      <c r="C20" s="64">
        <v>6316866</v>
      </c>
      <c r="D20" s="64">
        <v>1307231</v>
      </c>
      <c r="E20" s="64">
        <v>0</v>
      </c>
      <c r="F20" s="64">
        <v>47185</v>
      </c>
      <c r="G20" s="64">
        <v>0</v>
      </c>
      <c r="H20" s="64">
        <v>0</v>
      </c>
      <c r="I20" s="64">
        <v>828</v>
      </c>
      <c r="J20" s="64">
        <v>1792884</v>
      </c>
      <c r="K20" s="64">
        <v>1260046</v>
      </c>
      <c r="L20" s="65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22.5">
      <c r="A21" s="24" t="s">
        <v>49</v>
      </c>
      <c r="B21" s="67">
        <v>9811</v>
      </c>
      <c r="C21" s="67">
        <v>6895</v>
      </c>
      <c r="D21" s="67">
        <v>3229</v>
      </c>
      <c r="E21" s="67">
        <v>0</v>
      </c>
      <c r="F21" s="67">
        <v>289</v>
      </c>
      <c r="G21" s="67">
        <v>0</v>
      </c>
      <c r="H21" s="67">
        <v>0</v>
      </c>
      <c r="I21" s="67">
        <v>0</v>
      </c>
      <c r="J21" s="64">
        <v>4183</v>
      </c>
      <c r="K21" s="67">
        <v>2940</v>
      </c>
      <c r="L21" s="68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12.75">
      <c r="A22" s="12" t="s">
        <v>20</v>
      </c>
      <c r="B22" s="26">
        <v>18357181</v>
      </c>
      <c r="C22" s="26">
        <v>12901500</v>
      </c>
      <c r="D22" s="26">
        <v>1787853</v>
      </c>
      <c r="E22" s="26">
        <v>0</v>
      </c>
      <c r="F22" s="26">
        <v>136726</v>
      </c>
      <c r="G22" s="26">
        <v>0</v>
      </c>
      <c r="H22" s="26">
        <v>0</v>
      </c>
      <c r="I22" s="26">
        <v>3582</v>
      </c>
      <c r="J22" s="26">
        <v>2349342</v>
      </c>
      <c r="K22" s="26">
        <v>1651127</v>
      </c>
      <c r="L22" s="44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12.75">
      <c r="A23" s="6" t="s">
        <v>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4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24" t="s">
        <v>29</v>
      </c>
      <c r="B24" s="64">
        <v>378137</v>
      </c>
      <c r="C24" s="64">
        <v>378137</v>
      </c>
      <c r="D24" s="64">
        <v>169085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169085</v>
      </c>
      <c r="K24" s="64">
        <v>169085</v>
      </c>
      <c r="L24" s="65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24" t="s">
        <v>55</v>
      </c>
      <c r="B25" s="64">
        <v>2101</v>
      </c>
      <c r="C25" s="64">
        <v>2101</v>
      </c>
      <c r="D25" s="64">
        <v>697</v>
      </c>
      <c r="E25" s="64">
        <v>0</v>
      </c>
      <c r="F25" s="64">
        <v>46</v>
      </c>
      <c r="G25" s="64">
        <v>0</v>
      </c>
      <c r="H25" s="64">
        <v>756</v>
      </c>
      <c r="I25" s="64">
        <v>0</v>
      </c>
      <c r="J25" s="64">
        <v>1407</v>
      </c>
      <c r="K25" s="64">
        <v>1407</v>
      </c>
      <c r="L25" s="65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24" t="s">
        <v>50</v>
      </c>
      <c r="B26" s="64">
        <v>648</v>
      </c>
      <c r="C26" s="64">
        <v>648</v>
      </c>
      <c r="D26" s="64">
        <v>162</v>
      </c>
      <c r="E26" s="64">
        <v>0</v>
      </c>
      <c r="F26" s="64">
        <v>27</v>
      </c>
      <c r="G26" s="64">
        <v>0</v>
      </c>
      <c r="H26" s="64">
        <v>0</v>
      </c>
      <c r="I26" s="64">
        <v>0</v>
      </c>
      <c r="J26" s="64">
        <v>135</v>
      </c>
      <c r="K26" s="64">
        <v>135</v>
      </c>
      <c r="L26" s="65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24" t="s">
        <v>54</v>
      </c>
      <c r="B27" s="64">
        <v>2213</v>
      </c>
      <c r="C27" s="64">
        <v>2213</v>
      </c>
      <c r="D27" s="64">
        <v>1077</v>
      </c>
      <c r="E27" s="64">
        <v>0</v>
      </c>
      <c r="F27" s="64">
        <v>88</v>
      </c>
      <c r="G27" s="64">
        <v>0</v>
      </c>
      <c r="H27" s="64">
        <v>0</v>
      </c>
      <c r="I27" s="64">
        <v>0</v>
      </c>
      <c r="J27" s="64">
        <v>989</v>
      </c>
      <c r="K27" s="64">
        <v>989</v>
      </c>
      <c r="L27" s="65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24" t="s">
        <v>53</v>
      </c>
      <c r="B28" s="64">
        <v>270</v>
      </c>
      <c r="C28" s="64">
        <v>270</v>
      </c>
      <c r="D28" s="64">
        <v>60</v>
      </c>
      <c r="E28" s="64">
        <v>0</v>
      </c>
      <c r="F28" s="64">
        <v>9</v>
      </c>
      <c r="G28" s="64">
        <v>0</v>
      </c>
      <c r="H28" s="64">
        <v>0</v>
      </c>
      <c r="I28" s="64">
        <v>0</v>
      </c>
      <c r="J28" s="64">
        <v>51</v>
      </c>
      <c r="K28" s="64">
        <v>51</v>
      </c>
      <c r="L28" s="65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24" t="s">
        <v>51</v>
      </c>
      <c r="B29" s="64">
        <v>288</v>
      </c>
      <c r="C29" s="64">
        <v>288</v>
      </c>
      <c r="D29" s="64">
        <v>228</v>
      </c>
      <c r="E29" s="64">
        <v>0</v>
      </c>
      <c r="F29" s="64">
        <v>12</v>
      </c>
      <c r="G29" s="64">
        <v>0</v>
      </c>
      <c r="H29" s="64">
        <v>0</v>
      </c>
      <c r="I29" s="64">
        <v>0</v>
      </c>
      <c r="J29" s="64">
        <v>216</v>
      </c>
      <c r="K29" s="64">
        <v>216</v>
      </c>
      <c r="L29" s="65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24" t="s">
        <v>52</v>
      </c>
      <c r="B30" s="64">
        <v>2916</v>
      </c>
      <c r="C30" s="64">
        <v>2916</v>
      </c>
      <c r="D30" s="64">
        <v>2475</v>
      </c>
      <c r="E30" s="64">
        <v>0</v>
      </c>
      <c r="F30" s="64">
        <v>242</v>
      </c>
      <c r="G30" s="64">
        <v>0</v>
      </c>
      <c r="H30" s="64">
        <v>37</v>
      </c>
      <c r="I30" s="64">
        <v>0</v>
      </c>
      <c r="J30" s="64">
        <v>2270</v>
      </c>
      <c r="K30" s="64">
        <v>2270</v>
      </c>
      <c r="L30" s="65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33.75">
      <c r="A31" s="24" t="s">
        <v>56</v>
      </c>
      <c r="B31" s="64">
        <v>16912</v>
      </c>
      <c r="C31" s="64">
        <v>16912</v>
      </c>
      <c r="D31" s="64">
        <v>16648</v>
      </c>
      <c r="E31" s="64">
        <v>0</v>
      </c>
      <c r="F31" s="64">
        <v>0</v>
      </c>
      <c r="G31" s="64">
        <v>0</v>
      </c>
      <c r="H31" s="64">
        <v>264</v>
      </c>
      <c r="I31" s="64">
        <v>0</v>
      </c>
      <c r="J31" s="64">
        <v>16912</v>
      </c>
      <c r="K31" s="64">
        <v>16912</v>
      </c>
      <c r="L31" s="65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24" t="s">
        <v>57</v>
      </c>
      <c r="B32" s="64">
        <v>1800</v>
      </c>
      <c r="C32" s="64">
        <v>1800</v>
      </c>
      <c r="D32" s="64">
        <v>1368</v>
      </c>
      <c r="E32" s="64">
        <v>0</v>
      </c>
      <c r="F32" s="64">
        <v>48</v>
      </c>
      <c r="G32" s="64">
        <v>0</v>
      </c>
      <c r="H32" s="64">
        <v>0</v>
      </c>
      <c r="I32" s="64">
        <v>0</v>
      </c>
      <c r="J32" s="64">
        <v>1320</v>
      </c>
      <c r="K32" s="64">
        <v>1320</v>
      </c>
      <c r="L32" s="65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24" t="s">
        <v>58</v>
      </c>
      <c r="B33" s="64">
        <v>2901</v>
      </c>
      <c r="C33" s="64">
        <v>2901</v>
      </c>
      <c r="D33" s="64">
        <v>1278</v>
      </c>
      <c r="E33" s="64">
        <v>0</v>
      </c>
      <c r="F33" s="64">
        <v>1278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5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2.5">
      <c r="A34" s="24" t="s">
        <v>59</v>
      </c>
      <c r="B34" s="64">
        <v>2730</v>
      </c>
      <c r="C34" s="64">
        <v>2730</v>
      </c>
      <c r="D34" s="64">
        <v>1364</v>
      </c>
      <c r="E34" s="64">
        <v>0</v>
      </c>
      <c r="F34" s="64">
        <v>114</v>
      </c>
      <c r="G34" s="64">
        <v>0</v>
      </c>
      <c r="H34" s="64">
        <v>0</v>
      </c>
      <c r="I34" s="64">
        <v>0</v>
      </c>
      <c r="J34" s="64">
        <v>1250</v>
      </c>
      <c r="K34" s="64">
        <v>1250</v>
      </c>
      <c r="L34" s="65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22.5">
      <c r="A35" s="24" t="s">
        <v>60</v>
      </c>
      <c r="B35" s="64">
        <v>1320</v>
      </c>
      <c r="C35" s="64">
        <v>1320</v>
      </c>
      <c r="D35" s="64">
        <v>956</v>
      </c>
      <c r="E35" s="64">
        <v>0</v>
      </c>
      <c r="F35" s="64">
        <v>55</v>
      </c>
      <c r="G35" s="64">
        <v>0</v>
      </c>
      <c r="H35" s="64">
        <v>0</v>
      </c>
      <c r="I35" s="64">
        <v>0</v>
      </c>
      <c r="J35" s="64">
        <v>901</v>
      </c>
      <c r="K35" s="64">
        <v>901</v>
      </c>
      <c r="L35" s="65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33.75">
      <c r="A36" s="24" t="s">
        <v>61</v>
      </c>
      <c r="B36" s="64">
        <v>408</v>
      </c>
      <c r="C36" s="64">
        <v>408</v>
      </c>
      <c r="D36" s="64">
        <v>170</v>
      </c>
      <c r="E36" s="64">
        <v>0</v>
      </c>
      <c r="F36" s="64">
        <v>17</v>
      </c>
      <c r="G36" s="64">
        <v>0</v>
      </c>
      <c r="H36" s="64">
        <v>0</v>
      </c>
      <c r="I36" s="64">
        <v>0</v>
      </c>
      <c r="J36" s="64">
        <v>153</v>
      </c>
      <c r="K36" s="64">
        <v>153</v>
      </c>
      <c r="L36" s="65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22.5">
      <c r="A37" s="24" t="s">
        <v>62</v>
      </c>
      <c r="B37" s="64">
        <v>618</v>
      </c>
      <c r="C37" s="64">
        <v>618</v>
      </c>
      <c r="D37" s="64">
        <v>331</v>
      </c>
      <c r="E37" s="64">
        <v>0</v>
      </c>
      <c r="F37" s="64">
        <v>27</v>
      </c>
      <c r="G37" s="64">
        <v>0</v>
      </c>
      <c r="H37" s="64">
        <v>0</v>
      </c>
      <c r="I37" s="64">
        <v>0</v>
      </c>
      <c r="J37" s="64">
        <v>304</v>
      </c>
      <c r="K37" s="64">
        <v>304</v>
      </c>
      <c r="L37" s="65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22.5">
      <c r="A38" s="24" t="s">
        <v>36</v>
      </c>
      <c r="B38" s="64">
        <v>25610</v>
      </c>
      <c r="C38" s="64">
        <v>25610</v>
      </c>
      <c r="D38" s="64">
        <v>12201</v>
      </c>
      <c r="E38" s="64">
        <v>0</v>
      </c>
      <c r="F38" s="64">
        <v>322</v>
      </c>
      <c r="G38" s="64">
        <v>0</v>
      </c>
      <c r="H38" s="64">
        <v>0</v>
      </c>
      <c r="I38" s="64">
        <v>25</v>
      </c>
      <c r="J38" s="64">
        <v>11879</v>
      </c>
      <c r="K38" s="64">
        <v>11879</v>
      </c>
      <c r="L38" s="65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22.5">
      <c r="A39" s="24" t="s">
        <v>30</v>
      </c>
      <c r="B39" s="64">
        <v>252698</v>
      </c>
      <c r="C39" s="64">
        <v>252698</v>
      </c>
      <c r="D39" s="64">
        <v>110930</v>
      </c>
      <c r="E39" s="64">
        <v>0</v>
      </c>
      <c r="F39" s="64">
        <v>3791</v>
      </c>
      <c r="G39" s="64">
        <v>0</v>
      </c>
      <c r="H39" s="64">
        <v>0</v>
      </c>
      <c r="I39" s="64">
        <v>240</v>
      </c>
      <c r="J39" s="64">
        <v>107139</v>
      </c>
      <c r="K39" s="64">
        <v>107139</v>
      </c>
      <c r="L39" s="65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22.5">
      <c r="A40" s="24" t="s">
        <v>73</v>
      </c>
      <c r="B40" s="64">
        <v>23592</v>
      </c>
      <c r="C40" s="64">
        <v>23592</v>
      </c>
      <c r="D40" s="64">
        <v>0</v>
      </c>
      <c r="E40" s="64">
        <v>0</v>
      </c>
      <c r="F40" s="64">
        <v>8155</v>
      </c>
      <c r="G40" s="64">
        <v>0</v>
      </c>
      <c r="H40" s="64">
        <v>21959</v>
      </c>
      <c r="I40" s="64">
        <v>20</v>
      </c>
      <c r="J40" s="64">
        <v>13804</v>
      </c>
      <c r="K40" s="64">
        <v>13804</v>
      </c>
      <c r="L40" s="65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22.5">
      <c r="A41" s="24" t="s">
        <v>39</v>
      </c>
      <c r="B41" s="64">
        <v>3530000</v>
      </c>
      <c r="C41" s="64">
        <v>3530000</v>
      </c>
      <c r="D41" s="64">
        <v>3530000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3530000</v>
      </c>
      <c r="K41" s="64">
        <v>3530000</v>
      </c>
      <c r="L41" s="65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22.5">
      <c r="A42" s="66" t="s">
        <v>42</v>
      </c>
      <c r="B42" s="67">
        <v>3514020</v>
      </c>
      <c r="C42" s="67">
        <v>3514020</v>
      </c>
      <c r="D42" s="67">
        <v>1055881</v>
      </c>
      <c r="E42" s="67">
        <v>0</v>
      </c>
      <c r="F42" s="67">
        <v>500000</v>
      </c>
      <c r="G42" s="67">
        <v>0</v>
      </c>
      <c r="H42" s="67">
        <v>2053</v>
      </c>
      <c r="I42" s="67">
        <v>0</v>
      </c>
      <c r="J42" s="67">
        <v>557934</v>
      </c>
      <c r="K42" s="67">
        <v>557934</v>
      </c>
      <c r="L42" s="68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2.75">
      <c r="A43" s="12" t="s">
        <v>21</v>
      </c>
      <c r="B43" s="26">
        <v>7759182</v>
      </c>
      <c r="C43" s="26">
        <v>7759182</v>
      </c>
      <c r="D43" s="26">
        <v>4904911</v>
      </c>
      <c r="E43" s="26">
        <v>0</v>
      </c>
      <c r="F43" s="26">
        <v>514231</v>
      </c>
      <c r="G43" s="26">
        <v>0</v>
      </c>
      <c r="H43" s="26">
        <v>25069</v>
      </c>
      <c r="I43" s="26">
        <v>285</v>
      </c>
      <c r="J43" s="26">
        <v>4415749</v>
      </c>
      <c r="K43" s="26">
        <v>4415749</v>
      </c>
      <c r="L43" s="44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12" customHeight="1" thickBot="1">
      <c r="A44" s="18" t="str">
        <f>"Total in "&amp;LEFT($A$5,LEN($A$5)-5)&amp;":"</f>
        <v>Total in September:</v>
      </c>
      <c r="B44" s="19" t="s">
        <v>0</v>
      </c>
      <c r="C44" s="77">
        <v>20660682</v>
      </c>
      <c r="D44" s="77">
        <v>6692764</v>
      </c>
      <c r="E44" s="77">
        <v>0</v>
      </c>
      <c r="F44" s="77">
        <v>650957</v>
      </c>
      <c r="G44" s="77">
        <v>0</v>
      </c>
      <c r="H44" s="77">
        <v>25069</v>
      </c>
      <c r="I44" s="77">
        <v>3867</v>
      </c>
      <c r="J44" s="19" t="s">
        <v>0</v>
      </c>
      <c r="K44" s="77">
        <v>6066876</v>
      </c>
      <c r="L44" s="81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13.5">
      <c r="A45" s="51" t="s">
        <v>33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2.75">
      <c r="A46" s="6" t="s">
        <v>1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3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12" customHeight="1">
      <c r="A47" s="28" t="s">
        <v>25</v>
      </c>
      <c r="B47" s="29">
        <v>34719038</v>
      </c>
      <c r="C47" s="29">
        <v>24400679</v>
      </c>
      <c r="D47" s="30">
        <v>12138825</v>
      </c>
      <c r="E47" s="29">
        <v>0</v>
      </c>
      <c r="F47" s="30">
        <v>54064</v>
      </c>
      <c r="G47" s="30">
        <v>130</v>
      </c>
      <c r="H47" s="30">
        <v>144</v>
      </c>
      <c r="I47" s="30">
        <v>23567</v>
      </c>
      <c r="J47" s="64">
        <v>17195456</v>
      </c>
      <c r="K47" s="25">
        <v>12085035</v>
      </c>
      <c r="L47" s="46">
        <v>0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12.75">
      <c r="A48" s="12" t="s">
        <v>20</v>
      </c>
      <c r="B48" s="31">
        <v>34719038</v>
      </c>
      <c r="C48" s="31">
        <v>24400679</v>
      </c>
      <c r="D48" s="31">
        <v>12138825</v>
      </c>
      <c r="E48" s="31">
        <v>0</v>
      </c>
      <c r="F48" s="31">
        <v>54064</v>
      </c>
      <c r="G48" s="31">
        <v>130</v>
      </c>
      <c r="H48" s="31">
        <v>144</v>
      </c>
      <c r="I48" s="31">
        <v>23567</v>
      </c>
      <c r="J48" s="31">
        <v>17195456</v>
      </c>
      <c r="K48" s="31">
        <v>12085035</v>
      </c>
      <c r="L48" s="44">
        <v>0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12" s="1" customFormat="1" ht="12.75">
      <c r="A49" s="6" t="s">
        <v>2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42"/>
    </row>
    <row r="50" spans="1:12" s="1" customFormat="1" ht="12.75">
      <c r="A50" s="28" t="s">
        <v>25</v>
      </c>
      <c r="B50" s="25">
        <v>58474457</v>
      </c>
      <c r="C50" s="25">
        <v>58474457</v>
      </c>
      <c r="D50" s="25">
        <v>30521167</v>
      </c>
      <c r="E50" s="25">
        <v>0</v>
      </c>
      <c r="F50" s="25">
        <v>19921</v>
      </c>
      <c r="G50" s="25">
        <v>0</v>
      </c>
      <c r="H50" s="25">
        <v>-166</v>
      </c>
      <c r="I50" s="25">
        <v>2882</v>
      </c>
      <c r="J50" s="25">
        <v>30501080</v>
      </c>
      <c r="K50" s="25">
        <v>30501080</v>
      </c>
      <c r="L50" s="43">
        <v>0</v>
      </c>
    </row>
    <row r="51" spans="1:12" s="1" customFormat="1" ht="12.75">
      <c r="A51" s="12" t="s">
        <v>21</v>
      </c>
      <c r="B51" s="26">
        <v>58474457</v>
      </c>
      <c r="C51" s="26">
        <v>58474457</v>
      </c>
      <c r="D51" s="26">
        <v>30521167</v>
      </c>
      <c r="E51" s="26">
        <v>0</v>
      </c>
      <c r="F51" s="26">
        <v>19921</v>
      </c>
      <c r="G51" s="26">
        <v>0</v>
      </c>
      <c r="H51" s="26">
        <v>-166</v>
      </c>
      <c r="I51" s="26">
        <v>2882</v>
      </c>
      <c r="J51" s="26">
        <v>30501080</v>
      </c>
      <c r="K51" s="26">
        <v>30501080</v>
      </c>
      <c r="L51" s="44">
        <v>0</v>
      </c>
    </row>
    <row r="52" spans="1:12" s="1" customFormat="1" ht="12" customHeight="1" thickBot="1">
      <c r="A52" s="18" t="str">
        <f>"Total in "&amp;LEFT($A$5,LEN($A$5)-5)&amp;":"</f>
        <v>Total in September:</v>
      </c>
      <c r="B52" s="19" t="s">
        <v>0</v>
      </c>
      <c r="C52" s="20">
        <v>82875136</v>
      </c>
      <c r="D52" s="20">
        <v>42659992</v>
      </c>
      <c r="E52" s="20">
        <v>0</v>
      </c>
      <c r="F52" s="20">
        <v>73985</v>
      </c>
      <c r="G52" s="20">
        <v>130</v>
      </c>
      <c r="H52" s="20">
        <v>-22</v>
      </c>
      <c r="I52" s="20">
        <v>26449</v>
      </c>
      <c r="J52" s="19" t="s">
        <v>0</v>
      </c>
      <c r="K52" s="20">
        <v>42586115</v>
      </c>
      <c r="L52" s="21">
        <v>0</v>
      </c>
    </row>
    <row r="53" spans="1:12" s="1" customFormat="1" ht="12" customHeight="1">
      <c r="A53" s="84" t="s">
        <v>1</v>
      </c>
      <c r="B53" s="85">
        <v>53076219</v>
      </c>
      <c r="C53" s="85">
        <v>37302179</v>
      </c>
      <c r="D53" s="85">
        <v>13926678</v>
      </c>
      <c r="E53" s="85">
        <v>0</v>
      </c>
      <c r="F53" s="85">
        <v>190790</v>
      </c>
      <c r="G53" s="85">
        <v>130</v>
      </c>
      <c r="H53" s="85">
        <v>144</v>
      </c>
      <c r="I53" s="85">
        <v>27149</v>
      </c>
      <c r="J53" s="85">
        <v>19544798</v>
      </c>
      <c r="K53" s="85">
        <v>13736162</v>
      </c>
      <c r="L53" s="86">
        <v>0</v>
      </c>
    </row>
    <row r="54" spans="1:12" s="1" customFormat="1" ht="12" customHeight="1" thickBot="1">
      <c r="A54" s="87" t="s">
        <v>2</v>
      </c>
      <c r="B54" s="88">
        <v>702965139</v>
      </c>
      <c r="C54" s="89">
        <v>702965139</v>
      </c>
      <c r="D54" s="89">
        <v>667118978</v>
      </c>
      <c r="E54" s="89">
        <v>25381700</v>
      </c>
      <c r="F54" s="89">
        <v>20877252</v>
      </c>
      <c r="G54" s="89">
        <v>0</v>
      </c>
      <c r="H54" s="89">
        <v>24903</v>
      </c>
      <c r="I54" s="89">
        <v>3385412</v>
      </c>
      <c r="J54" s="88">
        <v>671648329</v>
      </c>
      <c r="K54" s="89">
        <v>671648329</v>
      </c>
      <c r="L54" s="90">
        <v>0</v>
      </c>
    </row>
    <row r="55" spans="1:12" s="1" customFormat="1" ht="13.5" thickBot="1">
      <c r="A55" s="36" t="str">
        <f>"Grand total in "&amp;LEFT($A$5,LEN($A$5)-5)&amp;":"</f>
        <v>Grand total in September:</v>
      </c>
      <c r="B55" s="37" t="s">
        <v>0</v>
      </c>
      <c r="C55" s="78">
        <v>740267318</v>
      </c>
      <c r="D55" s="78">
        <v>681045656</v>
      </c>
      <c r="E55" s="78">
        <v>25381700</v>
      </c>
      <c r="F55" s="78">
        <v>21068042</v>
      </c>
      <c r="G55" s="78">
        <v>130</v>
      </c>
      <c r="H55" s="78">
        <v>25047</v>
      </c>
      <c r="I55" s="78">
        <v>3412561</v>
      </c>
      <c r="J55" s="37" t="s">
        <v>0</v>
      </c>
      <c r="K55" s="78">
        <v>685384491</v>
      </c>
      <c r="L55" s="82">
        <v>0</v>
      </c>
    </row>
    <row r="56" spans="1:12" s="1" customFormat="1" ht="12.75">
      <c r="A56" s="69" t="s">
        <v>44</v>
      </c>
      <c r="B56" s="70" t="s">
        <v>0</v>
      </c>
      <c r="C56" s="70" t="s">
        <v>0</v>
      </c>
      <c r="D56" s="71">
        <v>731536962</v>
      </c>
      <c r="E56" s="71">
        <v>11167920</v>
      </c>
      <c r="F56" s="71">
        <v>23474781</v>
      </c>
      <c r="G56" s="71">
        <v>-60</v>
      </c>
      <c r="H56" s="71">
        <v>24073</v>
      </c>
      <c r="I56" s="71">
        <v>2265923</v>
      </c>
      <c r="J56" s="70" t="s">
        <v>0</v>
      </c>
      <c r="K56" s="71">
        <v>719254114</v>
      </c>
      <c r="L56" s="72" t="s">
        <v>0</v>
      </c>
    </row>
    <row r="57" spans="1:12" s="1" customFormat="1" ht="12.75">
      <c r="A57" s="73" t="s">
        <v>46</v>
      </c>
      <c r="B57" s="74" t="s">
        <v>0</v>
      </c>
      <c r="C57" s="74" t="s">
        <v>0</v>
      </c>
      <c r="D57" s="75">
        <v>719254114</v>
      </c>
      <c r="E57" s="75">
        <v>50553500</v>
      </c>
      <c r="F57" s="75">
        <v>134855502</v>
      </c>
      <c r="G57" s="75">
        <v>8</v>
      </c>
      <c r="H57" s="75">
        <v>5253</v>
      </c>
      <c r="I57" s="75">
        <v>8898275</v>
      </c>
      <c r="J57" s="74" t="s">
        <v>0</v>
      </c>
      <c r="K57" s="75">
        <v>634957373</v>
      </c>
      <c r="L57" s="76" t="s">
        <v>0</v>
      </c>
    </row>
    <row r="58" spans="1:12" s="1" customFormat="1" ht="12.75">
      <c r="A58" s="73" t="s">
        <v>48</v>
      </c>
      <c r="B58" s="74" t="s">
        <v>0</v>
      </c>
      <c r="C58" s="74" t="s">
        <v>0</v>
      </c>
      <c r="D58" s="75">
        <v>634957373</v>
      </c>
      <c r="E58" s="75">
        <v>31623800</v>
      </c>
      <c r="F58" s="75">
        <v>19008823</v>
      </c>
      <c r="G58" s="75">
        <v>89</v>
      </c>
      <c r="H58" s="75">
        <v>-3685123</v>
      </c>
      <c r="I58" s="75">
        <v>218908</v>
      </c>
      <c r="J58" s="74" t="s">
        <v>0</v>
      </c>
      <c r="K58" s="75">
        <v>643887316</v>
      </c>
      <c r="L58" s="76" t="s">
        <v>0</v>
      </c>
    </row>
    <row r="59" spans="1:12" s="1" customFormat="1" ht="12.75">
      <c r="A59" s="73" t="s">
        <v>64</v>
      </c>
      <c r="B59" s="74" t="s">
        <v>0</v>
      </c>
      <c r="C59" s="74" t="s">
        <v>0</v>
      </c>
      <c r="D59" s="75">
        <v>643887316</v>
      </c>
      <c r="E59" s="75">
        <v>32656800</v>
      </c>
      <c r="F59" s="75">
        <v>52701101</v>
      </c>
      <c r="G59" s="75">
        <v>43</v>
      </c>
      <c r="H59" s="75">
        <v>43415</v>
      </c>
      <c r="I59" s="75">
        <v>3930740</v>
      </c>
      <c r="J59" s="74" t="s">
        <v>0</v>
      </c>
      <c r="K59" s="75">
        <v>623886473</v>
      </c>
      <c r="L59" s="76" t="s">
        <v>0</v>
      </c>
    </row>
    <row r="60" spans="1:12" s="1" customFormat="1" ht="12.75">
      <c r="A60" s="73" t="s">
        <v>66</v>
      </c>
      <c r="B60" s="79" t="s">
        <v>0</v>
      </c>
      <c r="C60" s="79" t="s">
        <v>0</v>
      </c>
      <c r="D60" s="26">
        <v>623886473</v>
      </c>
      <c r="E60" s="26">
        <v>22346000</v>
      </c>
      <c r="F60" s="26">
        <v>497505</v>
      </c>
      <c r="G60" s="26">
        <v>12</v>
      </c>
      <c r="H60" s="26">
        <v>2775</v>
      </c>
      <c r="I60" s="26">
        <v>118070</v>
      </c>
      <c r="J60" s="79" t="s">
        <v>0</v>
      </c>
      <c r="K60" s="26">
        <v>645737755</v>
      </c>
      <c r="L60" s="80" t="s">
        <v>0</v>
      </c>
    </row>
    <row r="61" spans="1:12" s="1" customFormat="1" ht="12.75">
      <c r="A61" s="73" t="s">
        <v>68</v>
      </c>
      <c r="B61" s="79" t="s">
        <v>0</v>
      </c>
      <c r="C61" s="79" t="s">
        <v>0</v>
      </c>
      <c r="D61" s="26">
        <v>645737755</v>
      </c>
      <c r="E61" s="26">
        <v>20600000</v>
      </c>
      <c r="F61" s="26">
        <v>10190983</v>
      </c>
      <c r="G61" s="26">
        <v>97</v>
      </c>
      <c r="H61" s="26">
        <v>2037</v>
      </c>
      <c r="I61" s="26">
        <v>9254</v>
      </c>
      <c r="J61" s="79" t="s">
        <v>0</v>
      </c>
      <c r="K61" s="26">
        <v>656148906</v>
      </c>
      <c r="L61" s="80" t="s">
        <v>0</v>
      </c>
    </row>
    <row r="62" spans="1:12" s="1" customFormat="1" ht="12.75">
      <c r="A62" s="73" t="s">
        <v>70</v>
      </c>
      <c r="B62" s="79" t="s">
        <v>0</v>
      </c>
      <c r="C62" s="79" t="s">
        <v>0</v>
      </c>
      <c r="D62" s="26">
        <v>656148906</v>
      </c>
      <c r="E62" s="26">
        <v>11026225</v>
      </c>
      <c r="F62" s="26">
        <v>10569051</v>
      </c>
      <c r="G62" s="26">
        <v>123</v>
      </c>
      <c r="H62" s="26">
        <v>25084</v>
      </c>
      <c r="I62" s="26">
        <v>3287310</v>
      </c>
      <c r="J62" s="79" t="s">
        <v>0</v>
      </c>
      <c r="K62" s="26">
        <v>656631287</v>
      </c>
      <c r="L62" s="80" t="s">
        <v>0</v>
      </c>
    </row>
    <row r="63" spans="1:12" s="1" customFormat="1" ht="13.5" thickBot="1">
      <c r="A63" s="73" t="s">
        <v>72</v>
      </c>
      <c r="B63" s="79" t="s">
        <v>0</v>
      </c>
      <c r="C63" s="79" t="s">
        <v>0</v>
      </c>
      <c r="D63" s="26">
        <v>656631287</v>
      </c>
      <c r="E63" s="26">
        <v>25032600</v>
      </c>
      <c r="F63" s="26">
        <v>622935</v>
      </c>
      <c r="G63" s="26">
        <v>131</v>
      </c>
      <c r="H63" s="26">
        <v>4573</v>
      </c>
      <c r="I63" s="26">
        <v>805769</v>
      </c>
      <c r="J63" s="79" t="s">
        <v>0</v>
      </c>
      <c r="K63" s="26">
        <v>681045656</v>
      </c>
      <c r="L63" s="80" t="s">
        <v>0</v>
      </c>
    </row>
    <row r="64" spans="1:12" s="1" customFormat="1" ht="13.5" thickBot="1">
      <c r="A64" s="60" t="str">
        <f>"Total per year "&amp;RIGHT($A$5,4)&amp;":"</f>
        <v>Total per year 2013:</v>
      </c>
      <c r="B64" s="19" t="s">
        <v>0</v>
      </c>
      <c r="C64" s="19" t="s">
        <v>0</v>
      </c>
      <c r="D64" s="20">
        <v>731536962</v>
      </c>
      <c r="E64" s="20">
        <v>230388545</v>
      </c>
      <c r="F64" s="20">
        <v>272988723</v>
      </c>
      <c r="G64" s="20">
        <v>573</v>
      </c>
      <c r="H64" s="20">
        <v>-3552866</v>
      </c>
      <c r="I64" s="20">
        <v>22946810</v>
      </c>
      <c r="J64" s="19" t="s">
        <v>0</v>
      </c>
      <c r="K64" s="20">
        <v>685384491</v>
      </c>
      <c r="L64" s="83" t="s">
        <v>0</v>
      </c>
    </row>
    <row r="65" spans="1:12" s="1" customFormat="1" ht="15" customHeight="1">
      <c r="A65" s="52" t="s">
        <v>32</v>
      </c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s="1" customFormat="1" ht="15" customHeight="1">
      <c r="A66" s="53" t="s">
        <v>14</v>
      </c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</row>
  </sheetData>
  <sheetProtection/>
  <mergeCells count="11">
    <mergeCell ref="D7:D8"/>
    <mergeCell ref="E7:I7"/>
    <mergeCell ref="J7:K7"/>
    <mergeCell ref="L7:L8"/>
    <mergeCell ref="A1:L1"/>
    <mergeCell ref="A2:L2"/>
    <mergeCell ref="A3:L3"/>
    <mergeCell ref="A4:L4"/>
    <mergeCell ref="A5:L5"/>
    <mergeCell ref="A7:A8"/>
    <mergeCell ref="B7:C7"/>
  </mergeCells>
  <printOptions horizontalCentered="1"/>
  <pageMargins left="0.5905511811023623" right="0.5905511811023623" top="0.1968503937007874" bottom="0.5905511811023623" header="0.1968503937007874" footer="0.2755905511811024"/>
  <pageSetup fitToHeight="2" fitToWidth="1" horizontalDpi="600" verticalDpi="600" orientation="landscape" paperSize="9" scale="79" r:id="rId2"/>
  <headerFooter alignWithMargins="0">
    <oddFooter>&amp;C&amp;P of &amp;N&amp;R&amp;8
</oddFooter>
  </headerFooter>
  <rowBreaks count="1" manualBreakCount="1">
    <brk id="4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TREASURY OF THE REPUBLIC OF LATVIA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Central Government and Local Government domestic loans and debt securities</dc:title>
  <dc:subject>Report</dc:subject>
  <dc:creator>Reports Departament</dc:creator>
  <cp:keywords/>
  <dc:description/>
  <cp:lastModifiedBy>Andris Ciršs</cp:lastModifiedBy>
  <cp:lastPrinted>2014-01-20T09:13:04Z</cp:lastPrinted>
  <dcterms:created xsi:type="dcterms:W3CDTF">2012-02-16T12:37:01Z</dcterms:created>
  <dcterms:modified xsi:type="dcterms:W3CDTF">2014-01-20T09:13:06Z</dcterms:modified>
  <cp:category/>
  <cp:version/>
  <cp:contentType/>
  <cp:contentStatus/>
</cp:coreProperties>
</file>