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670" windowWidth="28560" windowHeight="6555" activeTab="11"/>
  </bookViews>
  <sheets>
    <sheet name="Jan" sheetId="1" r:id="rId1"/>
    <sheet name="Febr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'Apr'!$A$1:$L$70</definedName>
    <definedName name="_xlnm.Print_Area" localSheetId="7">'August'!$A$1:$L$65</definedName>
    <definedName name="_xlnm.Print_Area" localSheetId="11">'December'!$A$1:$L$62</definedName>
    <definedName name="_xlnm.Print_Area" localSheetId="1">'Febr'!$A$1:$L$66</definedName>
    <definedName name="_xlnm.Print_Area" localSheetId="0">'Jan'!$A$1:$L$67</definedName>
    <definedName name="_xlnm.Print_Area" localSheetId="6">'July'!$A$1:$L$66</definedName>
    <definedName name="_xlnm.Print_Area" localSheetId="5">'June'!$A$1:$L$65</definedName>
    <definedName name="_xlnm.Print_Area" localSheetId="2">'Mar'!$A$1:$L$68</definedName>
    <definedName name="_xlnm.Print_Area" localSheetId="4">'May'!$A$1:$L$66</definedName>
    <definedName name="_xlnm.Print_Area" localSheetId="10">'November'!$A$1:$L$61</definedName>
    <definedName name="_xlnm.Print_Area" localSheetId="9">'October'!$A$1:$L$64</definedName>
    <definedName name="_xlnm.Print_Area" localSheetId="8">'September'!$A$1:$L$63</definedName>
    <definedName name="_xlnm.Print_Titles" localSheetId="3">'Apr'!$8:$11</definedName>
    <definedName name="_xlnm.Print_Titles" localSheetId="7">'August'!$8:$11</definedName>
    <definedName name="_xlnm.Print_Titles" localSheetId="11">'December'!$8:$11</definedName>
    <definedName name="_xlnm.Print_Titles" localSheetId="1">'Febr'!$8:$11</definedName>
    <definedName name="_xlnm.Print_Titles" localSheetId="0">'Jan'!$8:$11</definedName>
    <definedName name="_xlnm.Print_Titles" localSheetId="6">'July'!$8:$11</definedName>
    <definedName name="_xlnm.Print_Titles" localSheetId="5">'June'!$8:$11</definedName>
    <definedName name="_xlnm.Print_Titles" localSheetId="2">'Mar'!$8:$11</definedName>
    <definedName name="_xlnm.Print_Titles" localSheetId="4">'May'!$8:$11</definedName>
    <definedName name="_xlnm.Print_Titles" localSheetId="10">'November'!$8:$11</definedName>
    <definedName name="_xlnm.Print_Titles" localSheetId="9">'October'!$8:$11</definedName>
    <definedName name="_xlnm.Print_Titles" localSheetId="8">'September'!$8:$11</definedName>
  </definedNames>
  <calcPr fullCalcOnLoad="1"/>
</workbook>
</file>

<file path=xl/sharedStrings.xml><?xml version="1.0" encoding="utf-8"?>
<sst xmlns="http://schemas.openxmlformats.org/spreadsheetml/2006/main" count="1540" uniqueCount="95">
  <si>
    <t>X</t>
  </si>
  <si>
    <t>EUR</t>
  </si>
  <si>
    <t>Official Monthly Report</t>
  </si>
  <si>
    <t>(in currency units)</t>
  </si>
  <si>
    <t>Loan and Lender</t>
  </si>
  <si>
    <t>Contracted amount</t>
  </si>
  <si>
    <t>Original currency</t>
  </si>
  <si>
    <t>During the period</t>
  </si>
  <si>
    <t>Debt at the end of the period</t>
  </si>
  <si>
    <t xml:space="preserve">Total   EUR </t>
  </si>
  <si>
    <t>Government Treasury bills</t>
  </si>
  <si>
    <t>Government Treasury medium - term bonds</t>
  </si>
  <si>
    <t>Government Treasury long - term bonds</t>
  </si>
  <si>
    <t>Non-Treasury issued loans</t>
  </si>
  <si>
    <t>Running the State Fire and Rescue Service of Latvia (LTD "DNB Līzings")</t>
  </si>
  <si>
    <t>Running the Ministry of Foreign Affairs of the Republic of Latvia (JSC "Valsts nekustamie īpašumi")</t>
  </si>
  <si>
    <t>Running the Latvian State Forest Research Institute "Silava" (LTD "DNB Līzings")</t>
  </si>
  <si>
    <t>I   Debt financial transactions managed by the Treasury</t>
  </si>
  <si>
    <t>II   Ministries, other budgetary institutions and derived public persons **</t>
  </si>
  <si>
    <t>Running the Latvian State Forest Research Institute "Silava" (LTD "Swedbank līzings")</t>
  </si>
  <si>
    <t>Running the Latvian Academy of Sport Education (JSC "Citadele banka")</t>
  </si>
  <si>
    <t>Refinancing of Riga Technical University loans (JSC "SEB banka")</t>
  </si>
  <si>
    <t>Implementation of a guarantee agreement for Roja port authority (JSC "DNB Banka")</t>
  </si>
  <si>
    <t>Total in January:</t>
  </si>
  <si>
    <t>Total in February:</t>
  </si>
  <si>
    <t>Total in March:</t>
  </si>
  <si>
    <t>Total in April:</t>
  </si>
  <si>
    <t>Total in May:</t>
  </si>
  <si>
    <t>Total in June:</t>
  </si>
  <si>
    <t>Total in July:</t>
  </si>
  <si>
    <t>Total in August:</t>
  </si>
  <si>
    <t>Running the Latvian State Forest Research Institute "Silava" (LTD "UniCredit Leasing")</t>
  </si>
  <si>
    <t>Total in September:</t>
  </si>
  <si>
    <t>Total in October:</t>
  </si>
  <si>
    <t>Refinancing of Riga Technical University loans (Pohjola Bank plc branch in Latvia)</t>
  </si>
  <si>
    <t>Total in November:</t>
  </si>
  <si>
    <t>Debt at the beginning of the period
EUR</t>
  </si>
  <si>
    <t>Undisbursed at the end of the period
EUR</t>
  </si>
  <si>
    <t>Disbursed
EUR</t>
  </si>
  <si>
    <t>Principal paid
EUR</t>
  </si>
  <si>
    <t>Currency exposure
EUR</t>
  </si>
  <si>
    <t>Other changes
EUR</t>
  </si>
  <si>
    <t>Interest paid
EUR</t>
  </si>
  <si>
    <t>EUR
(4+5-6+7+8)</t>
  </si>
  <si>
    <r>
      <t xml:space="preserve">Running the </t>
    </r>
    <r>
      <rPr>
        <i/>
        <sz val="8"/>
        <rFont val="Times New Roman"/>
        <family val="1"/>
      </rPr>
      <t>Ministries, other budgetary institutions and derived public persons</t>
    </r>
    <r>
      <rPr>
        <sz val="8"/>
        <rFont val="Times New Roman"/>
        <family val="1"/>
      </rPr>
      <t xml:space="preserve"> (LTD "Latvijas Mobilais telefons")</t>
    </r>
  </si>
  <si>
    <t>Running the State Social Care Center "Zemgale" (LTD "Formula Serviss")</t>
  </si>
  <si>
    <t>Total   EUR</t>
  </si>
  <si>
    <t>Running the Transport Accident and Incident Investigation Bureau (LTD "Latvijas Mobilais telefons")</t>
  </si>
  <si>
    <t>Running the University of Latvia (Pohjola Bank plc branch in Latvia)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</si>
  <si>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</si>
  <si>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</si>
  <si>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</si>
  <si>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</si>
  <si>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Running the University of Latvia (Nordea Bank Finland Plc. branch in Latvia)</t>
  </si>
  <si>
    <t>Running the State Culture Capital Foundation (LTD "Latvijas Mobilais telefons")</t>
  </si>
  <si>
    <t>Running the Latvia Culture College at the Latvian Academy of Culture (LTD "Latvijas Mobilais telefons")</t>
  </si>
  <si>
    <t>Running the National Archives of Latvia (LTD "Tilts integration")</t>
  </si>
  <si>
    <t>Running the University of Latvia (LTD "Latvijas Mobilais telefons")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</si>
  <si>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  Data at nominal value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</si>
  <si>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  Data consolidated within General Government</t>
    </r>
  </si>
  <si>
    <r>
      <t xml:space="preserve">Central Government and Local Government domestic loans and debt securities </t>
    </r>
    <r>
      <rPr>
        <b/>
        <vertAlign val="superscript"/>
        <sz val="12"/>
        <rFont val="Times New Roman"/>
        <family val="1"/>
      </rPr>
      <t>1</t>
    </r>
  </si>
  <si>
    <r>
      <t xml:space="preserve">III   Local governments </t>
    </r>
    <r>
      <rPr>
        <b/>
        <i/>
        <vertAlign val="superscript"/>
        <sz val="10"/>
        <rFont val="Times New Roman"/>
        <family val="1"/>
      </rPr>
      <t>2</t>
    </r>
  </si>
  <si>
    <t>Running the Latvia Culture College at the Latvian Academy of Culture (LTD "SGS Sistēmas")</t>
  </si>
  <si>
    <r>
      <t xml:space="preserve">Running the </t>
    </r>
    <r>
      <rPr>
        <i/>
        <sz val="8"/>
        <rFont val="Times New Roman"/>
        <family val="1"/>
      </rPr>
      <t>Ministries, other budgetary institutions and derived public persons</t>
    </r>
    <r>
      <rPr>
        <sz val="8"/>
        <rFont val="Times New Roman"/>
        <family val="1"/>
      </rPr>
      <t xml:space="preserve"> (LTD "Tele2")</t>
    </r>
  </si>
  <si>
    <t>Running the Latvian State Forest Research Institute "Silava" (LTD "SEB līzings")</t>
  </si>
  <si>
    <t>Running the Latvian Academy of Sciences (Individual)</t>
  </si>
  <si>
    <t>January 2016</t>
  </si>
  <si>
    <t>Running the Ventspils University College (JSC "Swedbank")</t>
  </si>
  <si>
    <t>Short-term loan (JSC "Swedbank")</t>
  </si>
  <si>
    <t>February 2016</t>
  </si>
  <si>
    <t>March 2016</t>
  </si>
  <si>
    <t>BA School of Business and Finance (LTD "Latvijas Mobilais telefons)</t>
  </si>
  <si>
    <t>Short-term loan (JSC "SEB banka")</t>
  </si>
  <si>
    <t>Implementation of a guarantee agreement for study crediting (JSC "Swedbank")</t>
  </si>
  <si>
    <t>April 2016</t>
  </si>
  <si>
    <t>Running the Latvian Academy of Sciences (LTD "Latvijas Mobilais telefons")</t>
  </si>
  <si>
    <t>Short-term loan (AS "Swedbank")</t>
  </si>
  <si>
    <t>May 2016</t>
  </si>
  <si>
    <t>Running the University of Latvia (OP Corporate Bank plc branch in Latvia)</t>
  </si>
  <si>
    <t>Refinancing of Riga Technical University loans (OP Corporate Bank plc branch in Latvia)</t>
  </si>
  <si>
    <r>
      <t xml:space="preserve">Running the </t>
    </r>
    <r>
      <rPr>
        <i/>
        <sz val="8"/>
        <rFont val="Times New Roman"/>
        <family val="1"/>
      </rPr>
      <t>Ministries, other budgetary institutions and derived public persons</t>
    </r>
    <r>
      <rPr>
        <sz val="8"/>
        <rFont val="Times New Roman"/>
        <family val="1"/>
      </rPr>
      <t xml:space="preserve"> (LTD "FS NOMA")</t>
    </r>
  </si>
  <si>
    <t>June 2016</t>
  </si>
  <si>
    <t>July 2016</t>
  </si>
  <si>
    <t>Implementation of a guarantee agreement for study crediting (JSC "Citadele")</t>
  </si>
  <si>
    <t>August 2016</t>
  </si>
  <si>
    <t>Implementation of a guarantee agreement for Roja port authority (JSC "Swedbank")</t>
  </si>
  <si>
    <t>September 2016</t>
  </si>
  <si>
    <t>October 2016</t>
  </si>
  <si>
    <t>Running the University of Liepāja (LTD "Latvijas Mobilais telefons")</t>
  </si>
  <si>
    <t>Running the Riga Teacher Training and Educational Management Academy (LTD "Latvijas Mobilais telefons")</t>
  </si>
  <si>
    <t>BA School of Business and Finance (LTD "Latvijas Mobilais telefons")</t>
  </si>
  <si>
    <t>Running the Jāzeps Vītols Latvian Academy of Music (LTD "Latvijas Mobilais telefons")</t>
  </si>
  <si>
    <t>November 2016</t>
  </si>
  <si>
    <t>December 2016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</si>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</sst>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</numFmts>
  <fonts count="85">
    <font>
      <sz val="10"/>
      <color theme="1"/>
      <name val="Arial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9"/>
      <color indexed="4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sz val="10"/>
      <name val="RimTimes"/>
      <family val="0"/>
    </font>
    <font>
      <sz val="8.5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2"/>
      <name val="Times New Roman"/>
      <family val="1"/>
    </font>
    <font>
      <b/>
      <i/>
      <vertAlign val="superscript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9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 style="thin"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hair"/>
      <right style="medium"/>
      <top style="hair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0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10" fillId="3" borderId="0" applyNumberFormat="0" applyBorder="0" applyAlignment="0" applyProtection="0"/>
    <xf numFmtId="0" fontId="65" fillId="4" borderId="0" applyNumberFormat="0" applyBorder="0" applyAlignment="0" applyProtection="0"/>
    <xf numFmtId="0" fontId="10" fillId="5" borderId="0" applyNumberFormat="0" applyBorder="0" applyAlignment="0" applyProtection="0"/>
    <xf numFmtId="0" fontId="65" fillId="6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9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12" borderId="0" applyNumberFormat="0" applyBorder="0" applyAlignment="0" applyProtection="0"/>
    <xf numFmtId="0" fontId="10" fillId="13" borderId="0" applyNumberFormat="0" applyBorder="0" applyAlignment="0" applyProtection="0"/>
    <xf numFmtId="0" fontId="65" fillId="14" borderId="0" applyNumberFormat="0" applyBorder="0" applyAlignment="0" applyProtection="0"/>
    <xf numFmtId="0" fontId="10" fillId="15" borderId="0" applyNumberFormat="0" applyBorder="0" applyAlignment="0" applyProtection="0"/>
    <xf numFmtId="0" fontId="65" fillId="16" borderId="0" applyNumberFormat="0" applyBorder="0" applyAlignment="0" applyProtection="0"/>
    <xf numFmtId="0" fontId="10" fillId="17" borderId="0" applyNumberFormat="0" applyBorder="0" applyAlignment="0" applyProtection="0"/>
    <xf numFmtId="0" fontId="65" fillId="18" borderId="0" applyNumberFormat="0" applyBorder="0" applyAlignment="0" applyProtection="0"/>
    <xf numFmtId="0" fontId="10" fillId="19" borderId="0" applyNumberFormat="0" applyBorder="0" applyAlignment="0" applyProtection="0"/>
    <xf numFmtId="0" fontId="65" fillId="20" borderId="0" applyNumberFormat="0" applyBorder="0" applyAlignment="0" applyProtection="0"/>
    <xf numFmtId="0" fontId="10" fillId="9" borderId="0" applyNumberFormat="0" applyBorder="0" applyAlignment="0" applyProtection="0"/>
    <xf numFmtId="0" fontId="65" fillId="21" borderId="0" applyNumberFormat="0" applyBorder="0" applyAlignment="0" applyProtection="0"/>
    <xf numFmtId="0" fontId="10" fillId="15" borderId="0" applyNumberFormat="0" applyBorder="0" applyAlignment="0" applyProtection="0"/>
    <xf numFmtId="0" fontId="65" fillId="22" borderId="0" applyNumberFormat="0" applyBorder="0" applyAlignment="0" applyProtection="0"/>
    <xf numFmtId="0" fontId="10" fillId="23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66" fillId="26" borderId="0" applyNumberFormat="0" applyBorder="0" applyAlignment="0" applyProtection="0"/>
    <xf numFmtId="0" fontId="11" fillId="17" borderId="0" applyNumberFormat="0" applyBorder="0" applyAlignment="0" applyProtection="0"/>
    <xf numFmtId="0" fontId="66" fillId="27" borderId="0" applyNumberFormat="0" applyBorder="0" applyAlignment="0" applyProtection="0"/>
    <xf numFmtId="0" fontId="11" fillId="19" borderId="0" applyNumberFormat="0" applyBorder="0" applyAlignment="0" applyProtection="0"/>
    <xf numFmtId="0" fontId="66" fillId="28" borderId="0" applyNumberFormat="0" applyBorder="0" applyAlignment="0" applyProtection="0"/>
    <xf numFmtId="0" fontId="11" fillId="29" borderId="0" applyNumberFormat="0" applyBorder="0" applyAlignment="0" applyProtection="0"/>
    <xf numFmtId="0" fontId="66" fillId="30" borderId="0" applyNumberFormat="0" applyBorder="0" applyAlignment="0" applyProtection="0"/>
    <xf numFmtId="0" fontId="11" fillId="31" borderId="0" applyNumberFormat="0" applyBorder="0" applyAlignment="0" applyProtection="0"/>
    <xf numFmtId="0" fontId="66" fillId="32" borderId="0" applyNumberFormat="0" applyBorder="0" applyAlignment="0" applyProtection="0"/>
    <xf numFmtId="0" fontId="11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66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52" borderId="0" applyNumberFormat="0" applyBorder="0" applyAlignment="0" applyProtection="0"/>
    <xf numFmtId="0" fontId="11" fillId="38" borderId="0" applyNumberFormat="0" applyBorder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66" fillId="55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0" fillId="38" borderId="0" applyNumberFormat="0" applyBorder="0" applyAlignment="0" applyProtection="0"/>
    <xf numFmtId="0" fontId="10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4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66" fillId="58" borderId="0" applyNumberFormat="0" applyBorder="0" applyAlignment="0" applyProtection="0"/>
    <xf numFmtId="0" fontId="10" fillId="35" borderId="0" applyNumberFormat="0" applyBorder="0" applyAlignment="0" applyProtection="0"/>
    <xf numFmtId="0" fontId="10" fillId="50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6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45" borderId="0" applyNumberFormat="0" applyBorder="0" applyAlignment="0" applyProtection="0"/>
    <xf numFmtId="0" fontId="10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67" fillId="66" borderId="0" applyNumberFormat="0" applyBorder="0" applyAlignment="0" applyProtection="0"/>
    <xf numFmtId="0" fontId="12" fillId="45" borderId="0" applyNumberFormat="0" applyBorder="0" applyAlignment="0" applyProtection="0"/>
    <xf numFmtId="0" fontId="68" fillId="67" borderId="1" applyNumberFormat="0" applyAlignment="0" applyProtection="0"/>
    <xf numFmtId="0" fontId="13" fillId="68" borderId="2" applyNumberFormat="0" applyAlignment="0" applyProtection="0"/>
    <xf numFmtId="0" fontId="69" fillId="69" borderId="3" applyNumberFormat="0" applyAlignment="0" applyProtection="0"/>
    <xf numFmtId="0" fontId="14" fillId="47" borderId="4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1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75" borderId="0" applyNumberFormat="0" applyBorder="0" applyAlignment="0" applyProtection="0"/>
    <xf numFmtId="0" fontId="17" fillId="76" borderId="0" applyNumberFormat="0" applyBorder="0" applyAlignment="0" applyProtection="0"/>
    <xf numFmtId="0" fontId="73" fillId="0" borderId="5" applyNumberFormat="0" applyFill="0" applyAlignment="0" applyProtection="0"/>
    <xf numFmtId="0" fontId="18" fillId="0" borderId="6" applyNumberFormat="0" applyFill="0" applyAlignment="0" applyProtection="0"/>
    <xf numFmtId="0" fontId="74" fillId="0" borderId="7" applyNumberFormat="0" applyFill="0" applyAlignment="0" applyProtection="0"/>
    <xf numFmtId="0" fontId="19" fillId="0" borderId="8" applyNumberFormat="0" applyFill="0" applyAlignment="0" applyProtection="0"/>
    <xf numFmtId="0" fontId="75" fillId="0" borderId="9" applyNumberFormat="0" applyFill="0" applyAlignment="0" applyProtection="0"/>
    <xf numFmtId="0" fontId="20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77" borderId="1" applyNumberFormat="0" applyAlignment="0" applyProtection="0"/>
    <xf numFmtId="0" fontId="21" fillId="62" borderId="2" applyNumberFormat="0" applyAlignment="0" applyProtection="0"/>
    <xf numFmtId="0" fontId="78" fillId="0" borderId="11" applyNumberFormat="0" applyFill="0" applyAlignment="0" applyProtection="0"/>
    <xf numFmtId="0" fontId="22" fillId="0" borderId="12" applyNumberFormat="0" applyFill="0" applyAlignment="0" applyProtection="0"/>
    <xf numFmtId="0" fontId="79" fillId="78" borderId="0" applyNumberFormat="0" applyBorder="0" applyAlignment="0" applyProtection="0"/>
    <xf numFmtId="0" fontId="23" fillId="6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65" fillId="79" borderId="13" applyNumberFormat="0" applyFont="0" applyAlignment="0" applyProtection="0"/>
    <xf numFmtId="0" fontId="2" fillId="61" borderId="14" applyNumberFormat="0" applyFont="0" applyAlignment="0" applyProtection="0"/>
    <xf numFmtId="0" fontId="2" fillId="61" borderId="14" applyNumberFormat="0" applyFont="0" applyAlignment="0" applyProtection="0"/>
    <xf numFmtId="0" fontId="81" fillId="67" borderId="15" applyNumberFormat="0" applyAlignment="0" applyProtection="0"/>
    <xf numFmtId="0" fontId="24" fillId="68" borderId="16" applyNumberFormat="0" applyAlignment="0" applyProtection="0"/>
    <xf numFmtId="0" fontId="25" fillId="0" borderId="0">
      <alignment/>
      <protection/>
    </xf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" fontId="26" fillId="80" borderId="17" applyNumberFormat="0" applyProtection="0">
      <alignment vertical="center"/>
    </xf>
    <xf numFmtId="0" fontId="2" fillId="0" borderId="0">
      <alignment/>
      <protection/>
    </xf>
    <xf numFmtId="4" fontId="27" fillId="80" borderId="17" applyNumberFormat="0" applyProtection="0">
      <alignment vertical="center"/>
    </xf>
    <xf numFmtId="0" fontId="2" fillId="0" borderId="0">
      <alignment/>
      <protection/>
    </xf>
    <xf numFmtId="4" fontId="26" fillId="80" borderId="17" applyNumberFormat="0" applyProtection="0">
      <alignment horizontal="left" vertical="center" indent="1"/>
    </xf>
    <xf numFmtId="0" fontId="2" fillId="0" borderId="0">
      <alignment/>
      <protection/>
    </xf>
    <xf numFmtId="0" fontId="28" fillId="80" borderId="18" applyNumberFormat="0" applyProtection="0">
      <alignment horizontal="left" vertical="top" indent="1"/>
    </xf>
    <xf numFmtId="0" fontId="2" fillId="0" borderId="0">
      <alignment/>
      <protection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4" fontId="26" fillId="5" borderId="17" applyNumberFormat="0" applyProtection="0">
      <alignment horizontal="right" vertical="center"/>
    </xf>
    <xf numFmtId="0" fontId="2" fillId="0" borderId="0">
      <alignment/>
      <protection/>
    </xf>
    <xf numFmtId="4" fontId="26" fillId="81" borderId="17" applyNumberFormat="0" applyProtection="0">
      <alignment horizontal="right" vertical="center"/>
    </xf>
    <xf numFmtId="0" fontId="2" fillId="0" borderId="0">
      <alignment/>
      <protection/>
    </xf>
    <xf numFmtId="4" fontId="26" fillId="82" borderId="19" applyNumberFormat="0" applyProtection="0">
      <alignment horizontal="right" vertical="center"/>
    </xf>
    <xf numFmtId="0" fontId="2" fillId="0" borderId="0">
      <alignment/>
      <protection/>
    </xf>
    <xf numFmtId="4" fontId="26" fillId="23" borderId="17" applyNumberFormat="0" applyProtection="0">
      <alignment horizontal="right" vertical="center"/>
    </xf>
    <xf numFmtId="0" fontId="2" fillId="0" borderId="0">
      <alignment/>
      <protection/>
    </xf>
    <xf numFmtId="4" fontId="26" fillId="33" borderId="17" applyNumberFormat="0" applyProtection="0">
      <alignment horizontal="right" vertical="center"/>
    </xf>
    <xf numFmtId="0" fontId="2" fillId="0" borderId="0">
      <alignment/>
      <protection/>
    </xf>
    <xf numFmtId="4" fontId="26" fillId="83" borderId="17" applyNumberFormat="0" applyProtection="0">
      <alignment horizontal="right" vertical="center"/>
    </xf>
    <xf numFmtId="0" fontId="2" fillId="0" borderId="0">
      <alignment/>
      <protection/>
    </xf>
    <xf numFmtId="4" fontId="26" fillId="84" borderId="17" applyNumberFormat="0" applyProtection="0">
      <alignment horizontal="right" vertical="center"/>
    </xf>
    <xf numFmtId="0" fontId="2" fillId="0" borderId="0">
      <alignment/>
      <protection/>
    </xf>
    <xf numFmtId="4" fontId="26" fillId="85" borderId="17" applyNumberFormat="0" applyProtection="0">
      <alignment horizontal="right" vertical="center"/>
    </xf>
    <xf numFmtId="0" fontId="2" fillId="0" borderId="0">
      <alignment/>
      <protection/>
    </xf>
    <xf numFmtId="4" fontId="26" fillId="19" borderId="17" applyNumberFormat="0" applyProtection="0">
      <alignment horizontal="right" vertical="center"/>
    </xf>
    <xf numFmtId="0" fontId="2" fillId="0" borderId="0">
      <alignment/>
      <protection/>
    </xf>
    <xf numFmtId="4" fontId="26" fillId="86" borderId="19" applyNumberFormat="0" applyProtection="0">
      <alignment horizontal="left" vertical="center" indent="1"/>
    </xf>
    <xf numFmtId="0" fontId="2" fillId="0" borderId="0">
      <alignment/>
      <protection/>
    </xf>
    <xf numFmtId="4" fontId="2" fillId="87" borderId="19" applyNumberFormat="0" applyProtection="0">
      <alignment horizontal="left" vertical="center" indent="1"/>
    </xf>
    <xf numFmtId="0" fontId="2" fillId="0" borderId="0">
      <alignment/>
      <protection/>
    </xf>
    <xf numFmtId="4" fontId="29" fillId="87" borderId="0" applyNumberFormat="0" applyProtection="0">
      <alignment horizontal="left" vertical="center" indent="1"/>
    </xf>
    <xf numFmtId="4" fontId="29" fillId="87" borderId="0" applyNumberFormat="0" applyProtection="0">
      <alignment horizontal="left" vertical="center" indent="1"/>
    </xf>
    <xf numFmtId="0" fontId="2" fillId="0" borderId="0">
      <alignment/>
      <protection/>
    </xf>
    <xf numFmtId="4" fontId="26" fillId="88" borderId="17" applyNumberFormat="0" applyProtection="0">
      <alignment horizontal="right" vertical="center"/>
    </xf>
    <xf numFmtId="0" fontId="2" fillId="0" borderId="0">
      <alignment/>
      <protection/>
    </xf>
    <xf numFmtId="4" fontId="30" fillId="89" borderId="0" applyNumberFormat="0" applyProtection="0">
      <alignment horizontal="left" vertical="center" indent="1"/>
    </xf>
    <xf numFmtId="4" fontId="30" fillId="89" borderId="0" applyNumberFormat="0" applyProtection="0">
      <alignment horizontal="left" vertical="center" indent="1"/>
    </xf>
    <xf numFmtId="0" fontId="2" fillId="0" borderId="0">
      <alignment/>
      <protection/>
    </xf>
    <xf numFmtId="4" fontId="30" fillId="88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0" borderId="0">
      <alignment/>
      <protection/>
    </xf>
    <xf numFmtId="0" fontId="31" fillId="0" borderId="19" applyNumberFormat="0" applyProtection="0">
      <alignment horizontal="left" vertical="center" wrapText="1" indent="1"/>
    </xf>
    <xf numFmtId="0" fontId="2" fillId="0" borderId="0">
      <alignment/>
      <protection/>
    </xf>
    <xf numFmtId="0" fontId="2" fillId="87" borderId="18" applyNumberFormat="0" applyProtection="0">
      <alignment horizontal="left" vertical="top" indent="1"/>
    </xf>
    <xf numFmtId="0" fontId="2" fillId="87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8" borderId="18" applyNumberFormat="0" applyProtection="0">
      <alignment horizontal="left" vertical="top" indent="1"/>
    </xf>
    <xf numFmtId="0" fontId="2" fillId="88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15" borderId="18" applyNumberFormat="0" applyProtection="0">
      <alignment horizontal="left" vertical="top" indent="1"/>
    </xf>
    <xf numFmtId="0" fontId="2" fillId="15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9" borderId="18" applyNumberFormat="0" applyProtection="0">
      <alignment horizontal="left" vertical="top" indent="1"/>
    </xf>
    <xf numFmtId="0" fontId="2" fillId="89" borderId="18" applyNumberFormat="0" applyProtection="0">
      <alignment horizontal="left" vertical="top" indent="1"/>
    </xf>
    <xf numFmtId="0" fontId="2" fillId="0" borderId="0">
      <alignment/>
      <protection/>
    </xf>
    <xf numFmtId="0" fontId="2" fillId="90" borderId="20" applyNumberFormat="0">
      <alignment/>
      <protection locked="0"/>
    </xf>
    <xf numFmtId="0" fontId="2" fillId="90" borderId="20" applyNumberFormat="0">
      <alignment/>
      <protection locked="0"/>
    </xf>
    <xf numFmtId="0" fontId="32" fillId="87" borderId="21" applyBorder="0">
      <alignment/>
      <protection/>
    </xf>
    <xf numFmtId="0" fontId="2" fillId="0" borderId="0">
      <alignment/>
      <protection/>
    </xf>
    <xf numFmtId="4" fontId="33" fillId="91" borderId="18" applyNumberFormat="0" applyProtection="0">
      <alignment vertical="center"/>
    </xf>
    <xf numFmtId="0" fontId="2" fillId="0" borderId="0">
      <alignment/>
      <protection/>
    </xf>
    <xf numFmtId="4" fontId="27" fillId="91" borderId="20" applyNumberFormat="0" applyProtection="0">
      <alignment vertical="center"/>
    </xf>
    <xf numFmtId="0" fontId="2" fillId="0" borderId="0">
      <alignment/>
      <protection/>
    </xf>
    <xf numFmtId="4" fontId="33" fillId="92" borderId="18" applyNumberFormat="0" applyProtection="0">
      <alignment horizontal="left" vertical="center" indent="1"/>
    </xf>
    <xf numFmtId="0" fontId="2" fillId="0" borderId="0">
      <alignment/>
      <protection/>
    </xf>
    <xf numFmtId="0" fontId="33" fillId="91" borderId="18" applyNumberFormat="0" applyProtection="0">
      <alignment horizontal="left" vertical="top" indent="1"/>
    </xf>
    <xf numFmtId="4" fontId="30" fillId="89" borderId="18" applyNumberFormat="0" applyProtection="0">
      <alignment horizontal="right" vertical="center"/>
    </xf>
    <xf numFmtId="4" fontId="34" fillId="90" borderId="20" applyNumberFormat="0" applyProtection="0">
      <alignment horizontal="right" vertical="center"/>
    </xf>
    <xf numFmtId="0" fontId="2" fillId="0" borderId="0">
      <alignment/>
      <protection/>
    </xf>
    <xf numFmtId="4" fontId="27" fillId="90" borderId="17" applyNumberFormat="0" applyProtection="0">
      <alignment horizontal="right" vertical="center"/>
    </xf>
    <xf numFmtId="4" fontId="30" fillId="88" borderId="18" applyNumberFormat="0" applyProtection="0">
      <alignment horizontal="left" vertical="center" indent="1"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0" fontId="33" fillId="88" borderId="18" applyNumberFormat="0" applyProtection="0">
      <alignment horizontal="left" vertical="top" indent="1"/>
    </xf>
    <xf numFmtId="0" fontId="2" fillId="0" borderId="0">
      <alignment/>
      <protection/>
    </xf>
    <xf numFmtId="4" fontId="35" fillId="93" borderId="0" applyNumberFormat="0" applyProtection="0">
      <alignment horizontal="left" vertical="center" indent="1"/>
    </xf>
    <xf numFmtId="4" fontId="35" fillId="93" borderId="0" applyNumberFormat="0" applyProtection="0">
      <alignment horizontal="left" vertical="center" indent="1"/>
    </xf>
    <xf numFmtId="0" fontId="26" fillId="94" borderId="20">
      <alignment/>
      <protection/>
    </xf>
    <xf numFmtId="0" fontId="2" fillId="0" borderId="0">
      <alignment/>
      <protection/>
    </xf>
    <xf numFmtId="4" fontId="36" fillId="90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8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15" fillId="0" borderId="23" applyNumberFormat="0" applyFill="0" applyAlignment="0" applyProtection="0"/>
    <xf numFmtId="164" fontId="40" fillId="92" borderId="0" applyBorder="0" applyProtection="0">
      <alignment/>
    </xf>
    <xf numFmtId="0" fontId="84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20" xfId="171" applyFont="1" applyFill="1" applyBorder="1" applyAlignment="1">
      <alignment horizontal="center" vertical="center" wrapText="1"/>
      <protection/>
    </xf>
    <xf numFmtId="0" fontId="7" fillId="0" borderId="24" xfId="171" applyFont="1" applyFill="1" applyBorder="1" applyAlignment="1">
      <alignment horizontal="left" vertical="center"/>
      <protection/>
    </xf>
    <xf numFmtId="0" fontId="7" fillId="0" borderId="25" xfId="171" applyFont="1" applyFill="1" applyBorder="1" applyAlignment="1">
      <alignment horizontal="center" vertical="center"/>
      <protection/>
    </xf>
    <xf numFmtId="0" fontId="7" fillId="0" borderId="26" xfId="171" applyFont="1" applyFill="1" applyBorder="1" applyAlignment="1">
      <alignment horizontal="center" vertical="center"/>
      <protection/>
    </xf>
    <xf numFmtId="0" fontId="8" fillId="0" borderId="27" xfId="171" applyFont="1" applyFill="1" applyBorder="1" applyAlignment="1">
      <alignment horizontal="center" vertical="center"/>
      <protection/>
    </xf>
    <xf numFmtId="3" fontId="4" fillId="0" borderId="0" xfId="171" applyNumberFormat="1" applyFont="1" applyFill="1" applyBorder="1" applyAlignment="1">
      <alignment horizontal="center"/>
      <protection/>
    </xf>
    <xf numFmtId="3" fontId="4" fillId="0" borderId="28" xfId="171" applyNumberFormat="1" applyFont="1" applyFill="1" applyBorder="1" applyAlignment="1">
      <alignment horizontal="center"/>
      <protection/>
    </xf>
    <xf numFmtId="0" fontId="4" fillId="0" borderId="29" xfId="171" applyFont="1" applyFill="1" applyBorder="1" applyAlignment="1">
      <alignment horizontal="left" wrapText="1"/>
      <protection/>
    </xf>
    <xf numFmtId="0" fontId="8" fillId="0" borderId="30" xfId="171" applyFont="1" applyFill="1" applyBorder="1" applyAlignment="1">
      <alignment horizontal="right" vertical="center" wrapText="1"/>
      <protection/>
    </xf>
    <xf numFmtId="0" fontId="8" fillId="0" borderId="27" xfId="171" applyFont="1" applyFill="1" applyBorder="1" applyAlignment="1">
      <alignment horizontal="centerContinuous" vertical="center"/>
      <protection/>
    </xf>
    <xf numFmtId="0" fontId="8" fillId="0" borderId="31" xfId="171" applyFont="1" applyFill="1" applyBorder="1" applyAlignment="1">
      <alignment horizontal="right" vertical="center" wrapText="1"/>
      <protection/>
    </xf>
    <xf numFmtId="3" fontId="9" fillId="0" borderId="32" xfId="171" applyNumberFormat="1" applyFont="1" applyFill="1" applyBorder="1" applyAlignment="1">
      <alignment horizontal="center" vertical="center"/>
      <protection/>
    </xf>
    <xf numFmtId="3" fontId="9" fillId="0" borderId="32" xfId="171" applyNumberFormat="1" applyFont="1" applyFill="1" applyBorder="1" applyAlignment="1">
      <alignment horizontal="right" vertical="center"/>
      <protection/>
    </xf>
    <xf numFmtId="3" fontId="9" fillId="0" borderId="33" xfId="171" applyNumberFormat="1" applyFont="1" applyFill="1" applyBorder="1" applyAlignment="1">
      <alignment horizontal="right" vertical="center"/>
      <protection/>
    </xf>
    <xf numFmtId="3" fontId="4" fillId="0" borderId="0" xfId="171" applyNumberFormat="1" applyFont="1" applyFill="1" applyBorder="1" applyAlignment="1">
      <alignment horizontal="center" vertical="center"/>
      <protection/>
    </xf>
    <xf numFmtId="3" fontId="4" fillId="0" borderId="28" xfId="171" applyNumberFormat="1" applyFont="1" applyFill="1" applyBorder="1" applyAlignment="1">
      <alignment horizontal="center" vertical="center"/>
      <protection/>
    </xf>
    <xf numFmtId="0" fontId="4" fillId="0" borderId="29" xfId="171" applyFont="1" applyFill="1" applyBorder="1" applyAlignment="1">
      <alignment horizontal="left" vertical="center" wrapText="1"/>
      <protection/>
    </xf>
    <xf numFmtId="3" fontId="4" fillId="0" borderId="34" xfId="171" applyNumberFormat="1" applyFont="1" applyFill="1" applyBorder="1" applyAlignment="1">
      <alignment horizontal="right" vertical="center"/>
      <protection/>
    </xf>
    <xf numFmtId="3" fontId="9" fillId="0" borderId="20" xfId="171" applyNumberFormat="1" applyFont="1" applyFill="1" applyBorder="1" applyAlignment="1">
      <alignment horizontal="right" vertical="center"/>
      <protection/>
    </xf>
    <xf numFmtId="2" fontId="4" fillId="0" borderId="35" xfId="171" applyNumberFormat="1" applyFont="1" applyFill="1" applyBorder="1" applyAlignment="1">
      <alignment horizontal="left" vertical="center" wrapText="1"/>
      <protection/>
    </xf>
    <xf numFmtId="3" fontId="4" fillId="0" borderId="34" xfId="171" applyNumberFormat="1" applyFont="1" applyFill="1" applyBorder="1" applyAlignment="1">
      <alignment horizontal="right" vertical="center"/>
      <protection/>
    </xf>
    <xf numFmtId="3" fontId="4" fillId="0" borderId="36" xfId="171" applyNumberFormat="1" applyFont="1" applyFill="1" applyBorder="1" applyAlignment="1">
      <alignment horizontal="right" vertical="center"/>
      <protection/>
    </xf>
    <xf numFmtId="3" fontId="9" fillId="0" borderId="37" xfId="171" applyNumberFormat="1" applyFont="1" applyFill="1" applyBorder="1" applyAlignment="1">
      <alignment horizontal="right" vertical="center"/>
      <protection/>
    </xf>
    <xf numFmtId="0" fontId="8" fillId="0" borderId="38" xfId="140" applyFont="1" applyFill="1" applyBorder="1" applyAlignment="1">
      <alignment horizontal="right" vertical="center" wrapText="1"/>
      <protection/>
    </xf>
    <xf numFmtId="3" fontId="9" fillId="0" borderId="39" xfId="171" applyNumberFormat="1" applyFont="1" applyFill="1" applyBorder="1" applyAlignment="1">
      <alignment horizontal="center" vertical="center"/>
      <protection/>
    </xf>
    <xf numFmtId="0" fontId="4" fillId="0" borderId="0" xfId="171" applyFont="1" applyFill="1" applyBorder="1" applyAlignment="1">
      <alignment horizontal="left"/>
      <protection/>
    </xf>
    <xf numFmtId="0" fontId="3" fillId="0" borderId="0" xfId="171" applyFont="1" applyFill="1" applyBorder="1">
      <alignment/>
      <protection/>
    </xf>
    <xf numFmtId="3" fontId="4" fillId="0" borderId="28" xfId="171" applyNumberFormat="1" applyFont="1" applyFill="1" applyBorder="1" applyAlignment="1">
      <alignment horizontal="right" vertical="center"/>
      <protection/>
    </xf>
    <xf numFmtId="3" fontId="9" fillId="0" borderId="40" xfId="171" applyNumberFormat="1" applyFont="1" applyFill="1" applyBorder="1" applyAlignment="1">
      <alignment horizontal="right" vertical="center"/>
      <protection/>
    </xf>
    <xf numFmtId="3" fontId="4" fillId="0" borderId="41" xfId="171" applyNumberFormat="1" applyFont="1" applyFill="1" applyBorder="1" applyAlignment="1">
      <alignment horizontal="right" vertical="center"/>
      <protection/>
    </xf>
    <xf numFmtId="0" fontId="7" fillId="0" borderId="24" xfId="171" applyFont="1" applyFill="1" applyBorder="1" applyAlignment="1">
      <alignment horizontal="left" vertical="center" wrapText="1"/>
      <protection/>
    </xf>
    <xf numFmtId="0" fontId="4" fillId="0" borderId="0" xfId="170" applyFont="1" applyFill="1" applyAlignment="1">
      <alignment vertical="center"/>
      <protection/>
    </xf>
    <xf numFmtId="0" fontId="4" fillId="0" borderId="0" xfId="170" applyFont="1" applyFill="1" applyAlignment="1">
      <alignment horizontal="left" vertical="center"/>
      <protection/>
    </xf>
    <xf numFmtId="0" fontId="3" fillId="0" borderId="0" xfId="171" applyFont="1" applyFill="1" applyBorder="1" applyAlignment="1">
      <alignment vertical="center"/>
      <protection/>
    </xf>
    <xf numFmtId="0" fontId="3" fillId="0" borderId="0" xfId="171" applyFont="1" applyFill="1" applyBorder="1" applyAlignment="1">
      <alignment horizontal="centerContinuous" vertical="center"/>
      <protection/>
    </xf>
    <xf numFmtId="0" fontId="3" fillId="0" borderId="0" xfId="140" applyFont="1" applyFill="1" applyBorder="1" applyAlignment="1">
      <alignment horizontal="right" vertical="center"/>
      <protection/>
    </xf>
    <xf numFmtId="0" fontId="3" fillId="0" borderId="31" xfId="171" applyFont="1" applyFill="1" applyBorder="1" applyAlignment="1">
      <alignment horizontal="center"/>
      <protection/>
    </xf>
    <xf numFmtId="0" fontId="3" fillId="0" borderId="32" xfId="171" applyFont="1" applyFill="1" applyBorder="1" applyAlignment="1">
      <alignment horizontal="center"/>
      <protection/>
    </xf>
    <xf numFmtId="0" fontId="3" fillId="0" borderId="33" xfId="171" applyFont="1" applyFill="1" applyBorder="1" applyAlignment="1">
      <alignment horizontal="center"/>
      <protection/>
    </xf>
    <xf numFmtId="0" fontId="8" fillId="0" borderId="38" xfId="171" applyFont="1" applyFill="1" applyBorder="1" applyAlignment="1">
      <alignment horizontal="right" vertical="center" wrapText="1"/>
      <protection/>
    </xf>
    <xf numFmtId="3" fontId="4" fillId="0" borderId="42" xfId="171" applyNumberFormat="1" applyFont="1" applyFill="1" applyBorder="1" applyAlignment="1">
      <alignment horizontal="right" vertical="center"/>
      <protection/>
    </xf>
    <xf numFmtId="3" fontId="4" fillId="0" borderId="43" xfId="171" applyNumberFormat="1" applyFont="1" applyFill="1" applyBorder="1" applyAlignment="1">
      <alignment horizontal="right" vertical="center"/>
      <protection/>
    </xf>
    <xf numFmtId="3" fontId="4" fillId="0" borderId="44" xfId="171" applyNumberFormat="1" applyFont="1" applyFill="1" applyBorder="1" applyAlignment="1">
      <alignment horizontal="right" vertical="center"/>
      <protection/>
    </xf>
    <xf numFmtId="3" fontId="4" fillId="0" borderId="45" xfId="171" applyNumberFormat="1" applyFont="1" applyFill="1" applyBorder="1" applyAlignment="1">
      <alignment horizontal="right" vertical="center"/>
      <protection/>
    </xf>
    <xf numFmtId="0" fontId="8" fillId="0" borderId="46" xfId="171" applyFont="1" applyFill="1" applyBorder="1" applyAlignment="1">
      <alignment horizontal="right" vertical="center" wrapText="1"/>
      <protection/>
    </xf>
    <xf numFmtId="3" fontId="9" fillId="0" borderId="47" xfId="171" applyNumberFormat="1" applyFont="1" applyFill="1" applyBorder="1" applyAlignment="1">
      <alignment horizontal="center"/>
      <protection/>
    </xf>
    <xf numFmtId="3" fontId="9" fillId="0" borderId="47" xfId="171" applyNumberFormat="1" applyFont="1" applyFill="1" applyBorder="1" applyAlignment="1">
      <alignment horizontal="right"/>
      <protection/>
    </xf>
    <xf numFmtId="3" fontId="9" fillId="0" borderId="48" xfId="171" applyNumberFormat="1" applyFont="1" applyFill="1" applyBorder="1" applyAlignment="1">
      <alignment horizontal="center"/>
      <protection/>
    </xf>
    <xf numFmtId="0" fontId="8" fillId="0" borderId="49" xfId="171" applyFont="1" applyFill="1" applyBorder="1" applyAlignment="1">
      <alignment horizontal="right" vertical="center" wrapText="1"/>
      <protection/>
    </xf>
    <xf numFmtId="3" fontId="9" fillId="0" borderId="50" xfId="171" applyNumberFormat="1" applyFont="1" applyFill="1" applyBorder="1" applyAlignment="1">
      <alignment horizontal="center"/>
      <protection/>
    </xf>
    <xf numFmtId="3" fontId="9" fillId="0" borderId="50" xfId="171" applyNumberFormat="1" applyFont="1" applyFill="1" applyBorder="1" applyAlignment="1">
      <alignment horizontal="right"/>
      <protection/>
    </xf>
    <xf numFmtId="3" fontId="9" fillId="0" borderId="51" xfId="171" applyNumberFormat="1" applyFont="1" applyFill="1" applyBorder="1" applyAlignment="1">
      <alignment horizontal="center"/>
      <protection/>
    </xf>
    <xf numFmtId="3" fontId="9" fillId="0" borderId="52" xfId="161" applyNumberFormat="1" applyFont="1" applyFill="1" applyBorder="1" applyAlignment="1">
      <alignment horizontal="right" vertical="center"/>
      <protection/>
    </xf>
    <xf numFmtId="3" fontId="9" fillId="0" borderId="39" xfId="161" applyNumberFormat="1" applyFont="1" applyFill="1" applyBorder="1" applyAlignment="1">
      <alignment horizontal="right" vertical="center"/>
      <protection/>
    </xf>
    <xf numFmtId="3" fontId="9" fillId="0" borderId="20" xfId="171" applyNumberFormat="1" applyFont="1" applyFill="1" applyBorder="1" applyAlignment="1">
      <alignment horizontal="center" vertical="center"/>
      <protection/>
    </xf>
    <xf numFmtId="3" fontId="9" fillId="0" borderId="40" xfId="171" applyNumberFormat="1" applyFont="1" applyFill="1" applyBorder="1" applyAlignment="1">
      <alignment horizontal="center" vertical="center"/>
      <protection/>
    </xf>
    <xf numFmtId="3" fontId="9" fillId="0" borderId="53" xfId="161" applyNumberFormat="1" applyFont="1" applyFill="1" applyBorder="1" applyAlignment="1">
      <alignment horizontal="right" vertical="center"/>
      <protection/>
    </xf>
    <xf numFmtId="3" fontId="9" fillId="0" borderId="54" xfId="161" applyNumberFormat="1" applyFont="1" applyFill="1" applyBorder="1" applyAlignment="1">
      <alignment horizontal="right" vertical="center"/>
      <protection/>
    </xf>
    <xf numFmtId="0" fontId="8" fillId="0" borderId="55" xfId="140" applyFont="1" applyFill="1" applyBorder="1" applyAlignment="1">
      <alignment horizontal="right" vertical="center"/>
      <protection/>
    </xf>
    <xf numFmtId="3" fontId="9" fillId="0" borderId="56" xfId="171" applyNumberFormat="1" applyFont="1" applyFill="1" applyBorder="1" applyAlignment="1">
      <alignment vertical="center"/>
      <protection/>
    </xf>
    <xf numFmtId="3" fontId="9" fillId="0" borderId="57" xfId="171" applyNumberFormat="1" applyFont="1" applyFill="1" applyBorder="1" applyAlignment="1">
      <alignment vertical="center"/>
      <protection/>
    </xf>
    <xf numFmtId="3" fontId="9" fillId="0" borderId="50" xfId="171" applyNumberFormat="1" applyFont="1" applyFill="1" applyBorder="1" applyAlignment="1">
      <alignment horizontal="center" vertical="center"/>
      <protection/>
    </xf>
    <xf numFmtId="3" fontId="9" fillId="0" borderId="50" xfId="171" applyNumberFormat="1" applyFont="1" applyFill="1" applyBorder="1" applyAlignment="1">
      <alignment horizontal="right" vertical="center"/>
      <protection/>
    </xf>
    <xf numFmtId="3" fontId="9" fillId="0" borderId="51" xfId="171" applyNumberFormat="1" applyFont="1" applyFill="1" applyBorder="1" applyAlignment="1">
      <alignment horizontal="center" vertical="center"/>
      <protection/>
    </xf>
    <xf numFmtId="3" fontId="9" fillId="0" borderId="39" xfId="171" applyNumberFormat="1" applyFont="1" applyFill="1" applyBorder="1" applyAlignment="1">
      <alignment horizontal="right" vertical="center"/>
      <protection/>
    </xf>
    <xf numFmtId="3" fontId="9" fillId="0" borderId="54" xfId="17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172" applyFont="1" applyFill="1" applyAlignment="1">
      <alignment vertical="center"/>
      <protection/>
    </xf>
    <xf numFmtId="0" fontId="3" fillId="0" borderId="0" xfId="0" applyFont="1" applyAlignment="1">
      <alignment/>
    </xf>
    <xf numFmtId="3" fontId="4" fillId="0" borderId="0" xfId="171" applyNumberFormat="1" applyFont="1" applyFill="1" applyBorder="1" applyAlignment="1">
      <alignment horizontal="right" vertical="center"/>
      <protection/>
    </xf>
    <xf numFmtId="0" fontId="4" fillId="95" borderId="35" xfId="171" applyFont="1" applyFill="1" applyBorder="1" applyAlignment="1">
      <alignment horizontal="left" vertical="center" wrapText="1"/>
      <protection/>
    </xf>
    <xf numFmtId="3" fontId="9" fillId="95" borderId="20" xfId="171" applyNumberFormat="1" applyFont="1" applyFill="1" applyBorder="1" applyAlignment="1">
      <alignment horizontal="right" vertical="center"/>
      <protection/>
    </xf>
    <xf numFmtId="3" fontId="9" fillId="95" borderId="20" xfId="171" applyNumberFormat="1" applyFont="1" applyFill="1" applyBorder="1" applyAlignment="1">
      <alignment horizontal="center" vertical="center"/>
      <protection/>
    </xf>
    <xf numFmtId="0" fontId="0" fillId="95" borderId="0" xfId="0" applyFill="1" applyAlignment="1">
      <alignment/>
    </xf>
    <xf numFmtId="0" fontId="8" fillId="0" borderId="58" xfId="171" applyFont="1" applyFill="1" applyBorder="1" applyAlignment="1">
      <alignment horizontal="right" vertical="center" wrapText="1"/>
      <protection/>
    </xf>
    <xf numFmtId="3" fontId="4" fillId="95" borderId="42" xfId="171" applyNumberFormat="1" applyFont="1" applyFill="1" applyBorder="1" applyAlignment="1">
      <alignment horizontal="right" vertical="center"/>
      <protection/>
    </xf>
    <xf numFmtId="3" fontId="4" fillId="95" borderId="43" xfId="171" applyNumberFormat="1" applyFont="1" applyFill="1" applyBorder="1" applyAlignment="1">
      <alignment horizontal="right" vertical="center"/>
      <protection/>
    </xf>
    <xf numFmtId="3" fontId="4" fillId="95" borderId="44" xfId="171" applyNumberFormat="1" applyFont="1" applyFill="1" applyBorder="1" applyAlignment="1">
      <alignment horizontal="right" vertical="center"/>
      <protection/>
    </xf>
    <xf numFmtId="3" fontId="4" fillId="95" borderId="45" xfId="171" applyNumberFormat="1" applyFont="1" applyFill="1" applyBorder="1" applyAlignment="1">
      <alignment horizontal="right" vertical="center"/>
      <protection/>
    </xf>
    <xf numFmtId="3" fontId="9" fillId="95" borderId="40" xfId="171" applyNumberFormat="1" applyFont="1" applyFill="1" applyBorder="1" applyAlignment="1">
      <alignment horizontal="right" vertical="center"/>
      <protection/>
    </xf>
    <xf numFmtId="3" fontId="9" fillId="95" borderId="32" xfId="171" applyNumberFormat="1" applyFont="1" applyFill="1" applyBorder="1" applyAlignment="1">
      <alignment horizontal="center" vertical="center"/>
      <protection/>
    </xf>
    <xf numFmtId="3" fontId="9" fillId="95" borderId="32" xfId="171" applyNumberFormat="1" applyFont="1" applyFill="1" applyBorder="1" applyAlignment="1">
      <alignment horizontal="right" vertical="center"/>
      <protection/>
    </xf>
    <xf numFmtId="3" fontId="9" fillId="95" borderId="33" xfId="171" applyNumberFormat="1" applyFont="1" applyFill="1" applyBorder="1" applyAlignment="1">
      <alignment horizontal="right" vertical="center"/>
      <protection/>
    </xf>
    <xf numFmtId="0" fontId="7" fillId="95" borderId="25" xfId="171" applyFont="1" applyFill="1" applyBorder="1" applyAlignment="1">
      <alignment horizontal="center" vertical="center"/>
      <protection/>
    </xf>
    <xf numFmtId="0" fontId="7" fillId="95" borderId="26" xfId="171" applyFont="1" applyFill="1" applyBorder="1" applyAlignment="1">
      <alignment horizontal="center" vertical="center"/>
      <protection/>
    </xf>
    <xf numFmtId="3" fontId="4" fillId="95" borderId="0" xfId="171" applyNumberFormat="1" applyFont="1" applyFill="1" applyBorder="1" applyAlignment="1">
      <alignment horizontal="center" vertical="center"/>
      <protection/>
    </xf>
    <xf numFmtId="3" fontId="4" fillId="95" borderId="28" xfId="171" applyNumberFormat="1" applyFont="1" applyFill="1" applyBorder="1" applyAlignment="1">
      <alignment horizontal="right" vertical="center"/>
      <protection/>
    </xf>
    <xf numFmtId="3" fontId="9" fillId="95" borderId="59" xfId="171" applyNumberFormat="1" applyFont="1" applyFill="1" applyBorder="1" applyAlignment="1">
      <alignment horizontal="right" vertical="center"/>
      <protection/>
    </xf>
    <xf numFmtId="3" fontId="9" fillId="95" borderId="60" xfId="171" applyNumberFormat="1" applyFont="1" applyFill="1" applyBorder="1" applyAlignment="1">
      <alignment horizontal="right" vertical="center"/>
      <protection/>
    </xf>
    <xf numFmtId="3" fontId="9" fillId="95" borderId="52" xfId="161" applyNumberFormat="1" applyFont="1" applyFill="1" applyBorder="1" applyAlignment="1">
      <alignment horizontal="right" vertical="center"/>
      <protection/>
    </xf>
    <xf numFmtId="3" fontId="9" fillId="95" borderId="53" xfId="161" applyNumberFormat="1" applyFont="1" applyFill="1" applyBorder="1" applyAlignment="1">
      <alignment horizontal="right" vertical="center"/>
      <protection/>
    </xf>
    <xf numFmtId="3" fontId="4" fillId="95" borderId="28" xfId="171" applyNumberFormat="1" applyFont="1" applyFill="1" applyBorder="1" applyAlignment="1">
      <alignment horizontal="center" vertical="center"/>
      <protection/>
    </xf>
    <xf numFmtId="3" fontId="4" fillId="95" borderId="34" xfId="171" applyNumberFormat="1" applyFont="1" applyFill="1" applyBorder="1" applyAlignment="1">
      <alignment horizontal="right" vertical="center"/>
      <protection/>
    </xf>
    <xf numFmtId="3" fontId="4" fillId="95" borderId="36" xfId="171" applyNumberFormat="1" applyFont="1" applyFill="1" applyBorder="1" applyAlignment="1">
      <alignment horizontal="right" vertical="center"/>
      <protection/>
    </xf>
    <xf numFmtId="3" fontId="4" fillId="95" borderId="34" xfId="171" applyNumberFormat="1" applyFont="1" applyFill="1" applyBorder="1" applyAlignment="1">
      <alignment horizontal="right" vertical="center"/>
      <protection/>
    </xf>
    <xf numFmtId="3" fontId="4" fillId="95" borderId="41" xfId="171" applyNumberFormat="1" applyFont="1" applyFill="1" applyBorder="1" applyAlignment="1">
      <alignment horizontal="right" vertical="center"/>
      <protection/>
    </xf>
    <xf numFmtId="3" fontId="9" fillId="95" borderId="37" xfId="171" applyNumberFormat="1" applyFont="1" applyFill="1" applyBorder="1" applyAlignment="1">
      <alignment horizontal="right" vertical="center"/>
      <protection/>
    </xf>
    <xf numFmtId="3" fontId="9" fillId="95" borderId="56" xfId="171" applyNumberFormat="1" applyFont="1" applyFill="1" applyBorder="1" applyAlignment="1">
      <alignment vertical="center"/>
      <protection/>
    </xf>
    <xf numFmtId="3" fontId="9" fillId="95" borderId="57" xfId="171" applyNumberFormat="1" applyFont="1" applyFill="1" applyBorder="1" applyAlignment="1">
      <alignment vertical="center"/>
      <protection/>
    </xf>
    <xf numFmtId="3" fontId="9" fillId="95" borderId="39" xfId="171" applyNumberFormat="1" applyFont="1" applyFill="1" applyBorder="1" applyAlignment="1">
      <alignment horizontal="center" vertical="center"/>
      <protection/>
    </xf>
    <xf numFmtId="3" fontId="9" fillId="95" borderId="39" xfId="161" applyNumberFormat="1" applyFont="1" applyFill="1" applyBorder="1" applyAlignment="1">
      <alignment horizontal="right" vertical="center"/>
      <protection/>
    </xf>
    <xf numFmtId="3" fontId="9" fillId="95" borderId="54" xfId="161" applyNumberFormat="1" applyFont="1" applyFill="1" applyBorder="1" applyAlignment="1">
      <alignment horizontal="right" vertical="center"/>
      <protection/>
    </xf>
    <xf numFmtId="0" fontId="4" fillId="95" borderId="29" xfId="171" applyFont="1" applyFill="1" applyBorder="1" applyAlignment="1">
      <alignment horizontal="left" vertical="center" wrapText="1"/>
      <protection/>
    </xf>
    <xf numFmtId="3" fontId="4" fillId="0" borderId="42" xfId="171" applyNumberFormat="1" applyFont="1" applyFill="1" applyBorder="1" applyAlignment="1">
      <alignment horizontal="center"/>
      <protection/>
    </xf>
    <xf numFmtId="3" fontId="4" fillId="0" borderId="42" xfId="171" applyNumberFormat="1" applyFont="1" applyFill="1" applyBorder="1" applyAlignment="1">
      <alignment horizontal="right"/>
      <protection/>
    </xf>
    <xf numFmtId="3" fontId="4" fillId="0" borderId="43" xfId="171" applyNumberFormat="1" applyFont="1" applyFill="1" applyBorder="1" applyAlignment="1">
      <alignment horizontal="right"/>
      <protection/>
    </xf>
    <xf numFmtId="0" fontId="5" fillId="0" borderId="0" xfId="171" applyNumberFormat="1" applyFont="1" applyFill="1" applyAlignment="1" quotePrefix="1">
      <alignment horizontal="center" vertical="center"/>
      <protection/>
    </xf>
    <xf numFmtId="0" fontId="5" fillId="0" borderId="0" xfId="171" applyNumberFormat="1" applyFont="1" applyFill="1" applyAlignment="1">
      <alignment horizontal="center" vertical="center"/>
      <protection/>
    </xf>
    <xf numFmtId="0" fontId="3" fillId="0" borderId="46" xfId="171" applyFont="1" applyFill="1" applyBorder="1" applyAlignment="1">
      <alignment horizontal="center" vertical="center" wrapText="1"/>
      <protection/>
    </xf>
    <xf numFmtId="0" fontId="3" fillId="0" borderId="30" xfId="171" applyFont="1" applyFill="1" applyBorder="1" applyAlignment="1">
      <alignment horizontal="center" vertical="center" wrapText="1"/>
      <protection/>
    </xf>
    <xf numFmtId="0" fontId="3" fillId="0" borderId="47" xfId="171" applyFont="1" applyFill="1" applyBorder="1" applyAlignment="1">
      <alignment horizontal="center" vertical="center" wrapText="1"/>
      <protection/>
    </xf>
    <xf numFmtId="0" fontId="3" fillId="0" borderId="20" xfId="171" applyFont="1" applyFill="1" applyBorder="1" applyAlignment="1">
      <alignment horizontal="center" vertical="center" wrapText="1"/>
      <protection/>
    </xf>
    <xf numFmtId="0" fontId="3" fillId="0" borderId="48" xfId="171" applyFont="1" applyFill="1" applyBorder="1" applyAlignment="1">
      <alignment horizontal="center" vertical="center" wrapText="1"/>
      <protection/>
    </xf>
    <xf numFmtId="0" fontId="3" fillId="0" borderId="40" xfId="171" applyFont="1" applyFill="1" applyBorder="1" applyAlignment="1">
      <alignment horizontal="center" vertical="center" wrapText="1"/>
      <protection/>
    </xf>
    <xf numFmtId="0" fontId="3" fillId="0" borderId="61" xfId="0" applyFont="1" applyBorder="1" applyAlignment="1">
      <alignment horizontal="center" wrapText="1"/>
    </xf>
    <xf numFmtId="0" fontId="44" fillId="0" borderId="62" xfId="173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0" xfId="140" applyNumberFormat="1" applyFont="1" applyFill="1" applyBorder="1" applyAlignment="1">
      <alignment horizontal="center" vertical="center"/>
      <protection/>
    </xf>
    <xf numFmtId="0" fontId="6" fillId="0" borderId="0" xfId="140" applyNumberFormat="1" applyFont="1" applyFill="1" applyAlignment="1">
      <alignment horizontal="center" vertical="center" wrapText="1"/>
      <protection/>
    </xf>
    <xf numFmtId="0" fontId="6" fillId="0" borderId="0" xfId="140" applyNumberFormat="1" applyFont="1" applyFill="1" applyAlignment="1">
      <alignment horizontal="center" vertical="center"/>
      <protection/>
    </xf>
  </cellXfs>
  <cellStyles count="2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2" xfId="59"/>
    <cellStyle name="Accent2 - 20%" xfId="60"/>
    <cellStyle name="Accent2 - 20% 2" xfId="61"/>
    <cellStyle name="Accent2 - 40%" xfId="62"/>
    <cellStyle name="Accent2 - 40% 2" xfId="63"/>
    <cellStyle name="Accent2 - 60%" xfId="64"/>
    <cellStyle name="Accent2 - 60% 2" xfId="65"/>
    <cellStyle name="Accent2 2" xfId="66"/>
    <cellStyle name="Accent3" xfId="67"/>
    <cellStyle name="Accent3 - 20%" xfId="68"/>
    <cellStyle name="Accent3 - 20% 2" xfId="69"/>
    <cellStyle name="Accent3 - 40%" xfId="70"/>
    <cellStyle name="Accent3 - 40% 2" xfId="71"/>
    <cellStyle name="Accent3 - 60%" xfId="72"/>
    <cellStyle name="Accent3 - 60% 2" xfId="73"/>
    <cellStyle name="Accent3 2" xfId="74"/>
    <cellStyle name="Accent3 3" xfId="75"/>
    <cellStyle name="Accent3 4" xfId="76"/>
    <cellStyle name="Accent4" xfId="77"/>
    <cellStyle name="Accent4 - 20%" xfId="78"/>
    <cellStyle name="Accent4 - 20% 2" xfId="79"/>
    <cellStyle name="Accent4 - 40%" xfId="80"/>
    <cellStyle name="Accent4 - 40% 2" xfId="81"/>
    <cellStyle name="Accent4 - 60%" xfId="82"/>
    <cellStyle name="Accent4 - 60% 2" xfId="83"/>
    <cellStyle name="Accent4 2" xfId="84"/>
    <cellStyle name="Accent4 3" xfId="85"/>
    <cellStyle name="Accent4 4" xfId="86"/>
    <cellStyle name="Accent5" xfId="87"/>
    <cellStyle name="Accent5 - 20%" xfId="88"/>
    <cellStyle name="Accent5 - 20% 2" xfId="89"/>
    <cellStyle name="Accent5 - 40%" xfId="90"/>
    <cellStyle name="Accent5 - 60%" xfId="91"/>
    <cellStyle name="Accent5 - 60% 2" xfId="92"/>
    <cellStyle name="Accent5 2" xfId="93"/>
    <cellStyle name="Accent5 3" xfId="94"/>
    <cellStyle name="Accent5 4" xfId="95"/>
    <cellStyle name="Accent6" xfId="96"/>
    <cellStyle name="Accent6 - 20%" xfId="97"/>
    <cellStyle name="Accent6 - 40%" xfId="98"/>
    <cellStyle name="Accent6 - 40% 2" xfId="99"/>
    <cellStyle name="Accent6 - 60%" xfId="100"/>
    <cellStyle name="Accent6 - 60% 2" xfId="101"/>
    <cellStyle name="Accent6 2" xfId="102"/>
    <cellStyle name="Accent6 3" xfId="103"/>
    <cellStyle name="Accent6 4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urrency" xfId="113"/>
    <cellStyle name="Currency [0]" xfId="114"/>
    <cellStyle name="Emphasis 1" xfId="115"/>
    <cellStyle name="Emphasis 1 2" xfId="116"/>
    <cellStyle name="Emphasis 2" xfId="117"/>
    <cellStyle name="Emphasis 2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Heading 1" xfId="125"/>
    <cellStyle name="Heading 1 2" xfId="126"/>
    <cellStyle name="Heading 2" xfId="127"/>
    <cellStyle name="Heading 2 2" xfId="128"/>
    <cellStyle name="Heading 3" xfId="129"/>
    <cellStyle name="Heading 3 2" xfId="130"/>
    <cellStyle name="Heading 4" xfId="131"/>
    <cellStyle name="Heading 4 2" xfId="132"/>
    <cellStyle name="Hyperlink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2" xfId="144"/>
    <cellStyle name="Normal 12 2" xfId="145"/>
    <cellStyle name="Normal 13" xfId="146"/>
    <cellStyle name="Normal 13 2" xfId="147"/>
    <cellStyle name="Normal 14" xfId="148"/>
    <cellStyle name="Normal 14 2" xfId="149"/>
    <cellStyle name="Normal 15" xfId="150"/>
    <cellStyle name="Normal 15 2" xfId="151"/>
    <cellStyle name="Normal 16" xfId="152"/>
    <cellStyle name="Normal 16 2" xfId="153"/>
    <cellStyle name="Normal 18" xfId="154"/>
    <cellStyle name="Normal 2" xfId="155"/>
    <cellStyle name="Normal 2 2" xfId="156"/>
    <cellStyle name="Normal 20" xfId="157"/>
    <cellStyle name="Normal 20 2" xfId="158"/>
    <cellStyle name="Normal 21" xfId="159"/>
    <cellStyle name="Normal 21 2" xfId="160"/>
    <cellStyle name="Normal 3" xfId="161"/>
    <cellStyle name="Normal 4" xfId="162"/>
    <cellStyle name="Normal 5" xfId="163"/>
    <cellStyle name="Normal 5 2" xfId="164"/>
    <cellStyle name="Normal 6" xfId="165"/>
    <cellStyle name="Normal 8" xfId="166"/>
    <cellStyle name="Normal 8 2" xfId="167"/>
    <cellStyle name="Normal 9" xfId="168"/>
    <cellStyle name="Normal 9 2" xfId="169"/>
    <cellStyle name="Normal_2009_3.piel_arejais parads_men_WORK" xfId="170"/>
    <cellStyle name="Normal_2010_3.piel_arejais parads_men_WORK" xfId="171"/>
    <cellStyle name="Normal_arejais parads_menesis-2006" xfId="172"/>
    <cellStyle name="Normal_galvojumi_men_2006(anglu)" xfId="173"/>
    <cellStyle name="Note" xfId="174"/>
    <cellStyle name="Note 2" xfId="175"/>
    <cellStyle name="Note 2 2" xfId="176"/>
    <cellStyle name="Output" xfId="177"/>
    <cellStyle name="Output 2" xfId="178"/>
    <cellStyle name="Parastais_FMLikp01_p05_221205_pap_afp_makp" xfId="179"/>
    <cellStyle name="Percent" xfId="180"/>
    <cellStyle name="Percent 2" xfId="181"/>
    <cellStyle name="SAPBEXaggData" xfId="182"/>
    <cellStyle name="SAPBEXaggData 2" xfId="183"/>
    <cellStyle name="SAPBEXaggDataEmph" xfId="184"/>
    <cellStyle name="SAPBEXaggDataEmph 2" xfId="185"/>
    <cellStyle name="SAPBEXaggItem" xfId="186"/>
    <cellStyle name="SAPBEXaggItem 2" xfId="187"/>
    <cellStyle name="SAPBEXaggItemX" xfId="188"/>
    <cellStyle name="SAPBEXaggItemX 2" xfId="189"/>
    <cellStyle name="SAPBEXchaText" xfId="190"/>
    <cellStyle name="SAPBEXchaText 2" xfId="191"/>
    <cellStyle name="SAPBEXexcBad7" xfId="192"/>
    <cellStyle name="SAPBEXexcBad7 2" xfId="193"/>
    <cellStyle name="SAPBEXexcBad8" xfId="194"/>
    <cellStyle name="SAPBEXexcBad8 2" xfId="195"/>
    <cellStyle name="SAPBEXexcBad9" xfId="196"/>
    <cellStyle name="SAPBEXexcBad9 2" xfId="197"/>
    <cellStyle name="SAPBEXexcCritical4" xfId="198"/>
    <cellStyle name="SAPBEXexcCritical4 2" xfId="199"/>
    <cellStyle name="SAPBEXexcCritical5" xfId="200"/>
    <cellStyle name="SAPBEXexcCritical5 2" xfId="201"/>
    <cellStyle name="SAPBEXexcCritical6" xfId="202"/>
    <cellStyle name="SAPBEXexcCritical6 2" xfId="203"/>
    <cellStyle name="SAPBEXexcGood1" xfId="204"/>
    <cellStyle name="SAPBEXexcGood1 2" xfId="205"/>
    <cellStyle name="SAPBEXexcGood2" xfId="206"/>
    <cellStyle name="SAPBEXexcGood2 2" xfId="207"/>
    <cellStyle name="SAPBEXexcGood3" xfId="208"/>
    <cellStyle name="SAPBEXexcGood3 2" xfId="209"/>
    <cellStyle name="SAPBEXfilterDrill" xfId="210"/>
    <cellStyle name="SAPBEXfilterDrill 2" xfId="211"/>
    <cellStyle name="SAPBEXfilterItem" xfId="212"/>
    <cellStyle name="SAPBEXfilterItem 2" xfId="213"/>
    <cellStyle name="SAPBEXfilterText" xfId="214"/>
    <cellStyle name="SAPBEXfilterText 2" xfId="215"/>
    <cellStyle name="SAPBEXfilterText 2 2" xfId="216"/>
    <cellStyle name="SAPBEXformats" xfId="217"/>
    <cellStyle name="SAPBEXformats 2" xfId="218"/>
    <cellStyle name="SAPBEXheaderItem" xfId="219"/>
    <cellStyle name="SAPBEXheaderItem 2" xfId="220"/>
    <cellStyle name="SAPBEXheaderItem 2 2" xfId="221"/>
    <cellStyle name="SAPBEXheaderText" xfId="222"/>
    <cellStyle name="SAPBEXheaderText 2" xfId="223"/>
    <cellStyle name="SAPBEXheaderText 2 2" xfId="224"/>
    <cellStyle name="SAPBEXHLevel0" xfId="225"/>
    <cellStyle name="SAPBEXHLevel0 2" xfId="226"/>
    <cellStyle name="SAPBEXHLevel0X" xfId="227"/>
    <cellStyle name="SAPBEXHLevel0X 2" xfId="228"/>
    <cellStyle name="SAPBEXHLevel0X 2 2" xfId="229"/>
    <cellStyle name="SAPBEXHLevel1" xfId="230"/>
    <cellStyle name="SAPBEXHLevel1 2" xfId="231"/>
    <cellStyle name="SAPBEXHLevel1X" xfId="232"/>
    <cellStyle name="SAPBEXHLevel1X 2" xfId="233"/>
    <cellStyle name="SAPBEXHLevel1X 2 2" xfId="234"/>
    <cellStyle name="SAPBEXHLevel2" xfId="235"/>
    <cellStyle name="SAPBEXHLevel2 2" xfId="236"/>
    <cellStyle name="SAPBEXHLevel2X" xfId="237"/>
    <cellStyle name="SAPBEXHLevel2X 2" xfId="238"/>
    <cellStyle name="SAPBEXHLevel2X 2 2" xfId="239"/>
    <cellStyle name="SAPBEXHLevel3" xfId="240"/>
    <cellStyle name="SAPBEXHLevel3 2" xfId="241"/>
    <cellStyle name="SAPBEXHLevel3X" xfId="242"/>
    <cellStyle name="SAPBEXHLevel3X 2" xfId="243"/>
    <cellStyle name="SAPBEXHLevel3X 2 2" xfId="244"/>
    <cellStyle name="SAPBEXinputData" xfId="245"/>
    <cellStyle name="SAPBEXinputData 2" xfId="246"/>
    <cellStyle name="SAPBEXinputData 2 2" xfId="247"/>
    <cellStyle name="SAPBEXItemHeader" xfId="248"/>
    <cellStyle name="SAPBEXresData" xfId="249"/>
    <cellStyle name="SAPBEXresData 2" xfId="250"/>
    <cellStyle name="SAPBEXresDataEmph" xfId="251"/>
    <cellStyle name="SAPBEXresDataEmph 2" xfId="252"/>
    <cellStyle name="SAPBEXresItem" xfId="253"/>
    <cellStyle name="SAPBEXresItem 2" xfId="254"/>
    <cellStyle name="SAPBEXresItemX" xfId="255"/>
    <cellStyle name="SAPBEXresItemX 2" xfId="256"/>
    <cellStyle name="SAPBEXstdData" xfId="257"/>
    <cellStyle name="SAPBEXstdData 2" xfId="258"/>
    <cellStyle name="SAPBEXstdDataEmph" xfId="259"/>
    <cellStyle name="SAPBEXstdDataEmph 2" xfId="260"/>
    <cellStyle name="SAPBEXstdItem" xfId="261"/>
    <cellStyle name="SAPBEXstdItem 2" xfId="262"/>
    <cellStyle name="SAPBEXstdItemX" xfId="263"/>
    <cellStyle name="SAPBEXstdItemX 2" xfId="264"/>
    <cellStyle name="SAPBEXtitle" xfId="265"/>
    <cellStyle name="SAPBEXtitle 2" xfId="266"/>
    <cellStyle name="SAPBEXtitle 2 2" xfId="267"/>
    <cellStyle name="SAPBEXunassignedItem" xfId="268"/>
    <cellStyle name="SAPBEXundefined" xfId="269"/>
    <cellStyle name="SAPBEXundefined 2" xfId="270"/>
    <cellStyle name="Sheet Title" xfId="271"/>
    <cellStyle name="Style 1" xfId="272"/>
    <cellStyle name="Title" xfId="273"/>
    <cellStyle name="Title 2" xfId="274"/>
    <cellStyle name="Total" xfId="275"/>
    <cellStyle name="Total 2" xfId="276"/>
    <cellStyle name="V?st." xfId="277"/>
    <cellStyle name="Warning Text" xfId="278"/>
    <cellStyle name="Warning Text 2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zoomScalePageLayoutView="0" workbookViewId="0" topLeftCell="A34">
      <selection activeCell="D53" sqref="D53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66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22.5">
      <c r="A14" s="9" t="s">
        <v>22</v>
      </c>
      <c r="B14" s="42">
        <v>413056</v>
      </c>
      <c r="C14" s="42">
        <v>413056</v>
      </c>
      <c r="D14" s="42">
        <v>0</v>
      </c>
      <c r="E14" s="42">
        <v>0</v>
      </c>
      <c r="F14" s="42">
        <v>30375</v>
      </c>
      <c r="G14" s="42">
        <v>0</v>
      </c>
      <c r="H14" s="42">
        <v>30375</v>
      </c>
      <c r="I14" s="42">
        <v>0</v>
      </c>
      <c r="J14" s="42">
        <v>0</v>
      </c>
      <c r="K14" s="42">
        <v>0</v>
      </c>
      <c r="L14" s="43">
        <v>0</v>
      </c>
    </row>
    <row r="15" spans="1:12" s="1" customFormat="1" ht="12.75">
      <c r="A15" s="9" t="s">
        <v>68</v>
      </c>
      <c r="B15" s="42">
        <v>5000000</v>
      </c>
      <c r="C15" s="42">
        <v>5000000</v>
      </c>
      <c r="D15" s="42">
        <v>0</v>
      </c>
      <c r="E15" s="42">
        <v>5000000</v>
      </c>
      <c r="F15" s="42">
        <v>5000000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3">
        <v>0</v>
      </c>
    </row>
    <row r="16" spans="1:12" s="1" customFormat="1" ht="12.75">
      <c r="A16" s="9" t="s">
        <v>10</v>
      </c>
      <c r="B16" s="42">
        <v>95250000</v>
      </c>
      <c r="C16" s="42">
        <v>95250000</v>
      </c>
      <c r="D16" s="42">
        <v>70000000</v>
      </c>
      <c r="E16" s="42">
        <v>25250000</v>
      </c>
      <c r="F16" s="42">
        <v>0</v>
      </c>
      <c r="G16" s="42">
        <v>0</v>
      </c>
      <c r="H16" s="42">
        <v>0</v>
      </c>
      <c r="I16" s="42">
        <v>0</v>
      </c>
      <c r="J16" s="42">
        <v>95250000</v>
      </c>
      <c r="K16" s="42">
        <v>95250000</v>
      </c>
      <c r="L16" s="43">
        <v>0</v>
      </c>
    </row>
    <row r="17" spans="1:12" s="1" customFormat="1" ht="12.75">
      <c r="A17" s="9" t="s">
        <v>11</v>
      </c>
      <c r="B17" s="42">
        <v>577771771</v>
      </c>
      <c r="C17" s="42">
        <v>577771771</v>
      </c>
      <c r="D17" s="42">
        <v>730143980</v>
      </c>
      <c r="E17" s="42">
        <v>500000</v>
      </c>
      <c r="F17" s="42">
        <v>152872209</v>
      </c>
      <c r="G17" s="42">
        <v>0</v>
      </c>
      <c r="H17" s="42">
        <v>0</v>
      </c>
      <c r="I17" s="42">
        <v>4521765</v>
      </c>
      <c r="J17" s="42">
        <v>577771771</v>
      </c>
      <c r="K17" s="42">
        <v>577771771</v>
      </c>
      <c r="L17" s="43">
        <v>0</v>
      </c>
    </row>
    <row r="18" spans="1:12" s="1" customFormat="1" ht="12.75">
      <c r="A18" s="9" t="s">
        <v>12</v>
      </c>
      <c r="B18" s="44">
        <v>317339751</v>
      </c>
      <c r="C18" s="44">
        <v>317339751</v>
      </c>
      <c r="D18" s="44">
        <v>317339751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317339751</v>
      </c>
      <c r="K18" s="44">
        <v>317339751</v>
      </c>
      <c r="L18" s="45">
        <v>0</v>
      </c>
    </row>
    <row r="19" spans="1:12" s="1" customFormat="1" ht="12.75">
      <c r="A19" s="10" t="s">
        <v>46</v>
      </c>
      <c r="B19" s="20">
        <v>995774578</v>
      </c>
      <c r="C19" s="20">
        <v>995774578</v>
      </c>
      <c r="D19" s="20">
        <v>1117483731</v>
      </c>
      <c r="E19" s="20">
        <v>30750000</v>
      </c>
      <c r="F19" s="20">
        <v>157902584</v>
      </c>
      <c r="G19" s="20">
        <v>0</v>
      </c>
      <c r="H19" s="20">
        <v>30375</v>
      </c>
      <c r="I19" s="20">
        <v>4521765</v>
      </c>
      <c r="J19" s="20">
        <v>990361522</v>
      </c>
      <c r="K19" s="20">
        <v>990361522</v>
      </c>
      <c r="L19" s="30">
        <v>0</v>
      </c>
    </row>
    <row r="20" spans="1:12" s="1" customFormat="1" ht="13.5" thickBot="1">
      <c r="A20" s="12" t="str">
        <f>"Total in "&amp;LEFT($A$7,LEN($A$7)-5)&amp;":"</f>
        <v>Total in January:</v>
      </c>
      <c r="B20" s="13" t="s">
        <v>0</v>
      </c>
      <c r="C20" s="14">
        <v>995774578</v>
      </c>
      <c r="D20" s="14">
        <v>1117483731</v>
      </c>
      <c r="E20" s="14">
        <v>30750000</v>
      </c>
      <c r="F20" s="14">
        <v>157902584</v>
      </c>
      <c r="G20" s="14">
        <v>0</v>
      </c>
      <c r="H20" s="14">
        <v>30375</v>
      </c>
      <c r="I20" s="14">
        <v>4521765</v>
      </c>
      <c r="J20" s="13" t="s">
        <v>0</v>
      </c>
      <c r="K20" s="14">
        <v>990361522</v>
      </c>
      <c r="L20" s="15">
        <v>0</v>
      </c>
    </row>
    <row r="21" spans="1:256" s="1" customFormat="1" ht="12" customHeight="1">
      <c r="A21" s="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6" t="s">
        <v>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14</v>
      </c>
      <c r="B23" s="42">
        <v>2517730</v>
      </c>
      <c r="C23" s="42">
        <v>2517730</v>
      </c>
      <c r="D23" s="42">
        <v>1589668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1589668</v>
      </c>
      <c r="K23" s="42">
        <v>1589668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15</v>
      </c>
      <c r="B24" s="42">
        <v>538040</v>
      </c>
      <c r="C24" s="42">
        <v>538040</v>
      </c>
      <c r="D24" s="42">
        <v>191011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191011</v>
      </c>
      <c r="K24" s="42">
        <v>191011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33.75">
      <c r="A25" s="18" t="s">
        <v>44</v>
      </c>
      <c r="B25" s="42">
        <v>21795</v>
      </c>
      <c r="C25" s="42">
        <v>21795</v>
      </c>
      <c r="D25" s="42">
        <v>12208</v>
      </c>
      <c r="E25" s="42">
        <v>0</v>
      </c>
      <c r="F25" s="42">
        <v>904</v>
      </c>
      <c r="G25" s="42">
        <v>0</v>
      </c>
      <c r="H25" s="42">
        <v>66</v>
      </c>
      <c r="I25" s="42">
        <v>0</v>
      </c>
      <c r="J25" s="42">
        <v>11370</v>
      </c>
      <c r="K25" s="42">
        <v>11370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63</v>
      </c>
      <c r="B26" s="42">
        <v>308</v>
      </c>
      <c r="C26" s="42">
        <v>308</v>
      </c>
      <c r="D26" s="42">
        <v>264</v>
      </c>
      <c r="E26" s="42">
        <v>0</v>
      </c>
      <c r="F26" s="42">
        <v>22</v>
      </c>
      <c r="G26" s="42">
        <v>0</v>
      </c>
      <c r="H26" s="42">
        <v>0</v>
      </c>
      <c r="I26" s="42">
        <v>0</v>
      </c>
      <c r="J26" s="42">
        <v>242</v>
      </c>
      <c r="K26" s="42">
        <v>242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45</v>
      </c>
      <c r="B27" s="42">
        <v>34089</v>
      </c>
      <c r="C27" s="42">
        <v>34089</v>
      </c>
      <c r="D27" s="42">
        <v>18219</v>
      </c>
      <c r="E27" s="42">
        <v>0</v>
      </c>
      <c r="F27" s="42">
        <v>568</v>
      </c>
      <c r="G27" s="42">
        <v>0</v>
      </c>
      <c r="H27" s="42">
        <v>0</v>
      </c>
      <c r="I27" s="42">
        <v>0</v>
      </c>
      <c r="J27" s="42">
        <v>17651</v>
      </c>
      <c r="K27" s="42">
        <v>17651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56</v>
      </c>
      <c r="B28" s="42">
        <v>15246</v>
      </c>
      <c r="C28" s="42">
        <v>15246</v>
      </c>
      <c r="D28" s="42">
        <v>4575</v>
      </c>
      <c r="E28" s="42">
        <v>0</v>
      </c>
      <c r="F28" s="42">
        <v>510</v>
      </c>
      <c r="G28" s="42">
        <v>0</v>
      </c>
      <c r="H28" s="42">
        <v>0</v>
      </c>
      <c r="I28" s="42">
        <v>0</v>
      </c>
      <c r="J28" s="42">
        <v>4065</v>
      </c>
      <c r="K28" s="42">
        <v>4065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19</v>
      </c>
      <c r="B29" s="42">
        <v>36440</v>
      </c>
      <c r="C29" s="42">
        <v>36440</v>
      </c>
      <c r="D29" s="42">
        <v>4213</v>
      </c>
      <c r="E29" s="42">
        <v>0</v>
      </c>
      <c r="F29" s="42">
        <v>488</v>
      </c>
      <c r="G29" s="42">
        <v>0</v>
      </c>
      <c r="H29" s="42">
        <v>0</v>
      </c>
      <c r="I29" s="42">
        <v>7</v>
      </c>
      <c r="J29" s="42">
        <v>3725</v>
      </c>
      <c r="K29" s="42">
        <v>3725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16</v>
      </c>
      <c r="B30" s="42">
        <v>331434</v>
      </c>
      <c r="C30" s="42">
        <v>331434</v>
      </c>
      <c r="D30" s="42">
        <v>65783</v>
      </c>
      <c r="E30" s="42">
        <v>0</v>
      </c>
      <c r="F30" s="42">
        <v>6810</v>
      </c>
      <c r="G30" s="42">
        <v>0</v>
      </c>
      <c r="H30" s="42">
        <v>13218</v>
      </c>
      <c r="I30" s="42">
        <v>141</v>
      </c>
      <c r="J30" s="42">
        <v>72191</v>
      </c>
      <c r="K30" s="42">
        <v>72191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31</v>
      </c>
      <c r="B31" s="42">
        <v>135347</v>
      </c>
      <c r="C31" s="42">
        <v>135347</v>
      </c>
      <c r="D31" s="42">
        <v>60919</v>
      </c>
      <c r="E31" s="42">
        <v>0</v>
      </c>
      <c r="F31" s="42">
        <v>1525</v>
      </c>
      <c r="G31" s="42">
        <v>0</v>
      </c>
      <c r="H31" s="42">
        <v>0</v>
      </c>
      <c r="I31" s="42">
        <v>267</v>
      </c>
      <c r="J31" s="42">
        <v>59394</v>
      </c>
      <c r="K31" s="42">
        <v>59394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64</v>
      </c>
      <c r="B32" s="42">
        <v>22828</v>
      </c>
      <c r="C32" s="42">
        <v>22828</v>
      </c>
      <c r="D32" s="42">
        <v>16778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16778</v>
      </c>
      <c r="K32" s="42">
        <v>16778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21</v>
      </c>
      <c r="B33" s="42">
        <v>5022737</v>
      </c>
      <c r="C33" s="42">
        <v>5022737</v>
      </c>
      <c r="D33" s="42">
        <v>3946436</v>
      </c>
      <c r="E33" s="42">
        <v>0</v>
      </c>
      <c r="F33" s="42">
        <v>0</v>
      </c>
      <c r="G33" s="42">
        <v>0</v>
      </c>
      <c r="H33" s="42">
        <v>0</v>
      </c>
      <c r="I33" s="42">
        <v>18561</v>
      </c>
      <c r="J33" s="42">
        <v>3946436</v>
      </c>
      <c r="K33" s="42">
        <v>3946436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34</v>
      </c>
      <c r="B34" s="42">
        <v>24494285</v>
      </c>
      <c r="C34" s="42">
        <v>24494285</v>
      </c>
      <c r="D34" s="42">
        <v>18637142</v>
      </c>
      <c r="E34" s="42">
        <v>0</v>
      </c>
      <c r="F34" s="42">
        <v>95476</v>
      </c>
      <c r="G34" s="42">
        <v>0</v>
      </c>
      <c r="H34" s="42">
        <v>0</v>
      </c>
      <c r="I34" s="42">
        <v>18088</v>
      </c>
      <c r="J34" s="42">
        <v>18541666</v>
      </c>
      <c r="K34" s="42">
        <v>18541666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48</v>
      </c>
      <c r="B35" s="42">
        <v>6000000</v>
      </c>
      <c r="C35" s="42">
        <v>6000000</v>
      </c>
      <c r="D35" s="42">
        <v>6000000</v>
      </c>
      <c r="E35" s="42">
        <v>0</v>
      </c>
      <c r="F35" s="42">
        <v>0</v>
      </c>
      <c r="G35" s="42">
        <v>0</v>
      </c>
      <c r="H35" s="42">
        <v>0</v>
      </c>
      <c r="I35" s="42">
        <v>7954</v>
      </c>
      <c r="J35" s="42">
        <v>6000000</v>
      </c>
      <c r="K35" s="42">
        <v>6000000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53</v>
      </c>
      <c r="B36" s="42">
        <v>6000000</v>
      </c>
      <c r="C36" s="42">
        <v>6000000</v>
      </c>
      <c r="D36" s="42">
        <v>2750000</v>
      </c>
      <c r="E36" s="42">
        <v>0</v>
      </c>
      <c r="F36" s="42">
        <v>0</v>
      </c>
      <c r="G36" s="42">
        <v>0</v>
      </c>
      <c r="H36" s="42">
        <v>0</v>
      </c>
      <c r="I36" s="42">
        <v>1646</v>
      </c>
      <c r="J36" s="42">
        <v>2750000</v>
      </c>
      <c r="K36" s="42">
        <v>2750000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57</v>
      </c>
      <c r="B37" s="42">
        <v>2696</v>
      </c>
      <c r="C37" s="42">
        <v>2696</v>
      </c>
      <c r="D37" s="42">
        <v>2696</v>
      </c>
      <c r="E37" s="42">
        <v>0</v>
      </c>
      <c r="F37" s="42">
        <v>311</v>
      </c>
      <c r="G37" s="42">
        <v>0</v>
      </c>
      <c r="H37" s="42">
        <v>0</v>
      </c>
      <c r="I37" s="42">
        <v>0</v>
      </c>
      <c r="J37" s="42">
        <v>2385</v>
      </c>
      <c r="K37" s="42">
        <v>2385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67</v>
      </c>
      <c r="B38" s="42">
        <v>599323</v>
      </c>
      <c r="C38" s="42">
        <v>599323</v>
      </c>
      <c r="D38" s="42">
        <v>599323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599323</v>
      </c>
      <c r="K38" s="42">
        <v>599323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65</v>
      </c>
      <c r="B39" s="42">
        <v>7446</v>
      </c>
      <c r="C39" s="42">
        <v>7446</v>
      </c>
      <c r="D39" s="42">
        <v>7446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7446</v>
      </c>
      <c r="K39" s="42">
        <v>7446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20</v>
      </c>
      <c r="B40" s="42">
        <v>100000</v>
      </c>
      <c r="C40" s="42">
        <v>100000</v>
      </c>
      <c r="D40" s="42">
        <v>100000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100000</v>
      </c>
      <c r="K40" s="42">
        <v>100000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33.75">
      <c r="A41" s="18" t="s">
        <v>47</v>
      </c>
      <c r="B41" s="42">
        <v>2062</v>
      </c>
      <c r="C41" s="42">
        <v>2062</v>
      </c>
      <c r="D41" s="42">
        <v>1475</v>
      </c>
      <c r="E41" s="42">
        <v>0</v>
      </c>
      <c r="F41" s="42">
        <v>64</v>
      </c>
      <c r="G41" s="42">
        <v>0</v>
      </c>
      <c r="H41" s="42">
        <v>0</v>
      </c>
      <c r="I41" s="42">
        <v>0</v>
      </c>
      <c r="J41" s="42">
        <v>1411</v>
      </c>
      <c r="K41" s="42">
        <v>1411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54</v>
      </c>
      <c r="B42" s="42">
        <v>552</v>
      </c>
      <c r="C42" s="42">
        <v>552</v>
      </c>
      <c r="D42" s="42">
        <v>276</v>
      </c>
      <c r="E42" s="42">
        <v>0</v>
      </c>
      <c r="F42" s="42">
        <v>23</v>
      </c>
      <c r="G42" s="42">
        <v>0</v>
      </c>
      <c r="H42" s="42">
        <v>0</v>
      </c>
      <c r="I42" s="42">
        <v>0</v>
      </c>
      <c r="J42" s="42">
        <v>253</v>
      </c>
      <c r="K42" s="42">
        <v>253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33.75">
      <c r="A43" s="18" t="s">
        <v>55</v>
      </c>
      <c r="B43" s="42">
        <v>1613</v>
      </c>
      <c r="C43" s="42">
        <v>1613</v>
      </c>
      <c r="D43" s="42">
        <v>1556</v>
      </c>
      <c r="E43" s="42">
        <v>0</v>
      </c>
      <c r="F43" s="42">
        <v>67</v>
      </c>
      <c r="G43" s="42">
        <v>0</v>
      </c>
      <c r="H43" s="42">
        <v>-416</v>
      </c>
      <c r="I43" s="42">
        <v>0</v>
      </c>
      <c r="J43" s="42">
        <v>1073</v>
      </c>
      <c r="K43" s="42">
        <v>1073</v>
      </c>
      <c r="L43" s="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2.5">
      <c r="A44" s="18" t="s">
        <v>62</v>
      </c>
      <c r="B44" s="42">
        <v>7042</v>
      </c>
      <c r="C44" s="42">
        <v>7042</v>
      </c>
      <c r="D44" s="42">
        <v>4694</v>
      </c>
      <c r="E44" s="42">
        <v>0</v>
      </c>
      <c r="F44" s="42">
        <v>587</v>
      </c>
      <c r="G44" s="42">
        <v>0</v>
      </c>
      <c r="H44" s="42">
        <v>587</v>
      </c>
      <c r="I44" s="42">
        <v>0</v>
      </c>
      <c r="J44" s="42">
        <v>4694</v>
      </c>
      <c r="K44" s="42">
        <v>4694</v>
      </c>
      <c r="L44" s="43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10" t="s">
        <v>46</v>
      </c>
      <c r="B45" s="20">
        <v>45891013</v>
      </c>
      <c r="C45" s="20">
        <v>45891013</v>
      </c>
      <c r="D45" s="20">
        <v>34014682</v>
      </c>
      <c r="E45" s="20">
        <v>0</v>
      </c>
      <c r="F45" s="20">
        <v>107355</v>
      </c>
      <c r="G45" s="20">
        <v>0</v>
      </c>
      <c r="H45" s="20">
        <v>13455</v>
      </c>
      <c r="I45" s="20">
        <v>46664</v>
      </c>
      <c r="J45" s="20">
        <v>33920782</v>
      </c>
      <c r="K45" s="20">
        <v>33920782</v>
      </c>
      <c r="L45" s="30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" customHeight="1" thickBot="1">
      <c r="A46" s="12" t="str">
        <f>"Total in "&amp;LEFT($A$7,LEN($A$7)-5)&amp;":"</f>
        <v>Total in January:</v>
      </c>
      <c r="B46" s="13" t="s">
        <v>0</v>
      </c>
      <c r="C46" s="54">
        <v>45891013</v>
      </c>
      <c r="D46" s="54">
        <v>34014682</v>
      </c>
      <c r="E46" s="54">
        <v>0</v>
      </c>
      <c r="F46" s="54">
        <v>107355</v>
      </c>
      <c r="G46" s="54">
        <v>0</v>
      </c>
      <c r="H46" s="54">
        <v>13455</v>
      </c>
      <c r="I46" s="54">
        <v>46664</v>
      </c>
      <c r="J46" s="13" t="s">
        <v>0</v>
      </c>
      <c r="K46" s="54">
        <v>33920782</v>
      </c>
      <c r="L46" s="58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5.75">
      <c r="A47" s="32" t="s">
        <v>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6" t="s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" customHeight="1">
      <c r="A49" s="21" t="s">
        <v>13</v>
      </c>
      <c r="B49" s="22">
        <v>82549320</v>
      </c>
      <c r="C49" s="22">
        <v>82549320</v>
      </c>
      <c r="D49" s="23">
        <v>43878804</v>
      </c>
      <c r="E49" s="22">
        <v>0</v>
      </c>
      <c r="F49" s="23">
        <v>154980</v>
      </c>
      <c r="G49" s="23">
        <v>0</v>
      </c>
      <c r="H49" s="23">
        <v>0</v>
      </c>
      <c r="I49" s="23">
        <v>10118</v>
      </c>
      <c r="J49" s="42">
        <v>43723824</v>
      </c>
      <c r="K49" s="19">
        <v>43723824</v>
      </c>
      <c r="L49" s="31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.75">
      <c r="A50" s="10" t="s">
        <v>9</v>
      </c>
      <c r="B50" s="24">
        <v>82549320</v>
      </c>
      <c r="C50" s="24">
        <v>82549320</v>
      </c>
      <c r="D50" s="24">
        <v>43878804</v>
      </c>
      <c r="E50" s="24">
        <v>0</v>
      </c>
      <c r="F50" s="24">
        <v>154980</v>
      </c>
      <c r="G50" s="24">
        <v>0</v>
      </c>
      <c r="H50" s="24">
        <v>0</v>
      </c>
      <c r="I50" s="24">
        <v>10118</v>
      </c>
      <c r="J50" s="24">
        <v>43723824</v>
      </c>
      <c r="K50" s="24">
        <v>43723824</v>
      </c>
      <c r="L50" s="30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2" s="1" customFormat="1" ht="12" customHeight="1" thickBot="1">
      <c r="A51" s="12" t="str">
        <f>"Total in "&amp;LEFT($A$7,LEN($A$7)-5)&amp;":"</f>
        <v>Total in January:</v>
      </c>
      <c r="B51" s="13" t="s">
        <v>0</v>
      </c>
      <c r="C51" s="14">
        <v>82549320</v>
      </c>
      <c r="D51" s="14">
        <v>43878804</v>
      </c>
      <c r="E51" s="14">
        <v>0</v>
      </c>
      <c r="F51" s="14">
        <v>154980</v>
      </c>
      <c r="G51" s="14">
        <v>0</v>
      </c>
      <c r="H51" s="14">
        <v>0</v>
      </c>
      <c r="I51" s="14">
        <v>10118</v>
      </c>
      <c r="J51" s="13" t="s">
        <v>0</v>
      </c>
      <c r="K51" s="14">
        <v>43723824</v>
      </c>
      <c r="L51" s="15">
        <v>0</v>
      </c>
    </row>
    <row r="52" spans="1:12" s="1" customFormat="1" ht="12" customHeight="1" thickBot="1">
      <c r="A52" s="60" t="s">
        <v>1</v>
      </c>
      <c r="B52" s="61">
        <v>1124214911</v>
      </c>
      <c r="C52" s="61">
        <v>1124214911</v>
      </c>
      <c r="D52" s="61">
        <v>1195377217</v>
      </c>
      <c r="E52" s="61">
        <v>30750000</v>
      </c>
      <c r="F52" s="61">
        <v>158164919</v>
      </c>
      <c r="G52" s="61">
        <v>0</v>
      </c>
      <c r="H52" s="61">
        <v>43830</v>
      </c>
      <c r="I52" s="61">
        <v>4578547</v>
      </c>
      <c r="J52" s="61">
        <v>1068006128</v>
      </c>
      <c r="K52" s="61">
        <v>1068006128</v>
      </c>
      <c r="L52" s="62">
        <v>0</v>
      </c>
    </row>
    <row r="53" spans="1:12" s="1" customFormat="1" ht="13.5" thickBot="1">
      <c r="A53" s="25" t="str">
        <f>"Grand total in "&amp;LEFT($A$7,LEN($A$7)-5)&amp;":"</f>
        <v>Grand total in January:</v>
      </c>
      <c r="B53" s="26" t="s">
        <v>0</v>
      </c>
      <c r="C53" s="55">
        <v>1124214911</v>
      </c>
      <c r="D53" s="55">
        <v>1195377217</v>
      </c>
      <c r="E53" s="55">
        <v>30750000</v>
      </c>
      <c r="F53" s="55">
        <v>158164919</v>
      </c>
      <c r="G53" s="55">
        <v>0</v>
      </c>
      <c r="H53" s="55">
        <v>43830</v>
      </c>
      <c r="I53" s="55">
        <v>4578547</v>
      </c>
      <c r="J53" s="26" t="s">
        <v>0</v>
      </c>
      <c r="K53" s="55">
        <v>1068006128</v>
      </c>
      <c r="L53" s="59">
        <v>0</v>
      </c>
    </row>
    <row r="54" spans="1:12" s="1" customFormat="1" ht="12.75" hidden="1">
      <c r="A54" s="46" t="s">
        <v>23</v>
      </c>
      <c r="B54" s="47" t="s">
        <v>0</v>
      </c>
      <c r="C54" s="47" t="s">
        <v>0</v>
      </c>
      <c r="D54" s="48">
        <v>1195377217</v>
      </c>
      <c r="E54" s="48">
        <v>30750000</v>
      </c>
      <c r="F54" s="48">
        <v>158164919</v>
      </c>
      <c r="G54" s="48">
        <v>0</v>
      </c>
      <c r="H54" s="48">
        <v>43830</v>
      </c>
      <c r="I54" s="48">
        <v>4578547</v>
      </c>
      <c r="J54" s="47" t="s">
        <v>0</v>
      </c>
      <c r="K54" s="48">
        <v>1068006128</v>
      </c>
      <c r="L54" s="49" t="s">
        <v>0</v>
      </c>
    </row>
    <row r="55" spans="1:12" s="1" customFormat="1" ht="12.75" hidden="1">
      <c r="A55" s="50" t="s">
        <v>24</v>
      </c>
      <c r="B55" s="51" t="s">
        <v>0</v>
      </c>
      <c r="C55" s="51" t="s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1" t="s">
        <v>0</v>
      </c>
      <c r="K55" s="52">
        <v>0</v>
      </c>
      <c r="L55" s="53" t="s">
        <v>0</v>
      </c>
    </row>
    <row r="56" spans="1:12" s="1" customFormat="1" ht="12.75" hidden="1">
      <c r="A56" s="50" t="s">
        <v>25</v>
      </c>
      <c r="B56" s="51" t="s">
        <v>0</v>
      </c>
      <c r="C56" s="51" t="s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1" t="s">
        <v>0</v>
      </c>
      <c r="K56" s="52">
        <v>0</v>
      </c>
      <c r="L56" s="53" t="s">
        <v>0</v>
      </c>
    </row>
    <row r="57" spans="1:12" s="1" customFormat="1" ht="12.75" hidden="1">
      <c r="A57" s="50" t="s">
        <v>26</v>
      </c>
      <c r="B57" s="51" t="s">
        <v>0</v>
      </c>
      <c r="C57" s="51" t="s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1" t="s">
        <v>0</v>
      </c>
      <c r="K57" s="52">
        <v>0</v>
      </c>
      <c r="L57" s="53" t="s">
        <v>0</v>
      </c>
    </row>
    <row r="58" spans="1:12" s="1" customFormat="1" ht="12.75" hidden="1">
      <c r="A58" s="50" t="s">
        <v>27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28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29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30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2.75" hidden="1">
      <c r="A62" s="50" t="s">
        <v>32</v>
      </c>
      <c r="B62" s="56" t="s">
        <v>0</v>
      </c>
      <c r="C62" s="56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56" t="s">
        <v>0</v>
      </c>
      <c r="K62" s="20">
        <v>0</v>
      </c>
      <c r="L62" s="57" t="s">
        <v>0</v>
      </c>
    </row>
    <row r="63" spans="1:12" s="1" customFormat="1" ht="12.75" hidden="1">
      <c r="A63" s="50" t="s">
        <v>33</v>
      </c>
      <c r="B63" s="56" t="s">
        <v>0</v>
      </c>
      <c r="C63" s="56" t="s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56" t="s">
        <v>0</v>
      </c>
      <c r="K63" s="20">
        <v>0</v>
      </c>
      <c r="L63" s="57" t="s">
        <v>0</v>
      </c>
    </row>
    <row r="64" spans="1:12" s="1" customFormat="1" ht="13.5" hidden="1" thickBot="1">
      <c r="A64" s="50" t="s">
        <v>35</v>
      </c>
      <c r="B64" s="63" t="s">
        <v>0</v>
      </c>
      <c r="C64" s="63" t="s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3" t="s">
        <v>0</v>
      </c>
      <c r="K64" s="64">
        <v>0</v>
      </c>
      <c r="L64" s="65" t="s">
        <v>0</v>
      </c>
    </row>
    <row r="65" spans="1:12" s="1" customFormat="1" ht="13.5" thickBot="1">
      <c r="A65" s="41" t="str">
        <f>"Total per year "&amp;RIGHT($A$7,4)&amp;":"</f>
        <v>Total per year 2016:</v>
      </c>
      <c r="B65" s="26" t="s">
        <v>0</v>
      </c>
      <c r="C65" s="26" t="s">
        <v>0</v>
      </c>
      <c r="D65" s="66">
        <v>1195377217</v>
      </c>
      <c r="E65" s="66">
        <v>30750000</v>
      </c>
      <c r="F65" s="66">
        <v>158164919</v>
      </c>
      <c r="G65" s="66">
        <v>0</v>
      </c>
      <c r="H65" s="66">
        <v>43830</v>
      </c>
      <c r="I65" s="66">
        <v>4578547</v>
      </c>
      <c r="J65" s="26" t="s">
        <v>0</v>
      </c>
      <c r="K65" s="66">
        <v>1068006128</v>
      </c>
      <c r="L65" s="67" t="s">
        <v>0</v>
      </c>
    </row>
    <row r="66" spans="1:12" s="1" customFormat="1" ht="15" customHeight="1">
      <c r="A66" s="33" t="s">
        <v>58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s="1" customFormat="1" ht="15" customHeight="1">
      <c r="A67" s="34" t="s">
        <v>59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6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zoomScalePageLayoutView="0" workbookViewId="0" topLeftCell="A40">
      <selection activeCell="D50" sqref="D50:K50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87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4" s="1" customFormat="1" ht="22.5">
      <c r="A14" s="9" t="s">
        <v>83</v>
      </c>
      <c r="B14" s="77">
        <v>4328</v>
      </c>
      <c r="C14" s="77">
        <v>4328</v>
      </c>
      <c r="D14" s="77">
        <v>0</v>
      </c>
      <c r="E14" s="77">
        <v>0</v>
      </c>
      <c r="F14" s="77">
        <v>4328</v>
      </c>
      <c r="G14" s="77">
        <v>0</v>
      </c>
      <c r="H14" s="77">
        <v>4328</v>
      </c>
      <c r="I14" s="77">
        <v>0</v>
      </c>
      <c r="J14" s="77">
        <v>0</v>
      </c>
      <c r="K14" s="77">
        <v>0</v>
      </c>
      <c r="L14" s="78">
        <v>0</v>
      </c>
      <c r="M14" s="75"/>
      <c r="N14" s="75"/>
    </row>
    <row r="15" spans="1:14" s="1" customFormat="1" ht="12.75">
      <c r="A15" s="9" t="s">
        <v>11</v>
      </c>
      <c r="B15" s="77">
        <v>682736059</v>
      </c>
      <c r="C15" s="77">
        <v>682736059</v>
      </c>
      <c r="D15" s="77">
        <v>652486059</v>
      </c>
      <c r="E15" s="77">
        <v>30250000</v>
      </c>
      <c r="F15" s="77">
        <v>0</v>
      </c>
      <c r="G15" s="77">
        <v>0</v>
      </c>
      <c r="H15" s="77">
        <v>0</v>
      </c>
      <c r="I15" s="77">
        <v>2643264</v>
      </c>
      <c r="J15" s="77">
        <v>682736059</v>
      </c>
      <c r="K15" s="77">
        <v>682736059</v>
      </c>
      <c r="L15" s="78">
        <v>0</v>
      </c>
      <c r="M15" s="75"/>
      <c r="N15" s="75"/>
    </row>
    <row r="16" spans="1:14" s="1" customFormat="1" ht="12.75">
      <c r="A16" s="9" t="s">
        <v>12</v>
      </c>
      <c r="B16" s="79">
        <v>353519751</v>
      </c>
      <c r="C16" s="79">
        <v>353519751</v>
      </c>
      <c r="D16" s="79">
        <v>353519751</v>
      </c>
      <c r="E16" s="79">
        <v>0</v>
      </c>
      <c r="F16" s="79">
        <v>0</v>
      </c>
      <c r="G16" s="79">
        <v>0</v>
      </c>
      <c r="H16" s="79">
        <v>0</v>
      </c>
      <c r="I16" s="79">
        <v>3388427</v>
      </c>
      <c r="J16" s="79">
        <v>353519751</v>
      </c>
      <c r="K16" s="79">
        <v>353519751</v>
      </c>
      <c r="L16" s="80">
        <v>0</v>
      </c>
      <c r="M16" s="75"/>
      <c r="N16" s="75"/>
    </row>
    <row r="17" spans="1:12" s="1" customFormat="1" ht="12.75">
      <c r="A17" s="10" t="s">
        <v>46</v>
      </c>
      <c r="B17" s="73">
        <v>1036260138</v>
      </c>
      <c r="C17" s="73">
        <v>1036260138</v>
      </c>
      <c r="D17" s="73">
        <v>1006005810</v>
      </c>
      <c r="E17" s="73">
        <v>30250000</v>
      </c>
      <c r="F17" s="73">
        <v>4328</v>
      </c>
      <c r="G17" s="73">
        <v>0</v>
      </c>
      <c r="H17" s="73">
        <v>4328</v>
      </c>
      <c r="I17" s="73">
        <v>6031691</v>
      </c>
      <c r="J17" s="73">
        <v>1036255810</v>
      </c>
      <c r="K17" s="73">
        <v>1036255810</v>
      </c>
      <c r="L17" s="81">
        <v>0</v>
      </c>
    </row>
    <row r="18" spans="1:12" s="1" customFormat="1" ht="13.5" thickBot="1">
      <c r="A18" s="12" t="str">
        <f>"Total in "&amp;LEFT($A$7,LEN($A$7)-5)&amp;":"</f>
        <v>Total in October:</v>
      </c>
      <c r="B18" s="82" t="s">
        <v>0</v>
      </c>
      <c r="C18" s="83">
        <v>1036260138</v>
      </c>
      <c r="D18" s="83">
        <v>1006005810</v>
      </c>
      <c r="E18" s="83">
        <v>30250000</v>
      </c>
      <c r="F18" s="83">
        <v>4328</v>
      </c>
      <c r="G18" s="83">
        <v>0</v>
      </c>
      <c r="H18" s="83">
        <v>4328</v>
      </c>
      <c r="I18" s="83">
        <v>6031691</v>
      </c>
      <c r="J18" s="82" t="s">
        <v>0</v>
      </c>
      <c r="K18" s="83">
        <v>1036255810</v>
      </c>
      <c r="L18" s="84">
        <v>0</v>
      </c>
    </row>
    <row r="19" spans="1:256" s="1" customFormat="1" ht="12" customHeight="1">
      <c r="A19" s="3" t="s">
        <v>18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77">
        <v>538040</v>
      </c>
      <c r="C21" s="77">
        <v>538040</v>
      </c>
      <c r="D21" s="77">
        <v>166223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166223</v>
      </c>
      <c r="K21" s="77">
        <v>166223</v>
      </c>
      <c r="L21" s="7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33.75">
      <c r="A22" s="18" t="s">
        <v>44</v>
      </c>
      <c r="B22" s="77">
        <v>25788</v>
      </c>
      <c r="C22" s="77">
        <v>25788</v>
      </c>
      <c r="D22" s="77">
        <v>7438</v>
      </c>
      <c r="E22" s="77">
        <v>0</v>
      </c>
      <c r="F22" s="77">
        <v>626</v>
      </c>
      <c r="G22" s="77">
        <v>0</v>
      </c>
      <c r="H22" s="77">
        <v>203</v>
      </c>
      <c r="I22" s="77">
        <v>0</v>
      </c>
      <c r="J22" s="77">
        <v>7015</v>
      </c>
      <c r="K22" s="77">
        <v>7015</v>
      </c>
      <c r="L22" s="78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63</v>
      </c>
      <c r="B23" s="77">
        <v>987</v>
      </c>
      <c r="C23" s="77">
        <v>987</v>
      </c>
      <c r="D23" s="77">
        <v>151</v>
      </c>
      <c r="E23" s="77">
        <v>0</v>
      </c>
      <c r="F23" s="77">
        <v>50</v>
      </c>
      <c r="G23" s="77">
        <v>0</v>
      </c>
      <c r="H23" s="77">
        <v>0</v>
      </c>
      <c r="I23" s="77">
        <v>0</v>
      </c>
      <c r="J23" s="77">
        <v>101</v>
      </c>
      <c r="K23" s="77">
        <v>101</v>
      </c>
      <c r="L23" s="78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45</v>
      </c>
      <c r="B24" s="77">
        <v>34089</v>
      </c>
      <c r="C24" s="77">
        <v>34089</v>
      </c>
      <c r="D24" s="77">
        <v>13105</v>
      </c>
      <c r="E24" s="77">
        <v>0</v>
      </c>
      <c r="F24" s="77">
        <v>568</v>
      </c>
      <c r="G24" s="77">
        <v>0</v>
      </c>
      <c r="H24" s="77">
        <v>0</v>
      </c>
      <c r="I24" s="77">
        <v>0</v>
      </c>
      <c r="J24" s="77">
        <v>12537</v>
      </c>
      <c r="K24" s="77">
        <v>12537</v>
      </c>
      <c r="L24" s="7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56</v>
      </c>
      <c r="B25" s="77">
        <v>15246</v>
      </c>
      <c r="C25" s="77">
        <v>15246</v>
      </c>
      <c r="D25" s="77">
        <v>509</v>
      </c>
      <c r="E25" s="77">
        <v>0</v>
      </c>
      <c r="F25" s="77">
        <v>509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80</v>
      </c>
      <c r="B26" s="77">
        <v>32634</v>
      </c>
      <c r="C26" s="77">
        <v>32634</v>
      </c>
      <c r="D26" s="77">
        <v>30622</v>
      </c>
      <c r="E26" s="77">
        <v>0</v>
      </c>
      <c r="F26" s="77">
        <v>544</v>
      </c>
      <c r="G26" s="77">
        <v>0</v>
      </c>
      <c r="H26" s="77">
        <v>0</v>
      </c>
      <c r="I26" s="77">
        <v>0</v>
      </c>
      <c r="J26" s="77">
        <v>30078</v>
      </c>
      <c r="K26" s="77">
        <v>30078</v>
      </c>
      <c r="L26" s="7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19</v>
      </c>
      <c r="B27" s="77">
        <v>36440</v>
      </c>
      <c r="C27" s="77">
        <v>36440</v>
      </c>
      <c r="D27" s="77">
        <v>236</v>
      </c>
      <c r="E27" s="77">
        <v>0</v>
      </c>
      <c r="F27" s="77">
        <v>236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16</v>
      </c>
      <c r="B28" s="77">
        <v>331434</v>
      </c>
      <c r="C28" s="77">
        <v>331434</v>
      </c>
      <c r="D28" s="77">
        <v>39553</v>
      </c>
      <c r="E28" s="77">
        <v>0</v>
      </c>
      <c r="F28" s="77">
        <v>2025</v>
      </c>
      <c r="G28" s="77">
        <v>0</v>
      </c>
      <c r="H28" s="77">
        <v>0</v>
      </c>
      <c r="I28" s="77">
        <v>78</v>
      </c>
      <c r="J28" s="77">
        <v>37528</v>
      </c>
      <c r="K28" s="77">
        <v>37528</v>
      </c>
      <c r="L28" s="7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31</v>
      </c>
      <c r="B29" s="77">
        <v>135347</v>
      </c>
      <c r="C29" s="77">
        <v>135347</v>
      </c>
      <c r="D29" s="77">
        <v>46920</v>
      </c>
      <c r="E29" s="77">
        <v>0</v>
      </c>
      <c r="F29" s="77">
        <v>1586</v>
      </c>
      <c r="G29" s="77">
        <v>0</v>
      </c>
      <c r="H29" s="77">
        <v>0</v>
      </c>
      <c r="I29" s="77">
        <v>204</v>
      </c>
      <c r="J29" s="77">
        <v>45334</v>
      </c>
      <c r="K29" s="77">
        <v>45334</v>
      </c>
      <c r="L29" s="7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64</v>
      </c>
      <c r="B30" s="77">
        <v>178259</v>
      </c>
      <c r="C30" s="77">
        <v>178259</v>
      </c>
      <c r="D30" s="77">
        <v>87109</v>
      </c>
      <c r="E30" s="77">
        <v>0</v>
      </c>
      <c r="F30" s="77">
        <v>2025</v>
      </c>
      <c r="G30" s="77">
        <v>0</v>
      </c>
      <c r="H30" s="77">
        <v>0</v>
      </c>
      <c r="I30" s="77">
        <v>194</v>
      </c>
      <c r="J30" s="77">
        <v>85084</v>
      </c>
      <c r="K30" s="77">
        <v>85084</v>
      </c>
      <c r="L30" s="7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21</v>
      </c>
      <c r="B31" s="77">
        <v>5022737</v>
      </c>
      <c r="C31" s="77">
        <v>5022737</v>
      </c>
      <c r="D31" s="77">
        <v>3946436</v>
      </c>
      <c r="E31" s="77">
        <v>0</v>
      </c>
      <c r="F31" s="77">
        <v>0</v>
      </c>
      <c r="G31" s="77">
        <v>0</v>
      </c>
      <c r="H31" s="77">
        <v>0</v>
      </c>
      <c r="I31" s="77">
        <v>15532</v>
      </c>
      <c r="J31" s="77">
        <v>3946436</v>
      </c>
      <c r="K31" s="77">
        <v>3946436</v>
      </c>
      <c r="L31" s="7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79</v>
      </c>
      <c r="B32" s="77">
        <v>24494285</v>
      </c>
      <c r="C32" s="77">
        <v>24494285</v>
      </c>
      <c r="D32" s="77">
        <v>18082380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18082380</v>
      </c>
      <c r="K32" s="77">
        <v>18082380</v>
      </c>
      <c r="L32" s="7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78</v>
      </c>
      <c r="B33" s="77">
        <v>6000000</v>
      </c>
      <c r="C33" s="77">
        <v>6000000</v>
      </c>
      <c r="D33" s="77">
        <v>5923077</v>
      </c>
      <c r="E33" s="77">
        <v>0</v>
      </c>
      <c r="F33" s="77">
        <v>38462</v>
      </c>
      <c r="G33" s="77">
        <v>0</v>
      </c>
      <c r="H33" s="77">
        <v>0</v>
      </c>
      <c r="I33" s="77">
        <v>6710</v>
      </c>
      <c r="J33" s="77">
        <v>5884615</v>
      </c>
      <c r="K33" s="77">
        <v>5884615</v>
      </c>
      <c r="L33" s="7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57</v>
      </c>
      <c r="B34" s="77">
        <v>4940</v>
      </c>
      <c r="C34" s="77">
        <v>4940</v>
      </c>
      <c r="D34" s="77">
        <v>2711</v>
      </c>
      <c r="E34" s="77">
        <v>0</v>
      </c>
      <c r="F34" s="77">
        <v>205</v>
      </c>
      <c r="G34" s="77">
        <v>0</v>
      </c>
      <c r="H34" s="77">
        <v>0</v>
      </c>
      <c r="I34" s="77">
        <v>0</v>
      </c>
      <c r="J34" s="77">
        <v>2506</v>
      </c>
      <c r="K34" s="77">
        <v>2506</v>
      </c>
      <c r="L34" s="7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04" t="s">
        <v>88</v>
      </c>
      <c r="B35" s="77">
        <v>1138</v>
      </c>
      <c r="C35" s="77">
        <v>1138</v>
      </c>
      <c r="D35" s="77">
        <v>0</v>
      </c>
      <c r="E35" s="77">
        <v>0</v>
      </c>
      <c r="F35" s="77">
        <v>95</v>
      </c>
      <c r="G35" s="77">
        <v>0</v>
      </c>
      <c r="H35" s="77">
        <v>1138</v>
      </c>
      <c r="I35" s="77">
        <v>0</v>
      </c>
      <c r="J35" s="77">
        <v>1043</v>
      </c>
      <c r="K35" s="77">
        <v>1043</v>
      </c>
      <c r="L35" s="7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104" t="s">
        <v>89</v>
      </c>
      <c r="B36" s="77">
        <v>1073</v>
      </c>
      <c r="C36" s="77">
        <v>1073</v>
      </c>
      <c r="D36" s="77">
        <v>0</v>
      </c>
      <c r="E36" s="77">
        <v>0</v>
      </c>
      <c r="F36" s="77">
        <v>166</v>
      </c>
      <c r="G36" s="77">
        <v>0</v>
      </c>
      <c r="H36" s="77">
        <v>1073</v>
      </c>
      <c r="I36" s="77">
        <v>0</v>
      </c>
      <c r="J36" s="77">
        <v>907</v>
      </c>
      <c r="K36" s="77">
        <v>907</v>
      </c>
      <c r="L36" s="7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33.75">
      <c r="A37" s="104" t="s">
        <v>47</v>
      </c>
      <c r="B37" s="77">
        <v>3243</v>
      </c>
      <c r="C37" s="77">
        <v>3243</v>
      </c>
      <c r="D37" s="77">
        <v>1816</v>
      </c>
      <c r="E37" s="77">
        <v>0</v>
      </c>
      <c r="F37" s="77">
        <v>112</v>
      </c>
      <c r="G37" s="77">
        <v>0</v>
      </c>
      <c r="H37" s="77">
        <v>0</v>
      </c>
      <c r="I37" s="77">
        <v>0</v>
      </c>
      <c r="J37" s="77">
        <v>1704</v>
      </c>
      <c r="K37" s="77">
        <v>1704</v>
      </c>
      <c r="L37" s="7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54</v>
      </c>
      <c r="B38" s="77">
        <v>552</v>
      </c>
      <c r="C38" s="77">
        <v>552</v>
      </c>
      <c r="D38" s="77">
        <v>69</v>
      </c>
      <c r="E38" s="77">
        <v>0</v>
      </c>
      <c r="F38" s="77">
        <v>23</v>
      </c>
      <c r="G38" s="77">
        <v>0</v>
      </c>
      <c r="H38" s="77">
        <v>0</v>
      </c>
      <c r="I38" s="77">
        <v>0</v>
      </c>
      <c r="J38" s="77">
        <v>46</v>
      </c>
      <c r="K38" s="77">
        <v>46</v>
      </c>
      <c r="L38" s="78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3.75">
      <c r="A39" s="18" t="s">
        <v>55</v>
      </c>
      <c r="B39" s="77">
        <v>2381</v>
      </c>
      <c r="C39" s="77">
        <v>2381</v>
      </c>
      <c r="D39" s="77">
        <v>665</v>
      </c>
      <c r="E39" s="77">
        <v>0</v>
      </c>
      <c r="F39" s="77">
        <v>99</v>
      </c>
      <c r="G39" s="77">
        <v>0</v>
      </c>
      <c r="H39" s="77">
        <v>0</v>
      </c>
      <c r="I39" s="77">
        <v>0</v>
      </c>
      <c r="J39" s="77">
        <v>566</v>
      </c>
      <c r="K39" s="77">
        <v>566</v>
      </c>
      <c r="L39" s="78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91</v>
      </c>
      <c r="B40" s="77">
        <v>1017</v>
      </c>
      <c r="C40" s="77">
        <v>1017</v>
      </c>
      <c r="D40" s="77">
        <v>0</v>
      </c>
      <c r="E40" s="77">
        <v>0</v>
      </c>
      <c r="F40" s="77">
        <v>190</v>
      </c>
      <c r="G40" s="77">
        <v>0</v>
      </c>
      <c r="H40" s="77">
        <v>1017</v>
      </c>
      <c r="I40" s="77">
        <v>0</v>
      </c>
      <c r="J40" s="77">
        <v>827</v>
      </c>
      <c r="K40" s="77">
        <v>827</v>
      </c>
      <c r="L40" s="78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72" t="s">
        <v>90</v>
      </c>
      <c r="B41" s="79">
        <v>891</v>
      </c>
      <c r="C41" s="79">
        <v>891</v>
      </c>
      <c r="D41" s="79">
        <v>487</v>
      </c>
      <c r="E41" s="79">
        <v>0</v>
      </c>
      <c r="F41" s="79">
        <v>55</v>
      </c>
      <c r="G41" s="79">
        <v>0</v>
      </c>
      <c r="H41" s="79">
        <v>0</v>
      </c>
      <c r="I41" s="79">
        <v>0</v>
      </c>
      <c r="J41" s="79">
        <v>432</v>
      </c>
      <c r="K41" s="79">
        <v>432</v>
      </c>
      <c r="L41" s="80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.75">
      <c r="A42" s="76" t="s">
        <v>46</v>
      </c>
      <c r="B42" s="89">
        <v>36864870</v>
      </c>
      <c r="C42" s="89">
        <v>36864870</v>
      </c>
      <c r="D42" s="89">
        <v>28386059</v>
      </c>
      <c r="E42" s="89">
        <v>200000</v>
      </c>
      <c r="F42" s="89">
        <v>238444</v>
      </c>
      <c r="G42" s="89">
        <v>0</v>
      </c>
      <c r="H42" s="89">
        <v>1892</v>
      </c>
      <c r="I42" s="89">
        <v>34761</v>
      </c>
      <c r="J42" s="89">
        <v>28349507</v>
      </c>
      <c r="K42" s="89">
        <v>28349507</v>
      </c>
      <c r="L42" s="90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" customHeight="1" thickBot="1">
      <c r="A43" s="12" t="str">
        <f>"Total in "&amp;LEFT($A$7,LEN($A$7)-5)&amp;":"</f>
        <v>Total in October:</v>
      </c>
      <c r="B43" s="82" t="s">
        <v>0</v>
      </c>
      <c r="C43" s="91">
        <v>36864870</v>
      </c>
      <c r="D43" s="91">
        <v>28386059</v>
      </c>
      <c r="E43" s="91">
        <v>200000</v>
      </c>
      <c r="F43" s="91">
        <v>238444</v>
      </c>
      <c r="G43" s="91">
        <v>0</v>
      </c>
      <c r="H43" s="91">
        <v>1892</v>
      </c>
      <c r="I43" s="91">
        <v>34761</v>
      </c>
      <c r="J43" s="82" t="s">
        <v>0</v>
      </c>
      <c r="K43" s="91">
        <v>28349507</v>
      </c>
      <c r="L43" s="92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5.75">
      <c r="A44" s="32" t="s">
        <v>61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6" t="s">
        <v>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9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" customHeight="1">
      <c r="A46" s="21" t="s">
        <v>13</v>
      </c>
      <c r="B46" s="94">
        <v>91955937</v>
      </c>
      <c r="C46" s="94">
        <v>91955937</v>
      </c>
      <c r="D46" s="95">
        <v>48179265</v>
      </c>
      <c r="E46" s="94">
        <v>0</v>
      </c>
      <c r="F46" s="95">
        <v>166946</v>
      </c>
      <c r="G46" s="95">
        <v>0</v>
      </c>
      <c r="H46" s="95">
        <v>746</v>
      </c>
      <c r="I46" s="95">
        <v>0</v>
      </c>
      <c r="J46" s="77">
        <v>48013065</v>
      </c>
      <c r="K46" s="96">
        <v>48013065</v>
      </c>
      <c r="L46" s="97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10" t="s">
        <v>9</v>
      </c>
      <c r="B47" s="98">
        <v>91955937</v>
      </c>
      <c r="C47" s="98">
        <v>91955937</v>
      </c>
      <c r="D47" s="98">
        <v>48179265</v>
      </c>
      <c r="E47" s="98">
        <v>0</v>
      </c>
      <c r="F47" s="98">
        <v>166946</v>
      </c>
      <c r="G47" s="98">
        <v>0</v>
      </c>
      <c r="H47" s="98">
        <v>746</v>
      </c>
      <c r="I47" s="98">
        <v>0</v>
      </c>
      <c r="J47" s="98">
        <v>48013065</v>
      </c>
      <c r="K47" s="98">
        <v>48013065</v>
      </c>
      <c r="L47" s="81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2" s="1" customFormat="1" ht="12" customHeight="1" thickBot="1">
      <c r="A48" s="12" t="str">
        <f>"Total in "&amp;LEFT($A$7,LEN($A$7)-5)&amp;":"</f>
        <v>Total in October:</v>
      </c>
      <c r="B48" s="82" t="s">
        <v>0</v>
      </c>
      <c r="C48" s="83">
        <v>91955937</v>
      </c>
      <c r="D48" s="83">
        <v>48179265</v>
      </c>
      <c r="E48" s="83">
        <v>0</v>
      </c>
      <c r="F48" s="83">
        <v>166946</v>
      </c>
      <c r="G48" s="83">
        <v>0</v>
      </c>
      <c r="H48" s="83">
        <v>746</v>
      </c>
      <c r="I48" s="83">
        <v>0</v>
      </c>
      <c r="J48" s="82" t="s">
        <v>0</v>
      </c>
      <c r="K48" s="83">
        <v>48013065</v>
      </c>
      <c r="L48" s="84">
        <v>0</v>
      </c>
    </row>
    <row r="49" spans="1:12" s="1" customFormat="1" ht="12" customHeight="1" thickBot="1">
      <c r="A49" s="60" t="s">
        <v>1</v>
      </c>
      <c r="B49" s="99">
        <v>1165076596</v>
      </c>
      <c r="C49" s="99">
        <v>1165076596</v>
      </c>
      <c r="D49" s="99">
        <v>1082534582</v>
      </c>
      <c r="E49" s="99">
        <v>30250000</v>
      </c>
      <c r="F49" s="99">
        <v>218850</v>
      </c>
      <c r="G49" s="99">
        <v>0</v>
      </c>
      <c r="H49" s="99">
        <v>8505</v>
      </c>
      <c r="I49" s="99">
        <v>6054409</v>
      </c>
      <c r="J49" s="99">
        <v>1112574237</v>
      </c>
      <c r="K49" s="99">
        <v>1112574237</v>
      </c>
      <c r="L49" s="100">
        <v>0</v>
      </c>
    </row>
    <row r="50" spans="1:12" s="1" customFormat="1" ht="13.5" thickBot="1">
      <c r="A50" s="25" t="str">
        <f>"Grand total in "&amp;LEFT($A$7,LEN($A$7)-5)&amp;":"</f>
        <v>Grand total in October:</v>
      </c>
      <c r="B50" s="101" t="s">
        <v>0</v>
      </c>
      <c r="C50" s="102">
        <v>1165076596</v>
      </c>
      <c r="D50" s="102">
        <v>1082534582</v>
      </c>
      <c r="E50" s="102">
        <v>30250000</v>
      </c>
      <c r="F50" s="102">
        <v>218850</v>
      </c>
      <c r="G50" s="102">
        <v>0</v>
      </c>
      <c r="H50" s="102">
        <v>8505</v>
      </c>
      <c r="I50" s="102">
        <v>6054409</v>
      </c>
      <c r="J50" s="101" t="s">
        <v>0</v>
      </c>
      <c r="K50" s="102">
        <v>1112574237</v>
      </c>
      <c r="L50" s="103">
        <v>0</v>
      </c>
    </row>
    <row r="51" spans="1:12" s="1" customFormat="1" ht="12.75">
      <c r="A51" s="46" t="s">
        <v>23</v>
      </c>
      <c r="B51" s="47" t="s">
        <v>0</v>
      </c>
      <c r="C51" s="47" t="s">
        <v>0</v>
      </c>
      <c r="D51" s="48">
        <v>1195377217</v>
      </c>
      <c r="E51" s="48">
        <v>30750000</v>
      </c>
      <c r="F51" s="48">
        <v>158164919</v>
      </c>
      <c r="G51" s="48">
        <v>0</v>
      </c>
      <c r="H51" s="48">
        <v>43830</v>
      </c>
      <c r="I51" s="48">
        <v>4578547</v>
      </c>
      <c r="J51" s="47" t="s">
        <v>0</v>
      </c>
      <c r="K51" s="48">
        <v>1068006128</v>
      </c>
      <c r="L51" s="49" t="s">
        <v>0</v>
      </c>
    </row>
    <row r="52" spans="1:12" s="1" customFormat="1" ht="12.75">
      <c r="A52" s="50" t="s">
        <v>24</v>
      </c>
      <c r="B52" s="51" t="s">
        <v>0</v>
      </c>
      <c r="C52" s="51" t="s">
        <v>0</v>
      </c>
      <c r="D52" s="73">
        <v>1068006128</v>
      </c>
      <c r="E52" s="73">
        <v>91589000</v>
      </c>
      <c r="F52" s="73">
        <v>60191117</v>
      </c>
      <c r="G52" s="73">
        <v>0</v>
      </c>
      <c r="H52" s="73">
        <v>2320374</v>
      </c>
      <c r="I52" s="73">
        <v>5808801</v>
      </c>
      <c r="J52" s="74" t="s">
        <v>0</v>
      </c>
      <c r="K52" s="73">
        <v>1101724385</v>
      </c>
      <c r="L52" s="53" t="s">
        <v>0</v>
      </c>
    </row>
    <row r="53" spans="1:12" s="1" customFormat="1" ht="12.75">
      <c r="A53" s="50" t="s">
        <v>25</v>
      </c>
      <c r="B53" s="51" t="s">
        <v>0</v>
      </c>
      <c r="C53" s="51" t="s">
        <v>0</v>
      </c>
      <c r="D53" s="73">
        <v>1101724385</v>
      </c>
      <c r="E53" s="73">
        <v>160000000</v>
      </c>
      <c r="F53" s="73">
        <v>60228884</v>
      </c>
      <c r="G53" s="73">
        <v>0</v>
      </c>
      <c r="H53" s="73">
        <v>95714</v>
      </c>
      <c r="I53" s="73">
        <v>24966</v>
      </c>
      <c r="J53" s="74" t="s">
        <v>0</v>
      </c>
      <c r="K53" s="73">
        <v>1201591215</v>
      </c>
      <c r="L53" s="53" t="s">
        <v>0</v>
      </c>
    </row>
    <row r="54" spans="1:12" s="1" customFormat="1" ht="12.75">
      <c r="A54" s="50" t="s">
        <v>26</v>
      </c>
      <c r="B54" s="51" t="s">
        <v>0</v>
      </c>
      <c r="C54" s="51" t="s">
        <v>0</v>
      </c>
      <c r="D54" s="52">
        <v>1201591215</v>
      </c>
      <c r="E54" s="52">
        <v>118000119</v>
      </c>
      <c r="F54" s="52">
        <v>91795322</v>
      </c>
      <c r="G54" s="52">
        <v>0</v>
      </c>
      <c r="H54" s="52">
        <v>5785129</v>
      </c>
      <c r="I54" s="52">
        <v>132962</v>
      </c>
      <c r="J54" s="51" t="s">
        <v>0</v>
      </c>
      <c r="K54" s="52">
        <v>1233581141</v>
      </c>
      <c r="L54" s="53" t="s">
        <v>0</v>
      </c>
    </row>
    <row r="55" spans="1:12" s="1" customFormat="1" ht="12.75">
      <c r="A55" s="50" t="s">
        <v>27</v>
      </c>
      <c r="B55" s="56" t="s">
        <v>0</v>
      </c>
      <c r="C55" s="56" t="s">
        <v>0</v>
      </c>
      <c r="D55" s="20">
        <v>1233581141</v>
      </c>
      <c r="E55" s="20">
        <v>80500000</v>
      </c>
      <c r="F55" s="20">
        <v>60650645</v>
      </c>
      <c r="G55" s="20">
        <v>0</v>
      </c>
      <c r="H55" s="20">
        <v>25195</v>
      </c>
      <c r="I55" s="20">
        <v>14283</v>
      </c>
      <c r="J55" s="56" t="s">
        <v>0</v>
      </c>
      <c r="K55" s="20">
        <v>1253455691</v>
      </c>
      <c r="L55" s="57" t="s">
        <v>0</v>
      </c>
    </row>
    <row r="56" spans="1:12" s="1" customFormat="1" ht="12.75">
      <c r="A56" s="50" t="s">
        <v>28</v>
      </c>
      <c r="B56" s="56" t="s">
        <v>0</v>
      </c>
      <c r="C56" s="56" t="s">
        <v>0</v>
      </c>
      <c r="D56" s="20">
        <v>1253455691</v>
      </c>
      <c r="E56" s="20">
        <v>30450000</v>
      </c>
      <c r="F56" s="20">
        <v>236584</v>
      </c>
      <c r="G56" s="20">
        <v>0</v>
      </c>
      <c r="H56" s="20">
        <v>34132</v>
      </c>
      <c r="I56" s="20">
        <v>790377</v>
      </c>
      <c r="J56" s="56" t="s">
        <v>0</v>
      </c>
      <c r="K56" s="20">
        <v>1283703239</v>
      </c>
      <c r="L56" s="57" t="s">
        <v>0</v>
      </c>
    </row>
    <row r="57" spans="1:12" s="1" customFormat="1" ht="12.75">
      <c r="A57" s="50" t="s">
        <v>29</v>
      </c>
      <c r="B57" s="56" t="s">
        <v>0</v>
      </c>
      <c r="C57" s="56" t="s">
        <v>0</v>
      </c>
      <c r="D57" s="20">
        <v>1283703239</v>
      </c>
      <c r="E57" s="20">
        <v>1500000</v>
      </c>
      <c r="F57" s="20">
        <v>272751746</v>
      </c>
      <c r="G57" s="20">
        <v>0</v>
      </c>
      <c r="H57" s="20">
        <v>32868</v>
      </c>
      <c r="I57" s="20">
        <v>4661812</v>
      </c>
      <c r="J57" s="56" t="s">
        <v>0</v>
      </c>
      <c r="K57" s="20">
        <v>1012484361</v>
      </c>
      <c r="L57" s="57" t="s">
        <v>0</v>
      </c>
    </row>
    <row r="58" spans="1:12" s="1" customFormat="1" ht="12.75">
      <c r="A58" s="50" t="s">
        <v>30</v>
      </c>
      <c r="B58" s="56" t="s">
        <v>0</v>
      </c>
      <c r="C58" s="56" t="s">
        <v>0</v>
      </c>
      <c r="D58" s="20">
        <v>1012484361</v>
      </c>
      <c r="E58" s="20">
        <v>30000000</v>
      </c>
      <c r="F58" s="20">
        <v>1379532</v>
      </c>
      <c r="G58" s="20">
        <v>0</v>
      </c>
      <c r="H58" s="20">
        <v>-1182701</v>
      </c>
      <c r="I58" s="20">
        <v>1201829</v>
      </c>
      <c r="J58" s="56" t="s">
        <v>0</v>
      </c>
      <c r="K58" s="20">
        <v>1039922128</v>
      </c>
      <c r="L58" s="57" t="s">
        <v>0</v>
      </c>
    </row>
    <row r="59" spans="1:12" s="1" customFormat="1" ht="13.5" thickBot="1">
      <c r="A59" s="50" t="s">
        <v>32</v>
      </c>
      <c r="B59" s="56" t="s">
        <v>0</v>
      </c>
      <c r="C59" s="56" t="s">
        <v>0</v>
      </c>
      <c r="D59" s="20">
        <v>1039922128</v>
      </c>
      <c r="E59" s="20">
        <v>42955000</v>
      </c>
      <c r="F59" s="20">
        <v>347618</v>
      </c>
      <c r="G59" s="20">
        <v>0</v>
      </c>
      <c r="H59" s="20">
        <v>5072</v>
      </c>
      <c r="I59" s="20">
        <v>64901</v>
      </c>
      <c r="J59" s="56" t="s">
        <v>0</v>
      </c>
      <c r="K59" s="20">
        <v>1082534582</v>
      </c>
      <c r="L59" s="57" t="s">
        <v>0</v>
      </c>
    </row>
    <row r="60" spans="1:12" s="1" customFormat="1" ht="12.75" hidden="1">
      <c r="A60" s="50" t="s">
        <v>33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3.5" hidden="1" thickBot="1">
      <c r="A61" s="50" t="s">
        <v>35</v>
      </c>
      <c r="B61" s="63" t="s">
        <v>0</v>
      </c>
      <c r="C61" s="63" t="s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3" t="s">
        <v>0</v>
      </c>
      <c r="K61" s="64">
        <v>0</v>
      </c>
      <c r="L61" s="65" t="s">
        <v>0</v>
      </c>
    </row>
    <row r="62" spans="1:12" s="1" customFormat="1" ht="13.5" thickBot="1">
      <c r="A62" s="41" t="str">
        <f>"Total per year "&amp;RIGHT($A$7,4)&amp;":"</f>
        <v>Total per year 2016:</v>
      </c>
      <c r="B62" s="26" t="s">
        <v>0</v>
      </c>
      <c r="C62" s="26" t="s">
        <v>0</v>
      </c>
      <c r="D62" s="66">
        <v>1195377217</v>
      </c>
      <c r="E62" s="66">
        <v>615994119</v>
      </c>
      <c r="F62" s="66">
        <v>705965217</v>
      </c>
      <c r="G62" s="66">
        <v>0</v>
      </c>
      <c r="H62" s="66">
        <v>7168118</v>
      </c>
      <c r="I62" s="66">
        <v>23332887</v>
      </c>
      <c r="J62" s="26" t="s">
        <v>0</v>
      </c>
      <c r="K62" s="66">
        <v>1112574237</v>
      </c>
      <c r="L62" s="67" t="s">
        <v>0</v>
      </c>
    </row>
    <row r="63" spans="1:12" s="1" customFormat="1" ht="15" customHeight="1">
      <c r="A63" s="33" t="s">
        <v>58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s="1" customFormat="1" ht="15" customHeight="1">
      <c r="A64" s="34" t="s">
        <v>59</v>
      </c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3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31">
      <selection activeCell="G51" sqref="G5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92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4" s="1" customFormat="1" ht="12.75">
      <c r="A14" s="9" t="s">
        <v>11</v>
      </c>
      <c r="B14" s="77">
        <v>682986059</v>
      </c>
      <c r="C14" s="77">
        <v>682986059</v>
      </c>
      <c r="D14" s="77">
        <v>682736059</v>
      </c>
      <c r="E14" s="77">
        <v>250000</v>
      </c>
      <c r="F14" s="77">
        <v>0</v>
      </c>
      <c r="G14" s="77">
        <v>0</v>
      </c>
      <c r="H14" s="77">
        <v>0</v>
      </c>
      <c r="I14" s="77">
        <v>0</v>
      </c>
      <c r="J14" s="77">
        <v>682986059</v>
      </c>
      <c r="K14" s="77">
        <v>682986059</v>
      </c>
      <c r="L14" s="78">
        <v>0</v>
      </c>
      <c r="M14" s="75"/>
      <c r="N14" s="75"/>
    </row>
    <row r="15" spans="1:14" s="1" customFormat="1" ht="12.75">
      <c r="A15" s="9" t="s">
        <v>12</v>
      </c>
      <c r="B15" s="79">
        <v>353519751</v>
      </c>
      <c r="C15" s="79">
        <v>353519751</v>
      </c>
      <c r="D15" s="79">
        <v>353519751</v>
      </c>
      <c r="E15" s="79">
        <v>0</v>
      </c>
      <c r="F15" s="79">
        <v>0</v>
      </c>
      <c r="G15" s="79">
        <v>0</v>
      </c>
      <c r="H15" s="79">
        <v>0</v>
      </c>
      <c r="I15" s="79">
        <v>2648981</v>
      </c>
      <c r="J15" s="79">
        <v>353519751</v>
      </c>
      <c r="K15" s="79">
        <v>353519751</v>
      </c>
      <c r="L15" s="80">
        <v>0</v>
      </c>
      <c r="M15" s="75"/>
      <c r="N15" s="75"/>
    </row>
    <row r="16" spans="1:12" s="1" customFormat="1" ht="12.75">
      <c r="A16" s="10" t="s">
        <v>46</v>
      </c>
      <c r="B16" s="73">
        <v>1036505810</v>
      </c>
      <c r="C16" s="73">
        <v>1036505810</v>
      </c>
      <c r="D16" s="73">
        <v>1036255810</v>
      </c>
      <c r="E16" s="73">
        <v>250000</v>
      </c>
      <c r="F16" s="73">
        <v>0</v>
      </c>
      <c r="G16" s="73">
        <v>0</v>
      </c>
      <c r="H16" s="73">
        <v>0</v>
      </c>
      <c r="I16" s="73">
        <v>2648981</v>
      </c>
      <c r="J16" s="73">
        <v>1036505810</v>
      </c>
      <c r="K16" s="73">
        <v>1036505810</v>
      </c>
      <c r="L16" s="81">
        <v>0</v>
      </c>
    </row>
    <row r="17" spans="1:12" s="1" customFormat="1" ht="13.5" thickBot="1">
      <c r="A17" s="12" t="str">
        <f>"Total in "&amp;LEFT($A$7,LEN($A$7)-5)&amp;":"</f>
        <v>Total in November:</v>
      </c>
      <c r="B17" s="82" t="s">
        <v>0</v>
      </c>
      <c r="C17" s="83">
        <v>1036505810</v>
      </c>
      <c r="D17" s="83">
        <v>1036255810</v>
      </c>
      <c r="E17" s="83">
        <v>250000</v>
      </c>
      <c r="F17" s="83">
        <v>0</v>
      </c>
      <c r="G17" s="83">
        <v>0</v>
      </c>
      <c r="H17" s="83">
        <v>0</v>
      </c>
      <c r="I17" s="83">
        <v>2648981</v>
      </c>
      <c r="J17" s="82" t="s">
        <v>0</v>
      </c>
      <c r="K17" s="83">
        <v>1036505810</v>
      </c>
      <c r="L17" s="84">
        <v>0</v>
      </c>
    </row>
    <row r="18" spans="1:256" s="1" customFormat="1" ht="12" customHeight="1">
      <c r="A18" s="3" t="s">
        <v>18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2.75">
      <c r="A19" s="6" t="s">
        <v>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18" t="s">
        <v>15</v>
      </c>
      <c r="B20" s="77">
        <v>538040</v>
      </c>
      <c r="C20" s="77">
        <v>538040</v>
      </c>
      <c r="D20" s="77">
        <v>166223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166223</v>
      </c>
      <c r="K20" s="77">
        <v>166223</v>
      </c>
      <c r="L20" s="78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3.75">
      <c r="A21" s="18" t="s">
        <v>44</v>
      </c>
      <c r="B21" s="77">
        <v>28068</v>
      </c>
      <c r="C21" s="77">
        <v>28068</v>
      </c>
      <c r="D21" s="77">
        <v>7015</v>
      </c>
      <c r="E21" s="77">
        <v>0</v>
      </c>
      <c r="F21" s="77">
        <v>978</v>
      </c>
      <c r="G21" s="77">
        <v>0</v>
      </c>
      <c r="H21" s="77">
        <v>2280</v>
      </c>
      <c r="I21" s="77">
        <v>0</v>
      </c>
      <c r="J21" s="77">
        <v>8317</v>
      </c>
      <c r="K21" s="77">
        <v>8317</v>
      </c>
      <c r="L21" s="7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63</v>
      </c>
      <c r="B22" s="77">
        <v>987</v>
      </c>
      <c r="C22" s="77">
        <v>987</v>
      </c>
      <c r="D22" s="77">
        <v>101</v>
      </c>
      <c r="E22" s="77">
        <v>0</v>
      </c>
      <c r="F22" s="77">
        <v>73</v>
      </c>
      <c r="G22" s="77">
        <v>0</v>
      </c>
      <c r="H22" s="77">
        <v>0</v>
      </c>
      <c r="I22" s="77">
        <v>0</v>
      </c>
      <c r="J22" s="77">
        <v>28</v>
      </c>
      <c r="K22" s="77">
        <v>28</v>
      </c>
      <c r="L22" s="78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45</v>
      </c>
      <c r="B23" s="77">
        <v>34089</v>
      </c>
      <c r="C23" s="77">
        <v>34089</v>
      </c>
      <c r="D23" s="77">
        <v>12537</v>
      </c>
      <c r="E23" s="77">
        <v>0</v>
      </c>
      <c r="F23" s="77">
        <v>568</v>
      </c>
      <c r="G23" s="77">
        <v>0</v>
      </c>
      <c r="H23" s="77">
        <v>0</v>
      </c>
      <c r="I23" s="77">
        <v>0</v>
      </c>
      <c r="J23" s="77">
        <v>11969</v>
      </c>
      <c r="K23" s="77">
        <v>11969</v>
      </c>
      <c r="L23" s="78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80</v>
      </c>
      <c r="B24" s="77">
        <v>32634</v>
      </c>
      <c r="C24" s="77">
        <v>32634</v>
      </c>
      <c r="D24" s="77">
        <v>30078</v>
      </c>
      <c r="E24" s="77">
        <v>0</v>
      </c>
      <c r="F24" s="77">
        <v>544</v>
      </c>
      <c r="G24" s="77">
        <v>0</v>
      </c>
      <c r="H24" s="77">
        <v>0</v>
      </c>
      <c r="I24" s="77">
        <v>0</v>
      </c>
      <c r="J24" s="77">
        <v>29534</v>
      </c>
      <c r="K24" s="77">
        <v>29534</v>
      </c>
      <c r="L24" s="7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16</v>
      </c>
      <c r="B25" s="77">
        <v>331434</v>
      </c>
      <c r="C25" s="77">
        <v>331434</v>
      </c>
      <c r="D25" s="77">
        <v>37528</v>
      </c>
      <c r="E25" s="77">
        <v>0</v>
      </c>
      <c r="F25" s="77">
        <v>2150</v>
      </c>
      <c r="G25" s="77">
        <v>0</v>
      </c>
      <c r="H25" s="77">
        <v>0</v>
      </c>
      <c r="I25" s="77">
        <v>99</v>
      </c>
      <c r="J25" s="77">
        <v>35378</v>
      </c>
      <c r="K25" s="77">
        <v>35378</v>
      </c>
      <c r="L25" s="7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31</v>
      </c>
      <c r="B26" s="77">
        <v>135347</v>
      </c>
      <c r="C26" s="77">
        <v>135347</v>
      </c>
      <c r="D26" s="77">
        <v>45334</v>
      </c>
      <c r="E26" s="77">
        <v>0</v>
      </c>
      <c r="F26" s="77">
        <v>1600</v>
      </c>
      <c r="G26" s="77">
        <v>0</v>
      </c>
      <c r="H26" s="77">
        <v>0</v>
      </c>
      <c r="I26" s="77">
        <v>191</v>
      </c>
      <c r="J26" s="77">
        <v>43734</v>
      </c>
      <c r="K26" s="77">
        <v>43734</v>
      </c>
      <c r="L26" s="7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64</v>
      </c>
      <c r="B27" s="77">
        <v>426071</v>
      </c>
      <c r="C27" s="77">
        <v>426071</v>
      </c>
      <c r="D27" s="77">
        <v>85084</v>
      </c>
      <c r="E27" s="77">
        <v>0</v>
      </c>
      <c r="F27" s="77">
        <v>16077</v>
      </c>
      <c r="G27" s="77">
        <v>0</v>
      </c>
      <c r="H27" s="77">
        <v>146007</v>
      </c>
      <c r="I27" s="77">
        <v>169</v>
      </c>
      <c r="J27" s="77">
        <v>215014</v>
      </c>
      <c r="K27" s="77">
        <v>215014</v>
      </c>
      <c r="L27" s="7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21</v>
      </c>
      <c r="B28" s="77">
        <v>5022737</v>
      </c>
      <c r="C28" s="77">
        <v>5022737</v>
      </c>
      <c r="D28" s="77">
        <v>3946436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3946436</v>
      </c>
      <c r="K28" s="77">
        <v>3946436</v>
      </c>
      <c r="L28" s="7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79</v>
      </c>
      <c r="B29" s="77">
        <v>24494285</v>
      </c>
      <c r="C29" s="77">
        <v>24494285</v>
      </c>
      <c r="D29" s="77">
        <v>18082380</v>
      </c>
      <c r="E29" s="77">
        <v>600000</v>
      </c>
      <c r="F29" s="77">
        <v>95476</v>
      </c>
      <c r="G29" s="77">
        <v>0</v>
      </c>
      <c r="H29" s="77">
        <v>0</v>
      </c>
      <c r="I29" s="77">
        <v>13074</v>
      </c>
      <c r="J29" s="77">
        <v>18586904</v>
      </c>
      <c r="K29" s="77">
        <v>18586904</v>
      </c>
      <c r="L29" s="7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78</v>
      </c>
      <c r="B30" s="77">
        <v>6000000</v>
      </c>
      <c r="C30" s="77">
        <v>6000000</v>
      </c>
      <c r="D30" s="77">
        <v>5884615</v>
      </c>
      <c r="E30" s="77">
        <v>0</v>
      </c>
      <c r="F30" s="77">
        <v>38461</v>
      </c>
      <c r="G30" s="77">
        <v>0</v>
      </c>
      <c r="H30" s="77">
        <v>0</v>
      </c>
      <c r="I30" s="77">
        <v>7372</v>
      </c>
      <c r="J30" s="77">
        <v>5846154</v>
      </c>
      <c r="K30" s="77">
        <v>5846154</v>
      </c>
      <c r="L30" s="7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57</v>
      </c>
      <c r="B31" s="77">
        <v>6482</v>
      </c>
      <c r="C31" s="77">
        <v>6482</v>
      </c>
      <c r="D31" s="77">
        <v>2506</v>
      </c>
      <c r="E31" s="77">
        <v>0</v>
      </c>
      <c r="F31" s="77">
        <v>182</v>
      </c>
      <c r="G31" s="77">
        <v>0</v>
      </c>
      <c r="H31" s="77">
        <v>2106</v>
      </c>
      <c r="I31" s="77">
        <v>0</v>
      </c>
      <c r="J31" s="77">
        <v>4430</v>
      </c>
      <c r="K31" s="77">
        <v>4430</v>
      </c>
      <c r="L31" s="7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04" t="s">
        <v>88</v>
      </c>
      <c r="B32" s="77">
        <v>1138</v>
      </c>
      <c r="C32" s="77">
        <v>1138</v>
      </c>
      <c r="D32" s="77">
        <v>1043</v>
      </c>
      <c r="E32" s="77">
        <v>0</v>
      </c>
      <c r="F32" s="77">
        <v>47</v>
      </c>
      <c r="G32" s="77">
        <v>0</v>
      </c>
      <c r="H32" s="77">
        <v>0</v>
      </c>
      <c r="I32" s="77">
        <v>0</v>
      </c>
      <c r="J32" s="77">
        <v>996</v>
      </c>
      <c r="K32" s="77">
        <v>996</v>
      </c>
      <c r="L32" s="7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33.75">
      <c r="A33" s="104" t="s">
        <v>89</v>
      </c>
      <c r="B33" s="77">
        <v>1073</v>
      </c>
      <c r="C33" s="77">
        <v>1073</v>
      </c>
      <c r="D33" s="77">
        <v>907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907</v>
      </c>
      <c r="K33" s="77">
        <v>907</v>
      </c>
      <c r="L33" s="7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33.75">
      <c r="A34" s="104" t="s">
        <v>47</v>
      </c>
      <c r="B34" s="77">
        <v>3243</v>
      </c>
      <c r="C34" s="77">
        <v>3243</v>
      </c>
      <c r="D34" s="77">
        <v>1704</v>
      </c>
      <c r="E34" s="77">
        <v>0</v>
      </c>
      <c r="F34" s="77">
        <v>113</v>
      </c>
      <c r="G34" s="77">
        <v>0</v>
      </c>
      <c r="H34" s="77">
        <v>0</v>
      </c>
      <c r="I34" s="77">
        <v>0</v>
      </c>
      <c r="J34" s="77">
        <v>1591</v>
      </c>
      <c r="K34" s="77">
        <v>1591</v>
      </c>
      <c r="L34" s="7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54</v>
      </c>
      <c r="B35" s="77">
        <v>552</v>
      </c>
      <c r="C35" s="77">
        <v>552</v>
      </c>
      <c r="D35" s="77">
        <v>46</v>
      </c>
      <c r="E35" s="77">
        <v>0</v>
      </c>
      <c r="F35" s="77">
        <v>23</v>
      </c>
      <c r="G35" s="77">
        <v>0</v>
      </c>
      <c r="H35" s="77">
        <v>0</v>
      </c>
      <c r="I35" s="77">
        <v>0</v>
      </c>
      <c r="J35" s="77">
        <v>23</v>
      </c>
      <c r="K35" s="77">
        <v>23</v>
      </c>
      <c r="L35" s="7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18" t="s">
        <v>55</v>
      </c>
      <c r="B36" s="77">
        <v>2381</v>
      </c>
      <c r="C36" s="77">
        <v>2381</v>
      </c>
      <c r="D36" s="77">
        <v>566</v>
      </c>
      <c r="E36" s="77">
        <v>0</v>
      </c>
      <c r="F36" s="77">
        <v>99</v>
      </c>
      <c r="G36" s="77">
        <v>0</v>
      </c>
      <c r="H36" s="77">
        <v>0</v>
      </c>
      <c r="I36" s="77">
        <v>0</v>
      </c>
      <c r="J36" s="77">
        <v>467</v>
      </c>
      <c r="K36" s="77">
        <v>467</v>
      </c>
      <c r="L36" s="7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91</v>
      </c>
      <c r="B37" s="77">
        <v>1017</v>
      </c>
      <c r="C37" s="77">
        <v>1017</v>
      </c>
      <c r="D37" s="77">
        <v>827</v>
      </c>
      <c r="E37" s="77">
        <v>0</v>
      </c>
      <c r="F37" s="77">
        <v>43</v>
      </c>
      <c r="G37" s="77">
        <v>0</v>
      </c>
      <c r="H37" s="77">
        <v>0</v>
      </c>
      <c r="I37" s="77">
        <v>0</v>
      </c>
      <c r="J37" s="77">
        <v>784</v>
      </c>
      <c r="K37" s="77">
        <v>784</v>
      </c>
      <c r="L37" s="7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72" t="s">
        <v>90</v>
      </c>
      <c r="B38" s="79">
        <v>891</v>
      </c>
      <c r="C38" s="79">
        <v>891</v>
      </c>
      <c r="D38" s="79">
        <v>432</v>
      </c>
      <c r="E38" s="79">
        <v>0</v>
      </c>
      <c r="F38" s="79">
        <v>55</v>
      </c>
      <c r="G38" s="79">
        <v>0</v>
      </c>
      <c r="H38" s="79">
        <v>0</v>
      </c>
      <c r="I38" s="79">
        <v>0</v>
      </c>
      <c r="J38" s="79">
        <v>377</v>
      </c>
      <c r="K38" s="79">
        <v>377</v>
      </c>
      <c r="L38" s="80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.75">
      <c r="A39" s="76" t="s">
        <v>46</v>
      </c>
      <c r="B39" s="89">
        <v>37060469</v>
      </c>
      <c r="C39" s="89">
        <v>37060469</v>
      </c>
      <c r="D39" s="89">
        <v>28305362</v>
      </c>
      <c r="E39" s="89">
        <v>600000</v>
      </c>
      <c r="F39" s="89">
        <v>156489</v>
      </c>
      <c r="G39" s="89">
        <v>0</v>
      </c>
      <c r="H39" s="89">
        <v>150393</v>
      </c>
      <c r="I39" s="89">
        <v>20905</v>
      </c>
      <c r="J39" s="89">
        <v>28899266</v>
      </c>
      <c r="K39" s="89">
        <v>28899266</v>
      </c>
      <c r="L39" s="90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" customHeight="1" thickBot="1">
      <c r="A40" s="12" t="str">
        <f>"Total in "&amp;LEFT($A$7,LEN($A$7)-5)&amp;":"</f>
        <v>Total in November:</v>
      </c>
      <c r="B40" s="82" t="s">
        <v>0</v>
      </c>
      <c r="C40" s="91">
        <v>37060469</v>
      </c>
      <c r="D40" s="91">
        <v>28305362</v>
      </c>
      <c r="E40" s="91">
        <v>600000</v>
      </c>
      <c r="F40" s="91">
        <v>156489</v>
      </c>
      <c r="G40" s="91">
        <v>0</v>
      </c>
      <c r="H40" s="91">
        <v>150393</v>
      </c>
      <c r="I40" s="91">
        <v>20905</v>
      </c>
      <c r="J40" s="82" t="s">
        <v>0</v>
      </c>
      <c r="K40" s="91">
        <v>28899266</v>
      </c>
      <c r="L40" s="92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5.75">
      <c r="A41" s="32" t="s">
        <v>61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6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.75">
      <c r="A42" s="6" t="s">
        <v>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9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" customHeight="1">
      <c r="A43" s="21" t="s">
        <v>13</v>
      </c>
      <c r="B43" s="94">
        <v>91957683</v>
      </c>
      <c r="C43" s="94">
        <v>91957683</v>
      </c>
      <c r="D43" s="95">
        <v>48013065</v>
      </c>
      <c r="E43" s="94">
        <v>0</v>
      </c>
      <c r="F43" s="95">
        <v>181019</v>
      </c>
      <c r="G43" s="95">
        <v>0</v>
      </c>
      <c r="H43" s="95">
        <v>1000</v>
      </c>
      <c r="I43" s="95">
        <v>52351</v>
      </c>
      <c r="J43" s="77">
        <v>47833046</v>
      </c>
      <c r="K43" s="96">
        <v>47833046</v>
      </c>
      <c r="L43" s="97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>
      <c r="A44" s="10" t="s">
        <v>9</v>
      </c>
      <c r="B44" s="98">
        <v>91957683</v>
      </c>
      <c r="C44" s="98">
        <v>91957683</v>
      </c>
      <c r="D44" s="98">
        <v>48013065</v>
      </c>
      <c r="E44" s="98">
        <v>0</v>
      </c>
      <c r="F44" s="98">
        <v>181019</v>
      </c>
      <c r="G44" s="98">
        <v>0</v>
      </c>
      <c r="H44" s="98">
        <v>1000</v>
      </c>
      <c r="I44" s="98">
        <v>52351</v>
      </c>
      <c r="J44" s="98">
        <v>47833046</v>
      </c>
      <c r="K44" s="98">
        <v>47833046</v>
      </c>
      <c r="L44" s="81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2" s="1" customFormat="1" ht="12" customHeight="1" thickBot="1">
      <c r="A45" s="12" t="str">
        <f>"Total in "&amp;LEFT($A$7,LEN($A$7)-5)&amp;":"</f>
        <v>Total in November:</v>
      </c>
      <c r="B45" s="82" t="s">
        <v>0</v>
      </c>
      <c r="C45" s="83">
        <v>91957683</v>
      </c>
      <c r="D45" s="83">
        <v>48013065</v>
      </c>
      <c r="E45" s="83">
        <v>0</v>
      </c>
      <c r="F45" s="83">
        <v>181019</v>
      </c>
      <c r="G45" s="83">
        <v>0</v>
      </c>
      <c r="H45" s="83">
        <v>1000</v>
      </c>
      <c r="I45" s="83">
        <v>52351</v>
      </c>
      <c r="J45" s="82" t="s">
        <v>0</v>
      </c>
      <c r="K45" s="83">
        <v>47833046</v>
      </c>
      <c r="L45" s="84">
        <v>0</v>
      </c>
    </row>
    <row r="46" spans="1:12" s="1" customFormat="1" ht="12" customHeight="1" thickBot="1">
      <c r="A46" s="60" t="s">
        <v>1</v>
      </c>
      <c r="B46" s="99">
        <v>1165523962</v>
      </c>
      <c r="C46" s="99">
        <v>1165523962</v>
      </c>
      <c r="D46" s="99">
        <v>1112574237</v>
      </c>
      <c r="E46" s="99">
        <v>850000</v>
      </c>
      <c r="F46" s="99">
        <v>337508</v>
      </c>
      <c r="G46" s="99">
        <v>0</v>
      </c>
      <c r="H46" s="99">
        <v>151393</v>
      </c>
      <c r="I46" s="99">
        <v>2722237</v>
      </c>
      <c r="J46" s="99">
        <v>1113238122</v>
      </c>
      <c r="K46" s="99">
        <v>1113238122</v>
      </c>
      <c r="L46" s="100">
        <v>0</v>
      </c>
    </row>
    <row r="47" spans="1:12" s="1" customFormat="1" ht="13.5" thickBot="1">
      <c r="A47" s="25" t="str">
        <f>"Grand total in "&amp;LEFT($A$7,LEN($A$7)-5)&amp;":"</f>
        <v>Grand total in November:</v>
      </c>
      <c r="B47" s="101" t="s">
        <v>0</v>
      </c>
      <c r="C47" s="102">
        <v>1165523962</v>
      </c>
      <c r="D47" s="102">
        <v>1112574237</v>
      </c>
      <c r="E47" s="102">
        <v>850000</v>
      </c>
      <c r="F47" s="102">
        <v>337508</v>
      </c>
      <c r="G47" s="102">
        <v>0</v>
      </c>
      <c r="H47" s="102">
        <v>151393</v>
      </c>
      <c r="I47" s="102">
        <v>2722237</v>
      </c>
      <c r="J47" s="101" t="s">
        <v>0</v>
      </c>
      <c r="K47" s="102">
        <v>1113238122</v>
      </c>
      <c r="L47" s="103">
        <v>0</v>
      </c>
    </row>
    <row r="48" spans="1:12" s="1" customFormat="1" ht="12.75">
      <c r="A48" s="46" t="s">
        <v>23</v>
      </c>
      <c r="B48" s="47" t="s">
        <v>0</v>
      </c>
      <c r="C48" s="47" t="s">
        <v>0</v>
      </c>
      <c r="D48" s="48">
        <v>1195377217</v>
      </c>
      <c r="E48" s="48">
        <v>30750000</v>
      </c>
      <c r="F48" s="48">
        <v>158164919</v>
      </c>
      <c r="G48" s="48">
        <v>0</v>
      </c>
      <c r="H48" s="48">
        <v>43830</v>
      </c>
      <c r="I48" s="48">
        <v>4578547</v>
      </c>
      <c r="J48" s="47" t="s">
        <v>0</v>
      </c>
      <c r="K48" s="48">
        <v>1068006128</v>
      </c>
      <c r="L48" s="49" t="s">
        <v>0</v>
      </c>
    </row>
    <row r="49" spans="1:12" s="1" customFormat="1" ht="12.75">
      <c r="A49" s="50" t="s">
        <v>24</v>
      </c>
      <c r="B49" s="51" t="s">
        <v>0</v>
      </c>
      <c r="C49" s="51" t="s">
        <v>0</v>
      </c>
      <c r="D49" s="73">
        <v>1068006128</v>
      </c>
      <c r="E49" s="73">
        <v>91589000</v>
      </c>
      <c r="F49" s="73">
        <v>60191117</v>
      </c>
      <c r="G49" s="73">
        <v>0</v>
      </c>
      <c r="H49" s="73">
        <v>2320374</v>
      </c>
      <c r="I49" s="73">
        <v>5808801</v>
      </c>
      <c r="J49" s="74" t="s">
        <v>0</v>
      </c>
      <c r="K49" s="73">
        <v>1101724385</v>
      </c>
      <c r="L49" s="53" t="s">
        <v>0</v>
      </c>
    </row>
    <row r="50" spans="1:12" s="1" customFormat="1" ht="12.75">
      <c r="A50" s="50" t="s">
        <v>25</v>
      </c>
      <c r="B50" s="51" t="s">
        <v>0</v>
      </c>
      <c r="C50" s="51" t="s">
        <v>0</v>
      </c>
      <c r="D50" s="73">
        <v>1101724385</v>
      </c>
      <c r="E50" s="73">
        <v>160000000</v>
      </c>
      <c r="F50" s="73">
        <v>60228884</v>
      </c>
      <c r="G50" s="73">
        <v>0</v>
      </c>
      <c r="H50" s="73">
        <v>95714</v>
      </c>
      <c r="I50" s="73">
        <v>24966</v>
      </c>
      <c r="J50" s="74" t="s">
        <v>0</v>
      </c>
      <c r="K50" s="73">
        <v>1201591215</v>
      </c>
      <c r="L50" s="53" t="s">
        <v>0</v>
      </c>
    </row>
    <row r="51" spans="1:12" s="1" customFormat="1" ht="12.75">
      <c r="A51" s="50" t="s">
        <v>26</v>
      </c>
      <c r="B51" s="51" t="s">
        <v>0</v>
      </c>
      <c r="C51" s="51" t="s">
        <v>0</v>
      </c>
      <c r="D51" s="52">
        <v>1201591215</v>
      </c>
      <c r="E51" s="52">
        <v>118000119</v>
      </c>
      <c r="F51" s="52">
        <v>91795322</v>
      </c>
      <c r="G51" s="52">
        <v>0</v>
      </c>
      <c r="H51" s="52">
        <v>5785129</v>
      </c>
      <c r="I51" s="52">
        <v>132962</v>
      </c>
      <c r="J51" s="51" t="s">
        <v>0</v>
      </c>
      <c r="K51" s="52">
        <v>1233581141</v>
      </c>
      <c r="L51" s="53" t="s">
        <v>0</v>
      </c>
    </row>
    <row r="52" spans="1:12" s="1" customFormat="1" ht="12.75">
      <c r="A52" s="50" t="s">
        <v>27</v>
      </c>
      <c r="B52" s="56" t="s">
        <v>0</v>
      </c>
      <c r="C52" s="56" t="s">
        <v>0</v>
      </c>
      <c r="D52" s="20">
        <v>1233581141</v>
      </c>
      <c r="E52" s="20">
        <v>80500000</v>
      </c>
      <c r="F52" s="20">
        <v>60650645</v>
      </c>
      <c r="G52" s="20">
        <v>0</v>
      </c>
      <c r="H52" s="20">
        <v>25195</v>
      </c>
      <c r="I52" s="20">
        <v>14283</v>
      </c>
      <c r="J52" s="56" t="s">
        <v>0</v>
      </c>
      <c r="K52" s="20">
        <v>1253455691</v>
      </c>
      <c r="L52" s="57" t="s">
        <v>0</v>
      </c>
    </row>
    <row r="53" spans="1:12" s="1" customFormat="1" ht="12.75">
      <c r="A53" s="50" t="s">
        <v>28</v>
      </c>
      <c r="B53" s="56" t="s">
        <v>0</v>
      </c>
      <c r="C53" s="56" t="s">
        <v>0</v>
      </c>
      <c r="D53" s="20">
        <v>1253455691</v>
      </c>
      <c r="E53" s="20">
        <v>30450000</v>
      </c>
      <c r="F53" s="20">
        <v>236584</v>
      </c>
      <c r="G53" s="20">
        <v>0</v>
      </c>
      <c r="H53" s="20">
        <v>34132</v>
      </c>
      <c r="I53" s="20">
        <v>790377</v>
      </c>
      <c r="J53" s="56" t="s">
        <v>0</v>
      </c>
      <c r="K53" s="20">
        <v>1283703239</v>
      </c>
      <c r="L53" s="57" t="s">
        <v>0</v>
      </c>
    </row>
    <row r="54" spans="1:12" s="1" customFormat="1" ht="12.75">
      <c r="A54" s="50" t="s">
        <v>29</v>
      </c>
      <c r="B54" s="56" t="s">
        <v>0</v>
      </c>
      <c r="C54" s="56" t="s">
        <v>0</v>
      </c>
      <c r="D54" s="20">
        <v>1283703239</v>
      </c>
      <c r="E54" s="20">
        <v>1500000</v>
      </c>
      <c r="F54" s="20">
        <v>272751746</v>
      </c>
      <c r="G54" s="20">
        <v>0</v>
      </c>
      <c r="H54" s="20">
        <v>32868</v>
      </c>
      <c r="I54" s="20">
        <v>4661812</v>
      </c>
      <c r="J54" s="56" t="s">
        <v>0</v>
      </c>
      <c r="K54" s="20">
        <v>1012484361</v>
      </c>
      <c r="L54" s="57" t="s">
        <v>0</v>
      </c>
    </row>
    <row r="55" spans="1:12" s="1" customFormat="1" ht="12.75">
      <c r="A55" s="50" t="s">
        <v>30</v>
      </c>
      <c r="B55" s="56" t="s">
        <v>0</v>
      </c>
      <c r="C55" s="56" t="s">
        <v>0</v>
      </c>
      <c r="D55" s="20">
        <v>1012484361</v>
      </c>
      <c r="E55" s="20">
        <v>30000000</v>
      </c>
      <c r="F55" s="20">
        <v>1379532</v>
      </c>
      <c r="G55" s="20">
        <v>0</v>
      </c>
      <c r="H55" s="20">
        <v>-1182701</v>
      </c>
      <c r="I55" s="20">
        <v>1201829</v>
      </c>
      <c r="J55" s="56" t="s">
        <v>0</v>
      </c>
      <c r="K55" s="20">
        <v>1039922128</v>
      </c>
      <c r="L55" s="57" t="s">
        <v>0</v>
      </c>
    </row>
    <row r="56" spans="1:12" s="1" customFormat="1" ht="12.75">
      <c r="A56" s="50" t="s">
        <v>32</v>
      </c>
      <c r="B56" s="56" t="s">
        <v>0</v>
      </c>
      <c r="C56" s="56" t="s">
        <v>0</v>
      </c>
      <c r="D56" s="20">
        <v>1039922128</v>
      </c>
      <c r="E56" s="20">
        <v>42955000</v>
      </c>
      <c r="F56" s="20">
        <v>347618</v>
      </c>
      <c r="G56" s="20">
        <v>0</v>
      </c>
      <c r="H56" s="20">
        <v>5072</v>
      </c>
      <c r="I56" s="20">
        <v>64901</v>
      </c>
      <c r="J56" s="56" t="s">
        <v>0</v>
      </c>
      <c r="K56" s="20">
        <v>1082534582</v>
      </c>
      <c r="L56" s="57" t="s">
        <v>0</v>
      </c>
    </row>
    <row r="57" spans="1:12" s="1" customFormat="1" ht="13.5" thickBot="1">
      <c r="A57" s="50" t="s">
        <v>33</v>
      </c>
      <c r="B57" s="56" t="s">
        <v>0</v>
      </c>
      <c r="C57" s="56" t="s">
        <v>0</v>
      </c>
      <c r="D57" s="20">
        <v>1082534582</v>
      </c>
      <c r="E57" s="20">
        <v>30250000</v>
      </c>
      <c r="F57" s="20">
        <v>218850</v>
      </c>
      <c r="G57" s="20">
        <v>0</v>
      </c>
      <c r="H57" s="20">
        <v>8505</v>
      </c>
      <c r="I57" s="20">
        <v>6054409</v>
      </c>
      <c r="J57" s="56" t="s">
        <v>0</v>
      </c>
      <c r="K57" s="20">
        <v>1112574237</v>
      </c>
      <c r="L57" s="57" t="s">
        <v>0</v>
      </c>
    </row>
    <row r="58" spans="1:12" s="1" customFormat="1" ht="13.5" hidden="1" thickBot="1">
      <c r="A58" s="50" t="s">
        <v>35</v>
      </c>
      <c r="B58" s="63" t="s">
        <v>0</v>
      </c>
      <c r="C58" s="63" t="s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3" t="s">
        <v>0</v>
      </c>
      <c r="K58" s="64">
        <v>0</v>
      </c>
      <c r="L58" s="65" t="s">
        <v>0</v>
      </c>
    </row>
    <row r="59" spans="1:12" s="1" customFormat="1" ht="13.5" thickBot="1">
      <c r="A59" s="41" t="str">
        <f>"Total per year "&amp;RIGHT($A$7,4)&amp;":"</f>
        <v>Total per year 2016:</v>
      </c>
      <c r="B59" s="26" t="s">
        <v>0</v>
      </c>
      <c r="C59" s="26" t="s">
        <v>0</v>
      </c>
      <c r="D59" s="66">
        <v>1195377217</v>
      </c>
      <c r="E59" s="66">
        <v>616844119</v>
      </c>
      <c r="F59" s="66">
        <v>706302725</v>
      </c>
      <c r="G59" s="66">
        <v>0</v>
      </c>
      <c r="H59" s="66">
        <v>7319511</v>
      </c>
      <c r="I59" s="66">
        <v>26055124</v>
      </c>
      <c r="J59" s="26" t="s">
        <v>0</v>
      </c>
      <c r="K59" s="66">
        <v>1113238122</v>
      </c>
      <c r="L59" s="67" t="s">
        <v>0</v>
      </c>
    </row>
    <row r="60" spans="1:12" s="1" customFormat="1" ht="15" customHeight="1">
      <c r="A60" s="33" t="s">
        <v>58</v>
      </c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s="1" customFormat="1" ht="15" customHeight="1">
      <c r="A61" s="34" t="s">
        <v>59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0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PageLayoutView="0" workbookViewId="0" topLeftCell="A1">
      <selection activeCell="K67" sqref="K67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93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22.5">
      <c r="A14" s="9" t="s">
        <v>22</v>
      </c>
      <c r="B14" s="105">
        <v>443159</v>
      </c>
      <c r="C14" s="105">
        <v>443159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7">
        <v>0</v>
      </c>
    </row>
    <row r="15" spans="1:14" s="1" customFormat="1" ht="12.75">
      <c r="A15" s="9" t="s">
        <v>11</v>
      </c>
      <c r="B15" s="77">
        <v>713236059</v>
      </c>
      <c r="C15" s="77">
        <v>713236059</v>
      </c>
      <c r="D15" s="77">
        <v>682986059</v>
      </c>
      <c r="E15" s="77">
        <v>30250000</v>
      </c>
      <c r="F15" s="77">
        <v>0</v>
      </c>
      <c r="G15" s="77">
        <v>0</v>
      </c>
      <c r="H15" s="77">
        <v>0</v>
      </c>
      <c r="I15" s="77">
        <v>0</v>
      </c>
      <c r="J15" s="77">
        <v>713236059</v>
      </c>
      <c r="K15" s="77">
        <v>713236059</v>
      </c>
      <c r="L15" s="78">
        <v>0</v>
      </c>
      <c r="M15" s="75"/>
      <c r="N15" s="75"/>
    </row>
    <row r="16" spans="1:14" s="1" customFormat="1" ht="12.75">
      <c r="A16" s="9" t="s">
        <v>12</v>
      </c>
      <c r="B16" s="79">
        <v>353519751</v>
      </c>
      <c r="C16" s="79">
        <v>353519751</v>
      </c>
      <c r="D16" s="79">
        <v>353519751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353519751</v>
      </c>
      <c r="K16" s="79">
        <v>353519751</v>
      </c>
      <c r="L16" s="80">
        <v>0</v>
      </c>
      <c r="M16" s="75"/>
      <c r="N16" s="75"/>
    </row>
    <row r="17" spans="1:12" s="1" customFormat="1" ht="12.75">
      <c r="A17" s="10" t="s">
        <v>46</v>
      </c>
      <c r="B17" s="73">
        <v>1067198969</v>
      </c>
      <c r="C17" s="73">
        <v>1067198969</v>
      </c>
      <c r="D17" s="73">
        <v>1036505810</v>
      </c>
      <c r="E17" s="73">
        <v>30250000</v>
      </c>
      <c r="F17" s="73">
        <v>0</v>
      </c>
      <c r="G17" s="73">
        <v>0</v>
      </c>
      <c r="H17" s="73">
        <v>0</v>
      </c>
      <c r="I17" s="73">
        <v>0</v>
      </c>
      <c r="J17" s="73">
        <v>1066755810</v>
      </c>
      <c r="K17" s="73">
        <v>1066755810</v>
      </c>
      <c r="L17" s="81">
        <v>0</v>
      </c>
    </row>
    <row r="18" spans="1:12" s="1" customFormat="1" ht="13.5" thickBot="1">
      <c r="A18" s="12" t="str">
        <f>"Total in "&amp;LEFT($A$7,LEN($A$7)-5)&amp;":"</f>
        <v>Total in December:</v>
      </c>
      <c r="B18" s="82" t="s">
        <v>0</v>
      </c>
      <c r="C18" s="83">
        <v>1067198969</v>
      </c>
      <c r="D18" s="83">
        <v>1036505810</v>
      </c>
      <c r="E18" s="83">
        <v>30250000</v>
      </c>
      <c r="F18" s="83">
        <v>0</v>
      </c>
      <c r="G18" s="83">
        <v>0</v>
      </c>
      <c r="H18" s="83">
        <v>0</v>
      </c>
      <c r="I18" s="83">
        <v>0</v>
      </c>
      <c r="J18" s="82" t="s">
        <v>0</v>
      </c>
      <c r="K18" s="83">
        <v>1066755810</v>
      </c>
      <c r="L18" s="84">
        <v>0</v>
      </c>
    </row>
    <row r="19" spans="1:256" s="1" customFormat="1" ht="12" customHeight="1">
      <c r="A19" s="3" t="s">
        <v>18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  <c r="M19"/>
      <c r="N19"/>
      <c r="O19" t="s">
        <v>94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77">
        <v>538040</v>
      </c>
      <c r="C21" s="77">
        <v>538040</v>
      </c>
      <c r="D21" s="77">
        <v>166223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166223</v>
      </c>
      <c r="K21" s="77">
        <v>166223</v>
      </c>
      <c r="L21" s="7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33.75">
      <c r="A22" s="18" t="s">
        <v>44</v>
      </c>
      <c r="B22" s="77">
        <v>28068</v>
      </c>
      <c r="C22" s="77">
        <v>28068</v>
      </c>
      <c r="D22" s="77">
        <v>8317</v>
      </c>
      <c r="E22" s="77">
        <v>0</v>
      </c>
      <c r="F22" s="77">
        <v>693</v>
      </c>
      <c r="G22" s="77">
        <v>0</v>
      </c>
      <c r="H22" s="77">
        <v>279</v>
      </c>
      <c r="I22" s="77">
        <v>0</v>
      </c>
      <c r="J22" s="77">
        <v>7903</v>
      </c>
      <c r="K22" s="77">
        <v>7903</v>
      </c>
      <c r="L22" s="78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63</v>
      </c>
      <c r="B23" s="77">
        <v>987</v>
      </c>
      <c r="C23" s="77">
        <v>987</v>
      </c>
      <c r="D23" s="77">
        <v>28</v>
      </c>
      <c r="E23" s="77">
        <v>0</v>
      </c>
      <c r="F23" s="77">
        <v>28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8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45</v>
      </c>
      <c r="B24" s="77">
        <v>34089</v>
      </c>
      <c r="C24" s="77">
        <v>34089</v>
      </c>
      <c r="D24" s="77">
        <v>11969</v>
      </c>
      <c r="E24" s="77">
        <v>0</v>
      </c>
      <c r="F24" s="77">
        <v>568</v>
      </c>
      <c r="G24" s="77">
        <v>0</v>
      </c>
      <c r="H24" s="77">
        <v>0</v>
      </c>
      <c r="I24" s="77">
        <v>0</v>
      </c>
      <c r="J24" s="77">
        <v>11401</v>
      </c>
      <c r="K24" s="77">
        <v>11401</v>
      </c>
      <c r="L24" s="7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80</v>
      </c>
      <c r="B25" s="77">
        <v>32634</v>
      </c>
      <c r="C25" s="77">
        <v>32634</v>
      </c>
      <c r="D25" s="77">
        <v>29534</v>
      </c>
      <c r="E25" s="77">
        <v>0</v>
      </c>
      <c r="F25" s="77">
        <v>544</v>
      </c>
      <c r="G25" s="77">
        <v>0</v>
      </c>
      <c r="H25" s="77">
        <v>0</v>
      </c>
      <c r="I25" s="77">
        <v>0</v>
      </c>
      <c r="J25" s="77">
        <v>28990</v>
      </c>
      <c r="K25" s="77">
        <v>28990</v>
      </c>
      <c r="L25" s="7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16</v>
      </c>
      <c r="B26" s="77">
        <v>331434</v>
      </c>
      <c r="C26" s="77">
        <v>331434</v>
      </c>
      <c r="D26" s="77">
        <v>35378</v>
      </c>
      <c r="E26" s="77">
        <v>0</v>
      </c>
      <c r="F26" s="77">
        <v>1051</v>
      </c>
      <c r="G26" s="77">
        <v>0</v>
      </c>
      <c r="H26" s="77">
        <v>0</v>
      </c>
      <c r="I26" s="77">
        <v>70</v>
      </c>
      <c r="J26" s="77">
        <v>34327</v>
      </c>
      <c r="K26" s="77">
        <v>34327</v>
      </c>
      <c r="L26" s="7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31</v>
      </c>
      <c r="B27" s="77">
        <v>135347</v>
      </c>
      <c r="C27" s="77">
        <v>135347</v>
      </c>
      <c r="D27" s="77">
        <v>43734</v>
      </c>
      <c r="E27" s="77">
        <v>0</v>
      </c>
      <c r="F27" s="77">
        <v>1602</v>
      </c>
      <c r="G27" s="77">
        <v>0</v>
      </c>
      <c r="H27" s="77">
        <v>0</v>
      </c>
      <c r="I27" s="77">
        <v>189</v>
      </c>
      <c r="J27" s="77">
        <v>42132</v>
      </c>
      <c r="K27" s="77">
        <v>42132</v>
      </c>
      <c r="L27" s="7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64</v>
      </c>
      <c r="B28" s="77">
        <v>426071</v>
      </c>
      <c r="C28" s="77">
        <v>426071</v>
      </c>
      <c r="D28" s="77">
        <v>215014</v>
      </c>
      <c r="E28" s="77">
        <v>0</v>
      </c>
      <c r="F28" s="77">
        <v>3977</v>
      </c>
      <c r="G28" s="77">
        <v>0</v>
      </c>
      <c r="H28" s="77">
        <v>0</v>
      </c>
      <c r="I28" s="77">
        <v>300</v>
      </c>
      <c r="J28" s="77">
        <v>211037</v>
      </c>
      <c r="K28" s="77">
        <v>211037</v>
      </c>
      <c r="L28" s="7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21</v>
      </c>
      <c r="B29" s="77">
        <v>5022737</v>
      </c>
      <c r="C29" s="77">
        <v>5022737</v>
      </c>
      <c r="D29" s="77">
        <v>3946436</v>
      </c>
      <c r="E29" s="77">
        <v>0</v>
      </c>
      <c r="F29" s="77">
        <v>0</v>
      </c>
      <c r="G29" s="77">
        <v>0</v>
      </c>
      <c r="H29" s="77">
        <v>1</v>
      </c>
      <c r="I29" s="77">
        <v>0</v>
      </c>
      <c r="J29" s="77">
        <v>3946437</v>
      </c>
      <c r="K29" s="77">
        <v>3946437</v>
      </c>
      <c r="L29" s="7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79</v>
      </c>
      <c r="B30" s="77">
        <v>24494285</v>
      </c>
      <c r="C30" s="77">
        <v>24494285</v>
      </c>
      <c r="D30" s="77">
        <v>18586904</v>
      </c>
      <c r="E30" s="77">
        <v>450000</v>
      </c>
      <c r="F30" s="77">
        <v>95476</v>
      </c>
      <c r="G30" s="77">
        <v>0</v>
      </c>
      <c r="H30" s="77">
        <v>0</v>
      </c>
      <c r="I30" s="77">
        <v>13487</v>
      </c>
      <c r="J30" s="77">
        <v>18941428</v>
      </c>
      <c r="K30" s="77">
        <v>18941428</v>
      </c>
      <c r="L30" s="7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78</v>
      </c>
      <c r="B31" s="77">
        <v>6000000</v>
      </c>
      <c r="C31" s="77">
        <v>6000000</v>
      </c>
      <c r="D31" s="77">
        <v>5846154</v>
      </c>
      <c r="E31" s="77">
        <v>0</v>
      </c>
      <c r="F31" s="77">
        <v>38462</v>
      </c>
      <c r="G31" s="77">
        <v>0</v>
      </c>
      <c r="H31" s="77">
        <v>0</v>
      </c>
      <c r="I31" s="77">
        <v>7557</v>
      </c>
      <c r="J31" s="77">
        <v>5807692</v>
      </c>
      <c r="K31" s="77">
        <v>5807692</v>
      </c>
      <c r="L31" s="7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57</v>
      </c>
      <c r="B32" s="77">
        <v>6482</v>
      </c>
      <c r="C32" s="77">
        <v>6482</v>
      </c>
      <c r="D32" s="77">
        <v>4430</v>
      </c>
      <c r="E32" s="77">
        <v>0</v>
      </c>
      <c r="F32" s="77">
        <v>269</v>
      </c>
      <c r="G32" s="77">
        <v>0</v>
      </c>
      <c r="H32" s="77">
        <v>985</v>
      </c>
      <c r="I32" s="77">
        <v>0</v>
      </c>
      <c r="J32" s="77">
        <v>5146</v>
      </c>
      <c r="K32" s="77">
        <v>5146</v>
      </c>
      <c r="L32" s="7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04" t="s">
        <v>88</v>
      </c>
      <c r="B33" s="77">
        <v>1138</v>
      </c>
      <c r="C33" s="77">
        <v>1138</v>
      </c>
      <c r="D33" s="77">
        <v>996</v>
      </c>
      <c r="E33" s="77">
        <v>0</v>
      </c>
      <c r="F33" s="77">
        <v>48</v>
      </c>
      <c r="G33" s="77">
        <v>0</v>
      </c>
      <c r="H33" s="77">
        <v>0</v>
      </c>
      <c r="I33" s="77">
        <v>0</v>
      </c>
      <c r="J33" s="77">
        <v>948</v>
      </c>
      <c r="K33" s="77">
        <v>948</v>
      </c>
      <c r="L33" s="7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33.75">
      <c r="A34" s="104" t="s">
        <v>89</v>
      </c>
      <c r="B34" s="77">
        <v>1073</v>
      </c>
      <c r="C34" s="77">
        <v>1073</v>
      </c>
      <c r="D34" s="77">
        <v>907</v>
      </c>
      <c r="E34" s="77">
        <v>0</v>
      </c>
      <c r="F34" s="77">
        <v>907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33.75">
      <c r="A35" s="104" t="s">
        <v>47</v>
      </c>
      <c r="B35" s="77">
        <v>3243</v>
      </c>
      <c r="C35" s="77">
        <v>3243</v>
      </c>
      <c r="D35" s="77">
        <v>1591</v>
      </c>
      <c r="E35" s="77">
        <v>0</v>
      </c>
      <c r="F35" s="77">
        <v>113</v>
      </c>
      <c r="G35" s="77">
        <v>0</v>
      </c>
      <c r="H35" s="77">
        <v>0</v>
      </c>
      <c r="I35" s="77">
        <v>0</v>
      </c>
      <c r="J35" s="77">
        <v>1478</v>
      </c>
      <c r="K35" s="77">
        <v>1478</v>
      </c>
      <c r="L35" s="7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54</v>
      </c>
      <c r="B36" s="77">
        <v>552</v>
      </c>
      <c r="C36" s="77">
        <v>552</v>
      </c>
      <c r="D36" s="77">
        <v>23</v>
      </c>
      <c r="E36" s="77">
        <v>0</v>
      </c>
      <c r="F36" s="77">
        <v>23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33.75">
      <c r="A37" s="18" t="s">
        <v>55</v>
      </c>
      <c r="B37" s="77">
        <v>2381</v>
      </c>
      <c r="C37" s="77">
        <v>2381</v>
      </c>
      <c r="D37" s="77">
        <v>467</v>
      </c>
      <c r="E37" s="77">
        <v>0</v>
      </c>
      <c r="F37" s="77">
        <v>99</v>
      </c>
      <c r="G37" s="77">
        <v>0</v>
      </c>
      <c r="H37" s="77">
        <v>0</v>
      </c>
      <c r="I37" s="77">
        <v>0</v>
      </c>
      <c r="J37" s="77">
        <v>368</v>
      </c>
      <c r="K37" s="77">
        <v>368</v>
      </c>
      <c r="L37" s="7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91</v>
      </c>
      <c r="B38" s="77">
        <v>1017</v>
      </c>
      <c r="C38" s="77">
        <v>1017</v>
      </c>
      <c r="D38" s="77">
        <v>784</v>
      </c>
      <c r="E38" s="77">
        <v>0</v>
      </c>
      <c r="F38" s="77">
        <v>86</v>
      </c>
      <c r="G38" s="77">
        <v>0</v>
      </c>
      <c r="H38" s="77">
        <v>0</v>
      </c>
      <c r="I38" s="77">
        <v>0</v>
      </c>
      <c r="J38" s="77">
        <v>698</v>
      </c>
      <c r="K38" s="77">
        <v>698</v>
      </c>
      <c r="L38" s="78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72" t="s">
        <v>90</v>
      </c>
      <c r="B39" s="79">
        <v>891</v>
      </c>
      <c r="C39" s="79">
        <v>891</v>
      </c>
      <c r="D39" s="79">
        <v>377</v>
      </c>
      <c r="E39" s="79">
        <v>0</v>
      </c>
      <c r="F39" s="79">
        <v>54</v>
      </c>
      <c r="G39" s="79">
        <v>0</v>
      </c>
      <c r="H39" s="79">
        <v>0</v>
      </c>
      <c r="I39" s="79">
        <v>0</v>
      </c>
      <c r="J39" s="79">
        <v>323</v>
      </c>
      <c r="K39" s="79">
        <v>323</v>
      </c>
      <c r="L39" s="80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76" t="s">
        <v>46</v>
      </c>
      <c r="B40" s="89">
        <v>37060469</v>
      </c>
      <c r="C40" s="89">
        <v>37060469</v>
      </c>
      <c r="D40" s="89">
        <v>28899266</v>
      </c>
      <c r="E40" s="89">
        <v>450000</v>
      </c>
      <c r="F40" s="89">
        <v>144000</v>
      </c>
      <c r="G40" s="89">
        <v>0</v>
      </c>
      <c r="H40" s="89">
        <v>1265</v>
      </c>
      <c r="I40" s="89">
        <v>21603</v>
      </c>
      <c r="J40" s="89">
        <v>29206531</v>
      </c>
      <c r="K40" s="89">
        <v>29206531</v>
      </c>
      <c r="L40" s="90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" customHeight="1" thickBot="1">
      <c r="A41" s="12" t="str">
        <f>"Total in "&amp;LEFT($A$7,LEN($A$7)-5)&amp;":"</f>
        <v>Total in December:</v>
      </c>
      <c r="B41" s="82" t="s">
        <v>0</v>
      </c>
      <c r="C41" s="91">
        <v>37060469</v>
      </c>
      <c r="D41" s="91">
        <v>28899266</v>
      </c>
      <c r="E41" s="91">
        <v>450000</v>
      </c>
      <c r="F41" s="91">
        <v>144000</v>
      </c>
      <c r="G41" s="91">
        <v>0</v>
      </c>
      <c r="H41" s="91">
        <v>1265</v>
      </c>
      <c r="I41" s="91">
        <v>21603</v>
      </c>
      <c r="J41" s="82" t="s">
        <v>0</v>
      </c>
      <c r="K41" s="91">
        <v>29206531</v>
      </c>
      <c r="L41" s="92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5.75">
      <c r="A42" s="32" t="s">
        <v>61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6" t="s">
        <v>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9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>
      <c r="A44" s="21" t="s">
        <v>13</v>
      </c>
      <c r="B44" s="94">
        <v>91957683</v>
      </c>
      <c r="C44" s="94">
        <v>91957683</v>
      </c>
      <c r="D44" s="95">
        <v>47833046</v>
      </c>
      <c r="E44" s="94">
        <v>0</v>
      </c>
      <c r="F44" s="95">
        <v>339769</v>
      </c>
      <c r="G44" s="95">
        <v>0</v>
      </c>
      <c r="H44" s="95">
        <v>240</v>
      </c>
      <c r="I44" s="95">
        <v>27007</v>
      </c>
      <c r="J44" s="77">
        <v>47493517</v>
      </c>
      <c r="K44" s="96">
        <v>47493517</v>
      </c>
      <c r="L44" s="97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10" t="s">
        <v>9</v>
      </c>
      <c r="B45" s="98">
        <v>91957683</v>
      </c>
      <c r="C45" s="98">
        <v>91957683</v>
      </c>
      <c r="D45" s="98">
        <v>47833046</v>
      </c>
      <c r="E45" s="98">
        <v>0</v>
      </c>
      <c r="F45" s="98">
        <v>339769</v>
      </c>
      <c r="G45" s="98">
        <v>0</v>
      </c>
      <c r="H45" s="98">
        <v>240</v>
      </c>
      <c r="I45" s="98">
        <v>27007</v>
      </c>
      <c r="J45" s="98">
        <v>47493517</v>
      </c>
      <c r="K45" s="98">
        <v>47493517</v>
      </c>
      <c r="L45" s="81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2" s="1" customFormat="1" ht="12" customHeight="1" thickBot="1">
      <c r="A46" s="12" t="str">
        <f>"Total in "&amp;LEFT($A$7,LEN($A$7)-5)&amp;":"</f>
        <v>Total in December:</v>
      </c>
      <c r="B46" s="82" t="s">
        <v>0</v>
      </c>
      <c r="C46" s="83">
        <v>91957683</v>
      </c>
      <c r="D46" s="83">
        <v>47833046</v>
      </c>
      <c r="E46" s="83">
        <v>0</v>
      </c>
      <c r="F46" s="83">
        <v>339769</v>
      </c>
      <c r="G46" s="83">
        <v>0</v>
      </c>
      <c r="H46" s="83">
        <v>240</v>
      </c>
      <c r="I46" s="83">
        <v>27007</v>
      </c>
      <c r="J46" s="82" t="s">
        <v>0</v>
      </c>
      <c r="K46" s="83">
        <v>47493517</v>
      </c>
      <c r="L46" s="84">
        <v>0</v>
      </c>
    </row>
    <row r="47" spans="1:12" s="1" customFormat="1" ht="12" customHeight="1" thickBot="1">
      <c r="A47" s="60" t="s">
        <v>1</v>
      </c>
      <c r="B47" s="99">
        <v>1196217121</v>
      </c>
      <c r="C47" s="99">
        <v>1196217121</v>
      </c>
      <c r="D47" s="99">
        <v>1113238122</v>
      </c>
      <c r="E47" s="99">
        <v>30700000</v>
      </c>
      <c r="F47" s="99">
        <v>483769</v>
      </c>
      <c r="G47" s="99">
        <v>0</v>
      </c>
      <c r="H47" s="99">
        <v>1505</v>
      </c>
      <c r="I47" s="99">
        <v>48610</v>
      </c>
      <c r="J47" s="99">
        <v>1143455858</v>
      </c>
      <c r="K47" s="99">
        <v>1143455858</v>
      </c>
      <c r="L47" s="100">
        <v>0</v>
      </c>
    </row>
    <row r="48" spans="1:12" s="1" customFormat="1" ht="13.5" thickBot="1">
      <c r="A48" s="25" t="str">
        <f>"Grand total in "&amp;LEFT($A$7,LEN($A$7)-5)&amp;":"</f>
        <v>Grand total in December:</v>
      </c>
      <c r="B48" s="101" t="s">
        <v>0</v>
      </c>
      <c r="C48" s="102">
        <v>1196217121</v>
      </c>
      <c r="D48" s="102">
        <v>1113238122</v>
      </c>
      <c r="E48" s="102">
        <v>30700000</v>
      </c>
      <c r="F48" s="102">
        <v>483769</v>
      </c>
      <c r="G48" s="102">
        <v>0</v>
      </c>
      <c r="H48" s="102">
        <v>1505</v>
      </c>
      <c r="I48" s="102">
        <v>48610</v>
      </c>
      <c r="J48" s="101" t="s">
        <v>0</v>
      </c>
      <c r="K48" s="102">
        <v>1143455858</v>
      </c>
      <c r="L48" s="103">
        <v>0</v>
      </c>
    </row>
    <row r="49" spans="1:12" s="1" customFormat="1" ht="12.75">
      <c r="A49" s="46" t="s">
        <v>23</v>
      </c>
      <c r="B49" s="47" t="s">
        <v>0</v>
      </c>
      <c r="C49" s="47" t="s">
        <v>0</v>
      </c>
      <c r="D49" s="48">
        <v>1195377217</v>
      </c>
      <c r="E49" s="48">
        <v>30750000</v>
      </c>
      <c r="F49" s="48">
        <v>158164919</v>
      </c>
      <c r="G49" s="48">
        <v>0</v>
      </c>
      <c r="H49" s="48">
        <v>43830</v>
      </c>
      <c r="I49" s="48">
        <v>4578547</v>
      </c>
      <c r="J49" s="47" t="s">
        <v>0</v>
      </c>
      <c r="K49" s="48">
        <v>1068006128</v>
      </c>
      <c r="L49" s="49" t="s">
        <v>0</v>
      </c>
    </row>
    <row r="50" spans="1:12" s="1" customFormat="1" ht="12.75">
      <c r="A50" s="50" t="s">
        <v>24</v>
      </c>
      <c r="B50" s="51" t="s">
        <v>0</v>
      </c>
      <c r="C50" s="51" t="s">
        <v>0</v>
      </c>
      <c r="D50" s="73">
        <v>1068006128</v>
      </c>
      <c r="E50" s="73">
        <v>91589000</v>
      </c>
      <c r="F50" s="73">
        <v>60191117</v>
      </c>
      <c r="G50" s="73">
        <v>0</v>
      </c>
      <c r="H50" s="73">
        <v>2320374</v>
      </c>
      <c r="I50" s="73">
        <v>5808801</v>
      </c>
      <c r="J50" s="74" t="s">
        <v>0</v>
      </c>
      <c r="K50" s="73">
        <v>1101724385</v>
      </c>
      <c r="L50" s="53" t="s">
        <v>0</v>
      </c>
    </row>
    <row r="51" spans="1:12" s="1" customFormat="1" ht="12.75">
      <c r="A51" s="50" t="s">
        <v>25</v>
      </c>
      <c r="B51" s="51" t="s">
        <v>0</v>
      </c>
      <c r="C51" s="51" t="s">
        <v>0</v>
      </c>
      <c r="D51" s="73">
        <v>1101724385</v>
      </c>
      <c r="E51" s="73">
        <v>160000000</v>
      </c>
      <c r="F51" s="73">
        <v>60228884</v>
      </c>
      <c r="G51" s="73">
        <v>0</v>
      </c>
      <c r="H51" s="73">
        <v>95714</v>
      </c>
      <c r="I51" s="73">
        <v>24966</v>
      </c>
      <c r="J51" s="74" t="s">
        <v>0</v>
      </c>
      <c r="K51" s="73">
        <v>1201591215</v>
      </c>
      <c r="L51" s="53" t="s">
        <v>0</v>
      </c>
    </row>
    <row r="52" spans="1:12" s="1" customFormat="1" ht="12.75">
      <c r="A52" s="50" t="s">
        <v>26</v>
      </c>
      <c r="B52" s="51" t="s">
        <v>0</v>
      </c>
      <c r="C52" s="51" t="s">
        <v>0</v>
      </c>
      <c r="D52" s="52">
        <v>1201591215</v>
      </c>
      <c r="E52" s="52">
        <v>118000119</v>
      </c>
      <c r="F52" s="52">
        <v>91795322</v>
      </c>
      <c r="G52" s="52">
        <v>0</v>
      </c>
      <c r="H52" s="52">
        <v>5785129</v>
      </c>
      <c r="I52" s="52">
        <v>132962</v>
      </c>
      <c r="J52" s="51" t="s">
        <v>0</v>
      </c>
      <c r="K52" s="52">
        <v>1233581141</v>
      </c>
      <c r="L52" s="53" t="s">
        <v>0</v>
      </c>
    </row>
    <row r="53" spans="1:12" s="1" customFormat="1" ht="12.75">
      <c r="A53" s="50" t="s">
        <v>27</v>
      </c>
      <c r="B53" s="56" t="s">
        <v>0</v>
      </c>
      <c r="C53" s="56" t="s">
        <v>0</v>
      </c>
      <c r="D53" s="20">
        <v>1233581141</v>
      </c>
      <c r="E53" s="20">
        <v>80500000</v>
      </c>
      <c r="F53" s="20">
        <v>60650645</v>
      </c>
      <c r="G53" s="20">
        <v>0</v>
      </c>
      <c r="H53" s="20">
        <v>25195</v>
      </c>
      <c r="I53" s="20">
        <v>14283</v>
      </c>
      <c r="J53" s="56" t="s">
        <v>0</v>
      </c>
      <c r="K53" s="20">
        <v>1253455691</v>
      </c>
      <c r="L53" s="57" t="s">
        <v>0</v>
      </c>
    </row>
    <row r="54" spans="1:12" s="1" customFormat="1" ht="12.75">
      <c r="A54" s="50" t="s">
        <v>28</v>
      </c>
      <c r="B54" s="56" t="s">
        <v>0</v>
      </c>
      <c r="C54" s="56" t="s">
        <v>0</v>
      </c>
      <c r="D54" s="20">
        <v>1253455691</v>
      </c>
      <c r="E54" s="20">
        <v>30450000</v>
      </c>
      <c r="F54" s="20">
        <v>236584</v>
      </c>
      <c r="G54" s="20">
        <v>0</v>
      </c>
      <c r="H54" s="20">
        <v>34132</v>
      </c>
      <c r="I54" s="20">
        <v>790377</v>
      </c>
      <c r="J54" s="56" t="s">
        <v>0</v>
      </c>
      <c r="K54" s="20">
        <v>1283703239</v>
      </c>
      <c r="L54" s="57" t="s">
        <v>0</v>
      </c>
    </row>
    <row r="55" spans="1:12" s="1" customFormat="1" ht="12.75">
      <c r="A55" s="50" t="s">
        <v>29</v>
      </c>
      <c r="B55" s="56" t="s">
        <v>0</v>
      </c>
      <c r="C55" s="56" t="s">
        <v>0</v>
      </c>
      <c r="D55" s="20">
        <v>1283703239</v>
      </c>
      <c r="E55" s="20">
        <v>1500000</v>
      </c>
      <c r="F55" s="20">
        <v>272751746</v>
      </c>
      <c r="G55" s="20">
        <v>0</v>
      </c>
      <c r="H55" s="20">
        <v>32868</v>
      </c>
      <c r="I55" s="20">
        <v>4661812</v>
      </c>
      <c r="J55" s="56" t="s">
        <v>0</v>
      </c>
      <c r="K55" s="20">
        <v>1012484361</v>
      </c>
      <c r="L55" s="57" t="s">
        <v>0</v>
      </c>
    </row>
    <row r="56" spans="1:12" s="1" customFormat="1" ht="12.75">
      <c r="A56" s="50" t="s">
        <v>30</v>
      </c>
      <c r="B56" s="56" t="s">
        <v>0</v>
      </c>
      <c r="C56" s="56" t="s">
        <v>0</v>
      </c>
      <c r="D56" s="20">
        <v>1012484361</v>
      </c>
      <c r="E56" s="20">
        <v>30000000</v>
      </c>
      <c r="F56" s="20">
        <v>1379532</v>
      </c>
      <c r="G56" s="20">
        <v>0</v>
      </c>
      <c r="H56" s="20">
        <v>-1182701</v>
      </c>
      <c r="I56" s="20">
        <v>1201829</v>
      </c>
      <c r="J56" s="56" t="s">
        <v>0</v>
      </c>
      <c r="K56" s="20">
        <v>1039922128</v>
      </c>
      <c r="L56" s="57" t="s">
        <v>0</v>
      </c>
    </row>
    <row r="57" spans="1:12" s="1" customFormat="1" ht="12.75">
      <c r="A57" s="50" t="s">
        <v>32</v>
      </c>
      <c r="B57" s="56" t="s">
        <v>0</v>
      </c>
      <c r="C57" s="56" t="s">
        <v>0</v>
      </c>
      <c r="D57" s="20">
        <v>1039922128</v>
      </c>
      <c r="E57" s="20">
        <v>42955000</v>
      </c>
      <c r="F57" s="20">
        <v>347618</v>
      </c>
      <c r="G57" s="20">
        <v>0</v>
      </c>
      <c r="H57" s="20">
        <v>5072</v>
      </c>
      <c r="I57" s="20">
        <v>64901</v>
      </c>
      <c r="J57" s="56" t="s">
        <v>0</v>
      </c>
      <c r="K57" s="20">
        <v>1082534582</v>
      </c>
      <c r="L57" s="57" t="s">
        <v>0</v>
      </c>
    </row>
    <row r="58" spans="1:12" s="1" customFormat="1" ht="12.75">
      <c r="A58" s="50" t="s">
        <v>33</v>
      </c>
      <c r="B58" s="56" t="s">
        <v>0</v>
      </c>
      <c r="C58" s="56" t="s">
        <v>0</v>
      </c>
      <c r="D58" s="20">
        <v>1082534582</v>
      </c>
      <c r="E58" s="20">
        <v>30250000</v>
      </c>
      <c r="F58" s="20">
        <v>218850</v>
      </c>
      <c r="G58" s="20">
        <v>0</v>
      </c>
      <c r="H58" s="20">
        <v>8505</v>
      </c>
      <c r="I58" s="20">
        <v>6054409</v>
      </c>
      <c r="J58" s="56" t="s">
        <v>0</v>
      </c>
      <c r="K58" s="20">
        <v>1112574237</v>
      </c>
      <c r="L58" s="57" t="s">
        <v>0</v>
      </c>
    </row>
    <row r="59" spans="1:12" s="1" customFormat="1" ht="13.5" thickBot="1">
      <c r="A59" s="50" t="s">
        <v>35</v>
      </c>
      <c r="B59" s="63" t="s">
        <v>0</v>
      </c>
      <c r="C59" s="63" t="s">
        <v>0</v>
      </c>
      <c r="D59" s="64">
        <v>1112574237</v>
      </c>
      <c r="E59" s="64">
        <v>850000</v>
      </c>
      <c r="F59" s="64">
        <v>337508</v>
      </c>
      <c r="G59" s="64">
        <v>0</v>
      </c>
      <c r="H59" s="64">
        <v>151393</v>
      </c>
      <c r="I59" s="64">
        <v>2722237</v>
      </c>
      <c r="J59" s="63" t="s">
        <v>0</v>
      </c>
      <c r="K59" s="64">
        <v>1113238122</v>
      </c>
      <c r="L59" s="65" t="s">
        <v>0</v>
      </c>
    </row>
    <row r="60" spans="1:12" s="1" customFormat="1" ht="13.5" thickBot="1">
      <c r="A60" s="41" t="str">
        <f>"Total per year "&amp;RIGHT($A$7,4)&amp;":"</f>
        <v>Total per year 2016:</v>
      </c>
      <c r="B60" s="26" t="s">
        <v>0</v>
      </c>
      <c r="C60" s="26" t="s">
        <v>0</v>
      </c>
      <c r="D60" s="66">
        <v>1195377217</v>
      </c>
      <c r="E60" s="66">
        <v>647544119</v>
      </c>
      <c r="F60" s="66">
        <v>706786494</v>
      </c>
      <c r="G60" s="66">
        <v>0</v>
      </c>
      <c r="H60" s="66">
        <v>7321016</v>
      </c>
      <c r="I60" s="66">
        <v>26103734</v>
      </c>
      <c r="J60" s="26" t="s">
        <v>0</v>
      </c>
      <c r="K60" s="66">
        <v>1143455858</v>
      </c>
      <c r="L60" s="67" t="s">
        <v>0</v>
      </c>
    </row>
    <row r="61" spans="1:12" s="1" customFormat="1" ht="15" customHeight="1">
      <c r="A61" s="33" t="s">
        <v>58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1" customFormat="1" ht="15" customHeight="1">
      <c r="A62" s="34" t="s">
        <v>59</v>
      </c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PageLayoutView="0" workbookViewId="0" topLeftCell="A34">
      <selection activeCell="A53" sqref="A53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69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10</v>
      </c>
      <c r="B14" s="42">
        <v>95250000</v>
      </c>
      <c r="C14" s="42">
        <v>95250000</v>
      </c>
      <c r="D14" s="42">
        <v>95250000</v>
      </c>
      <c r="E14" s="42">
        <v>60000000</v>
      </c>
      <c r="F14" s="42">
        <v>60000000</v>
      </c>
      <c r="G14" s="42">
        <v>0</v>
      </c>
      <c r="H14" s="42">
        <v>0</v>
      </c>
      <c r="I14" s="42">
        <v>0</v>
      </c>
      <c r="J14" s="42">
        <v>95250000</v>
      </c>
      <c r="K14" s="42">
        <v>95250000</v>
      </c>
      <c r="L14" s="43">
        <v>0</v>
      </c>
    </row>
    <row r="15" spans="1:12" s="1" customFormat="1" ht="12.75">
      <c r="A15" s="9" t="s">
        <v>11</v>
      </c>
      <c r="B15" s="42">
        <v>577771771</v>
      </c>
      <c r="C15" s="42">
        <v>577771771</v>
      </c>
      <c r="D15" s="42">
        <v>577771771</v>
      </c>
      <c r="E15" s="42">
        <v>31489000</v>
      </c>
      <c r="F15" s="42">
        <v>0</v>
      </c>
      <c r="G15" s="42">
        <v>0</v>
      </c>
      <c r="H15" s="42">
        <v>0</v>
      </c>
      <c r="I15" s="42">
        <v>0</v>
      </c>
      <c r="J15" s="42">
        <v>609260771</v>
      </c>
      <c r="K15" s="42">
        <v>609260771</v>
      </c>
      <c r="L15" s="43">
        <v>0</v>
      </c>
    </row>
    <row r="16" spans="1:12" s="1" customFormat="1" ht="12.75">
      <c r="A16" s="9" t="s">
        <v>12</v>
      </c>
      <c r="B16" s="44">
        <v>317339751</v>
      </c>
      <c r="C16" s="44">
        <v>317339751</v>
      </c>
      <c r="D16" s="44">
        <v>317339751</v>
      </c>
      <c r="E16" s="44">
        <v>0</v>
      </c>
      <c r="F16" s="44">
        <v>0</v>
      </c>
      <c r="G16" s="44">
        <v>0</v>
      </c>
      <c r="H16" s="44">
        <v>0</v>
      </c>
      <c r="I16" s="44">
        <v>5768751</v>
      </c>
      <c r="J16" s="44">
        <v>317339751</v>
      </c>
      <c r="K16" s="44">
        <v>317339751</v>
      </c>
      <c r="L16" s="45">
        <v>0</v>
      </c>
    </row>
    <row r="17" spans="1:12" s="1" customFormat="1" ht="12.75">
      <c r="A17" s="10" t="s">
        <v>46</v>
      </c>
      <c r="B17" s="20">
        <v>990361522</v>
      </c>
      <c r="C17" s="20">
        <v>990361522</v>
      </c>
      <c r="D17" s="20">
        <v>990361522</v>
      </c>
      <c r="E17" s="20">
        <v>91489000</v>
      </c>
      <c r="F17" s="20">
        <v>60000000</v>
      </c>
      <c r="G17" s="20">
        <v>0</v>
      </c>
      <c r="H17" s="20">
        <v>0</v>
      </c>
      <c r="I17" s="20">
        <v>5768751</v>
      </c>
      <c r="J17" s="20">
        <v>1021850522</v>
      </c>
      <c r="K17" s="20">
        <v>1021850522</v>
      </c>
      <c r="L17" s="30">
        <v>0</v>
      </c>
    </row>
    <row r="18" spans="1:12" s="1" customFormat="1" ht="13.5" thickBot="1">
      <c r="A18" s="12" t="str">
        <f>"Total in "&amp;LEFT($A$7,LEN($A$7)-5)&amp;":"</f>
        <v>Total in February:</v>
      </c>
      <c r="B18" s="13" t="s">
        <v>0</v>
      </c>
      <c r="C18" s="14">
        <v>990361522</v>
      </c>
      <c r="D18" s="14">
        <v>990361522</v>
      </c>
      <c r="E18" s="14">
        <v>91489000</v>
      </c>
      <c r="F18" s="14">
        <v>60000000</v>
      </c>
      <c r="G18" s="14">
        <v>0</v>
      </c>
      <c r="H18" s="14">
        <v>0</v>
      </c>
      <c r="I18" s="14">
        <v>5768751</v>
      </c>
      <c r="J18" s="13" t="s">
        <v>0</v>
      </c>
      <c r="K18" s="14">
        <v>1021850522</v>
      </c>
      <c r="L18" s="15">
        <v>0</v>
      </c>
    </row>
    <row r="19" spans="1:256" s="1" customFormat="1" ht="12" customHeight="1">
      <c r="A19" s="3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14</v>
      </c>
      <c r="B21" s="42">
        <v>2517730</v>
      </c>
      <c r="C21" s="42">
        <v>2517730</v>
      </c>
      <c r="D21" s="42">
        <v>1589668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1589668</v>
      </c>
      <c r="K21" s="42">
        <v>1589668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15</v>
      </c>
      <c r="B22" s="42">
        <v>538040</v>
      </c>
      <c r="C22" s="42">
        <v>538040</v>
      </c>
      <c r="D22" s="42">
        <v>191011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191011</v>
      </c>
      <c r="K22" s="42">
        <v>191011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18" t="s">
        <v>44</v>
      </c>
      <c r="B23" s="42">
        <v>21795</v>
      </c>
      <c r="C23" s="42">
        <v>21795</v>
      </c>
      <c r="D23" s="42">
        <v>11370</v>
      </c>
      <c r="E23" s="42">
        <v>0</v>
      </c>
      <c r="F23" s="42">
        <v>994</v>
      </c>
      <c r="G23" s="42">
        <v>0</v>
      </c>
      <c r="H23" s="42">
        <v>1365</v>
      </c>
      <c r="I23" s="42">
        <v>0</v>
      </c>
      <c r="J23" s="42">
        <v>11741</v>
      </c>
      <c r="K23" s="42">
        <v>11741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63</v>
      </c>
      <c r="B24" s="42">
        <v>308</v>
      </c>
      <c r="C24" s="42">
        <v>308</v>
      </c>
      <c r="D24" s="42">
        <v>242</v>
      </c>
      <c r="E24" s="42">
        <v>0</v>
      </c>
      <c r="F24" s="42">
        <v>22</v>
      </c>
      <c r="G24" s="42">
        <v>0</v>
      </c>
      <c r="H24" s="42">
        <v>0</v>
      </c>
      <c r="I24" s="42">
        <v>0</v>
      </c>
      <c r="J24" s="42">
        <v>220</v>
      </c>
      <c r="K24" s="42">
        <v>220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45</v>
      </c>
      <c r="B25" s="42">
        <v>34089</v>
      </c>
      <c r="C25" s="42">
        <v>34089</v>
      </c>
      <c r="D25" s="42">
        <v>17651</v>
      </c>
      <c r="E25" s="42">
        <v>0</v>
      </c>
      <c r="F25" s="42">
        <v>569</v>
      </c>
      <c r="G25" s="42">
        <v>0</v>
      </c>
      <c r="H25" s="42">
        <v>0</v>
      </c>
      <c r="I25" s="42">
        <v>0</v>
      </c>
      <c r="J25" s="42">
        <v>17082</v>
      </c>
      <c r="K25" s="42">
        <v>17082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56</v>
      </c>
      <c r="B26" s="42">
        <v>15246</v>
      </c>
      <c r="C26" s="42">
        <v>15246</v>
      </c>
      <c r="D26" s="42">
        <v>4065</v>
      </c>
      <c r="E26" s="42">
        <v>0</v>
      </c>
      <c r="F26" s="42">
        <v>0</v>
      </c>
      <c r="G26" s="42">
        <v>0</v>
      </c>
      <c r="H26" s="42">
        <v>2</v>
      </c>
      <c r="I26" s="42">
        <v>0</v>
      </c>
      <c r="J26" s="42">
        <v>4067</v>
      </c>
      <c r="K26" s="42">
        <v>4067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19</v>
      </c>
      <c r="B27" s="42">
        <v>36440</v>
      </c>
      <c r="C27" s="42">
        <v>36440</v>
      </c>
      <c r="D27" s="42">
        <v>3725</v>
      </c>
      <c r="E27" s="42">
        <v>0</v>
      </c>
      <c r="F27" s="42">
        <v>489</v>
      </c>
      <c r="G27" s="42">
        <v>0</v>
      </c>
      <c r="H27" s="42">
        <v>0</v>
      </c>
      <c r="I27" s="42">
        <v>5</v>
      </c>
      <c r="J27" s="42">
        <v>3236</v>
      </c>
      <c r="K27" s="42">
        <v>3236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16</v>
      </c>
      <c r="B28" s="42">
        <v>331434</v>
      </c>
      <c r="C28" s="42">
        <v>331434</v>
      </c>
      <c r="D28" s="42">
        <v>72191</v>
      </c>
      <c r="E28" s="42">
        <v>0</v>
      </c>
      <c r="F28" s="42">
        <v>4613</v>
      </c>
      <c r="G28" s="42">
        <v>0</v>
      </c>
      <c r="H28" s="42">
        <v>0</v>
      </c>
      <c r="I28" s="42">
        <v>91</v>
      </c>
      <c r="J28" s="42">
        <v>67578</v>
      </c>
      <c r="K28" s="42">
        <v>67578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31</v>
      </c>
      <c r="B29" s="42">
        <v>135347</v>
      </c>
      <c r="C29" s="42">
        <v>135347</v>
      </c>
      <c r="D29" s="42">
        <v>59394</v>
      </c>
      <c r="E29" s="42">
        <v>0</v>
      </c>
      <c r="F29" s="42">
        <v>1547</v>
      </c>
      <c r="G29" s="42">
        <v>0</v>
      </c>
      <c r="H29" s="42">
        <v>0</v>
      </c>
      <c r="I29" s="42">
        <v>244</v>
      </c>
      <c r="J29" s="42">
        <v>57847</v>
      </c>
      <c r="K29" s="42">
        <v>57847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64</v>
      </c>
      <c r="B30" s="42">
        <v>22828</v>
      </c>
      <c r="C30" s="42">
        <v>22828</v>
      </c>
      <c r="D30" s="42">
        <v>16778</v>
      </c>
      <c r="E30" s="42">
        <v>0</v>
      </c>
      <c r="F30" s="42">
        <v>2837</v>
      </c>
      <c r="G30" s="42">
        <v>0</v>
      </c>
      <c r="H30" s="42">
        <v>16339</v>
      </c>
      <c r="I30" s="42">
        <v>50</v>
      </c>
      <c r="J30" s="42">
        <v>30280</v>
      </c>
      <c r="K30" s="42">
        <v>30280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21</v>
      </c>
      <c r="B31" s="42">
        <v>5022737</v>
      </c>
      <c r="C31" s="42">
        <v>5022737</v>
      </c>
      <c r="D31" s="42">
        <v>3946436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3946436</v>
      </c>
      <c r="K31" s="42">
        <v>3946436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34</v>
      </c>
      <c r="B32" s="42">
        <v>24494285</v>
      </c>
      <c r="C32" s="42">
        <v>24494285</v>
      </c>
      <c r="D32" s="42">
        <v>18541666</v>
      </c>
      <c r="E32" s="42">
        <v>0</v>
      </c>
      <c r="F32" s="42">
        <v>95476</v>
      </c>
      <c r="G32" s="42">
        <v>0</v>
      </c>
      <c r="H32" s="42">
        <v>0</v>
      </c>
      <c r="I32" s="42">
        <v>15735</v>
      </c>
      <c r="J32" s="42">
        <v>18446190</v>
      </c>
      <c r="K32" s="42">
        <v>18446190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48</v>
      </c>
      <c r="B33" s="42">
        <v>6000000</v>
      </c>
      <c r="C33" s="42">
        <v>6000000</v>
      </c>
      <c r="D33" s="42">
        <v>6000000</v>
      </c>
      <c r="E33" s="42">
        <v>0</v>
      </c>
      <c r="F33" s="42">
        <v>0</v>
      </c>
      <c r="G33" s="42">
        <v>0</v>
      </c>
      <c r="H33" s="42">
        <v>0</v>
      </c>
      <c r="I33" s="42">
        <v>7275</v>
      </c>
      <c r="J33" s="42">
        <v>6000000</v>
      </c>
      <c r="K33" s="42">
        <v>6000000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53</v>
      </c>
      <c r="B34" s="42">
        <v>6000000</v>
      </c>
      <c r="C34" s="42">
        <v>6000000</v>
      </c>
      <c r="D34" s="42">
        <v>2750000</v>
      </c>
      <c r="E34" s="42">
        <v>100000</v>
      </c>
      <c r="F34" s="42">
        <v>0</v>
      </c>
      <c r="G34" s="42">
        <v>0</v>
      </c>
      <c r="H34" s="42">
        <v>0</v>
      </c>
      <c r="I34" s="42">
        <v>1156</v>
      </c>
      <c r="J34" s="42">
        <v>2850000</v>
      </c>
      <c r="K34" s="42">
        <v>2850000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57</v>
      </c>
      <c r="B35" s="42">
        <v>2696</v>
      </c>
      <c r="C35" s="42">
        <v>2696</v>
      </c>
      <c r="D35" s="42">
        <v>2385</v>
      </c>
      <c r="E35" s="42">
        <v>0</v>
      </c>
      <c r="F35" s="42">
        <v>304</v>
      </c>
      <c r="G35" s="42">
        <v>0</v>
      </c>
      <c r="H35" s="42">
        <v>0</v>
      </c>
      <c r="I35" s="42">
        <v>0</v>
      </c>
      <c r="J35" s="42">
        <v>2081</v>
      </c>
      <c r="K35" s="42">
        <v>2081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67</v>
      </c>
      <c r="B36" s="42">
        <v>599323</v>
      </c>
      <c r="C36" s="42">
        <v>599323</v>
      </c>
      <c r="D36" s="42">
        <v>599323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599323</v>
      </c>
      <c r="K36" s="42">
        <v>599323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65</v>
      </c>
      <c r="B37" s="42">
        <v>7446</v>
      </c>
      <c r="C37" s="42">
        <v>7446</v>
      </c>
      <c r="D37" s="42">
        <v>7446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7446</v>
      </c>
      <c r="K37" s="42">
        <v>7446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20</v>
      </c>
      <c r="B38" s="42">
        <v>100000</v>
      </c>
      <c r="C38" s="42">
        <v>100000</v>
      </c>
      <c r="D38" s="42">
        <v>100000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100000</v>
      </c>
      <c r="K38" s="42">
        <v>100000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3.75">
      <c r="A39" s="18" t="s">
        <v>47</v>
      </c>
      <c r="B39" s="42">
        <v>2062</v>
      </c>
      <c r="C39" s="42">
        <v>2062</v>
      </c>
      <c r="D39" s="42">
        <v>1411</v>
      </c>
      <c r="E39" s="42">
        <v>0</v>
      </c>
      <c r="F39" s="42">
        <v>80</v>
      </c>
      <c r="G39" s="42">
        <v>0</v>
      </c>
      <c r="H39" s="42">
        <v>392</v>
      </c>
      <c r="I39" s="42">
        <v>0</v>
      </c>
      <c r="J39" s="42">
        <v>1723</v>
      </c>
      <c r="K39" s="42">
        <v>1723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54</v>
      </c>
      <c r="B40" s="42">
        <v>552</v>
      </c>
      <c r="C40" s="42">
        <v>552</v>
      </c>
      <c r="D40" s="42">
        <v>253</v>
      </c>
      <c r="E40" s="42">
        <v>0</v>
      </c>
      <c r="F40" s="42">
        <v>23</v>
      </c>
      <c r="G40" s="42">
        <v>0</v>
      </c>
      <c r="H40" s="42">
        <v>0</v>
      </c>
      <c r="I40" s="42">
        <v>0</v>
      </c>
      <c r="J40" s="42">
        <v>230</v>
      </c>
      <c r="K40" s="42">
        <v>230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33.75">
      <c r="A41" s="18" t="s">
        <v>55</v>
      </c>
      <c r="B41" s="42">
        <v>1613</v>
      </c>
      <c r="C41" s="42">
        <v>1613</v>
      </c>
      <c r="D41" s="42">
        <v>1073</v>
      </c>
      <c r="E41" s="42">
        <v>0</v>
      </c>
      <c r="F41" s="42">
        <v>99</v>
      </c>
      <c r="G41" s="42">
        <v>0</v>
      </c>
      <c r="H41" s="42">
        <v>384</v>
      </c>
      <c r="I41" s="42">
        <v>0</v>
      </c>
      <c r="J41" s="42">
        <v>1358</v>
      </c>
      <c r="K41" s="42">
        <v>1358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62</v>
      </c>
      <c r="B42" s="42">
        <v>7042</v>
      </c>
      <c r="C42" s="42">
        <v>7042</v>
      </c>
      <c r="D42" s="42">
        <v>4694</v>
      </c>
      <c r="E42" s="42">
        <v>0</v>
      </c>
      <c r="F42" s="42">
        <v>587</v>
      </c>
      <c r="G42" s="42">
        <v>0</v>
      </c>
      <c r="H42" s="42">
        <v>0</v>
      </c>
      <c r="I42" s="42">
        <v>0</v>
      </c>
      <c r="J42" s="42">
        <v>4107</v>
      </c>
      <c r="K42" s="42">
        <v>4107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18" t="s">
        <v>71</v>
      </c>
      <c r="B43" s="42">
        <v>596</v>
      </c>
      <c r="C43" s="42">
        <v>596</v>
      </c>
      <c r="D43" s="42">
        <v>0</v>
      </c>
      <c r="E43" s="42">
        <v>0</v>
      </c>
      <c r="F43" s="42">
        <v>50</v>
      </c>
      <c r="G43" s="42">
        <v>0</v>
      </c>
      <c r="H43" s="42">
        <v>596</v>
      </c>
      <c r="I43" s="42">
        <v>0</v>
      </c>
      <c r="J43" s="42">
        <v>546</v>
      </c>
      <c r="K43" s="42">
        <v>546</v>
      </c>
      <c r="L43" s="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>
      <c r="A44" s="10" t="s">
        <v>46</v>
      </c>
      <c r="B44" s="20">
        <v>45891609</v>
      </c>
      <c r="C44" s="20">
        <v>45891609</v>
      </c>
      <c r="D44" s="20">
        <v>33920782</v>
      </c>
      <c r="E44" s="20">
        <v>100000</v>
      </c>
      <c r="F44" s="20">
        <v>107690</v>
      </c>
      <c r="G44" s="20">
        <v>0</v>
      </c>
      <c r="H44" s="20">
        <v>19078</v>
      </c>
      <c r="I44" s="20">
        <v>24556</v>
      </c>
      <c r="J44" s="20">
        <v>33932170</v>
      </c>
      <c r="K44" s="20">
        <v>33932170</v>
      </c>
      <c r="L44" s="30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" customHeight="1" thickBot="1">
      <c r="A45" s="12" t="str">
        <f>"Total in "&amp;LEFT($A$7,LEN($A$7)-5)&amp;":"</f>
        <v>Total in February:</v>
      </c>
      <c r="B45" s="13" t="s">
        <v>0</v>
      </c>
      <c r="C45" s="54">
        <v>45891609</v>
      </c>
      <c r="D45" s="54">
        <v>33920782</v>
      </c>
      <c r="E45" s="54">
        <v>100000</v>
      </c>
      <c r="F45" s="54">
        <v>107690</v>
      </c>
      <c r="G45" s="54">
        <v>0</v>
      </c>
      <c r="H45" s="54">
        <v>19078</v>
      </c>
      <c r="I45" s="54">
        <v>24556</v>
      </c>
      <c r="J45" s="13" t="s">
        <v>0</v>
      </c>
      <c r="K45" s="54">
        <v>33932170</v>
      </c>
      <c r="L45" s="58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5.75">
      <c r="A46" s="32" t="s">
        <v>61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6" t="s">
        <v>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" customHeight="1">
      <c r="A48" s="21" t="s">
        <v>13</v>
      </c>
      <c r="B48" s="22">
        <v>82549320</v>
      </c>
      <c r="C48" s="22">
        <v>82549320</v>
      </c>
      <c r="D48" s="23">
        <v>43723824</v>
      </c>
      <c r="E48" s="22">
        <v>0</v>
      </c>
      <c r="F48" s="23">
        <v>83427</v>
      </c>
      <c r="G48" s="23">
        <v>0</v>
      </c>
      <c r="H48" s="23">
        <v>2301296</v>
      </c>
      <c r="I48" s="23">
        <v>15494</v>
      </c>
      <c r="J48" s="42">
        <v>45941693</v>
      </c>
      <c r="K48" s="19">
        <v>45941693</v>
      </c>
      <c r="L48" s="31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10" t="s">
        <v>9</v>
      </c>
      <c r="B49" s="24">
        <v>82549320</v>
      </c>
      <c r="C49" s="24">
        <v>82549320</v>
      </c>
      <c r="D49" s="24">
        <v>43723824</v>
      </c>
      <c r="E49" s="24">
        <v>0</v>
      </c>
      <c r="F49" s="24">
        <v>83427</v>
      </c>
      <c r="G49" s="24">
        <v>0</v>
      </c>
      <c r="H49" s="24">
        <v>2301296</v>
      </c>
      <c r="I49" s="24">
        <v>15494</v>
      </c>
      <c r="J49" s="24">
        <v>45941693</v>
      </c>
      <c r="K49" s="24">
        <v>45941693</v>
      </c>
      <c r="L49" s="30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2" s="1" customFormat="1" ht="12" customHeight="1" thickBot="1">
      <c r="A50" s="12" t="str">
        <f>"Total in "&amp;LEFT($A$7,LEN($A$7)-5)&amp;":"</f>
        <v>Total in February:</v>
      </c>
      <c r="B50" s="13" t="s">
        <v>0</v>
      </c>
      <c r="C50" s="14">
        <v>82549320</v>
      </c>
      <c r="D50" s="14">
        <v>43723824</v>
      </c>
      <c r="E50" s="14">
        <v>0</v>
      </c>
      <c r="F50" s="14">
        <v>83427</v>
      </c>
      <c r="G50" s="14">
        <v>0</v>
      </c>
      <c r="H50" s="14">
        <v>2301296</v>
      </c>
      <c r="I50" s="14">
        <v>15494</v>
      </c>
      <c r="J50" s="13" t="s">
        <v>0</v>
      </c>
      <c r="K50" s="14">
        <v>45941693</v>
      </c>
      <c r="L50" s="15">
        <v>0</v>
      </c>
    </row>
    <row r="51" spans="1:12" s="1" customFormat="1" ht="12" customHeight="1" thickBot="1">
      <c r="A51" s="60" t="s">
        <v>1</v>
      </c>
      <c r="B51" s="61">
        <v>1118802451</v>
      </c>
      <c r="C51" s="61">
        <v>1118802451</v>
      </c>
      <c r="D51" s="61">
        <v>1068006128</v>
      </c>
      <c r="E51" s="61">
        <v>91589000</v>
      </c>
      <c r="F51" s="61">
        <v>60191117</v>
      </c>
      <c r="G51" s="61">
        <v>0</v>
      </c>
      <c r="H51" s="61">
        <v>2320374</v>
      </c>
      <c r="I51" s="61">
        <v>5808801</v>
      </c>
      <c r="J51" s="61">
        <v>1101724385</v>
      </c>
      <c r="K51" s="61">
        <v>1101724385</v>
      </c>
      <c r="L51" s="62">
        <v>0</v>
      </c>
    </row>
    <row r="52" spans="1:12" s="1" customFormat="1" ht="13.5" thickBot="1">
      <c r="A52" s="25" t="str">
        <f>"Grand total in "&amp;LEFT($A$7,LEN($A$7)-5)&amp;":"</f>
        <v>Grand total in February:</v>
      </c>
      <c r="B52" s="26" t="s">
        <v>0</v>
      </c>
      <c r="C52" s="55">
        <v>1118802451</v>
      </c>
      <c r="D52" s="55">
        <v>1068006128</v>
      </c>
      <c r="E52" s="55">
        <v>91589000</v>
      </c>
      <c r="F52" s="55">
        <v>60191117</v>
      </c>
      <c r="G52" s="55">
        <v>0</v>
      </c>
      <c r="H52" s="55">
        <v>2320374</v>
      </c>
      <c r="I52" s="55">
        <v>5808801</v>
      </c>
      <c r="J52" s="26" t="s">
        <v>0</v>
      </c>
      <c r="K52" s="55">
        <v>1101724385</v>
      </c>
      <c r="L52" s="59">
        <v>0</v>
      </c>
    </row>
    <row r="53" spans="1:12" s="1" customFormat="1" ht="13.5" thickBot="1">
      <c r="A53" s="46" t="s">
        <v>23</v>
      </c>
      <c r="B53" s="47" t="s">
        <v>0</v>
      </c>
      <c r="C53" s="47" t="s">
        <v>0</v>
      </c>
      <c r="D53" s="48">
        <v>1195377217</v>
      </c>
      <c r="E53" s="48">
        <v>30750000</v>
      </c>
      <c r="F53" s="48">
        <v>158164919</v>
      </c>
      <c r="G53" s="48">
        <v>0</v>
      </c>
      <c r="H53" s="48">
        <v>43830</v>
      </c>
      <c r="I53" s="48">
        <v>4578547</v>
      </c>
      <c r="J53" s="47" t="s">
        <v>0</v>
      </c>
      <c r="K53" s="48">
        <v>1068006128</v>
      </c>
      <c r="L53" s="49" t="s">
        <v>0</v>
      </c>
    </row>
    <row r="54" spans="1:12" s="1" customFormat="1" ht="12.75" hidden="1">
      <c r="A54" s="50" t="s">
        <v>24</v>
      </c>
      <c r="B54" s="51" t="s">
        <v>0</v>
      </c>
      <c r="C54" s="51" t="s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1" t="s">
        <v>0</v>
      </c>
      <c r="K54" s="52">
        <v>0</v>
      </c>
      <c r="L54" s="53" t="s">
        <v>0</v>
      </c>
    </row>
    <row r="55" spans="1:12" s="1" customFormat="1" ht="12.75" hidden="1">
      <c r="A55" s="50" t="s">
        <v>25</v>
      </c>
      <c r="B55" s="51" t="s">
        <v>0</v>
      </c>
      <c r="C55" s="51" t="s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1" t="s">
        <v>0</v>
      </c>
      <c r="K55" s="52">
        <v>0</v>
      </c>
      <c r="L55" s="53" t="s">
        <v>0</v>
      </c>
    </row>
    <row r="56" spans="1:12" s="1" customFormat="1" ht="12.75" hidden="1">
      <c r="A56" s="50" t="s">
        <v>26</v>
      </c>
      <c r="B56" s="51" t="s">
        <v>0</v>
      </c>
      <c r="C56" s="51" t="s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1" t="s">
        <v>0</v>
      </c>
      <c r="K56" s="52">
        <v>0</v>
      </c>
      <c r="L56" s="53" t="s">
        <v>0</v>
      </c>
    </row>
    <row r="57" spans="1:12" s="1" customFormat="1" ht="12.75" hidden="1">
      <c r="A57" s="50" t="s">
        <v>27</v>
      </c>
      <c r="B57" s="56" t="s">
        <v>0</v>
      </c>
      <c r="C57" s="56" t="s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6" t="s">
        <v>0</v>
      </c>
      <c r="K57" s="20">
        <v>0</v>
      </c>
      <c r="L57" s="57" t="s">
        <v>0</v>
      </c>
    </row>
    <row r="58" spans="1:12" s="1" customFormat="1" ht="12.75" hidden="1">
      <c r="A58" s="50" t="s">
        <v>28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29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30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32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2.75" hidden="1">
      <c r="A62" s="50" t="s">
        <v>33</v>
      </c>
      <c r="B62" s="56" t="s">
        <v>0</v>
      </c>
      <c r="C62" s="56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56" t="s">
        <v>0</v>
      </c>
      <c r="K62" s="20">
        <v>0</v>
      </c>
      <c r="L62" s="57" t="s">
        <v>0</v>
      </c>
    </row>
    <row r="63" spans="1:12" s="1" customFormat="1" ht="13.5" hidden="1" thickBot="1">
      <c r="A63" s="50" t="s">
        <v>35</v>
      </c>
      <c r="B63" s="63" t="s">
        <v>0</v>
      </c>
      <c r="C63" s="63" t="s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3" t="s">
        <v>0</v>
      </c>
      <c r="K63" s="64">
        <v>0</v>
      </c>
      <c r="L63" s="65" t="s">
        <v>0</v>
      </c>
    </row>
    <row r="64" spans="1:12" s="1" customFormat="1" ht="13.5" thickBot="1">
      <c r="A64" s="41" t="str">
        <f>"Total per year "&amp;RIGHT($A$7,4)&amp;":"</f>
        <v>Total per year 2016:</v>
      </c>
      <c r="B64" s="26" t="s">
        <v>0</v>
      </c>
      <c r="C64" s="26" t="s">
        <v>0</v>
      </c>
      <c r="D64" s="66">
        <v>1195377217</v>
      </c>
      <c r="E64" s="66">
        <v>122339000</v>
      </c>
      <c r="F64" s="66">
        <v>218356036</v>
      </c>
      <c r="G64" s="66">
        <v>0</v>
      </c>
      <c r="H64" s="66">
        <v>2364204</v>
      </c>
      <c r="I64" s="66">
        <v>10387348</v>
      </c>
      <c r="J64" s="26" t="s">
        <v>0</v>
      </c>
      <c r="K64" s="66">
        <v>1101724385</v>
      </c>
      <c r="L64" s="67" t="s">
        <v>0</v>
      </c>
    </row>
    <row r="65" spans="1:12" s="1" customFormat="1" ht="15" customHeight="1">
      <c r="A65" s="33" t="s">
        <v>58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s="1" customFormat="1" ht="15" customHeight="1">
      <c r="A66" s="34" t="s">
        <v>59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70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22.5">
      <c r="A14" s="9" t="s">
        <v>73</v>
      </c>
      <c r="B14" s="42">
        <v>4891</v>
      </c>
      <c r="C14" s="42">
        <v>4891</v>
      </c>
      <c r="D14" s="42">
        <v>0</v>
      </c>
      <c r="E14" s="42">
        <v>0</v>
      </c>
      <c r="F14" s="42">
        <v>4891</v>
      </c>
      <c r="G14" s="42">
        <v>0</v>
      </c>
      <c r="H14" s="42">
        <v>4891</v>
      </c>
      <c r="I14" s="42">
        <v>0</v>
      </c>
      <c r="J14" s="42">
        <v>0</v>
      </c>
      <c r="K14" s="42">
        <v>0</v>
      </c>
      <c r="L14" s="43">
        <v>0</v>
      </c>
    </row>
    <row r="15" spans="1:12" s="1" customFormat="1" ht="12.75">
      <c r="A15" s="9" t="s">
        <v>72</v>
      </c>
      <c r="B15" s="42">
        <v>10000000</v>
      </c>
      <c r="C15" s="42">
        <v>10000000</v>
      </c>
      <c r="D15" s="42">
        <v>0</v>
      </c>
      <c r="E15" s="42">
        <v>10000000</v>
      </c>
      <c r="F15" s="42">
        <v>10000000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3">
        <v>0</v>
      </c>
    </row>
    <row r="16" spans="1:12" s="1" customFormat="1" ht="12.75">
      <c r="A16" s="9" t="s">
        <v>10</v>
      </c>
      <c r="B16" s="42">
        <v>165250000</v>
      </c>
      <c r="C16" s="42">
        <v>165250000</v>
      </c>
      <c r="D16" s="42">
        <v>95250000</v>
      </c>
      <c r="E16" s="42">
        <v>120000000</v>
      </c>
      <c r="F16" s="42">
        <v>50000000</v>
      </c>
      <c r="G16" s="42">
        <v>0</v>
      </c>
      <c r="H16" s="42">
        <v>0</v>
      </c>
      <c r="I16" s="42">
        <v>0</v>
      </c>
      <c r="J16" s="42">
        <v>165250000</v>
      </c>
      <c r="K16" s="42">
        <v>165250000</v>
      </c>
      <c r="L16" s="43">
        <v>0</v>
      </c>
    </row>
    <row r="17" spans="1:12" s="1" customFormat="1" ht="12.75">
      <c r="A17" s="9" t="s">
        <v>11</v>
      </c>
      <c r="B17" s="42">
        <v>639260771</v>
      </c>
      <c r="C17" s="42">
        <v>639260771</v>
      </c>
      <c r="D17" s="42">
        <v>609260771</v>
      </c>
      <c r="E17" s="42">
        <v>30000000</v>
      </c>
      <c r="F17" s="42">
        <v>0</v>
      </c>
      <c r="G17" s="42">
        <v>0</v>
      </c>
      <c r="H17" s="42">
        <v>0</v>
      </c>
      <c r="I17" s="42">
        <v>0</v>
      </c>
      <c r="J17" s="42">
        <v>639260771</v>
      </c>
      <c r="K17" s="42">
        <v>639260771</v>
      </c>
      <c r="L17" s="43">
        <v>0</v>
      </c>
    </row>
    <row r="18" spans="1:12" s="1" customFormat="1" ht="12.75">
      <c r="A18" s="9" t="s">
        <v>12</v>
      </c>
      <c r="B18" s="44">
        <v>317339751</v>
      </c>
      <c r="C18" s="44">
        <v>317339751</v>
      </c>
      <c r="D18" s="44">
        <v>317339751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317339751</v>
      </c>
      <c r="K18" s="44">
        <v>317339751</v>
      </c>
      <c r="L18" s="45">
        <v>0</v>
      </c>
    </row>
    <row r="19" spans="1:12" s="1" customFormat="1" ht="12.75">
      <c r="A19" s="10" t="s">
        <v>46</v>
      </c>
      <c r="B19" s="20">
        <v>1131855413</v>
      </c>
      <c r="C19" s="20">
        <v>1131855413</v>
      </c>
      <c r="D19" s="20">
        <v>1021850522</v>
      </c>
      <c r="E19" s="20">
        <v>160000000</v>
      </c>
      <c r="F19" s="20">
        <v>60004891</v>
      </c>
      <c r="G19" s="20">
        <v>0</v>
      </c>
      <c r="H19" s="20">
        <v>4891</v>
      </c>
      <c r="I19" s="20">
        <v>0</v>
      </c>
      <c r="J19" s="20">
        <v>1121850522</v>
      </c>
      <c r="K19" s="20">
        <v>1121850522</v>
      </c>
      <c r="L19" s="30">
        <v>0</v>
      </c>
    </row>
    <row r="20" spans="1:12" s="1" customFormat="1" ht="13.5" thickBot="1">
      <c r="A20" s="12" t="str">
        <f>"Total in "&amp;LEFT($A$7,LEN($A$7)-5)&amp;":"</f>
        <v>Total in March:</v>
      </c>
      <c r="B20" s="13" t="s">
        <v>0</v>
      </c>
      <c r="C20" s="14">
        <v>1131855413</v>
      </c>
      <c r="D20" s="14">
        <v>1021850522</v>
      </c>
      <c r="E20" s="14">
        <v>160000000</v>
      </c>
      <c r="F20" s="14">
        <v>60004891</v>
      </c>
      <c r="G20" s="14">
        <v>0</v>
      </c>
      <c r="H20" s="14">
        <v>4891</v>
      </c>
      <c r="I20" s="14">
        <v>0</v>
      </c>
      <c r="J20" s="13" t="s">
        <v>0</v>
      </c>
      <c r="K20" s="14">
        <v>1121850522</v>
      </c>
      <c r="L20" s="15">
        <v>0</v>
      </c>
    </row>
    <row r="21" spans="1:256" s="1" customFormat="1" ht="12" customHeight="1">
      <c r="A21" s="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6" t="s">
        <v>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14</v>
      </c>
      <c r="B23" s="42">
        <v>2517730</v>
      </c>
      <c r="C23" s="42">
        <v>2517730</v>
      </c>
      <c r="D23" s="42">
        <v>1589668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1589668</v>
      </c>
      <c r="K23" s="42">
        <v>1589668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15</v>
      </c>
      <c r="B24" s="42">
        <v>538040</v>
      </c>
      <c r="C24" s="42">
        <v>538040</v>
      </c>
      <c r="D24" s="42">
        <v>191011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191011</v>
      </c>
      <c r="K24" s="42">
        <v>191011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33.75">
      <c r="A25" s="18" t="s">
        <v>44</v>
      </c>
      <c r="B25" s="42">
        <v>24253</v>
      </c>
      <c r="C25" s="42">
        <v>24253</v>
      </c>
      <c r="D25" s="42">
        <v>11741</v>
      </c>
      <c r="E25" s="42">
        <v>0</v>
      </c>
      <c r="F25" s="42">
        <v>1082</v>
      </c>
      <c r="G25" s="42">
        <v>0</v>
      </c>
      <c r="H25" s="42">
        <v>786</v>
      </c>
      <c r="I25" s="42">
        <v>140</v>
      </c>
      <c r="J25" s="42">
        <v>11445</v>
      </c>
      <c r="K25" s="42">
        <v>11445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63</v>
      </c>
      <c r="B26" s="42">
        <v>987</v>
      </c>
      <c r="C26" s="42">
        <v>987</v>
      </c>
      <c r="D26" s="42">
        <v>220</v>
      </c>
      <c r="E26" s="42">
        <v>0</v>
      </c>
      <c r="F26" s="42">
        <v>446</v>
      </c>
      <c r="G26" s="42">
        <v>0</v>
      </c>
      <c r="H26" s="42">
        <v>679</v>
      </c>
      <c r="I26" s="42">
        <v>0</v>
      </c>
      <c r="J26" s="42">
        <v>453</v>
      </c>
      <c r="K26" s="42">
        <v>453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45</v>
      </c>
      <c r="B27" s="42">
        <v>34089</v>
      </c>
      <c r="C27" s="42">
        <v>34089</v>
      </c>
      <c r="D27" s="42">
        <v>17082</v>
      </c>
      <c r="E27" s="42">
        <v>0</v>
      </c>
      <c r="F27" s="42">
        <v>568</v>
      </c>
      <c r="G27" s="42">
        <v>0</v>
      </c>
      <c r="H27" s="42">
        <v>0</v>
      </c>
      <c r="I27" s="42">
        <v>0</v>
      </c>
      <c r="J27" s="42">
        <v>16514</v>
      </c>
      <c r="K27" s="42">
        <v>16514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56</v>
      </c>
      <c r="B28" s="42">
        <v>15246</v>
      </c>
      <c r="C28" s="42">
        <v>15246</v>
      </c>
      <c r="D28" s="42">
        <v>4067</v>
      </c>
      <c r="E28" s="42">
        <v>0</v>
      </c>
      <c r="F28" s="42">
        <v>508</v>
      </c>
      <c r="G28" s="42">
        <v>0</v>
      </c>
      <c r="H28" s="42">
        <v>0</v>
      </c>
      <c r="I28" s="42">
        <v>1016</v>
      </c>
      <c r="J28" s="42">
        <v>3559</v>
      </c>
      <c r="K28" s="42">
        <v>3559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19</v>
      </c>
      <c r="B29" s="42">
        <v>36440</v>
      </c>
      <c r="C29" s="42">
        <v>36440</v>
      </c>
      <c r="D29" s="42">
        <v>3236</v>
      </c>
      <c r="E29" s="42">
        <v>0</v>
      </c>
      <c r="F29" s="42">
        <v>491</v>
      </c>
      <c r="G29" s="42">
        <v>0</v>
      </c>
      <c r="H29" s="42">
        <v>0</v>
      </c>
      <c r="I29" s="42">
        <v>4</v>
      </c>
      <c r="J29" s="42">
        <v>2745</v>
      </c>
      <c r="K29" s="42">
        <v>2745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16</v>
      </c>
      <c r="B30" s="42">
        <v>331434</v>
      </c>
      <c r="C30" s="42">
        <v>331434</v>
      </c>
      <c r="D30" s="42">
        <v>67578</v>
      </c>
      <c r="E30" s="42">
        <v>0</v>
      </c>
      <c r="F30" s="42">
        <v>5182</v>
      </c>
      <c r="G30" s="42">
        <v>0</v>
      </c>
      <c r="H30" s="42">
        <v>0</v>
      </c>
      <c r="I30" s="42">
        <v>166</v>
      </c>
      <c r="J30" s="42">
        <v>62396</v>
      </c>
      <c r="K30" s="42">
        <v>62396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31</v>
      </c>
      <c r="B31" s="42">
        <v>135347</v>
      </c>
      <c r="C31" s="42">
        <v>135347</v>
      </c>
      <c r="D31" s="42">
        <v>57847</v>
      </c>
      <c r="E31" s="42">
        <v>0</v>
      </c>
      <c r="F31" s="42">
        <v>1537</v>
      </c>
      <c r="G31" s="42">
        <v>0</v>
      </c>
      <c r="H31" s="42">
        <v>0</v>
      </c>
      <c r="I31" s="42">
        <v>252</v>
      </c>
      <c r="J31" s="42">
        <v>56310</v>
      </c>
      <c r="K31" s="42">
        <v>56310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64</v>
      </c>
      <c r="B32" s="42">
        <v>157110</v>
      </c>
      <c r="C32" s="42">
        <v>157110</v>
      </c>
      <c r="D32" s="42">
        <v>30280</v>
      </c>
      <c r="E32" s="42">
        <v>0</v>
      </c>
      <c r="F32" s="42">
        <v>25622</v>
      </c>
      <c r="G32" s="42">
        <v>0</v>
      </c>
      <c r="H32" s="42">
        <v>85273</v>
      </c>
      <c r="I32" s="42">
        <v>38</v>
      </c>
      <c r="J32" s="42">
        <v>89931</v>
      </c>
      <c r="K32" s="42">
        <v>89931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21</v>
      </c>
      <c r="B33" s="42">
        <v>5022737</v>
      </c>
      <c r="C33" s="42">
        <v>5022737</v>
      </c>
      <c r="D33" s="42">
        <v>3946436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3946436</v>
      </c>
      <c r="K33" s="42">
        <v>3946436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34</v>
      </c>
      <c r="B34" s="42">
        <v>24494285</v>
      </c>
      <c r="C34" s="42">
        <v>24494285</v>
      </c>
      <c r="D34" s="42">
        <v>18446190</v>
      </c>
      <c r="E34" s="42">
        <v>0</v>
      </c>
      <c r="F34" s="42">
        <v>95477</v>
      </c>
      <c r="G34" s="42">
        <v>0</v>
      </c>
      <c r="H34" s="42">
        <v>0</v>
      </c>
      <c r="I34" s="42">
        <v>12804</v>
      </c>
      <c r="J34" s="42">
        <v>18350713</v>
      </c>
      <c r="K34" s="42">
        <v>18350713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48</v>
      </c>
      <c r="B35" s="42">
        <v>6000000</v>
      </c>
      <c r="C35" s="42">
        <v>6000000</v>
      </c>
      <c r="D35" s="42">
        <v>6000000</v>
      </c>
      <c r="E35" s="42">
        <v>0</v>
      </c>
      <c r="F35" s="42">
        <v>0</v>
      </c>
      <c r="G35" s="42">
        <v>0</v>
      </c>
      <c r="H35" s="42">
        <v>0</v>
      </c>
      <c r="I35" s="42">
        <v>7036</v>
      </c>
      <c r="J35" s="42">
        <v>6000000</v>
      </c>
      <c r="K35" s="42">
        <v>6000000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53</v>
      </c>
      <c r="B36" s="42">
        <v>6000000</v>
      </c>
      <c r="C36" s="42">
        <v>6000000</v>
      </c>
      <c r="D36" s="42">
        <v>2850000</v>
      </c>
      <c r="E36" s="42">
        <v>0</v>
      </c>
      <c r="F36" s="42">
        <v>0</v>
      </c>
      <c r="G36" s="42">
        <v>0</v>
      </c>
      <c r="H36" s="42">
        <v>0</v>
      </c>
      <c r="I36" s="42">
        <v>914</v>
      </c>
      <c r="J36" s="42">
        <v>2850000</v>
      </c>
      <c r="K36" s="42">
        <v>2850000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57</v>
      </c>
      <c r="B37" s="42">
        <v>6319</v>
      </c>
      <c r="C37" s="42">
        <v>6319</v>
      </c>
      <c r="D37" s="42">
        <v>2081</v>
      </c>
      <c r="E37" s="42">
        <v>0</v>
      </c>
      <c r="F37" s="42">
        <v>275</v>
      </c>
      <c r="G37" s="42">
        <v>0</v>
      </c>
      <c r="H37" s="42">
        <v>454</v>
      </c>
      <c r="I37" s="42">
        <v>0</v>
      </c>
      <c r="J37" s="42">
        <v>2260</v>
      </c>
      <c r="K37" s="42">
        <v>2260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67</v>
      </c>
      <c r="B38" s="42">
        <v>599323</v>
      </c>
      <c r="C38" s="42">
        <v>599323</v>
      </c>
      <c r="D38" s="42">
        <v>599323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599323</v>
      </c>
      <c r="K38" s="42">
        <v>599323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65</v>
      </c>
      <c r="B39" s="42">
        <v>7446</v>
      </c>
      <c r="C39" s="42">
        <v>7446</v>
      </c>
      <c r="D39" s="42">
        <v>7446</v>
      </c>
      <c r="E39" s="42">
        <v>0</v>
      </c>
      <c r="F39" s="42">
        <v>7375</v>
      </c>
      <c r="G39" s="42">
        <v>0</v>
      </c>
      <c r="H39" s="42">
        <v>0</v>
      </c>
      <c r="I39" s="42">
        <v>0</v>
      </c>
      <c r="J39" s="42">
        <v>71</v>
      </c>
      <c r="K39" s="42">
        <v>71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20</v>
      </c>
      <c r="B40" s="42">
        <v>100000</v>
      </c>
      <c r="C40" s="42">
        <v>100000</v>
      </c>
      <c r="D40" s="42">
        <v>100000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100000</v>
      </c>
      <c r="K40" s="42">
        <v>100000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33.75">
      <c r="A41" s="18" t="s">
        <v>47</v>
      </c>
      <c r="B41" s="42">
        <v>2765</v>
      </c>
      <c r="C41" s="42">
        <v>2765</v>
      </c>
      <c r="D41" s="42">
        <v>1723</v>
      </c>
      <c r="E41" s="42">
        <v>0</v>
      </c>
      <c r="F41" s="42">
        <v>80</v>
      </c>
      <c r="G41" s="42">
        <v>0</v>
      </c>
      <c r="H41" s="42">
        <v>311</v>
      </c>
      <c r="I41" s="42">
        <v>392</v>
      </c>
      <c r="J41" s="42">
        <v>1954</v>
      </c>
      <c r="K41" s="42">
        <v>1954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54</v>
      </c>
      <c r="B42" s="42">
        <v>552</v>
      </c>
      <c r="C42" s="42">
        <v>552</v>
      </c>
      <c r="D42" s="42">
        <v>230</v>
      </c>
      <c r="E42" s="42">
        <v>0</v>
      </c>
      <c r="F42" s="42">
        <v>23</v>
      </c>
      <c r="G42" s="42">
        <v>0</v>
      </c>
      <c r="H42" s="42">
        <v>0</v>
      </c>
      <c r="I42" s="42">
        <v>0</v>
      </c>
      <c r="J42" s="42">
        <v>207</v>
      </c>
      <c r="K42" s="42">
        <v>207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33.75">
      <c r="A43" s="18" t="s">
        <v>55</v>
      </c>
      <c r="B43" s="42">
        <v>2381</v>
      </c>
      <c r="C43" s="42">
        <v>2381</v>
      </c>
      <c r="D43" s="42">
        <v>1358</v>
      </c>
      <c r="E43" s="42">
        <v>0</v>
      </c>
      <c r="F43" s="42">
        <v>99</v>
      </c>
      <c r="G43" s="42">
        <v>0</v>
      </c>
      <c r="H43" s="42">
        <v>0</v>
      </c>
      <c r="I43" s="42">
        <v>0</v>
      </c>
      <c r="J43" s="42">
        <v>1259</v>
      </c>
      <c r="K43" s="42">
        <v>1259</v>
      </c>
      <c r="L43" s="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2.5">
      <c r="A44" s="18" t="s">
        <v>62</v>
      </c>
      <c r="B44" s="42">
        <v>7042</v>
      </c>
      <c r="C44" s="42">
        <v>7042</v>
      </c>
      <c r="D44" s="42">
        <v>4107</v>
      </c>
      <c r="E44" s="42">
        <v>0</v>
      </c>
      <c r="F44" s="42">
        <v>587</v>
      </c>
      <c r="G44" s="42">
        <v>0</v>
      </c>
      <c r="H44" s="42">
        <v>0</v>
      </c>
      <c r="I44" s="42">
        <v>0</v>
      </c>
      <c r="J44" s="42">
        <v>3520</v>
      </c>
      <c r="K44" s="42">
        <v>3520</v>
      </c>
      <c r="L44" s="43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22.5">
      <c r="A45" s="72" t="s">
        <v>71</v>
      </c>
      <c r="B45" s="71">
        <v>801</v>
      </c>
      <c r="C45" s="71">
        <v>596</v>
      </c>
      <c r="D45" s="71">
        <v>546</v>
      </c>
      <c r="E45" s="71">
        <v>0</v>
      </c>
      <c r="F45" s="71">
        <v>137</v>
      </c>
      <c r="G45" s="71">
        <v>0</v>
      </c>
      <c r="H45" s="71">
        <v>205</v>
      </c>
      <c r="I45" s="71">
        <v>0</v>
      </c>
      <c r="J45" s="71">
        <v>614</v>
      </c>
      <c r="K45" s="71">
        <v>614</v>
      </c>
      <c r="L45" s="29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10" t="s">
        <v>46</v>
      </c>
      <c r="B46" s="20">
        <v>46034327</v>
      </c>
      <c r="C46" s="20">
        <v>46034122</v>
      </c>
      <c r="D46" s="20">
        <v>33932170</v>
      </c>
      <c r="E46" s="20">
        <v>0</v>
      </c>
      <c r="F46" s="20">
        <v>139489</v>
      </c>
      <c r="G46" s="20">
        <v>0</v>
      </c>
      <c r="H46" s="20">
        <v>87708</v>
      </c>
      <c r="I46" s="20">
        <v>22762</v>
      </c>
      <c r="J46" s="20">
        <v>33880389</v>
      </c>
      <c r="K46" s="20">
        <v>33880389</v>
      </c>
      <c r="L46" s="30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 thickBot="1">
      <c r="A47" s="12" t="str">
        <f>"Total in "&amp;LEFT($A$7,LEN($A$7)-5)&amp;":"</f>
        <v>Total in March:</v>
      </c>
      <c r="B47" s="13" t="s">
        <v>0</v>
      </c>
      <c r="C47" s="54">
        <v>46034122</v>
      </c>
      <c r="D47" s="54">
        <v>33932170</v>
      </c>
      <c r="E47" s="54">
        <v>0</v>
      </c>
      <c r="F47" s="54">
        <v>139489</v>
      </c>
      <c r="G47" s="54">
        <v>0</v>
      </c>
      <c r="H47" s="54">
        <v>87708</v>
      </c>
      <c r="I47" s="54">
        <v>22762</v>
      </c>
      <c r="J47" s="13" t="s">
        <v>0</v>
      </c>
      <c r="K47" s="54">
        <v>33880389</v>
      </c>
      <c r="L47" s="58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5.75">
      <c r="A48" s="32" t="s">
        <v>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6" t="s">
        <v>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" customHeight="1">
      <c r="A50" s="21" t="s">
        <v>13</v>
      </c>
      <c r="B50" s="22">
        <v>85377258</v>
      </c>
      <c r="C50" s="22">
        <v>85377258</v>
      </c>
      <c r="D50" s="23">
        <v>45941693</v>
      </c>
      <c r="E50" s="22">
        <v>0</v>
      </c>
      <c r="F50" s="23">
        <v>84504</v>
      </c>
      <c r="G50" s="23">
        <v>0</v>
      </c>
      <c r="H50" s="23">
        <v>3115</v>
      </c>
      <c r="I50" s="23">
        <v>2204</v>
      </c>
      <c r="J50" s="42">
        <v>45860304</v>
      </c>
      <c r="K50" s="19">
        <v>45860304</v>
      </c>
      <c r="L50" s="31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2.75">
      <c r="A51" s="10" t="s">
        <v>9</v>
      </c>
      <c r="B51" s="24">
        <v>85377258</v>
      </c>
      <c r="C51" s="24">
        <v>85377258</v>
      </c>
      <c r="D51" s="24">
        <v>45941693</v>
      </c>
      <c r="E51" s="24">
        <v>0</v>
      </c>
      <c r="F51" s="24">
        <v>84504</v>
      </c>
      <c r="G51" s="24">
        <v>0</v>
      </c>
      <c r="H51" s="24">
        <v>3115</v>
      </c>
      <c r="I51" s="24">
        <v>2204</v>
      </c>
      <c r="J51" s="24">
        <v>45860304</v>
      </c>
      <c r="K51" s="24">
        <v>45860304</v>
      </c>
      <c r="L51" s="30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2" s="1" customFormat="1" ht="12" customHeight="1" thickBot="1">
      <c r="A52" s="12" t="str">
        <f>"Total in "&amp;LEFT($A$7,LEN($A$7)-5)&amp;":"</f>
        <v>Total in March:</v>
      </c>
      <c r="B52" s="13" t="s">
        <v>0</v>
      </c>
      <c r="C52" s="14">
        <v>85377258</v>
      </c>
      <c r="D52" s="14">
        <v>45941693</v>
      </c>
      <c r="E52" s="14">
        <v>0</v>
      </c>
      <c r="F52" s="14">
        <v>84504</v>
      </c>
      <c r="G52" s="14">
        <v>0</v>
      </c>
      <c r="H52" s="14">
        <v>3115</v>
      </c>
      <c r="I52" s="14">
        <v>2204</v>
      </c>
      <c r="J52" s="13" t="s">
        <v>0</v>
      </c>
      <c r="K52" s="14">
        <v>45860304</v>
      </c>
      <c r="L52" s="15">
        <v>0</v>
      </c>
    </row>
    <row r="53" spans="1:12" s="1" customFormat="1" ht="12" customHeight="1" thickBot="1">
      <c r="A53" s="60" t="s">
        <v>1</v>
      </c>
      <c r="B53" s="61">
        <v>1263266998</v>
      </c>
      <c r="C53" s="61">
        <v>1263266793</v>
      </c>
      <c r="D53" s="61">
        <v>1101724385</v>
      </c>
      <c r="E53" s="61">
        <v>160000000</v>
      </c>
      <c r="F53" s="61">
        <v>60228884</v>
      </c>
      <c r="G53" s="61">
        <v>0</v>
      </c>
      <c r="H53" s="61">
        <v>95714</v>
      </c>
      <c r="I53" s="61">
        <v>24966</v>
      </c>
      <c r="J53" s="61">
        <v>1201591215</v>
      </c>
      <c r="K53" s="61">
        <v>1201591215</v>
      </c>
      <c r="L53" s="62">
        <v>0</v>
      </c>
    </row>
    <row r="54" spans="1:12" s="1" customFormat="1" ht="13.5" thickBot="1">
      <c r="A54" s="25" t="str">
        <f>"Grand total in "&amp;LEFT($A$7,LEN($A$7)-5)&amp;":"</f>
        <v>Grand total in March:</v>
      </c>
      <c r="B54" s="26" t="s">
        <v>0</v>
      </c>
      <c r="C54" s="55">
        <v>1263266793</v>
      </c>
      <c r="D54" s="55">
        <v>1101724385</v>
      </c>
      <c r="E54" s="55">
        <v>160000000</v>
      </c>
      <c r="F54" s="55">
        <v>60228884</v>
      </c>
      <c r="G54" s="55">
        <v>0</v>
      </c>
      <c r="H54" s="55">
        <v>95714</v>
      </c>
      <c r="I54" s="55">
        <v>24966</v>
      </c>
      <c r="J54" s="26" t="s">
        <v>0</v>
      </c>
      <c r="K54" s="55">
        <v>1201591215</v>
      </c>
      <c r="L54" s="59">
        <v>0</v>
      </c>
    </row>
    <row r="55" spans="1:12" s="1" customFormat="1" ht="12.75">
      <c r="A55" s="46" t="s">
        <v>23</v>
      </c>
      <c r="B55" s="47" t="s">
        <v>0</v>
      </c>
      <c r="C55" s="47" t="s">
        <v>0</v>
      </c>
      <c r="D55" s="48">
        <v>1195377217</v>
      </c>
      <c r="E55" s="48">
        <v>30750000</v>
      </c>
      <c r="F55" s="48">
        <v>158164919</v>
      </c>
      <c r="G55" s="48">
        <v>0</v>
      </c>
      <c r="H55" s="48">
        <v>43830</v>
      </c>
      <c r="I55" s="48">
        <v>4578547</v>
      </c>
      <c r="J55" s="47" t="s">
        <v>0</v>
      </c>
      <c r="K55" s="48">
        <v>1068006128</v>
      </c>
      <c r="L55" s="49" t="s">
        <v>0</v>
      </c>
    </row>
    <row r="56" spans="1:12" s="1" customFormat="1" ht="13.5" thickBot="1">
      <c r="A56" s="50" t="s">
        <v>24</v>
      </c>
      <c r="B56" s="51" t="s">
        <v>0</v>
      </c>
      <c r="C56" s="51" t="s">
        <v>0</v>
      </c>
      <c r="D56" s="73">
        <v>1068006128</v>
      </c>
      <c r="E56" s="73">
        <v>91589000</v>
      </c>
      <c r="F56" s="73">
        <v>60191117</v>
      </c>
      <c r="G56" s="73">
        <v>0</v>
      </c>
      <c r="H56" s="73">
        <v>2320374</v>
      </c>
      <c r="I56" s="73">
        <v>5808801</v>
      </c>
      <c r="J56" s="74" t="s">
        <v>0</v>
      </c>
      <c r="K56" s="73">
        <v>1101724385</v>
      </c>
      <c r="L56" s="53" t="s">
        <v>0</v>
      </c>
    </row>
    <row r="57" spans="1:12" s="1" customFormat="1" ht="12.75" hidden="1">
      <c r="A57" s="50" t="s">
        <v>25</v>
      </c>
      <c r="B57" s="51" t="s">
        <v>0</v>
      </c>
      <c r="C57" s="51" t="s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1" t="s">
        <v>0</v>
      </c>
      <c r="K57" s="52">
        <v>0</v>
      </c>
      <c r="L57" s="53" t="s">
        <v>0</v>
      </c>
    </row>
    <row r="58" spans="1:12" s="1" customFormat="1" ht="12.75" hidden="1">
      <c r="A58" s="50" t="s">
        <v>26</v>
      </c>
      <c r="B58" s="51" t="s">
        <v>0</v>
      </c>
      <c r="C58" s="51" t="s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1" t="s">
        <v>0</v>
      </c>
      <c r="K58" s="52">
        <v>0</v>
      </c>
      <c r="L58" s="53" t="s">
        <v>0</v>
      </c>
    </row>
    <row r="59" spans="1:12" s="1" customFormat="1" ht="12.75" hidden="1">
      <c r="A59" s="50" t="s">
        <v>27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28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29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2.75" hidden="1">
      <c r="A62" s="50" t="s">
        <v>30</v>
      </c>
      <c r="B62" s="56" t="s">
        <v>0</v>
      </c>
      <c r="C62" s="56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56" t="s">
        <v>0</v>
      </c>
      <c r="K62" s="20">
        <v>0</v>
      </c>
      <c r="L62" s="57" t="s">
        <v>0</v>
      </c>
    </row>
    <row r="63" spans="1:12" s="1" customFormat="1" ht="12.75" hidden="1">
      <c r="A63" s="50" t="s">
        <v>32</v>
      </c>
      <c r="B63" s="56" t="s">
        <v>0</v>
      </c>
      <c r="C63" s="56" t="s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56" t="s">
        <v>0</v>
      </c>
      <c r="K63" s="20">
        <v>0</v>
      </c>
      <c r="L63" s="57" t="s">
        <v>0</v>
      </c>
    </row>
    <row r="64" spans="1:12" s="1" customFormat="1" ht="12.75" hidden="1">
      <c r="A64" s="50" t="s">
        <v>33</v>
      </c>
      <c r="B64" s="56" t="s">
        <v>0</v>
      </c>
      <c r="C64" s="56" t="s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56" t="s">
        <v>0</v>
      </c>
      <c r="K64" s="20">
        <v>0</v>
      </c>
      <c r="L64" s="57" t="s">
        <v>0</v>
      </c>
    </row>
    <row r="65" spans="1:12" s="1" customFormat="1" ht="13.5" hidden="1" thickBot="1">
      <c r="A65" s="50" t="s">
        <v>35</v>
      </c>
      <c r="B65" s="63" t="s">
        <v>0</v>
      </c>
      <c r="C65" s="63" t="s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3" t="s">
        <v>0</v>
      </c>
      <c r="K65" s="64">
        <v>0</v>
      </c>
      <c r="L65" s="65" t="s">
        <v>0</v>
      </c>
    </row>
    <row r="66" spans="1:12" s="1" customFormat="1" ht="13.5" thickBot="1">
      <c r="A66" s="41" t="str">
        <f>"Total per year "&amp;RIGHT($A$7,4)&amp;":"</f>
        <v>Total per year 2016:</v>
      </c>
      <c r="B66" s="26" t="s">
        <v>0</v>
      </c>
      <c r="C66" s="26" t="s">
        <v>0</v>
      </c>
      <c r="D66" s="66">
        <v>1195377217</v>
      </c>
      <c r="E66" s="66">
        <v>282339000</v>
      </c>
      <c r="F66" s="66">
        <v>278584920</v>
      </c>
      <c r="G66" s="66">
        <v>0</v>
      </c>
      <c r="H66" s="66">
        <v>2459918</v>
      </c>
      <c r="I66" s="66">
        <v>10412314</v>
      </c>
      <c r="J66" s="26" t="s">
        <v>0</v>
      </c>
      <c r="K66" s="66">
        <v>1201591215</v>
      </c>
      <c r="L66" s="67" t="s">
        <v>0</v>
      </c>
    </row>
    <row r="67" spans="1:12" s="1" customFormat="1" ht="15" customHeight="1">
      <c r="A67" s="33" t="s">
        <v>58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s="1" customFormat="1" ht="15" customHeight="1">
      <c r="A68" s="34" t="s">
        <v>59</v>
      </c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7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74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72</v>
      </c>
      <c r="B14" s="42">
        <v>28000000</v>
      </c>
      <c r="C14" s="42">
        <v>28000000</v>
      </c>
      <c r="D14" s="42">
        <v>0</v>
      </c>
      <c r="E14" s="42">
        <v>28000000</v>
      </c>
      <c r="F14" s="42">
        <v>28000000</v>
      </c>
      <c r="G14" s="42">
        <v>0</v>
      </c>
      <c r="H14" s="42">
        <v>0</v>
      </c>
      <c r="I14" s="42">
        <v>-3855</v>
      </c>
      <c r="J14" s="42">
        <v>0</v>
      </c>
      <c r="K14" s="42">
        <v>0</v>
      </c>
      <c r="L14" s="43"/>
    </row>
    <row r="15" spans="1:12" s="1" customFormat="1" ht="12.75">
      <c r="A15" s="9" t="s">
        <v>76</v>
      </c>
      <c r="B15" s="42">
        <v>5000000</v>
      </c>
      <c r="C15" s="42">
        <v>5000000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-214</v>
      </c>
      <c r="J15" s="42">
        <v>0</v>
      </c>
      <c r="K15" s="42">
        <v>0</v>
      </c>
      <c r="L15" s="43">
        <v>0</v>
      </c>
    </row>
    <row r="16" spans="1:12" s="1" customFormat="1" ht="12.75">
      <c r="A16" s="9" t="s">
        <v>72</v>
      </c>
      <c r="B16" s="42">
        <v>10000000</v>
      </c>
      <c r="C16" s="42">
        <v>10000000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-496</v>
      </c>
      <c r="J16" s="42">
        <v>0</v>
      </c>
      <c r="K16" s="42">
        <v>0</v>
      </c>
      <c r="L16" s="43"/>
    </row>
    <row r="17" spans="1:12" s="1" customFormat="1" ht="12.75">
      <c r="A17" s="9" t="s">
        <v>10</v>
      </c>
      <c r="B17" s="42">
        <v>165250000</v>
      </c>
      <c r="C17" s="42">
        <v>165250000</v>
      </c>
      <c r="D17" s="42">
        <v>165250000</v>
      </c>
      <c r="E17" s="42">
        <v>60000000</v>
      </c>
      <c r="F17" s="42">
        <v>60000000</v>
      </c>
      <c r="G17" s="42">
        <v>0</v>
      </c>
      <c r="H17" s="42">
        <v>0</v>
      </c>
      <c r="I17" s="42">
        <v>0</v>
      </c>
      <c r="J17" s="42">
        <v>165250000</v>
      </c>
      <c r="K17" s="42">
        <v>165250000</v>
      </c>
      <c r="L17" s="43">
        <v>0</v>
      </c>
    </row>
    <row r="18" spans="1:12" s="1" customFormat="1" ht="12.75">
      <c r="A18" s="9" t="s">
        <v>11</v>
      </c>
      <c r="B18" s="42">
        <v>669260771</v>
      </c>
      <c r="C18" s="42">
        <v>669260771</v>
      </c>
      <c r="D18" s="42">
        <v>639260771</v>
      </c>
      <c r="E18" s="42">
        <v>30000000</v>
      </c>
      <c r="F18" s="42">
        <v>0</v>
      </c>
      <c r="G18" s="42">
        <v>0</v>
      </c>
      <c r="H18" s="42">
        <v>0</v>
      </c>
      <c r="I18" s="42">
        <v>0</v>
      </c>
      <c r="J18" s="42">
        <v>669260771</v>
      </c>
      <c r="K18" s="42">
        <v>669260771</v>
      </c>
      <c r="L18" s="43">
        <v>0</v>
      </c>
    </row>
    <row r="19" spans="1:12" s="1" customFormat="1" ht="12.75">
      <c r="A19" s="9" t="s">
        <v>12</v>
      </c>
      <c r="B19" s="44">
        <v>317339751</v>
      </c>
      <c r="C19" s="44">
        <v>317339751</v>
      </c>
      <c r="D19" s="44">
        <v>317339751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317339751</v>
      </c>
      <c r="K19" s="44">
        <v>317339751</v>
      </c>
      <c r="L19" s="45">
        <v>0</v>
      </c>
    </row>
    <row r="20" spans="1:12" s="1" customFormat="1" ht="12.75">
      <c r="A20" s="10" t="s">
        <v>46</v>
      </c>
      <c r="B20" s="20">
        <v>1194855413</v>
      </c>
      <c r="C20" s="20">
        <v>1194855413</v>
      </c>
      <c r="D20" s="20">
        <v>1121850522</v>
      </c>
      <c r="E20" s="20">
        <v>118000000</v>
      </c>
      <c r="F20" s="20">
        <v>88000000</v>
      </c>
      <c r="G20" s="20">
        <v>0</v>
      </c>
      <c r="H20" s="20">
        <v>0</v>
      </c>
      <c r="I20" s="20">
        <v>-4565</v>
      </c>
      <c r="J20" s="20">
        <v>1151850522</v>
      </c>
      <c r="K20" s="20">
        <v>1151850522</v>
      </c>
      <c r="L20" s="30">
        <v>0</v>
      </c>
    </row>
    <row r="21" spans="1:12" s="1" customFormat="1" ht="13.5" thickBot="1">
      <c r="A21" s="12" t="str">
        <f>"Total in "&amp;LEFT($A$7,LEN($A$7)-5)&amp;":"</f>
        <v>Total in April:</v>
      </c>
      <c r="B21" s="13" t="s">
        <v>0</v>
      </c>
      <c r="C21" s="14">
        <v>1194855413</v>
      </c>
      <c r="D21" s="14">
        <v>1121850522</v>
      </c>
      <c r="E21" s="14">
        <v>118000000</v>
      </c>
      <c r="F21" s="14">
        <v>88000000</v>
      </c>
      <c r="G21" s="14">
        <v>0</v>
      </c>
      <c r="H21" s="14">
        <v>0</v>
      </c>
      <c r="I21" s="14">
        <v>-4565</v>
      </c>
      <c r="J21" s="13" t="s">
        <v>0</v>
      </c>
      <c r="K21" s="14">
        <v>1151850522</v>
      </c>
      <c r="L21" s="15">
        <v>0</v>
      </c>
    </row>
    <row r="22" spans="1:256" s="1" customFormat="1" ht="12" customHeight="1">
      <c r="A22" s="3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14</v>
      </c>
      <c r="B24" s="42">
        <v>2517730</v>
      </c>
      <c r="C24" s="42">
        <v>2517730</v>
      </c>
      <c r="D24" s="42">
        <v>1589668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1589668</v>
      </c>
      <c r="K24" s="42">
        <v>1589668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15</v>
      </c>
      <c r="B25" s="42">
        <v>538040</v>
      </c>
      <c r="C25" s="42">
        <v>538040</v>
      </c>
      <c r="D25" s="42">
        <v>191011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191011</v>
      </c>
      <c r="K25" s="42">
        <v>191011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33.75">
      <c r="A26" s="18" t="s">
        <v>44</v>
      </c>
      <c r="B26" s="42">
        <v>24253</v>
      </c>
      <c r="C26" s="42">
        <v>24253</v>
      </c>
      <c r="D26" s="42">
        <v>11445</v>
      </c>
      <c r="E26" s="42">
        <v>119</v>
      </c>
      <c r="F26" s="42">
        <v>931</v>
      </c>
      <c r="G26" s="42">
        <v>0</v>
      </c>
      <c r="H26" s="42">
        <v>-971</v>
      </c>
      <c r="I26" s="42">
        <v>-140</v>
      </c>
      <c r="J26" s="42">
        <v>9662</v>
      </c>
      <c r="K26" s="42">
        <v>9662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63</v>
      </c>
      <c r="B27" s="42">
        <v>987</v>
      </c>
      <c r="C27" s="42">
        <v>987</v>
      </c>
      <c r="D27" s="42">
        <v>453</v>
      </c>
      <c r="E27" s="42">
        <v>0</v>
      </c>
      <c r="F27" s="42">
        <v>51</v>
      </c>
      <c r="G27" s="42">
        <v>0</v>
      </c>
      <c r="H27" s="42">
        <v>0</v>
      </c>
      <c r="I27" s="42">
        <v>0</v>
      </c>
      <c r="J27" s="42">
        <v>402</v>
      </c>
      <c r="K27" s="42">
        <v>402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45</v>
      </c>
      <c r="B28" s="42">
        <v>34089</v>
      </c>
      <c r="C28" s="42">
        <v>34089</v>
      </c>
      <c r="D28" s="42">
        <v>16514</v>
      </c>
      <c r="E28" s="42">
        <v>0</v>
      </c>
      <c r="F28" s="42">
        <v>568</v>
      </c>
      <c r="G28" s="42">
        <v>0</v>
      </c>
      <c r="H28" s="42">
        <v>0</v>
      </c>
      <c r="I28" s="42">
        <v>0</v>
      </c>
      <c r="J28" s="42">
        <v>15946</v>
      </c>
      <c r="K28" s="42">
        <v>15946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56</v>
      </c>
      <c r="B29" s="42">
        <v>15246</v>
      </c>
      <c r="C29" s="42">
        <v>15246</v>
      </c>
      <c r="D29" s="42">
        <v>3559</v>
      </c>
      <c r="E29" s="42">
        <v>0</v>
      </c>
      <c r="F29" s="42">
        <v>0</v>
      </c>
      <c r="G29" s="42">
        <v>0</v>
      </c>
      <c r="H29" s="42">
        <v>-508</v>
      </c>
      <c r="I29" s="42">
        <v>1017</v>
      </c>
      <c r="J29" s="42">
        <v>3051</v>
      </c>
      <c r="K29" s="42">
        <v>3051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19</v>
      </c>
      <c r="B30" s="42">
        <v>36440</v>
      </c>
      <c r="C30" s="42">
        <v>36440</v>
      </c>
      <c r="D30" s="42">
        <v>2745</v>
      </c>
      <c r="E30" s="42">
        <v>0</v>
      </c>
      <c r="F30" s="42">
        <v>491</v>
      </c>
      <c r="G30" s="42">
        <v>0</v>
      </c>
      <c r="H30" s="42">
        <v>0</v>
      </c>
      <c r="I30" s="42">
        <v>5</v>
      </c>
      <c r="J30" s="42">
        <v>2254</v>
      </c>
      <c r="K30" s="42">
        <v>2254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16</v>
      </c>
      <c r="B31" s="42">
        <v>331434</v>
      </c>
      <c r="C31" s="42">
        <v>331434</v>
      </c>
      <c r="D31" s="42">
        <v>62396</v>
      </c>
      <c r="E31" s="42">
        <v>0</v>
      </c>
      <c r="F31" s="42">
        <v>4909</v>
      </c>
      <c r="G31" s="42">
        <v>0</v>
      </c>
      <c r="H31" s="42">
        <v>0</v>
      </c>
      <c r="I31" s="42">
        <v>118</v>
      </c>
      <c r="J31" s="42">
        <v>57487</v>
      </c>
      <c r="K31" s="42">
        <v>57487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31</v>
      </c>
      <c r="B32" s="42">
        <v>135347</v>
      </c>
      <c r="C32" s="42">
        <v>135347</v>
      </c>
      <c r="D32" s="42">
        <v>56310</v>
      </c>
      <c r="E32" s="42">
        <v>0</v>
      </c>
      <c r="F32" s="42">
        <v>1554</v>
      </c>
      <c r="G32" s="42">
        <v>0</v>
      </c>
      <c r="H32" s="42">
        <v>0</v>
      </c>
      <c r="I32" s="42">
        <v>239</v>
      </c>
      <c r="J32" s="42">
        <v>54756</v>
      </c>
      <c r="K32" s="42">
        <v>54756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64</v>
      </c>
      <c r="B33" s="42">
        <v>157110</v>
      </c>
      <c r="C33" s="42">
        <v>157110</v>
      </c>
      <c r="D33" s="42">
        <v>89931</v>
      </c>
      <c r="E33" s="42">
        <v>0</v>
      </c>
      <c r="F33" s="42">
        <v>1817</v>
      </c>
      <c r="G33" s="42">
        <v>0</v>
      </c>
      <c r="H33" s="42">
        <v>0</v>
      </c>
      <c r="I33" s="42">
        <v>243</v>
      </c>
      <c r="J33" s="42">
        <v>88114</v>
      </c>
      <c r="K33" s="42">
        <v>88114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21</v>
      </c>
      <c r="B34" s="42">
        <v>5022737</v>
      </c>
      <c r="C34" s="42">
        <v>5022737</v>
      </c>
      <c r="D34" s="42">
        <v>3946436</v>
      </c>
      <c r="E34" s="42">
        <v>0</v>
      </c>
      <c r="F34" s="42">
        <v>0</v>
      </c>
      <c r="G34" s="42">
        <v>0</v>
      </c>
      <c r="H34" s="42">
        <v>0</v>
      </c>
      <c r="I34" s="42">
        <v>17148</v>
      </c>
      <c r="J34" s="42">
        <v>3946436</v>
      </c>
      <c r="K34" s="42">
        <v>3946436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34</v>
      </c>
      <c r="B35" s="42">
        <v>24494285</v>
      </c>
      <c r="C35" s="42">
        <v>24494285</v>
      </c>
      <c r="D35" s="42">
        <v>18350713</v>
      </c>
      <c r="E35" s="42">
        <v>0</v>
      </c>
      <c r="F35" s="42">
        <v>95476</v>
      </c>
      <c r="G35" s="42">
        <v>0</v>
      </c>
      <c r="H35" s="42">
        <v>0</v>
      </c>
      <c r="I35" s="42">
        <v>16399</v>
      </c>
      <c r="J35" s="42">
        <v>18255237</v>
      </c>
      <c r="K35" s="42">
        <v>18255237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48</v>
      </c>
      <c r="B36" s="42">
        <v>6000000</v>
      </c>
      <c r="C36" s="42">
        <v>6000000</v>
      </c>
      <c r="D36" s="42">
        <v>6000000</v>
      </c>
      <c r="E36" s="42">
        <v>0</v>
      </c>
      <c r="F36" s="42">
        <v>0</v>
      </c>
      <c r="G36" s="42">
        <v>0</v>
      </c>
      <c r="H36" s="42">
        <v>0</v>
      </c>
      <c r="I36" s="42">
        <v>7753</v>
      </c>
      <c r="J36" s="42">
        <v>6000000</v>
      </c>
      <c r="K36" s="42">
        <v>6000000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53</v>
      </c>
      <c r="B37" s="42">
        <v>6000000</v>
      </c>
      <c r="C37" s="42">
        <v>6000000</v>
      </c>
      <c r="D37" s="42">
        <v>2850000</v>
      </c>
      <c r="E37" s="42">
        <v>0</v>
      </c>
      <c r="F37" s="42">
        <v>2850000</v>
      </c>
      <c r="G37" s="42">
        <v>0</v>
      </c>
      <c r="H37" s="42">
        <v>0</v>
      </c>
      <c r="I37" s="42">
        <v>456</v>
      </c>
      <c r="J37" s="42">
        <v>0</v>
      </c>
      <c r="K37" s="42">
        <v>0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57</v>
      </c>
      <c r="B38" s="42">
        <v>6319</v>
      </c>
      <c r="C38" s="42">
        <v>6319</v>
      </c>
      <c r="D38" s="42">
        <v>2260</v>
      </c>
      <c r="E38" s="42">
        <v>0</v>
      </c>
      <c r="F38" s="42">
        <v>276</v>
      </c>
      <c r="G38" s="42">
        <v>0</v>
      </c>
      <c r="H38" s="42">
        <v>0</v>
      </c>
      <c r="I38" s="42">
        <v>0</v>
      </c>
      <c r="J38" s="42">
        <v>1984</v>
      </c>
      <c r="K38" s="42">
        <v>1984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67</v>
      </c>
      <c r="B39" s="42">
        <v>599323</v>
      </c>
      <c r="C39" s="42">
        <v>599323</v>
      </c>
      <c r="D39" s="42">
        <v>599323</v>
      </c>
      <c r="E39" s="42">
        <v>0</v>
      </c>
      <c r="F39" s="42">
        <v>599323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65</v>
      </c>
      <c r="B40" s="42">
        <v>7446</v>
      </c>
      <c r="C40" s="42">
        <v>7446</v>
      </c>
      <c r="D40" s="42">
        <v>71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71</v>
      </c>
      <c r="K40" s="42">
        <v>71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18" t="s">
        <v>75</v>
      </c>
      <c r="B41" s="42">
        <v>458</v>
      </c>
      <c r="C41" s="42">
        <v>458</v>
      </c>
      <c r="D41" s="42">
        <v>0</v>
      </c>
      <c r="E41" s="42">
        <v>0</v>
      </c>
      <c r="F41" s="42">
        <v>76</v>
      </c>
      <c r="G41" s="42">
        <v>0</v>
      </c>
      <c r="H41" s="42">
        <v>382</v>
      </c>
      <c r="I41" s="42">
        <v>0</v>
      </c>
      <c r="J41" s="42">
        <v>306</v>
      </c>
      <c r="K41" s="42">
        <v>306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20</v>
      </c>
      <c r="B42" s="42">
        <v>100000</v>
      </c>
      <c r="C42" s="42">
        <v>100000</v>
      </c>
      <c r="D42" s="42">
        <v>100000</v>
      </c>
      <c r="E42" s="42">
        <v>0</v>
      </c>
      <c r="F42" s="42">
        <v>0</v>
      </c>
      <c r="G42" s="42">
        <v>0</v>
      </c>
      <c r="H42" s="42">
        <v>-100000</v>
      </c>
      <c r="I42" s="42">
        <v>0</v>
      </c>
      <c r="J42" s="42">
        <v>0</v>
      </c>
      <c r="K42" s="42">
        <v>0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33.75">
      <c r="A43" s="18" t="s">
        <v>47</v>
      </c>
      <c r="B43" s="42">
        <v>2765</v>
      </c>
      <c r="C43" s="42">
        <v>2765</v>
      </c>
      <c r="D43" s="42">
        <v>1954</v>
      </c>
      <c r="E43" s="42">
        <v>0</v>
      </c>
      <c r="F43" s="42">
        <v>93</v>
      </c>
      <c r="G43" s="42">
        <v>0</v>
      </c>
      <c r="H43" s="42">
        <v>2</v>
      </c>
      <c r="I43" s="42">
        <v>0</v>
      </c>
      <c r="J43" s="42">
        <v>1863</v>
      </c>
      <c r="K43" s="42">
        <v>1863</v>
      </c>
      <c r="L43" s="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2.5">
      <c r="A44" s="18" t="s">
        <v>54</v>
      </c>
      <c r="B44" s="42">
        <v>552</v>
      </c>
      <c r="C44" s="42">
        <v>552</v>
      </c>
      <c r="D44" s="42">
        <v>207</v>
      </c>
      <c r="E44" s="42">
        <v>0</v>
      </c>
      <c r="F44" s="42">
        <v>23</v>
      </c>
      <c r="G44" s="42">
        <v>0</v>
      </c>
      <c r="H44" s="42">
        <v>0</v>
      </c>
      <c r="I44" s="42">
        <v>0</v>
      </c>
      <c r="J44" s="42">
        <v>184</v>
      </c>
      <c r="K44" s="42">
        <v>184</v>
      </c>
      <c r="L44" s="43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33.75">
      <c r="A45" s="18" t="s">
        <v>55</v>
      </c>
      <c r="B45" s="42">
        <v>2381</v>
      </c>
      <c r="C45" s="42">
        <v>2381</v>
      </c>
      <c r="D45" s="42">
        <v>1259</v>
      </c>
      <c r="E45" s="42">
        <v>0</v>
      </c>
      <c r="F45" s="42">
        <v>99</v>
      </c>
      <c r="G45" s="42">
        <v>0</v>
      </c>
      <c r="H45" s="42">
        <v>0</v>
      </c>
      <c r="I45" s="42">
        <v>0</v>
      </c>
      <c r="J45" s="42">
        <v>1160</v>
      </c>
      <c r="K45" s="42">
        <v>1160</v>
      </c>
      <c r="L45" s="43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22.5">
      <c r="A46" s="18" t="s">
        <v>62</v>
      </c>
      <c r="B46" s="42">
        <v>7042</v>
      </c>
      <c r="C46" s="42">
        <v>7042</v>
      </c>
      <c r="D46" s="42">
        <v>3520</v>
      </c>
      <c r="E46" s="42">
        <v>0</v>
      </c>
      <c r="F46" s="42">
        <v>587</v>
      </c>
      <c r="G46" s="42">
        <v>0</v>
      </c>
      <c r="H46" s="42">
        <v>0</v>
      </c>
      <c r="I46" s="42">
        <v>0</v>
      </c>
      <c r="J46" s="42">
        <v>2933</v>
      </c>
      <c r="K46" s="42">
        <v>2933</v>
      </c>
      <c r="L46" s="43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22.5">
      <c r="A47" s="72" t="s">
        <v>71</v>
      </c>
      <c r="B47" s="71">
        <v>801</v>
      </c>
      <c r="C47" s="71">
        <v>596</v>
      </c>
      <c r="D47" s="71">
        <v>614</v>
      </c>
      <c r="E47" s="71">
        <v>0</v>
      </c>
      <c r="F47" s="71">
        <v>93</v>
      </c>
      <c r="G47" s="71">
        <v>0</v>
      </c>
      <c r="H47" s="71">
        <v>0</v>
      </c>
      <c r="I47" s="71">
        <v>0</v>
      </c>
      <c r="J47" s="71">
        <v>521</v>
      </c>
      <c r="K47" s="71">
        <v>521</v>
      </c>
      <c r="L47" s="29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0" t="s">
        <v>46</v>
      </c>
      <c r="B48" s="20">
        <v>46034785</v>
      </c>
      <c r="C48" s="20">
        <v>46034580</v>
      </c>
      <c r="D48" s="20">
        <v>33880389</v>
      </c>
      <c r="E48" s="20">
        <v>119</v>
      </c>
      <c r="F48" s="20">
        <v>3556367</v>
      </c>
      <c r="G48" s="20">
        <v>0</v>
      </c>
      <c r="H48" s="20">
        <v>-101095</v>
      </c>
      <c r="I48" s="20">
        <v>43238</v>
      </c>
      <c r="J48" s="20">
        <v>30223046</v>
      </c>
      <c r="K48" s="20">
        <v>30223046</v>
      </c>
      <c r="L48" s="30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" customHeight="1" thickBot="1">
      <c r="A49" s="12" t="str">
        <f>"Total in "&amp;LEFT($A$7,LEN($A$7)-5)&amp;":"</f>
        <v>Total in April:</v>
      </c>
      <c r="B49" s="13" t="s">
        <v>0</v>
      </c>
      <c r="C49" s="54">
        <v>46034580</v>
      </c>
      <c r="D49" s="54">
        <v>33880389</v>
      </c>
      <c r="E49" s="54">
        <v>119</v>
      </c>
      <c r="F49" s="54">
        <v>3556367</v>
      </c>
      <c r="G49" s="54">
        <v>0</v>
      </c>
      <c r="H49" s="54">
        <v>-101095</v>
      </c>
      <c r="I49" s="54">
        <v>43238</v>
      </c>
      <c r="J49" s="13" t="s">
        <v>0</v>
      </c>
      <c r="K49" s="54">
        <v>30223046</v>
      </c>
      <c r="L49" s="58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5.75">
      <c r="A50" s="32" t="s">
        <v>61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2.75">
      <c r="A51" s="6" t="s">
        <v>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2" customHeight="1">
      <c r="A52" s="21" t="s">
        <v>13</v>
      </c>
      <c r="B52" s="22">
        <v>85377258</v>
      </c>
      <c r="C52" s="22">
        <v>85377258</v>
      </c>
      <c r="D52" s="23">
        <v>45860304</v>
      </c>
      <c r="E52" s="22">
        <v>0</v>
      </c>
      <c r="F52" s="23">
        <v>238955</v>
      </c>
      <c r="G52" s="23">
        <v>0</v>
      </c>
      <c r="H52" s="23">
        <v>5886224</v>
      </c>
      <c r="I52" s="23">
        <v>94289</v>
      </c>
      <c r="J52" s="42">
        <v>51507573</v>
      </c>
      <c r="K52" s="19">
        <v>51507573</v>
      </c>
      <c r="L52" s="31"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2.75">
      <c r="A53" s="10" t="s">
        <v>9</v>
      </c>
      <c r="B53" s="24">
        <v>85377258</v>
      </c>
      <c r="C53" s="24">
        <v>85377258</v>
      </c>
      <c r="D53" s="24">
        <v>45860304</v>
      </c>
      <c r="E53" s="24">
        <v>0</v>
      </c>
      <c r="F53" s="24">
        <v>238955</v>
      </c>
      <c r="G53" s="24">
        <v>0</v>
      </c>
      <c r="H53" s="24">
        <v>5886224</v>
      </c>
      <c r="I53" s="24">
        <v>94289</v>
      </c>
      <c r="J53" s="24">
        <v>51507573</v>
      </c>
      <c r="K53" s="24">
        <v>51507573</v>
      </c>
      <c r="L53" s="30"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2" s="1" customFormat="1" ht="12" customHeight="1" thickBot="1">
      <c r="A54" s="12" t="str">
        <f>"Total in "&amp;LEFT($A$7,LEN($A$7)-5)&amp;":"</f>
        <v>Total in April:</v>
      </c>
      <c r="B54" s="13" t="s">
        <v>0</v>
      </c>
      <c r="C54" s="14">
        <v>85377258</v>
      </c>
      <c r="D54" s="14">
        <v>45860304</v>
      </c>
      <c r="E54" s="14">
        <v>0</v>
      </c>
      <c r="F54" s="14">
        <v>238955</v>
      </c>
      <c r="G54" s="14">
        <v>0</v>
      </c>
      <c r="H54" s="14">
        <v>5886224</v>
      </c>
      <c r="I54" s="14">
        <v>94289</v>
      </c>
      <c r="J54" s="13" t="s">
        <v>0</v>
      </c>
      <c r="K54" s="14">
        <v>51507573</v>
      </c>
      <c r="L54" s="15">
        <v>0</v>
      </c>
    </row>
    <row r="55" spans="1:12" s="1" customFormat="1" ht="12" customHeight="1" thickBot="1">
      <c r="A55" s="60" t="s">
        <v>1</v>
      </c>
      <c r="B55" s="61">
        <v>1326267456</v>
      </c>
      <c r="C55" s="61">
        <v>1326267251</v>
      </c>
      <c r="D55" s="61">
        <v>1201591215</v>
      </c>
      <c r="E55" s="61">
        <v>118000119</v>
      </c>
      <c r="F55" s="61">
        <v>91795322</v>
      </c>
      <c r="G55" s="61">
        <v>0</v>
      </c>
      <c r="H55" s="61">
        <v>5785129</v>
      </c>
      <c r="I55" s="61">
        <v>132962</v>
      </c>
      <c r="J55" s="61">
        <v>1233581141</v>
      </c>
      <c r="K55" s="61">
        <v>1233581141</v>
      </c>
      <c r="L55" s="62">
        <v>0</v>
      </c>
    </row>
    <row r="56" spans="1:12" s="1" customFormat="1" ht="13.5" thickBot="1">
      <c r="A56" s="25" t="str">
        <f>"Grand total in "&amp;LEFT($A$7,LEN($A$7)-5)&amp;":"</f>
        <v>Grand total in April:</v>
      </c>
      <c r="B56" s="26" t="s">
        <v>0</v>
      </c>
      <c r="C56" s="55">
        <v>1326267251</v>
      </c>
      <c r="D56" s="55">
        <v>1201591215</v>
      </c>
      <c r="E56" s="55">
        <v>118000119</v>
      </c>
      <c r="F56" s="55">
        <v>91795322</v>
      </c>
      <c r="G56" s="55">
        <v>0</v>
      </c>
      <c r="H56" s="55">
        <v>5785129</v>
      </c>
      <c r="I56" s="55">
        <v>132962</v>
      </c>
      <c r="J56" s="26" t="s">
        <v>0</v>
      </c>
      <c r="K56" s="55">
        <v>1233581141</v>
      </c>
      <c r="L56" s="59">
        <v>0</v>
      </c>
    </row>
    <row r="57" spans="1:12" s="1" customFormat="1" ht="12.75">
      <c r="A57" s="46" t="s">
        <v>23</v>
      </c>
      <c r="B57" s="47" t="s">
        <v>0</v>
      </c>
      <c r="C57" s="47" t="s">
        <v>0</v>
      </c>
      <c r="D57" s="48">
        <v>1195377217</v>
      </c>
      <c r="E57" s="48">
        <v>30750000</v>
      </c>
      <c r="F57" s="48">
        <v>158164919</v>
      </c>
      <c r="G57" s="48">
        <v>0</v>
      </c>
      <c r="H57" s="48">
        <v>43830</v>
      </c>
      <c r="I57" s="48">
        <v>4578547</v>
      </c>
      <c r="J57" s="47" t="s">
        <v>0</v>
      </c>
      <c r="K57" s="48">
        <v>1068006128</v>
      </c>
      <c r="L57" s="49" t="s">
        <v>0</v>
      </c>
    </row>
    <row r="58" spans="1:12" s="1" customFormat="1" ht="12.75">
      <c r="A58" s="50" t="s">
        <v>24</v>
      </c>
      <c r="B58" s="51" t="s">
        <v>0</v>
      </c>
      <c r="C58" s="51" t="s">
        <v>0</v>
      </c>
      <c r="D58" s="73">
        <v>1068006128</v>
      </c>
      <c r="E58" s="73">
        <v>91589000</v>
      </c>
      <c r="F58" s="73">
        <v>60191117</v>
      </c>
      <c r="G58" s="73">
        <v>0</v>
      </c>
      <c r="H58" s="73">
        <v>2320374</v>
      </c>
      <c r="I58" s="73">
        <v>5808801</v>
      </c>
      <c r="J58" s="74" t="s">
        <v>0</v>
      </c>
      <c r="K58" s="73">
        <v>1101724385</v>
      </c>
      <c r="L58" s="53" t="s">
        <v>0</v>
      </c>
    </row>
    <row r="59" spans="1:12" s="1" customFormat="1" ht="13.5" thickBot="1">
      <c r="A59" s="50" t="s">
        <v>25</v>
      </c>
      <c r="B59" s="51" t="s">
        <v>0</v>
      </c>
      <c r="C59" s="51" t="s">
        <v>0</v>
      </c>
      <c r="D59" s="73">
        <v>1101724385</v>
      </c>
      <c r="E59" s="73">
        <v>160000000</v>
      </c>
      <c r="F59" s="73">
        <v>60228884</v>
      </c>
      <c r="G59" s="73">
        <v>0</v>
      </c>
      <c r="H59" s="73">
        <v>95714</v>
      </c>
      <c r="I59" s="73">
        <v>24966</v>
      </c>
      <c r="J59" s="74" t="s">
        <v>0</v>
      </c>
      <c r="K59" s="73">
        <v>1201591215</v>
      </c>
      <c r="L59" s="53" t="s">
        <v>0</v>
      </c>
    </row>
    <row r="60" spans="1:12" s="1" customFormat="1" ht="12.75" hidden="1">
      <c r="A60" s="50" t="s">
        <v>26</v>
      </c>
      <c r="B60" s="51" t="s">
        <v>0</v>
      </c>
      <c r="C60" s="51" t="s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1" t="s">
        <v>0</v>
      </c>
      <c r="K60" s="52">
        <v>0</v>
      </c>
      <c r="L60" s="53" t="s">
        <v>0</v>
      </c>
    </row>
    <row r="61" spans="1:12" s="1" customFormat="1" ht="12.75" hidden="1">
      <c r="A61" s="50" t="s">
        <v>27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2.75" hidden="1">
      <c r="A62" s="50" t="s">
        <v>28</v>
      </c>
      <c r="B62" s="56" t="s">
        <v>0</v>
      </c>
      <c r="C62" s="56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56" t="s">
        <v>0</v>
      </c>
      <c r="K62" s="20">
        <v>0</v>
      </c>
      <c r="L62" s="57" t="s">
        <v>0</v>
      </c>
    </row>
    <row r="63" spans="1:12" s="1" customFormat="1" ht="12.75" hidden="1">
      <c r="A63" s="50" t="s">
        <v>29</v>
      </c>
      <c r="B63" s="56" t="s">
        <v>0</v>
      </c>
      <c r="C63" s="56" t="s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56" t="s">
        <v>0</v>
      </c>
      <c r="K63" s="20">
        <v>0</v>
      </c>
      <c r="L63" s="57" t="s">
        <v>0</v>
      </c>
    </row>
    <row r="64" spans="1:12" s="1" customFormat="1" ht="12.75" hidden="1">
      <c r="A64" s="50" t="s">
        <v>30</v>
      </c>
      <c r="B64" s="56" t="s">
        <v>0</v>
      </c>
      <c r="C64" s="56" t="s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56" t="s">
        <v>0</v>
      </c>
      <c r="K64" s="20">
        <v>0</v>
      </c>
      <c r="L64" s="57" t="s">
        <v>0</v>
      </c>
    </row>
    <row r="65" spans="1:12" s="1" customFormat="1" ht="12.75" hidden="1">
      <c r="A65" s="50" t="s">
        <v>32</v>
      </c>
      <c r="B65" s="56" t="s">
        <v>0</v>
      </c>
      <c r="C65" s="56" t="s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56" t="s">
        <v>0</v>
      </c>
      <c r="K65" s="20">
        <v>0</v>
      </c>
      <c r="L65" s="57" t="s">
        <v>0</v>
      </c>
    </row>
    <row r="66" spans="1:12" s="1" customFormat="1" ht="12.75" hidden="1">
      <c r="A66" s="50" t="s">
        <v>33</v>
      </c>
      <c r="B66" s="56" t="s">
        <v>0</v>
      </c>
      <c r="C66" s="56" t="s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56" t="s">
        <v>0</v>
      </c>
      <c r="K66" s="20">
        <v>0</v>
      </c>
      <c r="L66" s="57" t="s">
        <v>0</v>
      </c>
    </row>
    <row r="67" spans="1:12" s="1" customFormat="1" ht="13.5" hidden="1" thickBot="1">
      <c r="A67" s="50" t="s">
        <v>35</v>
      </c>
      <c r="B67" s="63" t="s">
        <v>0</v>
      </c>
      <c r="C67" s="63" t="s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3" t="s">
        <v>0</v>
      </c>
      <c r="K67" s="64">
        <v>0</v>
      </c>
      <c r="L67" s="65" t="s">
        <v>0</v>
      </c>
    </row>
    <row r="68" spans="1:12" s="1" customFormat="1" ht="13.5" thickBot="1">
      <c r="A68" s="41" t="str">
        <f>"Total per year "&amp;RIGHT($A$7,4)&amp;":"</f>
        <v>Total per year 2016:</v>
      </c>
      <c r="B68" s="26" t="s">
        <v>0</v>
      </c>
      <c r="C68" s="26" t="s">
        <v>0</v>
      </c>
      <c r="D68" s="66">
        <v>1195377217</v>
      </c>
      <c r="E68" s="66">
        <v>400339119</v>
      </c>
      <c r="F68" s="66">
        <v>370380242</v>
      </c>
      <c r="G68" s="66">
        <v>0</v>
      </c>
      <c r="H68" s="66">
        <v>8245047</v>
      </c>
      <c r="I68" s="66">
        <v>10545276</v>
      </c>
      <c r="J68" s="26" t="s">
        <v>0</v>
      </c>
      <c r="K68" s="66">
        <v>1233581141</v>
      </c>
      <c r="L68" s="67" t="s">
        <v>0</v>
      </c>
    </row>
    <row r="69" spans="1:12" s="1" customFormat="1" ht="15" customHeight="1">
      <c r="A69" s="33" t="s">
        <v>58</v>
      </c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s="1" customFormat="1" ht="15" customHeight="1">
      <c r="A70" s="34" t="s">
        <v>59</v>
      </c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9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77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4" s="1" customFormat="1" ht="22.5">
      <c r="A14" s="9" t="s">
        <v>73</v>
      </c>
      <c r="B14" s="77">
        <v>4891</v>
      </c>
      <c r="C14" s="77">
        <v>4891</v>
      </c>
      <c r="D14" s="77">
        <v>0</v>
      </c>
      <c r="E14" s="77">
        <v>0</v>
      </c>
      <c r="F14" s="77">
        <v>3221</v>
      </c>
      <c r="G14" s="77">
        <v>0</v>
      </c>
      <c r="H14" s="77">
        <v>3221</v>
      </c>
      <c r="I14" s="77">
        <v>0</v>
      </c>
      <c r="J14" s="77">
        <v>0</v>
      </c>
      <c r="K14" s="77">
        <v>0</v>
      </c>
      <c r="L14" s="78"/>
      <c r="M14" s="75"/>
      <c r="N14" s="75"/>
    </row>
    <row r="15" spans="1:14" s="1" customFormat="1" ht="12.75">
      <c r="A15" s="9" t="s">
        <v>10</v>
      </c>
      <c r="B15" s="77">
        <v>165250000</v>
      </c>
      <c r="C15" s="77">
        <v>165250000</v>
      </c>
      <c r="D15" s="77">
        <v>165250000</v>
      </c>
      <c r="E15" s="77">
        <v>60000000</v>
      </c>
      <c r="F15" s="77">
        <v>60000000</v>
      </c>
      <c r="G15" s="77">
        <v>0</v>
      </c>
      <c r="H15" s="77">
        <v>0</v>
      </c>
      <c r="I15" s="77">
        <v>0</v>
      </c>
      <c r="J15" s="77">
        <v>165250000</v>
      </c>
      <c r="K15" s="77">
        <v>165250000</v>
      </c>
      <c r="L15" s="78">
        <v>0</v>
      </c>
      <c r="M15" s="75"/>
      <c r="N15" s="75"/>
    </row>
    <row r="16" spans="1:14" s="1" customFormat="1" ht="12.75">
      <c r="A16" s="9" t="s">
        <v>11</v>
      </c>
      <c r="B16" s="77">
        <v>669760771</v>
      </c>
      <c r="C16" s="77">
        <v>669760771</v>
      </c>
      <c r="D16" s="77">
        <v>669260771</v>
      </c>
      <c r="E16" s="77">
        <v>500000</v>
      </c>
      <c r="F16" s="77">
        <v>0</v>
      </c>
      <c r="G16" s="77">
        <v>0</v>
      </c>
      <c r="H16" s="77">
        <v>0</v>
      </c>
      <c r="I16" s="77">
        <v>0</v>
      </c>
      <c r="J16" s="77">
        <v>669760771</v>
      </c>
      <c r="K16" s="77">
        <v>669760771</v>
      </c>
      <c r="L16" s="78">
        <v>0</v>
      </c>
      <c r="M16" s="75"/>
      <c r="N16" s="75"/>
    </row>
    <row r="17" spans="1:14" s="1" customFormat="1" ht="12.75">
      <c r="A17" s="9" t="s">
        <v>12</v>
      </c>
      <c r="B17" s="79">
        <v>337339751</v>
      </c>
      <c r="C17" s="79">
        <v>337339751</v>
      </c>
      <c r="D17" s="79">
        <v>317339751</v>
      </c>
      <c r="E17" s="79">
        <v>20000000</v>
      </c>
      <c r="F17" s="79">
        <v>0</v>
      </c>
      <c r="G17" s="79">
        <v>0</v>
      </c>
      <c r="H17" s="79">
        <v>0</v>
      </c>
      <c r="I17" s="79">
        <v>0</v>
      </c>
      <c r="J17" s="79">
        <v>337339751</v>
      </c>
      <c r="K17" s="79">
        <v>337339751</v>
      </c>
      <c r="L17" s="80">
        <v>0</v>
      </c>
      <c r="M17" s="75"/>
      <c r="N17" s="75"/>
    </row>
    <row r="18" spans="1:12" s="1" customFormat="1" ht="12.75">
      <c r="A18" s="10" t="s">
        <v>46</v>
      </c>
      <c r="B18" s="73">
        <v>1172355413</v>
      </c>
      <c r="C18" s="73">
        <v>1172355413</v>
      </c>
      <c r="D18" s="73">
        <v>1151850522</v>
      </c>
      <c r="E18" s="73">
        <v>80500000</v>
      </c>
      <c r="F18" s="73">
        <v>60003221</v>
      </c>
      <c r="G18" s="73">
        <v>0</v>
      </c>
      <c r="H18" s="73">
        <v>3221</v>
      </c>
      <c r="I18" s="73">
        <v>0</v>
      </c>
      <c r="J18" s="73">
        <v>1172350522</v>
      </c>
      <c r="K18" s="73">
        <v>1172350522</v>
      </c>
      <c r="L18" s="81">
        <v>0</v>
      </c>
    </row>
    <row r="19" spans="1:12" s="1" customFormat="1" ht="13.5" thickBot="1">
      <c r="A19" s="12" t="str">
        <f>"Total in "&amp;LEFT($A$7,LEN($A$7)-5)&amp;":"</f>
        <v>Total in May:</v>
      </c>
      <c r="B19" s="82" t="s">
        <v>0</v>
      </c>
      <c r="C19" s="83">
        <v>1172355413</v>
      </c>
      <c r="D19" s="83">
        <v>1151850522</v>
      </c>
      <c r="E19" s="83">
        <v>80500000</v>
      </c>
      <c r="F19" s="83">
        <v>60003221</v>
      </c>
      <c r="G19" s="83">
        <v>0</v>
      </c>
      <c r="H19" s="83">
        <v>3221</v>
      </c>
      <c r="I19" s="83">
        <v>0</v>
      </c>
      <c r="J19" s="82" t="s">
        <v>0</v>
      </c>
      <c r="K19" s="83">
        <v>1172350522</v>
      </c>
      <c r="L19" s="84">
        <v>0</v>
      </c>
    </row>
    <row r="20" spans="1:256" s="1" customFormat="1" ht="12" customHeight="1">
      <c r="A20" s="3" t="s">
        <v>18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6" t="s">
        <v>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14</v>
      </c>
      <c r="B22" s="77">
        <v>2517730</v>
      </c>
      <c r="C22" s="77">
        <v>2517730</v>
      </c>
      <c r="D22" s="77">
        <v>1589668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1589668</v>
      </c>
      <c r="K22" s="77">
        <v>1589668</v>
      </c>
      <c r="L22" s="78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15</v>
      </c>
      <c r="B23" s="77">
        <v>538040</v>
      </c>
      <c r="C23" s="77">
        <v>538040</v>
      </c>
      <c r="D23" s="77">
        <v>191011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191011</v>
      </c>
      <c r="K23" s="77">
        <v>191011</v>
      </c>
      <c r="L23" s="78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33.75">
      <c r="A24" s="18" t="s">
        <v>44</v>
      </c>
      <c r="B24" s="77">
        <v>24253</v>
      </c>
      <c r="C24" s="77">
        <v>24253</v>
      </c>
      <c r="D24" s="77">
        <v>9662</v>
      </c>
      <c r="E24" s="77">
        <v>0</v>
      </c>
      <c r="F24" s="77">
        <v>808</v>
      </c>
      <c r="G24" s="77">
        <v>0</v>
      </c>
      <c r="H24" s="77">
        <v>0</v>
      </c>
      <c r="I24" s="77">
        <v>0</v>
      </c>
      <c r="J24" s="77">
        <v>8854</v>
      </c>
      <c r="K24" s="77">
        <v>8854</v>
      </c>
      <c r="L24" s="7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63</v>
      </c>
      <c r="B25" s="77">
        <v>987</v>
      </c>
      <c r="C25" s="77">
        <v>987</v>
      </c>
      <c r="D25" s="77">
        <v>402</v>
      </c>
      <c r="E25" s="77">
        <v>0</v>
      </c>
      <c r="F25" s="77">
        <v>50</v>
      </c>
      <c r="G25" s="77">
        <v>0</v>
      </c>
      <c r="H25" s="77">
        <v>0</v>
      </c>
      <c r="I25" s="77">
        <v>0</v>
      </c>
      <c r="J25" s="77">
        <v>352</v>
      </c>
      <c r="K25" s="77">
        <v>352</v>
      </c>
      <c r="L25" s="7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45</v>
      </c>
      <c r="B26" s="77">
        <v>34089</v>
      </c>
      <c r="C26" s="77">
        <v>34089</v>
      </c>
      <c r="D26" s="77">
        <v>15946</v>
      </c>
      <c r="E26" s="77">
        <v>0</v>
      </c>
      <c r="F26" s="77">
        <v>568</v>
      </c>
      <c r="G26" s="77">
        <v>0</v>
      </c>
      <c r="H26" s="77">
        <v>0</v>
      </c>
      <c r="I26" s="77">
        <v>0</v>
      </c>
      <c r="J26" s="77">
        <v>15378</v>
      </c>
      <c r="K26" s="77">
        <v>15378</v>
      </c>
      <c r="L26" s="7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56</v>
      </c>
      <c r="B27" s="77">
        <v>15246</v>
      </c>
      <c r="C27" s="77">
        <v>15246</v>
      </c>
      <c r="D27" s="77">
        <v>3051</v>
      </c>
      <c r="E27" s="77">
        <v>0</v>
      </c>
      <c r="F27" s="77">
        <v>508</v>
      </c>
      <c r="G27" s="77">
        <v>0</v>
      </c>
      <c r="H27" s="77">
        <v>0</v>
      </c>
      <c r="I27" s="77">
        <v>0</v>
      </c>
      <c r="J27" s="77">
        <v>2543</v>
      </c>
      <c r="K27" s="77">
        <v>2543</v>
      </c>
      <c r="L27" s="7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19</v>
      </c>
      <c r="B28" s="77">
        <v>36440</v>
      </c>
      <c r="C28" s="77">
        <v>36440</v>
      </c>
      <c r="D28" s="77">
        <v>2254</v>
      </c>
      <c r="E28" s="77">
        <v>0</v>
      </c>
      <c r="F28" s="77">
        <v>493</v>
      </c>
      <c r="G28" s="77">
        <v>0</v>
      </c>
      <c r="H28" s="77">
        <v>0</v>
      </c>
      <c r="I28" s="77">
        <v>3</v>
      </c>
      <c r="J28" s="77">
        <v>1761</v>
      </c>
      <c r="K28" s="77">
        <v>1761</v>
      </c>
      <c r="L28" s="7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16</v>
      </c>
      <c r="B29" s="77">
        <v>331434</v>
      </c>
      <c r="C29" s="77">
        <v>331434</v>
      </c>
      <c r="D29" s="77">
        <v>57487</v>
      </c>
      <c r="E29" s="77">
        <v>0</v>
      </c>
      <c r="F29" s="77">
        <v>4915</v>
      </c>
      <c r="G29" s="77">
        <v>0</v>
      </c>
      <c r="H29" s="77">
        <v>0</v>
      </c>
      <c r="I29" s="77">
        <v>129</v>
      </c>
      <c r="J29" s="77">
        <v>52572</v>
      </c>
      <c r="K29" s="77">
        <v>52572</v>
      </c>
      <c r="L29" s="7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31</v>
      </c>
      <c r="B30" s="77">
        <v>135347</v>
      </c>
      <c r="C30" s="77">
        <v>135347</v>
      </c>
      <c r="D30" s="77">
        <v>54756</v>
      </c>
      <c r="E30" s="77">
        <v>0</v>
      </c>
      <c r="F30" s="77">
        <v>1551</v>
      </c>
      <c r="G30" s="77">
        <v>0</v>
      </c>
      <c r="H30" s="77">
        <v>0</v>
      </c>
      <c r="I30" s="77">
        <v>240</v>
      </c>
      <c r="J30" s="77">
        <v>53205</v>
      </c>
      <c r="K30" s="77">
        <v>53205</v>
      </c>
      <c r="L30" s="7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64</v>
      </c>
      <c r="B31" s="77">
        <v>157110</v>
      </c>
      <c r="C31" s="77">
        <v>157110</v>
      </c>
      <c r="D31" s="77">
        <v>88114</v>
      </c>
      <c r="E31" s="77">
        <v>0</v>
      </c>
      <c r="F31" s="77">
        <v>13899</v>
      </c>
      <c r="G31" s="77">
        <v>0</v>
      </c>
      <c r="H31" s="77">
        <v>21149</v>
      </c>
      <c r="I31" s="77">
        <v>171</v>
      </c>
      <c r="J31" s="77">
        <v>95364</v>
      </c>
      <c r="K31" s="77">
        <v>95364</v>
      </c>
      <c r="L31" s="7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21</v>
      </c>
      <c r="B32" s="77">
        <v>5022737</v>
      </c>
      <c r="C32" s="77">
        <v>5022737</v>
      </c>
      <c r="D32" s="77">
        <v>3946436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3946436</v>
      </c>
      <c r="K32" s="77">
        <v>3946436</v>
      </c>
      <c r="L32" s="7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79</v>
      </c>
      <c r="B33" s="77">
        <v>24494285</v>
      </c>
      <c r="C33" s="77">
        <v>24494285</v>
      </c>
      <c r="D33" s="77">
        <v>18255237</v>
      </c>
      <c r="E33" s="77">
        <v>0</v>
      </c>
      <c r="F33" s="77">
        <v>95476</v>
      </c>
      <c r="G33" s="77">
        <v>0</v>
      </c>
      <c r="H33" s="77">
        <v>0</v>
      </c>
      <c r="I33" s="77">
        <v>11804</v>
      </c>
      <c r="J33" s="77">
        <v>18159761</v>
      </c>
      <c r="K33" s="77">
        <v>18159761</v>
      </c>
      <c r="L33" s="7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78</v>
      </c>
      <c r="B34" s="77">
        <v>6000000</v>
      </c>
      <c r="C34" s="77">
        <v>6000000</v>
      </c>
      <c r="D34" s="77">
        <v>6000000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6000000</v>
      </c>
      <c r="K34" s="77">
        <v>6000000</v>
      </c>
      <c r="L34" s="7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57</v>
      </c>
      <c r="B35" s="77">
        <v>6319</v>
      </c>
      <c r="C35" s="77">
        <v>6319</v>
      </c>
      <c r="D35" s="77">
        <v>1984</v>
      </c>
      <c r="E35" s="77">
        <v>0</v>
      </c>
      <c r="F35" s="77">
        <v>222</v>
      </c>
      <c r="G35" s="77">
        <v>0</v>
      </c>
      <c r="H35" s="77">
        <v>0</v>
      </c>
      <c r="I35" s="77">
        <v>0</v>
      </c>
      <c r="J35" s="77">
        <v>1762</v>
      </c>
      <c r="K35" s="77">
        <v>1762</v>
      </c>
      <c r="L35" s="7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67</v>
      </c>
      <c r="B36" s="77">
        <v>599323</v>
      </c>
      <c r="C36" s="77">
        <v>599323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1625</v>
      </c>
      <c r="J36" s="77">
        <v>0</v>
      </c>
      <c r="K36" s="77">
        <v>0</v>
      </c>
      <c r="L36" s="7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65</v>
      </c>
      <c r="B37" s="77">
        <v>7446</v>
      </c>
      <c r="C37" s="77">
        <v>7446</v>
      </c>
      <c r="D37" s="77">
        <v>71</v>
      </c>
      <c r="E37" s="77">
        <v>0</v>
      </c>
      <c r="F37" s="77">
        <v>71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75</v>
      </c>
      <c r="B38" s="77">
        <v>458</v>
      </c>
      <c r="C38" s="77">
        <v>458</v>
      </c>
      <c r="D38" s="77">
        <v>306</v>
      </c>
      <c r="E38" s="77">
        <v>0</v>
      </c>
      <c r="F38" s="77">
        <v>19</v>
      </c>
      <c r="G38" s="77">
        <v>0</v>
      </c>
      <c r="H38" s="77">
        <v>0</v>
      </c>
      <c r="I38" s="77">
        <v>0</v>
      </c>
      <c r="J38" s="77">
        <v>287</v>
      </c>
      <c r="K38" s="77">
        <v>287</v>
      </c>
      <c r="L38" s="78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3.75">
      <c r="A39" s="18" t="s">
        <v>47</v>
      </c>
      <c r="B39" s="77">
        <v>2765</v>
      </c>
      <c r="C39" s="77">
        <v>2765</v>
      </c>
      <c r="D39" s="77">
        <v>1863</v>
      </c>
      <c r="E39" s="77">
        <v>0</v>
      </c>
      <c r="F39" s="77">
        <v>93</v>
      </c>
      <c r="G39" s="77">
        <v>0</v>
      </c>
      <c r="H39" s="77">
        <v>0</v>
      </c>
      <c r="I39" s="77">
        <v>311</v>
      </c>
      <c r="J39" s="77">
        <v>1770</v>
      </c>
      <c r="K39" s="77">
        <v>1770</v>
      </c>
      <c r="L39" s="78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54</v>
      </c>
      <c r="B40" s="77">
        <v>552</v>
      </c>
      <c r="C40" s="77">
        <v>552</v>
      </c>
      <c r="D40" s="77">
        <v>184</v>
      </c>
      <c r="E40" s="77">
        <v>0</v>
      </c>
      <c r="F40" s="77">
        <v>23</v>
      </c>
      <c r="G40" s="77">
        <v>0</v>
      </c>
      <c r="H40" s="77">
        <v>0</v>
      </c>
      <c r="I40" s="77">
        <v>0</v>
      </c>
      <c r="J40" s="77">
        <v>161</v>
      </c>
      <c r="K40" s="77">
        <v>161</v>
      </c>
      <c r="L40" s="78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33.75">
      <c r="A41" s="18" t="s">
        <v>55</v>
      </c>
      <c r="B41" s="77">
        <v>2381</v>
      </c>
      <c r="C41" s="77">
        <v>2381</v>
      </c>
      <c r="D41" s="77">
        <v>1160</v>
      </c>
      <c r="E41" s="77">
        <v>0</v>
      </c>
      <c r="F41" s="77">
        <v>99</v>
      </c>
      <c r="G41" s="77">
        <v>0</v>
      </c>
      <c r="H41" s="77">
        <v>0</v>
      </c>
      <c r="I41" s="77">
        <v>0</v>
      </c>
      <c r="J41" s="77">
        <v>1061</v>
      </c>
      <c r="K41" s="77">
        <v>1061</v>
      </c>
      <c r="L41" s="78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62</v>
      </c>
      <c r="B42" s="77">
        <v>7042</v>
      </c>
      <c r="C42" s="77">
        <v>7042</v>
      </c>
      <c r="D42" s="77">
        <v>2933</v>
      </c>
      <c r="E42" s="77">
        <v>0</v>
      </c>
      <c r="F42" s="77">
        <v>587</v>
      </c>
      <c r="G42" s="77">
        <v>0</v>
      </c>
      <c r="H42" s="77">
        <v>0</v>
      </c>
      <c r="I42" s="77">
        <v>0</v>
      </c>
      <c r="J42" s="77">
        <v>2346</v>
      </c>
      <c r="K42" s="77">
        <v>2346</v>
      </c>
      <c r="L42" s="78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72" t="s">
        <v>71</v>
      </c>
      <c r="B43" s="79">
        <v>801</v>
      </c>
      <c r="C43" s="79">
        <v>596</v>
      </c>
      <c r="D43" s="79">
        <v>521</v>
      </c>
      <c r="E43" s="79">
        <v>0</v>
      </c>
      <c r="F43" s="79">
        <v>24</v>
      </c>
      <c r="G43" s="79">
        <v>0</v>
      </c>
      <c r="H43" s="79">
        <v>0</v>
      </c>
      <c r="I43" s="79">
        <v>0</v>
      </c>
      <c r="J43" s="79">
        <v>497</v>
      </c>
      <c r="K43" s="79">
        <v>497</v>
      </c>
      <c r="L43" s="80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>
      <c r="A44" s="76" t="s">
        <v>46</v>
      </c>
      <c r="B44" s="89">
        <v>46034785</v>
      </c>
      <c r="C44" s="89">
        <v>46034580</v>
      </c>
      <c r="D44" s="89">
        <v>30223046</v>
      </c>
      <c r="E44" s="89">
        <v>0</v>
      </c>
      <c r="F44" s="89">
        <v>119406</v>
      </c>
      <c r="G44" s="89">
        <v>0</v>
      </c>
      <c r="H44" s="89">
        <v>21149</v>
      </c>
      <c r="I44" s="89">
        <v>14283</v>
      </c>
      <c r="J44" s="89">
        <v>30124789</v>
      </c>
      <c r="K44" s="89">
        <v>30124789</v>
      </c>
      <c r="L44" s="90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" customHeight="1" thickBot="1">
      <c r="A45" s="12" t="str">
        <f>"Total in "&amp;LEFT($A$7,LEN($A$7)-5)&amp;":"</f>
        <v>Total in May:</v>
      </c>
      <c r="B45" s="82" t="s">
        <v>0</v>
      </c>
      <c r="C45" s="91">
        <v>46034580</v>
      </c>
      <c r="D45" s="91">
        <v>30223046</v>
      </c>
      <c r="E45" s="91">
        <v>0</v>
      </c>
      <c r="F45" s="91">
        <v>119406</v>
      </c>
      <c r="G45" s="91">
        <v>0</v>
      </c>
      <c r="H45" s="91">
        <v>21149</v>
      </c>
      <c r="I45" s="91">
        <v>14283</v>
      </c>
      <c r="J45" s="82" t="s">
        <v>0</v>
      </c>
      <c r="K45" s="91">
        <v>30124789</v>
      </c>
      <c r="L45" s="92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5.75">
      <c r="A46" s="32" t="s">
        <v>61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6" t="s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93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" customHeight="1">
      <c r="A48" s="21" t="s">
        <v>13</v>
      </c>
      <c r="B48" s="94">
        <v>85377258</v>
      </c>
      <c r="C48" s="94">
        <v>85377258</v>
      </c>
      <c r="D48" s="95">
        <v>51507573</v>
      </c>
      <c r="E48" s="94">
        <v>0</v>
      </c>
      <c r="F48" s="95">
        <v>528018</v>
      </c>
      <c r="G48" s="95">
        <v>0</v>
      </c>
      <c r="H48" s="95">
        <v>825</v>
      </c>
      <c r="I48" s="95">
        <v>0</v>
      </c>
      <c r="J48" s="77">
        <v>50980380</v>
      </c>
      <c r="K48" s="96">
        <v>50980380</v>
      </c>
      <c r="L48" s="97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10" t="s">
        <v>9</v>
      </c>
      <c r="B49" s="98">
        <v>85377258</v>
      </c>
      <c r="C49" s="98">
        <v>85377258</v>
      </c>
      <c r="D49" s="98">
        <v>51507573</v>
      </c>
      <c r="E49" s="98">
        <v>0</v>
      </c>
      <c r="F49" s="98">
        <v>528018</v>
      </c>
      <c r="G49" s="98">
        <v>0</v>
      </c>
      <c r="H49" s="98">
        <v>825</v>
      </c>
      <c r="I49" s="98">
        <v>0</v>
      </c>
      <c r="J49" s="98">
        <v>50980380</v>
      </c>
      <c r="K49" s="98">
        <v>50980380</v>
      </c>
      <c r="L49" s="81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2" s="1" customFormat="1" ht="12" customHeight="1" thickBot="1">
      <c r="A50" s="12" t="str">
        <f>"Total in "&amp;LEFT($A$7,LEN($A$7)-5)&amp;":"</f>
        <v>Total in May:</v>
      </c>
      <c r="B50" s="82" t="s">
        <v>0</v>
      </c>
      <c r="C50" s="83">
        <v>85377258</v>
      </c>
      <c r="D50" s="83">
        <v>51507573</v>
      </c>
      <c r="E50" s="83">
        <v>0</v>
      </c>
      <c r="F50" s="83">
        <v>528018</v>
      </c>
      <c r="G50" s="83">
        <v>0</v>
      </c>
      <c r="H50" s="83">
        <v>825</v>
      </c>
      <c r="I50" s="83">
        <v>0</v>
      </c>
      <c r="J50" s="82" t="s">
        <v>0</v>
      </c>
      <c r="K50" s="83">
        <v>50980380</v>
      </c>
      <c r="L50" s="84">
        <v>0</v>
      </c>
    </row>
    <row r="51" spans="1:12" s="1" customFormat="1" ht="12" customHeight="1" thickBot="1">
      <c r="A51" s="60" t="s">
        <v>1</v>
      </c>
      <c r="B51" s="99">
        <v>1303767456</v>
      </c>
      <c r="C51" s="99">
        <v>1303767251</v>
      </c>
      <c r="D51" s="99">
        <v>1233581141</v>
      </c>
      <c r="E51" s="99">
        <v>80500000</v>
      </c>
      <c r="F51" s="99">
        <v>60650645</v>
      </c>
      <c r="G51" s="99">
        <v>0</v>
      </c>
      <c r="H51" s="99">
        <v>25195</v>
      </c>
      <c r="I51" s="99">
        <v>14283</v>
      </c>
      <c r="J51" s="99">
        <v>1253455691</v>
      </c>
      <c r="K51" s="99">
        <v>1253455691</v>
      </c>
      <c r="L51" s="100">
        <v>0</v>
      </c>
    </row>
    <row r="52" spans="1:12" s="1" customFormat="1" ht="13.5" thickBot="1">
      <c r="A52" s="25" t="str">
        <f>"Grand total in "&amp;LEFT($A$7,LEN($A$7)-5)&amp;":"</f>
        <v>Grand total in May:</v>
      </c>
      <c r="B52" s="101" t="s">
        <v>0</v>
      </c>
      <c r="C52" s="102">
        <v>1303767251</v>
      </c>
      <c r="D52" s="102">
        <v>1233581141</v>
      </c>
      <c r="E52" s="102">
        <v>80500000</v>
      </c>
      <c r="F52" s="102">
        <v>60650645</v>
      </c>
      <c r="G52" s="102">
        <v>0</v>
      </c>
      <c r="H52" s="102">
        <v>25195</v>
      </c>
      <c r="I52" s="102">
        <v>14283</v>
      </c>
      <c r="J52" s="101" t="s">
        <v>0</v>
      </c>
      <c r="K52" s="102">
        <v>1253455691</v>
      </c>
      <c r="L52" s="103">
        <v>0</v>
      </c>
    </row>
    <row r="53" spans="1:12" s="1" customFormat="1" ht="12.75">
      <c r="A53" s="46" t="s">
        <v>23</v>
      </c>
      <c r="B53" s="47" t="s">
        <v>0</v>
      </c>
      <c r="C53" s="47" t="s">
        <v>0</v>
      </c>
      <c r="D53" s="48">
        <v>1195377217</v>
      </c>
      <c r="E53" s="48">
        <v>30750000</v>
      </c>
      <c r="F53" s="48">
        <v>158164919</v>
      </c>
      <c r="G53" s="48">
        <v>0</v>
      </c>
      <c r="H53" s="48">
        <v>43830</v>
      </c>
      <c r="I53" s="48">
        <v>4578547</v>
      </c>
      <c r="J53" s="47" t="s">
        <v>0</v>
      </c>
      <c r="K53" s="48">
        <v>1068006128</v>
      </c>
      <c r="L53" s="49" t="s">
        <v>0</v>
      </c>
    </row>
    <row r="54" spans="1:12" s="1" customFormat="1" ht="12.75">
      <c r="A54" s="50" t="s">
        <v>24</v>
      </c>
      <c r="B54" s="51" t="s">
        <v>0</v>
      </c>
      <c r="C54" s="51" t="s">
        <v>0</v>
      </c>
      <c r="D54" s="73">
        <v>1068006128</v>
      </c>
      <c r="E54" s="73">
        <v>91589000</v>
      </c>
      <c r="F54" s="73">
        <v>60191117</v>
      </c>
      <c r="G54" s="73">
        <v>0</v>
      </c>
      <c r="H54" s="73">
        <v>2320374</v>
      </c>
      <c r="I54" s="73">
        <v>5808801</v>
      </c>
      <c r="J54" s="74" t="s">
        <v>0</v>
      </c>
      <c r="K54" s="73">
        <v>1101724385</v>
      </c>
      <c r="L54" s="53" t="s">
        <v>0</v>
      </c>
    </row>
    <row r="55" spans="1:12" s="1" customFormat="1" ht="12.75">
      <c r="A55" s="50" t="s">
        <v>25</v>
      </c>
      <c r="B55" s="51" t="s">
        <v>0</v>
      </c>
      <c r="C55" s="51" t="s">
        <v>0</v>
      </c>
      <c r="D55" s="73">
        <v>1101724385</v>
      </c>
      <c r="E55" s="73">
        <v>160000000</v>
      </c>
      <c r="F55" s="73">
        <v>60228884</v>
      </c>
      <c r="G55" s="73">
        <v>0</v>
      </c>
      <c r="H55" s="73">
        <v>95714</v>
      </c>
      <c r="I55" s="73">
        <v>24966</v>
      </c>
      <c r="J55" s="74" t="s">
        <v>0</v>
      </c>
      <c r="K55" s="73">
        <v>1201591215</v>
      </c>
      <c r="L55" s="53" t="s">
        <v>0</v>
      </c>
    </row>
    <row r="56" spans="1:12" s="1" customFormat="1" ht="13.5" thickBot="1">
      <c r="A56" s="50" t="s">
        <v>26</v>
      </c>
      <c r="B56" s="51" t="s">
        <v>0</v>
      </c>
      <c r="C56" s="51" t="s">
        <v>0</v>
      </c>
      <c r="D56" s="52">
        <v>1201591215</v>
      </c>
      <c r="E56" s="52">
        <v>118000119</v>
      </c>
      <c r="F56" s="52">
        <v>91795322</v>
      </c>
      <c r="G56" s="52">
        <v>0</v>
      </c>
      <c r="H56" s="52">
        <v>5785129</v>
      </c>
      <c r="I56" s="52">
        <v>132962</v>
      </c>
      <c r="J56" s="51" t="s">
        <v>0</v>
      </c>
      <c r="K56" s="52">
        <v>1233581141</v>
      </c>
      <c r="L56" s="53" t="s">
        <v>0</v>
      </c>
    </row>
    <row r="57" spans="1:12" s="1" customFormat="1" ht="12.75" hidden="1">
      <c r="A57" s="50" t="s">
        <v>27</v>
      </c>
      <c r="B57" s="56" t="s">
        <v>0</v>
      </c>
      <c r="C57" s="56" t="s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6" t="s">
        <v>0</v>
      </c>
      <c r="K57" s="20">
        <v>0</v>
      </c>
      <c r="L57" s="57" t="s">
        <v>0</v>
      </c>
    </row>
    <row r="58" spans="1:12" s="1" customFormat="1" ht="12.75" hidden="1">
      <c r="A58" s="50" t="s">
        <v>28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29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30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32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2.75" hidden="1">
      <c r="A62" s="50" t="s">
        <v>33</v>
      </c>
      <c r="B62" s="56" t="s">
        <v>0</v>
      </c>
      <c r="C62" s="56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56" t="s">
        <v>0</v>
      </c>
      <c r="K62" s="20">
        <v>0</v>
      </c>
      <c r="L62" s="57" t="s">
        <v>0</v>
      </c>
    </row>
    <row r="63" spans="1:12" s="1" customFormat="1" ht="13.5" hidden="1" thickBot="1">
      <c r="A63" s="50" t="s">
        <v>35</v>
      </c>
      <c r="B63" s="63" t="s">
        <v>0</v>
      </c>
      <c r="C63" s="63" t="s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3" t="s">
        <v>0</v>
      </c>
      <c r="K63" s="64">
        <v>0</v>
      </c>
      <c r="L63" s="65" t="s">
        <v>0</v>
      </c>
    </row>
    <row r="64" spans="1:12" s="1" customFormat="1" ht="13.5" thickBot="1">
      <c r="A64" s="41" t="str">
        <f>"Total per year "&amp;RIGHT($A$7,4)&amp;":"</f>
        <v>Total per year 2016:</v>
      </c>
      <c r="B64" s="26" t="s">
        <v>0</v>
      </c>
      <c r="C64" s="26" t="s">
        <v>0</v>
      </c>
      <c r="D64" s="66">
        <v>1195377217</v>
      </c>
      <c r="E64" s="66">
        <v>480839119</v>
      </c>
      <c r="F64" s="66">
        <v>431030887</v>
      </c>
      <c r="G64" s="66">
        <v>0</v>
      </c>
      <c r="H64" s="66">
        <v>8270242</v>
      </c>
      <c r="I64" s="66">
        <v>10559559</v>
      </c>
      <c r="J64" s="26" t="s">
        <v>0</v>
      </c>
      <c r="K64" s="66">
        <v>1253455691</v>
      </c>
      <c r="L64" s="67" t="s">
        <v>0</v>
      </c>
    </row>
    <row r="65" spans="1:12" s="1" customFormat="1" ht="15" customHeight="1">
      <c r="A65" s="33" t="s">
        <v>58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s="1" customFormat="1" ht="15" customHeight="1">
      <c r="A66" s="34" t="s">
        <v>59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5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81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4" s="1" customFormat="1" ht="22.5">
      <c r="A14" s="9" t="s">
        <v>22</v>
      </c>
      <c r="B14" s="77">
        <v>413056</v>
      </c>
      <c r="C14" s="77">
        <v>413056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8">
        <v>0</v>
      </c>
      <c r="M14" s="75"/>
      <c r="N14" s="75"/>
    </row>
    <row r="15" spans="1:14" s="1" customFormat="1" ht="12.75">
      <c r="A15" s="9" t="s">
        <v>10</v>
      </c>
      <c r="B15" s="77">
        <v>165250000</v>
      </c>
      <c r="C15" s="77">
        <v>165250000</v>
      </c>
      <c r="D15" s="77">
        <v>165250000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165250000</v>
      </c>
      <c r="K15" s="77">
        <v>165250000</v>
      </c>
      <c r="L15" s="78">
        <v>0</v>
      </c>
      <c r="M15" s="75"/>
      <c r="N15" s="75"/>
    </row>
    <row r="16" spans="1:14" s="1" customFormat="1" ht="12.75">
      <c r="A16" s="9" t="s">
        <v>11</v>
      </c>
      <c r="B16" s="77">
        <v>700010771</v>
      </c>
      <c r="C16" s="77">
        <v>700010771</v>
      </c>
      <c r="D16" s="77">
        <v>669760771</v>
      </c>
      <c r="E16" s="77">
        <v>30250000</v>
      </c>
      <c r="F16" s="77">
        <v>0</v>
      </c>
      <c r="G16" s="77">
        <v>0</v>
      </c>
      <c r="H16" s="77">
        <v>0</v>
      </c>
      <c r="I16" s="77">
        <v>702788</v>
      </c>
      <c r="J16" s="77">
        <v>700010771</v>
      </c>
      <c r="K16" s="77">
        <v>700010771</v>
      </c>
      <c r="L16" s="78">
        <v>0</v>
      </c>
      <c r="M16" s="75"/>
      <c r="N16" s="75"/>
    </row>
    <row r="17" spans="1:14" s="1" customFormat="1" ht="12.75">
      <c r="A17" s="9" t="s">
        <v>12</v>
      </c>
      <c r="B17" s="79">
        <v>337339751</v>
      </c>
      <c r="C17" s="79">
        <v>337339751</v>
      </c>
      <c r="D17" s="79">
        <v>337339751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337339751</v>
      </c>
      <c r="K17" s="79">
        <v>337339751</v>
      </c>
      <c r="L17" s="80">
        <v>0</v>
      </c>
      <c r="M17" s="75"/>
      <c r="N17" s="75"/>
    </row>
    <row r="18" spans="1:12" s="1" customFormat="1" ht="12.75">
      <c r="A18" s="10" t="s">
        <v>46</v>
      </c>
      <c r="B18" s="73">
        <v>1203013578</v>
      </c>
      <c r="C18" s="73">
        <v>1203013578</v>
      </c>
      <c r="D18" s="73">
        <v>1172350522</v>
      </c>
      <c r="E18" s="73">
        <v>30250000</v>
      </c>
      <c r="F18" s="73">
        <v>0</v>
      </c>
      <c r="G18" s="73">
        <v>0</v>
      </c>
      <c r="H18" s="73">
        <v>0</v>
      </c>
      <c r="I18" s="73">
        <v>702788</v>
      </c>
      <c r="J18" s="73">
        <v>1202600522</v>
      </c>
      <c r="K18" s="73">
        <v>1202600522</v>
      </c>
      <c r="L18" s="81">
        <v>0</v>
      </c>
    </row>
    <row r="19" spans="1:12" s="1" customFormat="1" ht="13.5" thickBot="1">
      <c r="A19" s="12" t="str">
        <f>"Total in "&amp;LEFT($A$7,LEN($A$7)-5)&amp;":"</f>
        <v>Total in June:</v>
      </c>
      <c r="B19" s="82" t="s">
        <v>0</v>
      </c>
      <c r="C19" s="83">
        <v>1203013578</v>
      </c>
      <c r="D19" s="83">
        <v>1172350522</v>
      </c>
      <c r="E19" s="83">
        <v>30250000</v>
      </c>
      <c r="F19" s="83">
        <v>0</v>
      </c>
      <c r="G19" s="83">
        <v>0</v>
      </c>
      <c r="H19" s="83">
        <v>0</v>
      </c>
      <c r="I19" s="83">
        <v>702788</v>
      </c>
      <c r="J19" s="82" t="s">
        <v>0</v>
      </c>
      <c r="K19" s="83">
        <v>1202600522</v>
      </c>
      <c r="L19" s="84">
        <v>0</v>
      </c>
    </row>
    <row r="20" spans="1:256" s="1" customFormat="1" ht="12" customHeight="1">
      <c r="A20" s="3" t="s">
        <v>18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6" t="s">
        <v>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14</v>
      </c>
      <c r="B22" s="77">
        <v>2517730</v>
      </c>
      <c r="C22" s="77">
        <v>2517730</v>
      </c>
      <c r="D22" s="77">
        <v>1589668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1589668</v>
      </c>
      <c r="K22" s="77">
        <v>1589668</v>
      </c>
      <c r="L22" s="78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15</v>
      </c>
      <c r="B23" s="77">
        <v>538040</v>
      </c>
      <c r="C23" s="77">
        <v>538040</v>
      </c>
      <c r="D23" s="77">
        <v>191011</v>
      </c>
      <c r="E23" s="77">
        <v>0</v>
      </c>
      <c r="F23" s="77">
        <v>24788</v>
      </c>
      <c r="G23" s="77">
        <v>0</v>
      </c>
      <c r="H23" s="77">
        <v>0</v>
      </c>
      <c r="I23" s="77">
        <v>0</v>
      </c>
      <c r="J23" s="77">
        <v>166223</v>
      </c>
      <c r="K23" s="77">
        <v>166223</v>
      </c>
      <c r="L23" s="78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33.75">
      <c r="A24" s="18" t="s">
        <v>44</v>
      </c>
      <c r="B24" s="77">
        <v>24253</v>
      </c>
      <c r="C24" s="77">
        <v>24253</v>
      </c>
      <c r="D24" s="77">
        <v>8854</v>
      </c>
      <c r="E24" s="77">
        <v>0</v>
      </c>
      <c r="F24" s="77">
        <v>784</v>
      </c>
      <c r="G24" s="77">
        <v>0</v>
      </c>
      <c r="H24" s="77">
        <v>149</v>
      </c>
      <c r="I24" s="77">
        <v>0</v>
      </c>
      <c r="J24" s="77">
        <v>8219</v>
      </c>
      <c r="K24" s="77">
        <v>8219</v>
      </c>
      <c r="L24" s="7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63</v>
      </c>
      <c r="B25" s="77">
        <v>987</v>
      </c>
      <c r="C25" s="77">
        <v>987</v>
      </c>
      <c r="D25" s="77">
        <v>352</v>
      </c>
      <c r="E25" s="77">
        <v>0</v>
      </c>
      <c r="F25" s="77">
        <v>50</v>
      </c>
      <c r="G25" s="77">
        <v>0</v>
      </c>
      <c r="H25" s="77">
        <v>0</v>
      </c>
      <c r="I25" s="77">
        <v>0</v>
      </c>
      <c r="J25" s="77">
        <v>302</v>
      </c>
      <c r="K25" s="77">
        <v>302</v>
      </c>
      <c r="L25" s="7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45</v>
      </c>
      <c r="B26" s="77">
        <v>34089</v>
      </c>
      <c r="C26" s="77">
        <v>34089</v>
      </c>
      <c r="D26" s="77">
        <v>15378</v>
      </c>
      <c r="E26" s="77">
        <v>0</v>
      </c>
      <c r="F26" s="77">
        <v>568</v>
      </c>
      <c r="G26" s="77">
        <v>0</v>
      </c>
      <c r="H26" s="77">
        <v>0</v>
      </c>
      <c r="I26" s="77">
        <v>0</v>
      </c>
      <c r="J26" s="77">
        <v>14810</v>
      </c>
      <c r="K26" s="77">
        <v>14810</v>
      </c>
      <c r="L26" s="7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56</v>
      </c>
      <c r="B27" s="77">
        <v>15246</v>
      </c>
      <c r="C27" s="77">
        <v>15246</v>
      </c>
      <c r="D27" s="77">
        <v>2543</v>
      </c>
      <c r="E27" s="77">
        <v>0</v>
      </c>
      <c r="F27" s="77">
        <v>508</v>
      </c>
      <c r="G27" s="77">
        <v>0</v>
      </c>
      <c r="H27" s="77">
        <v>0</v>
      </c>
      <c r="I27" s="77">
        <v>0</v>
      </c>
      <c r="J27" s="77">
        <v>2035</v>
      </c>
      <c r="K27" s="77">
        <v>2035</v>
      </c>
      <c r="L27" s="7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80</v>
      </c>
      <c r="B28" s="77">
        <v>32634</v>
      </c>
      <c r="C28" s="77">
        <v>32634</v>
      </c>
      <c r="D28" s="77">
        <v>0</v>
      </c>
      <c r="E28" s="77">
        <v>0</v>
      </c>
      <c r="F28" s="77">
        <v>381</v>
      </c>
      <c r="G28" s="77">
        <v>0</v>
      </c>
      <c r="H28" s="77">
        <v>32634</v>
      </c>
      <c r="I28" s="77">
        <v>0</v>
      </c>
      <c r="J28" s="77">
        <v>32253</v>
      </c>
      <c r="K28" s="77">
        <v>32253</v>
      </c>
      <c r="L28" s="7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19</v>
      </c>
      <c r="B29" s="77">
        <v>36440</v>
      </c>
      <c r="C29" s="77">
        <v>36440</v>
      </c>
      <c r="D29" s="77">
        <v>1761</v>
      </c>
      <c r="E29" s="77">
        <v>0</v>
      </c>
      <c r="F29" s="77">
        <v>493</v>
      </c>
      <c r="G29" s="77">
        <v>0</v>
      </c>
      <c r="H29" s="77">
        <v>0</v>
      </c>
      <c r="I29" s="77">
        <v>3</v>
      </c>
      <c r="J29" s="77">
        <v>1268</v>
      </c>
      <c r="K29" s="77">
        <v>1268</v>
      </c>
      <c r="L29" s="7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16</v>
      </c>
      <c r="B30" s="77">
        <v>331434</v>
      </c>
      <c r="C30" s="77">
        <v>331434</v>
      </c>
      <c r="D30" s="77">
        <v>52572</v>
      </c>
      <c r="E30" s="77">
        <v>0</v>
      </c>
      <c r="F30" s="77">
        <v>4927</v>
      </c>
      <c r="G30" s="77">
        <v>0</v>
      </c>
      <c r="H30" s="77">
        <v>0</v>
      </c>
      <c r="I30" s="77">
        <v>99</v>
      </c>
      <c r="J30" s="77">
        <v>47645</v>
      </c>
      <c r="K30" s="77">
        <v>47645</v>
      </c>
      <c r="L30" s="7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31</v>
      </c>
      <c r="B31" s="77">
        <v>135347</v>
      </c>
      <c r="C31" s="77">
        <v>135347</v>
      </c>
      <c r="D31" s="77">
        <v>53205</v>
      </c>
      <c r="E31" s="77">
        <v>0</v>
      </c>
      <c r="F31" s="77">
        <v>1565</v>
      </c>
      <c r="G31" s="77">
        <v>0</v>
      </c>
      <c r="H31" s="77">
        <v>0</v>
      </c>
      <c r="I31" s="77">
        <v>224</v>
      </c>
      <c r="J31" s="77">
        <v>51640</v>
      </c>
      <c r="K31" s="77">
        <v>51640</v>
      </c>
      <c r="L31" s="7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64</v>
      </c>
      <c r="B32" s="77">
        <v>157110</v>
      </c>
      <c r="C32" s="77">
        <v>157110</v>
      </c>
      <c r="D32" s="77">
        <v>95364</v>
      </c>
      <c r="E32" s="77">
        <v>0</v>
      </c>
      <c r="F32" s="77">
        <v>1966</v>
      </c>
      <c r="G32" s="77">
        <v>0</v>
      </c>
      <c r="H32" s="77">
        <v>0</v>
      </c>
      <c r="I32" s="77">
        <v>214</v>
      </c>
      <c r="J32" s="77">
        <v>93398</v>
      </c>
      <c r="K32" s="77">
        <v>93398</v>
      </c>
      <c r="L32" s="7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21</v>
      </c>
      <c r="B33" s="77">
        <v>5022737</v>
      </c>
      <c r="C33" s="77">
        <v>5022737</v>
      </c>
      <c r="D33" s="77">
        <v>3946436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3946436</v>
      </c>
      <c r="K33" s="77">
        <v>3946436</v>
      </c>
      <c r="L33" s="7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79</v>
      </c>
      <c r="B34" s="77">
        <v>24494285</v>
      </c>
      <c r="C34" s="77">
        <v>24494285</v>
      </c>
      <c r="D34" s="77">
        <v>18159761</v>
      </c>
      <c r="E34" s="77">
        <v>200000</v>
      </c>
      <c r="F34" s="77">
        <v>95476</v>
      </c>
      <c r="G34" s="77">
        <v>0</v>
      </c>
      <c r="H34" s="77">
        <v>0</v>
      </c>
      <c r="I34" s="77">
        <v>14993</v>
      </c>
      <c r="J34" s="77">
        <v>18264285</v>
      </c>
      <c r="K34" s="77">
        <v>18264285</v>
      </c>
      <c r="L34" s="7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78</v>
      </c>
      <c r="B35" s="77">
        <v>6000000</v>
      </c>
      <c r="C35" s="77">
        <v>6000000</v>
      </c>
      <c r="D35" s="77">
        <v>6000000</v>
      </c>
      <c r="E35" s="77">
        <v>0</v>
      </c>
      <c r="F35" s="77">
        <v>0</v>
      </c>
      <c r="G35" s="77">
        <v>0</v>
      </c>
      <c r="H35" s="77">
        <v>0</v>
      </c>
      <c r="I35" s="77">
        <v>14550</v>
      </c>
      <c r="J35" s="77">
        <v>6000000</v>
      </c>
      <c r="K35" s="77">
        <v>6000000</v>
      </c>
      <c r="L35" s="7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57</v>
      </c>
      <c r="B36" s="77">
        <v>6319</v>
      </c>
      <c r="C36" s="77">
        <v>6319</v>
      </c>
      <c r="D36" s="77">
        <v>1762</v>
      </c>
      <c r="E36" s="77">
        <v>0</v>
      </c>
      <c r="F36" s="77">
        <v>222</v>
      </c>
      <c r="G36" s="77">
        <v>0</v>
      </c>
      <c r="H36" s="77">
        <v>0</v>
      </c>
      <c r="I36" s="77">
        <v>0</v>
      </c>
      <c r="J36" s="77">
        <v>1540</v>
      </c>
      <c r="K36" s="77">
        <v>1540</v>
      </c>
      <c r="L36" s="7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75</v>
      </c>
      <c r="B37" s="77">
        <v>458</v>
      </c>
      <c r="C37" s="77">
        <v>458</v>
      </c>
      <c r="D37" s="77">
        <v>287</v>
      </c>
      <c r="E37" s="77">
        <v>0</v>
      </c>
      <c r="F37" s="77">
        <v>20</v>
      </c>
      <c r="G37" s="77">
        <v>0</v>
      </c>
      <c r="H37" s="77">
        <v>0</v>
      </c>
      <c r="I37" s="77">
        <v>0</v>
      </c>
      <c r="J37" s="77">
        <v>267</v>
      </c>
      <c r="K37" s="77">
        <v>267</v>
      </c>
      <c r="L37" s="7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33.75">
      <c r="A38" s="18" t="s">
        <v>47</v>
      </c>
      <c r="B38" s="77">
        <v>2765</v>
      </c>
      <c r="C38" s="77">
        <v>2765</v>
      </c>
      <c r="D38" s="77">
        <v>1770</v>
      </c>
      <c r="E38" s="77">
        <v>0</v>
      </c>
      <c r="F38" s="77">
        <v>93</v>
      </c>
      <c r="G38" s="77">
        <v>0</v>
      </c>
      <c r="H38" s="77">
        <v>478</v>
      </c>
      <c r="I38" s="77">
        <v>0</v>
      </c>
      <c r="J38" s="77">
        <v>2155</v>
      </c>
      <c r="K38" s="77">
        <v>2155</v>
      </c>
      <c r="L38" s="78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54</v>
      </c>
      <c r="B39" s="77">
        <v>552</v>
      </c>
      <c r="C39" s="77">
        <v>552</v>
      </c>
      <c r="D39" s="77">
        <v>161</v>
      </c>
      <c r="E39" s="77">
        <v>0</v>
      </c>
      <c r="F39" s="77">
        <v>23</v>
      </c>
      <c r="G39" s="77">
        <v>0</v>
      </c>
      <c r="H39" s="77">
        <v>0</v>
      </c>
      <c r="I39" s="77">
        <v>0</v>
      </c>
      <c r="J39" s="77">
        <v>138</v>
      </c>
      <c r="K39" s="77">
        <v>138</v>
      </c>
      <c r="L39" s="78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33.75">
      <c r="A40" s="18" t="s">
        <v>55</v>
      </c>
      <c r="B40" s="77">
        <v>2381</v>
      </c>
      <c r="C40" s="77">
        <v>2381</v>
      </c>
      <c r="D40" s="77">
        <v>1061</v>
      </c>
      <c r="E40" s="77">
        <v>0</v>
      </c>
      <c r="F40" s="77">
        <v>99</v>
      </c>
      <c r="G40" s="77">
        <v>0</v>
      </c>
      <c r="H40" s="77">
        <v>0</v>
      </c>
      <c r="I40" s="77">
        <v>0</v>
      </c>
      <c r="J40" s="77">
        <v>962</v>
      </c>
      <c r="K40" s="77">
        <v>962</v>
      </c>
      <c r="L40" s="78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18" t="s">
        <v>62</v>
      </c>
      <c r="B41" s="77">
        <v>7042</v>
      </c>
      <c r="C41" s="77">
        <v>7042</v>
      </c>
      <c r="D41" s="77">
        <v>2346</v>
      </c>
      <c r="E41" s="77">
        <v>0</v>
      </c>
      <c r="F41" s="77">
        <v>587</v>
      </c>
      <c r="G41" s="77">
        <v>0</v>
      </c>
      <c r="H41" s="77">
        <v>0</v>
      </c>
      <c r="I41" s="77">
        <v>0</v>
      </c>
      <c r="J41" s="77">
        <v>1759</v>
      </c>
      <c r="K41" s="77">
        <v>1759</v>
      </c>
      <c r="L41" s="78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72" t="s">
        <v>71</v>
      </c>
      <c r="B42" s="79">
        <v>801</v>
      </c>
      <c r="C42" s="79">
        <v>596</v>
      </c>
      <c r="D42" s="79">
        <v>497</v>
      </c>
      <c r="E42" s="79">
        <v>0</v>
      </c>
      <c r="F42" s="79">
        <v>25</v>
      </c>
      <c r="G42" s="79">
        <v>0</v>
      </c>
      <c r="H42" s="79">
        <v>0</v>
      </c>
      <c r="I42" s="79">
        <v>0</v>
      </c>
      <c r="J42" s="79">
        <v>472</v>
      </c>
      <c r="K42" s="79">
        <v>472</v>
      </c>
      <c r="L42" s="80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76" t="s">
        <v>46</v>
      </c>
      <c r="B43" s="89">
        <v>39360650</v>
      </c>
      <c r="C43" s="89">
        <v>39360445</v>
      </c>
      <c r="D43" s="89">
        <v>30124789</v>
      </c>
      <c r="E43" s="89">
        <v>200000</v>
      </c>
      <c r="F43" s="89">
        <v>132575</v>
      </c>
      <c r="G43" s="89">
        <v>0</v>
      </c>
      <c r="H43" s="89">
        <v>33261</v>
      </c>
      <c r="I43" s="89">
        <v>30083</v>
      </c>
      <c r="J43" s="89">
        <v>30225475</v>
      </c>
      <c r="K43" s="89">
        <v>30225475</v>
      </c>
      <c r="L43" s="90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 thickBot="1">
      <c r="A44" s="12" t="str">
        <f>"Total in "&amp;LEFT($A$7,LEN($A$7)-5)&amp;":"</f>
        <v>Total in June:</v>
      </c>
      <c r="B44" s="82" t="s">
        <v>0</v>
      </c>
      <c r="C44" s="91">
        <v>39360445</v>
      </c>
      <c r="D44" s="91">
        <v>30124789</v>
      </c>
      <c r="E44" s="91">
        <v>200000</v>
      </c>
      <c r="F44" s="91">
        <v>132575</v>
      </c>
      <c r="G44" s="91">
        <v>0</v>
      </c>
      <c r="H44" s="91">
        <v>33261</v>
      </c>
      <c r="I44" s="91">
        <v>30083</v>
      </c>
      <c r="J44" s="82" t="s">
        <v>0</v>
      </c>
      <c r="K44" s="91">
        <v>30225475</v>
      </c>
      <c r="L44" s="92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5.75">
      <c r="A45" s="32" t="s">
        <v>61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6" t="s">
        <v>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9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>
      <c r="A47" s="21" t="s">
        <v>13</v>
      </c>
      <c r="B47" s="94">
        <v>85377258</v>
      </c>
      <c r="C47" s="94">
        <v>85377258</v>
      </c>
      <c r="D47" s="95">
        <v>50980380</v>
      </c>
      <c r="E47" s="94">
        <v>0</v>
      </c>
      <c r="F47" s="95">
        <v>104009</v>
      </c>
      <c r="G47" s="95">
        <v>0</v>
      </c>
      <c r="H47" s="95">
        <v>871</v>
      </c>
      <c r="I47" s="95">
        <v>57506</v>
      </c>
      <c r="J47" s="77">
        <v>50877242</v>
      </c>
      <c r="K47" s="96">
        <v>50877242</v>
      </c>
      <c r="L47" s="97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0" t="s">
        <v>9</v>
      </c>
      <c r="B48" s="98">
        <v>85377258</v>
      </c>
      <c r="C48" s="98">
        <v>85377258</v>
      </c>
      <c r="D48" s="98">
        <v>50980380</v>
      </c>
      <c r="E48" s="98">
        <v>0</v>
      </c>
      <c r="F48" s="98">
        <v>104009</v>
      </c>
      <c r="G48" s="98">
        <v>0</v>
      </c>
      <c r="H48" s="98">
        <v>871</v>
      </c>
      <c r="I48" s="98">
        <v>57506</v>
      </c>
      <c r="J48" s="98">
        <v>50877242</v>
      </c>
      <c r="K48" s="98">
        <v>50877242</v>
      </c>
      <c r="L48" s="81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" customFormat="1" ht="12" customHeight="1" thickBot="1">
      <c r="A49" s="12" t="str">
        <f>"Total in "&amp;LEFT($A$7,LEN($A$7)-5)&amp;":"</f>
        <v>Total in June:</v>
      </c>
      <c r="B49" s="82" t="s">
        <v>0</v>
      </c>
      <c r="C49" s="83">
        <v>85377258</v>
      </c>
      <c r="D49" s="83">
        <v>50980380</v>
      </c>
      <c r="E49" s="83">
        <v>0</v>
      </c>
      <c r="F49" s="83">
        <v>104009</v>
      </c>
      <c r="G49" s="83">
        <v>0</v>
      </c>
      <c r="H49" s="83">
        <v>871</v>
      </c>
      <c r="I49" s="83">
        <v>57506</v>
      </c>
      <c r="J49" s="82" t="s">
        <v>0</v>
      </c>
      <c r="K49" s="83">
        <v>50877242</v>
      </c>
      <c r="L49" s="84">
        <v>0</v>
      </c>
    </row>
    <row r="50" spans="1:12" s="1" customFormat="1" ht="12" customHeight="1" thickBot="1">
      <c r="A50" s="60" t="s">
        <v>1</v>
      </c>
      <c r="B50" s="99">
        <v>1327751486</v>
      </c>
      <c r="C50" s="99">
        <v>1327751281</v>
      </c>
      <c r="D50" s="99">
        <v>1253455691</v>
      </c>
      <c r="E50" s="99">
        <v>30450000</v>
      </c>
      <c r="F50" s="99">
        <v>236584</v>
      </c>
      <c r="G50" s="99">
        <v>0</v>
      </c>
      <c r="H50" s="99">
        <v>34132</v>
      </c>
      <c r="I50" s="99">
        <v>790377</v>
      </c>
      <c r="J50" s="99">
        <v>1283703239</v>
      </c>
      <c r="K50" s="99">
        <v>1283703239</v>
      </c>
      <c r="L50" s="100">
        <v>0</v>
      </c>
    </row>
    <row r="51" spans="1:12" s="1" customFormat="1" ht="13.5" thickBot="1">
      <c r="A51" s="25" t="str">
        <f>"Grand total in "&amp;LEFT($A$7,LEN($A$7)-5)&amp;":"</f>
        <v>Grand total in June:</v>
      </c>
      <c r="B51" s="101" t="s">
        <v>0</v>
      </c>
      <c r="C51" s="102">
        <v>1327751281</v>
      </c>
      <c r="D51" s="102">
        <v>1253455691</v>
      </c>
      <c r="E51" s="102">
        <v>30450000</v>
      </c>
      <c r="F51" s="102">
        <v>236584</v>
      </c>
      <c r="G51" s="102">
        <v>0</v>
      </c>
      <c r="H51" s="102">
        <v>34132</v>
      </c>
      <c r="I51" s="102">
        <v>790377</v>
      </c>
      <c r="J51" s="101" t="s">
        <v>0</v>
      </c>
      <c r="K51" s="102">
        <v>1283703239</v>
      </c>
      <c r="L51" s="103">
        <v>0</v>
      </c>
    </row>
    <row r="52" spans="1:12" s="1" customFormat="1" ht="12.75">
      <c r="A52" s="46" t="s">
        <v>23</v>
      </c>
      <c r="B52" s="47" t="s">
        <v>0</v>
      </c>
      <c r="C52" s="47" t="s">
        <v>0</v>
      </c>
      <c r="D52" s="48">
        <v>1195377217</v>
      </c>
      <c r="E52" s="48">
        <v>30750000</v>
      </c>
      <c r="F52" s="48">
        <v>158164919</v>
      </c>
      <c r="G52" s="48">
        <v>0</v>
      </c>
      <c r="H52" s="48">
        <v>43830</v>
      </c>
      <c r="I52" s="48">
        <v>4578547</v>
      </c>
      <c r="J52" s="47" t="s">
        <v>0</v>
      </c>
      <c r="K52" s="48">
        <v>1068006128</v>
      </c>
      <c r="L52" s="49" t="s">
        <v>0</v>
      </c>
    </row>
    <row r="53" spans="1:12" s="1" customFormat="1" ht="12.75">
      <c r="A53" s="50" t="s">
        <v>24</v>
      </c>
      <c r="B53" s="51" t="s">
        <v>0</v>
      </c>
      <c r="C53" s="51" t="s">
        <v>0</v>
      </c>
      <c r="D53" s="73">
        <v>1068006128</v>
      </c>
      <c r="E53" s="73">
        <v>91589000</v>
      </c>
      <c r="F53" s="73">
        <v>60191117</v>
      </c>
      <c r="G53" s="73">
        <v>0</v>
      </c>
      <c r="H53" s="73">
        <v>2320374</v>
      </c>
      <c r="I53" s="73">
        <v>5808801</v>
      </c>
      <c r="J53" s="74" t="s">
        <v>0</v>
      </c>
      <c r="K53" s="73">
        <v>1101724385</v>
      </c>
      <c r="L53" s="53" t="s">
        <v>0</v>
      </c>
    </row>
    <row r="54" spans="1:12" s="1" customFormat="1" ht="12.75">
      <c r="A54" s="50" t="s">
        <v>25</v>
      </c>
      <c r="B54" s="51" t="s">
        <v>0</v>
      </c>
      <c r="C54" s="51" t="s">
        <v>0</v>
      </c>
      <c r="D54" s="73">
        <v>1101724385</v>
      </c>
      <c r="E54" s="73">
        <v>160000000</v>
      </c>
      <c r="F54" s="73">
        <v>60228884</v>
      </c>
      <c r="G54" s="73">
        <v>0</v>
      </c>
      <c r="H54" s="73">
        <v>95714</v>
      </c>
      <c r="I54" s="73">
        <v>24966</v>
      </c>
      <c r="J54" s="74" t="s">
        <v>0</v>
      </c>
      <c r="K54" s="73">
        <v>1201591215</v>
      </c>
      <c r="L54" s="53" t="s">
        <v>0</v>
      </c>
    </row>
    <row r="55" spans="1:12" s="1" customFormat="1" ht="12.75">
      <c r="A55" s="50" t="s">
        <v>26</v>
      </c>
      <c r="B55" s="51" t="s">
        <v>0</v>
      </c>
      <c r="C55" s="51" t="s">
        <v>0</v>
      </c>
      <c r="D55" s="52">
        <v>1201591215</v>
      </c>
      <c r="E55" s="52">
        <v>118000119</v>
      </c>
      <c r="F55" s="52">
        <v>91795322</v>
      </c>
      <c r="G55" s="52">
        <v>0</v>
      </c>
      <c r="H55" s="52">
        <v>5785129</v>
      </c>
      <c r="I55" s="52">
        <v>132962</v>
      </c>
      <c r="J55" s="51" t="s">
        <v>0</v>
      </c>
      <c r="K55" s="52">
        <v>1233581141</v>
      </c>
      <c r="L55" s="53" t="s">
        <v>0</v>
      </c>
    </row>
    <row r="56" spans="1:12" s="1" customFormat="1" ht="13.5" thickBot="1">
      <c r="A56" s="50" t="s">
        <v>27</v>
      </c>
      <c r="B56" s="56" t="s">
        <v>0</v>
      </c>
      <c r="C56" s="56" t="s">
        <v>0</v>
      </c>
      <c r="D56" s="20">
        <v>1233581141</v>
      </c>
      <c r="E56" s="20">
        <v>80500000</v>
      </c>
      <c r="F56" s="20">
        <v>60650645</v>
      </c>
      <c r="G56" s="20">
        <v>0</v>
      </c>
      <c r="H56" s="20">
        <v>25195</v>
      </c>
      <c r="I56" s="20">
        <v>14283</v>
      </c>
      <c r="J56" s="56" t="s">
        <v>0</v>
      </c>
      <c r="K56" s="20">
        <v>1253455691</v>
      </c>
      <c r="L56" s="57" t="s">
        <v>0</v>
      </c>
    </row>
    <row r="57" spans="1:12" s="1" customFormat="1" ht="12.75" hidden="1">
      <c r="A57" s="50" t="s">
        <v>28</v>
      </c>
      <c r="B57" s="56" t="s">
        <v>0</v>
      </c>
      <c r="C57" s="56" t="s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6" t="s">
        <v>0</v>
      </c>
      <c r="K57" s="20">
        <v>0</v>
      </c>
      <c r="L57" s="57" t="s">
        <v>0</v>
      </c>
    </row>
    <row r="58" spans="1:12" s="1" customFormat="1" ht="12.75" hidden="1">
      <c r="A58" s="50" t="s">
        <v>29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30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32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33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3.5" hidden="1" thickBot="1">
      <c r="A62" s="50" t="s">
        <v>35</v>
      </c>
      <c r="B62" s="63" t="s">
        <v>0</v>
      </c>
      <c r="C62" s="63" t="s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3" t="s">
        <v>0</v>
      </c>
      <c r="K62" s="64">
        <v>0</v>
      </c>
      <c r="L62" s="65" t="s">
        <v>0</v>
      </c>
    </row>
    <row r="63" spans="1:12" s="1" customFormat="1" ht="13.5" thickBot="1">
      <c r="A63" s="41" t="str">
        <f>"Total per year "&amp;RIGHT($A$7,4)&amp;":"</f>
        <v>Total per year 2016:</v>
      </c>
      <c r="B63" s="26" t="s">
        <v>0</v>
      </c>
      <c r="C63" s="26" t="s">
        <v>0</v>
      </c>
      <c r="D63" s="66">
        <v>1195377217</v>
      </c>
      <c r="E63" s="66">
        <v>511289119</v>
      </c>
      <c r="F63" s="66">
        <v>431267471</v>
      </c>
      <c r="G63" s="66">
        <v>0</v>
      </c>
      <c r="H63" s="66">
        <v>8304374</v>
      </c>
      <c r="I63" s="66">
        <v>11349936</v>
      </c>
      <c r="J63" s="26" t="s">
        <v>0</v>
      </c>
      <c r="K63" s="66">
        <v>1283703239</v>
      </c>
      <c r="L63" s="67" t="s">
        <v>0</v>
      </c>
    </row>
    <row r="64" spans="1:12" s="1" customFormat="1" ht="15" customHeight="1">
      <c r="A64" s="33" t="s">
        <v>58</v>
      </c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s="1" customFormat="1" ht="15" customHeight="1">
      <c r="A65" s="34" t="s">
        <v>59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4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PageLayoutView="0" workbookViewId="0" topLeftCell="A7">
      <selection activeCell="M54" sqref="M54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82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4" s="1" customFormat="1" ht="22.5">
      <c r="A14" s="9" t="s">
        <v>22</v>
      </c>
      <c r="B14" s="77">
        <v>443159</v>
      </c>
      <c r="C14" s="77">
        <v>413056</v>
      </c>
      <c r="D14" s="77">
        <v>0</v>
      </c>
      <c r="E14" s="77">
        <v>0</v>
      </c>
      <c r="F14" s="77">
        <v>30102</v>
      </c>
      <c r="G14" s="77">
        <v>0</v>
      </c>
      <c r="H14" s="77">
        <v>30102</v>
      </c>
      <c r="I14" s="77">
        <v>0</v>
      </c>
      <c r="J14" s="77">
        <v>0</v>
      </c>
      <c r="K14" s="77">
        <v>0</v>
      </c>
      <c r="L14" s="78">
        <v>0</v>
      </c>
      <c r="M14" s="75"/>
      <c r="N14" s="75"/>
    </row>
    <row r="15" spans="1:14" s="1" customFormat="1" ht="22.5">
      <c r="A15" s="9" t="s">
        <v>83</v>
      </c>
      <c r="B15" s="77">
        <v>1621</v>
      </c>
      <c r="C15" s="77">
        <v>1621</v>
      </c>
      <c r="D15" s="77">
        <v>0</v>
      </c>
      <c r="E15" s="77">
        <v>0</v>
      </c>
      <c r="F15" s="77">
        <v>1621</v>
      </c>
      <c r="G15" s="77">
        <v>0</v>
      </c>
      <c r="H15" s="77">
        <v>1621</v>
      </c>
      <c r="I15" s="77">
        <v>0</v>
      </c>
      <c r="J15" s="77">
        <v>0</v>
      </c>
      <c r="K15" s="77">
        <v>0</v>
      </c>
      <c r="L15" s="78">
        <v>0</v>
      </c>
      <c r="M15" s="75"/>
      <c r="N15" s="75"/>
    </row>
    <row r="16" spans="1:14" s="1" customFormat="1" ht="12.75">
      <c r="A16" s="9" t="s">
        <v>10</v>
      </c>
      <c r="B16" s="77">
        <v>0</v>
      </c>
      <c r="C16" s="77">
        <v>0</v>
      </c>
      <c r="D16" s="77">
        <v>165250000</v>
      </c>
      <c r="E16" s="77">
        <v>0</v>
      </c>
      <c r="F16" s="77">
        <v>165250000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8">
        <v>0</v>
      </c>
      <c r="M16" s="75"/>
      <c r="N16" s="75"/>
    </row>
    <row r="17" spans="1:14" s="1" customFormat="1" ht="12.75">
      <c r="A17" s="9" t="s">
        <v>11</v>
      </c>
      <c r="B17" s="77">
        <v>595911059</v>
      </c>
      <c r="C17" s="77">
        <v>595911059</v>
      </c>
      <c r="D17" s="77">
        <v>700010771</v>
      </c>
      <c r="E17" s="77">
        <v>1500000</v>
      </c>
      <c r="F17" s="77">
        <v>105599712</v>
      </c>
      <c r="G17" s="77">
        <v>0</v>
      </c>
      <c r="H17" s="77">
        <v>0</v>
      </c>
      <c r="I17" s="77">
        <v>4223989</v>
      </c>
      <c r="J17" s="77">
        <v>595911059</v>
      </c>
      <c r="K17" s="77">
        <v>595911059</v>
      </c>
      <c r="L17" s="78">
        <v>0</v>
      </c>
      <c r="M17" s="75"/>
      <c r="N17" s="75"/>
    </row>
    <row r="18" spans="1:14" s="1" customFormat="1" ht="12.75">
      <c r="A18" s="9" t="s">
        <v>12</v>
      </c>
      <c r="B18" s="79">
        <v>337339751</v>
      </c>
      <c r="C18" s="79">
        <v>337339751</v>
      </c>
      <c r="D18" s="79">
        <v>337339751</v>
      </c>
      <c r="E18" s="79">
        <v>0</v>
      </c>
      <c r="F18" s="79">
        <v>0</v>
      </c>
      <c r="G18" s="79">
        <v>0</v>
      </c>
      <c r="H18" s="79">
        <v>0</v>
      </c>
      <c r="I18" s="79">
        <v>321084</v>
      </c>
      <c r="J18" s="79">
        <v>337339751</v>
      </c>
      <c r="K18" s="79">
        <v>337339751</v>
      </c>
      <c r="L18" s="80">
        <v>0</v>
      </c>
      <c r="M18" s="75"/>
      <c r="N18" s="75"/>
    </row>
    <row r="19" spans="1:12" s="1" customFormat="1" ht="12.75">
      <c r="A19" s="10" t="s">
        <v>46</v>
      </c>
      <c r="B19" s="73">
        <v>933695590</v>
      </c>
      <c r="C19" s="73">
        <v>933665487</v>
      </c>
      <c r="D19" s="73">
        <v>1202600522</v>
      </c>
      <c r="E19" s="73">
        <v>1500000</v>
      </c>
      <c r="F19" s="73">
        <v>270881435</v>
      </c>
      <c r="G19" s="73">
        <v>0</v>
      </c>
      <c r="H19" s="73">
        <v>31723</v>
      </c>
      <c r="I19" s="73">
        <v>4545073</v>
      </c>
      <c r="J19" s="73">
        <v>933250810</v>
      </c>
      <c r="K19" s="73">
        <v>933250810</v>
      </c>
      <c r="L19" s="81">
        <v>0</v>
      </c>
    </row>
    <row r="20" spans="1:12" s="1" customFormat="1" ht="13.5" thickBot="1">
      <c r="A20" s="12" t="str">
        <f>"Total in "&amp;LEFT($A$7,LEN($A$7)-5)&amp;":"</f>
        <v>Total in July:</v>
      </c>
      <c r="B20" s="82" t="s">
        <v>0</v>
      </c>
      <c r="C20" s="83">
        <v>933665487</v>
      </c>
      <c r="D20" s="83">
        <v>1202600522</v>
      </c>
      <c r="E20" s="83">
        <v>1500000</v>
      </c>
      <c r="F20" s="83">
        <v>270881435</v>
      </c>
      <c r="G20" s="83">
        <v>0</v>
      </c>
      <c r="H20" s="83">
        <v>31723</v>
      </c>
      <c r="I20" s="83">
        <v>4545073</v>
      </c>
      <c r="J20" s="82" t="s">
        <v>0</v>
      </c>
      <c r="K20" s="83">
        <v>933250810</v>
      </c>
      <c r="L20" s="84">
        <v>0</v>
      </c>
    </row>
    <row r="21" spans="1:256" s="1" customFormat="1" ht="12" customHeight="1">
      <c r="A21" s="3" t="s">
        <v>18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6" t="s">
        <v>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14</v>
      </c>
      <c r="B23" s="77">
        <v>2517730</v>
      </c>
      <c r="C23" s="77">
        <v>2517730</v>
      </c>
      <c r="D23" s="77">
        <v>1589668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1589668</v>
      </c>
      <c r="K23" s="77">
        <v>1589668</v>
      </c>
      <c r="L23" s="78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15</v>
      </c>
      <c r="B24" s="77">
        <v>538040</v>
      </c>
      <c r="C24" s="77">
        <v>538040</v>
      </c>
      <c r="D24" s="77">
        <v>166223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166223</v>
      </c>
      <c r="K24" s="77">
        <v>166223</v>
      </c>
      <c r="L24" s="7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33.75">
      <c r="A25" s="18" t="s">
        <v>44</v>
      </c>
      <c r="B25" s="77">
        <v>24253</v>
      </c>
      <c r="C25" s="77">
        <v>24253</v>
      </c>
      <c r="D25" s="77">
        <v>8219</v>
      </c>
      <c r="E25" s="77">
        <v>0</v>
      </c>
      <c r="F25" s="77">
        <v>757</v>
      </c>
      <c r="G25" s="77">
        <v>0</v>
      </c>
      <c r="H25" s="77">
        <v>215</v>
      </c>
      <c r="I25" s="77">
        <v>0</v>
      </c>
      <c r="J25" s="77">
        <v>7677</v>
      </c>
      <c r="K25" s="77">
        <v>7677</v>
      </c>
      <c r="L25" s="7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63</v>
      </c>
      <c r="B26" s="77">
        <v>987</v>
      </c>
      <c r="C26" s="77">
        <v>987</v>
      </c>
      <c r="D26" s="77">
        <v>302</v>
      </c>
      <c r="E26" s="77">
        <v>0</v>
      </c>
      <c r="F26" s="77">
        <v>46</v>
      </c>
      <c r="G26" s="77">
        <v>0</v>
      </c>
      <c r="H26" s="77">
        <v>0</v>
      </c>
      <c r="I26" s="77">
        <v>0</v>
      </c>
      <c r="J26" s="77">
        <v>256</v>
      </c>
      <c r="K26" s="77">
        <v>256</v>
      </c>
      <c r="L26" s="7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45</v>
      </c>
      <c r="B27" s="77">
        <v>34089</v>
      </c>
      <c r="C27" s="77">
        <v>34089</v>
      </c>
      <c r="D27" s="77">
        <v>14810</v>
      </c>
      <c r="E27" s="77">
        <v>0</v>
      </c>
      <c r="F27" s="77">
        <v>568</v>
      </c>
      <c r="G27" s="77">
        <v>0</v>
      </c>
      <c r="H27" s="77">
        <v>0</v>
      </c>
      <c r="I27" s="77">
        <v>0</v>
      </c>
      <c r="J27" s="77">
        <v>14242</v>
      </c>
      <c r="K27" s="77">
        <v>14242</v>
      </c>
      <c r="L27" s="7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56</v>
      </c>
      <c r="B28" s="77">
        <v>15246</v>
      </c>
      <c r="C28" s="77">
        <v>15246</v>
      </c>
      <c r="D28" s="77">
        <v>2035</v>
      </c>
      <c r="E28" s="77">
        <v>0</v>
      </c>
      <c r="F28" s="77">
        <v>508</v>
      </c>
      <c r="G28" s="77">
        <v>0</v>
      </c>
      <c r="H28" s="77">
        <v>0</v>
      </c>
      <c r="I28" s="77">
        <v>0</v>
      </c>
      <c r="J28" s="77">
        <v>1527</v>
      </c>
      <c r="K28" s="77">
        <v>1527</v>
      </c>
      <c r="L28" s="7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80</v>
      </c>
      <c r="B29" s="77">
        <v>32634</v>
      </c>
      <c r="C29" s="77">
        <v>32634</v>
      </c>
      <c r="D29" s="77">
        <v>32253</v>
      </c>
      <c r="E29" s="77">
        <v>0</v>
      </c>
      <c r="F29" s="77">
        <v>544</v>
      </c>
      <c r="G29" s="77">
        <v>0</v>
      </c>
      <c r="H29" s="77">
        <v>0</v>
      </c>
      <c r="I29" s="77">
        <v>0</v>
      </c>
      <c r="J29" s="77">
        <v>31709</v>
      </c>
      <c r="K29" s="77">
        <v>31709</v>
      </c>
      <c r="L29" s="7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19</v>
      </c>
      <c r="B30" s="77">
        <v>36440</v>
      </c>
      <c r="C30" s="77">
        <v>36440</v>
      </c>
      <c r="D30" s="77">
        <v>1268</v>
      </c>
      <c r="E30" s="77">
        <v>0</v>
      </c>
      <c r="F30" s="77">
        <v>495</v>
      </c>
      <c r="G30" s="77">
        <v>0</v>
      </c>
      <c r="H30" s="77">
        <v>0</v>
      </c>
      <c r="I30" s="77">
        <v>0</v>
      </c>
      <c r="J30" s="77">
        <v>773</v>
      </c>
      <c r="K30" s="77">
        <v>773</v>
      </c>
      <c r="L30" s="7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16</v>
      </c>
      <c r="B31" s="77">
        <v>331434</v>
      </c>
      <c r="C31" s="77">
        <v>331434</v>
      </c>
      <c r="D31" s="77">
        <v>47645</v>
      </c>
      <c r="E31" s="77">
        <v>0</v>
      </c>
      <c r="F31" s="77">
        <v>4894</v>
      </c>
      <c r="G31" s="77">
        <v>0</v>
      </c>
      <c r="H31" s="77">
        <v>0</v>
      </c>
      <c r="I31" s="77">
        <v>90</v>
      </c>
      <c r="J31" s="77">
        <v>42751</v>
      </c>
      <c r="K31" s="77">
        <v>42751</v>
      </c>
      <c r="L31" s="7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31</v>
      </c>
      <c r="B32" s="77">
        <v>135347</v>
      </c>
      <c r="C32" s="77">
        <v>135347</v>
      </c>
      <c r="D32" s="77">
        <v>51640</v>
      </c>
      <c r="E32" s="77">
        <v>0</v>
      </c>
      <c r="F32" s="77">
        <v>1565</v>
      </c>
      <c r="G32" s="77">
        <v>0</v>
      </c>
      <c r="H32" s="77">
        <v>0</v>
      </c>
      <c r="I32" s="77">
        <v>225</v>
      </c>
      <c r="J32" s="77">
        <v>50075</v>
      </c>
      <c r="K32" s="77">
        <v>50075</v>
      </c>
      <c r="L32" s="7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64</v>
      </c>
      <c r="B33" s="77">
        <v>157110</v>
      </c>
      <c r="C33" s="77">
        <v>157110</v>
      </c>
      <c r="D33" s="77">
        <v>93398</v>
      </c>
      <c r="E33" s="77">
        <v>0</v>
      </c>
      <c r="F33" s="77">
        <v>2023</v>
      </c>
      <c r="G33" s="77">
        <v>0</v>
      </c>
      <c r="H33" s="77">
        <v>0</v>
      </c>
      <c r="I33" s="77">
        <v>208</v>
      </c>
      <c r="J33" s="77">
        <v>91375</v>
      </c>
      <c r="K33" s="77">
        <v>91375</v>
      </c>
      <c r="L33" s="7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21</v>
      </c>
      <c r="B34" s="77">
        <v>5022737</v>
      </c>
      <c r="C34" s="77">
        <v>5022737</v>
      </c>
      <c r="D34" s="77">
        <v>3946436</v>
      </c>
      <c r="E34" s="77">
        <v>0</v>
      </c>
      <c r="F34" s="77">
        <v>0</v>
      </c>
      <c r="G34" s="77">
        <v>0</v>
      </c>
      <c r="H34" s="77">
        <v>0</v>
      </c>
      <c r="I34" s="77">
        <v>15727</v>
      </c>
      <c r="J34" s="77">
        <v>3946436</v>
      </c>
      <c r="K34" s="77">
        <v>3946436</v>
      </c>
      <c r="L34" s="7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79</v>
      </c>
      <c r="B35" s="77">
        <v>24494285</v>
      </c>
      <c r="C35" s="77">
        <v>24494285</v>
      </c>
      <c r="D35" s="77">
        <v>18264285</v>
      </c>
      <c r="E35" s="77">
        <v>0</v>
      </c>
      <c r="F35" s="77">
        <v>95476</v>
      </c>
      <c r="G35" s="77">
        <v>0</v>
      </c>
      <c r="H35" s="77">
        <v>0</v>
      </c>
      <c r="I35" s="77">
        <v>12543</v>
      </c>
      <c r="J35" s="77">
        <v>18168809</v>
      </c>
      <c r="K35" s="77">
        <v>18168809</v>
      </c>
      <c r="L35" s="7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78</v>
      </c>
      <c r="B36" s="77">
        <v>6000000</v>
      </c>
      <c r="C36" s="77">
        <v>6000000</v>
      </c>
      <c r="D36" s="77">
        <v>6000000</v>
      </c>
      <c r="E36" s="77">
        <v>0</v>
      </c>
      <c r="F36" s="77">
        <v>0</v>
      </c>
      <c r="G36" s="77">
        <v>0</v>
      </c>
      <c r="H36" s="77">
        <v>0</v>
      </c>
      <c r="I36" s="77">
        <v>7515</v>
      </c>
      <c r="J36" s="77">
        <v>6000000</v>
      </c>
      <c r="K36" s="77">
        <v>6000000</v>
      </c>
      <c r="L36" s="7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57</v>
      </c>
      <c r="B37" s="77">
        <v>6319</v>
      </c>
      <c r="C37" s="77">
        <v>6319</v>
      </c>
      <c r="D37" s="77">
        <v>1540</v>
      </c>
      <c r="E37" s="77">
        <v>0</v>
      </c>
      <c r="F37" s="77">
        <v>208</v>
      </c>
      <c r="G37" s="77">
        <v>0</v>
      </c>
      <c r="H37" s="77">
        <v>930</v>
      </c>
      <c r="I37" s="77">
        <v>0</v>
      </c>
      <c r="J37" s="77">
        <v>2262</v>
      </c>
      <c r="K37" s="77">
        <v>2262</v>
      </c>
      <c r="L37" s="7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75</v>
      </c>
      <c r="B38" s="77">
        <v>458</v>
      </c>
      <c r="C38" s="77">
        <v>458</v>
      </c>
      <c r="D38" s="77">
        <v>267</v>
      </c>
      <c r="E38" s="77">
        <v>0</v>
      </c>
      <c r="F38" s="77">
        <v>19</v>
      </c>
      <c r="G38" s="77">
        <v>0</v>
      </c>
      <c r="H38" s="77">
        <v>0</v>
      </c>
      <c r="I38" s="77">
        <v>0</v>
      </c>
      <c r="J38" s="77">
        <v>248</v>
      </c>
      <c r="K38" s="77">
        <v>248</v>
      </c>
      <c r="L38" s="78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3.75">
      <c r="A39" s="18" t="s">
        <v>47</v>
      </c>
      <c r="B39" s="77">
        <v>2765</v>
      </c>
      <c r="C39" s="77">
        <v>2765</v>
      </c>
      <c r="D39" s="77">
        <v>2155</v>
      </c>
      <c r="E39" s="77">
        <v>0</v>
      </c>
      <c r="F39" s="77">
        <v>113</v>
      </c>
      <c r="G39" s="77">
        <v>0</v>
      </c>
      <c r="H39" s="77">
        <v>0</v>
      </c>
      <c r="I39" s="77">
        <v>0</v>
      </c>
      <c r="J39" s="77">
        <v>2042</v>
      </c>
      <c r="K39" s="77">
        <v>2042</v>
      </c>
      <c r="L39" s="78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54</v>
      </c>
      <c r="B40" s="77">
        <v>552</v>
      </c>
      <c r="C40" s="77">
        <v>552</v>
      </c>
      <c r="D40" s="77">
        <v>138</v>
      </c>
      <c r="E40" s="77">
        <v>0</v>
      </c>
      <c r="F40" s="77">
        <v>23</v>
      </c>
      <c r="G40" s="77">
        <v>0</v>
      </c>
      <c r="H40" s="77">
        <v>0</v>
      </c>
      <c r="I40" s="77">
        <v>0</v>
      </c>
      <c r="J40" s="77">
        <v>115</v>
      </c>
      <c r="K40" s="77">
        <v>115</v>
      </c>
      <c r="L40" s="78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33.75">
      <c r="A41" s="18" t="s">
        <v>55</v>
      </c>
      <c r="B41" s="77">
        <v>2381</v>
      </c>
      <c r="C41" s="77">
        <v>2381</v>
      </c>
      <c r="D41" s="77">
        <v>962</v>
      </c>
      <c r="E41" s="77">
        <v>0</v>
      </c>
      <c r="F41" s="77">
        <v>99</v>
      </c>
      <c r="G41" s="77">
        <v>0</v>
      </c>
      <c r="H41" s="77">
        <v>0</v>
      </c>
      <c r="I41" s="77">
        <v>0</v>
      </c>
      <c r="J41" s="77">
        <v>863</v>
      </c>
      <c r="K41" s="77">
        <v>863</v>
      </c>
      <c r="L41" s="78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62</v>
      </c>
      <c r="B42" s="77">
        <v>7042</v>
      </c>
      <c r="C42" s="77">
        <v>7042</v>
      </c>
      <c r="D42" s="77">
        <v>1759</v>
      </c>
      <c r="E42" s="77">
        <v>0</v>
      </c>
      <c r="F42" s="77">
        <v>587</v>
      </c>
      <c r="G42" s="77">
        <v>0</v>
      </c>
      <c r="H42" s="77">
        <v>0</v>
      </c>
      <c r="I42" s="77">
        <v>0</v>
      </c>
      <c r="J42" s="77">
        <v>1172</v>
      </c>
      <c r="K42" s="77">
        <v>1172</v>
      </c>
      <c r="L42" s="78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72" t="s">
        <v>71</v>
      </c>
      <c r="B43" s="79">
        <v>801</v>
      </c>
      <c r="C43" s="79">
        <v>596</v>
      </c>
      <c r="D43" s="79">
        <v>472</v>
      </c>
      <c r="E43" s="79">
        <v>0</v>
      </c>
      <c r="F43" s="79">
        <v>25</v>
      </c>
      <c r="G43" s="79">
        <v>0</v>
      </c>
      <c r="H43" s="79">
        <v>0</v>
      </c>
      <c r="I43" s="79">
        <v>0</v>
      </c>
      <c r="J43" s="79">
        <v>447</v>
      </c>
      <c r="K43" s="79">
        <v>447</v>
      </c>
      <c r="L43" s="80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>
      <c r="A44" s="76" t="s">
        <v>46</v>
      </c>
      <c r="B44" s="89">
        <v>39360650</v>
      </c>
      <c r="C44" s="89">
        <v>39360445</v>
      </c>
      <c r="D44" s="89">
        <v>30225475</v>
      </c>
      <c r="E44" s="89">
        <v>0</v>
      </c>
      <c r="F44" s="89">
        <v>107950</v>
      </c>
      <c r="G44" s="89">
        <v>0</v>
      </c>
      <c r="H44" s="89">
        <v>1145</v>
      </c>
      <c r="I44" s="89">
        <v>36308</v>
      </c>
      <c r="J44" s="89">
        <v>30118670</v>
      </c>
      <c r="K44" s="89">
        <v>30118670</v>
      </c>
      <c r="L44" s="90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" customHeight="1" thickBot="1">
      <c r="A45" s="12" t="str">
        <f>"Total in "&amp;LEFT($A$7,LEN($A$7)-5)&amp;":"</f>
        <v>Total in July:</v>
      </c>
      <c r="B45" s="82" t="s">
        <v>0</v>
      </c>
      <c r="C45" s="91">
        <v>39360445</v>
      </c>
      <c r="D45" s="91">
        <v>30225475</v>
      </c>
      <c r="E45" s="91">
        <v>0</v>
      </c>
      <c r="F45" s="91">
        <v>107950</v>
      </c>
      <c r="G45" s="91">
        <v>0</v>
      </c>
      <c r="H45" s="91">
        <v>1145</v>
      </c>
      <c r="I45" s="91">
        <v>36308</v>
      </c>
      <c r="J45" s="82" t="s">
        <v>0</v>
      </c>
      <c r="K45" s="91">
        <v>30118670</v>
      </c>
      <c r="L45" s="92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5.75">
      <c r="A46" s="32" t="s">
        <v>61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6" t="s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93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" customHeight="1">
      <c r="A48" s="21" t="s">
        <v>13</v>
      </c>
      <c r="B48" s="94">
        <v>85377258</v>
      </c>
      <c r="C48" s="94">
        <v>85377258</v>
      </c>
      <c r="D48" s="95">
        <v>50877242</v>
      </c>
      <c r="E48" s="94">
        <v>0</v>
      </c>
      <c r="F48" s="95">
        <v>1762361</v>
      </c>
      <c r="G48" s="95">
        <v>0</v>
      </c>
      <c r="H48" s="95">
        <v>0</v>
      </c>
      <c r="I48" s="95">
        <v>80431</v>
      </c>
      <c r="J48" s="77">
        <v>49114881</v>
      </c>
      <c r="K48" s="96">
        <v>49114881</v>
      </c>
      <c r="L48" s="97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10" t="s">
        <v>9</v>
      </c>
      <c r="B49" s="98">
        <v>85377258</v>
      </c>
      <c r="C49" s="98">
        <v>85377258</v>
      </c>
      <c r="D49" s="98">
        <v>50877242</v>
      </c>
      <c r="E49" s="98">
        <v>0</v>
      </c>
      <c r="F49" s="98">
        <v>1762361</v>
      </c>
      <c r="G49" s="98">
        <v>0</v>
      </c>
      <c r="H49" s="98">
        <v>0</v>
      </c>
      <c r="I49" s="98">
        <v>80431</v>
      </c>
      <c r="J49" s="98">
        <v>49114881</v>
      </c>
      <c r="K49" s="98">
        <v>49114881</v>
      </c>
      <c r="L49" s="81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2" s="1" customFormat="1" ht="12" customHeight="1" thickBot="1">
      <c r="A50" s="12" t="str">
        <f>"Total in "&amp;LEFT($A$7,LEN($A$7)-5)&amp;":"</f>
        <v>Total in July:</v>
      </c>
      <c r="B50" s="82" t="s">
        <v>0</v>
      </c>
      <c r="C50" s="83">
        <v>85377258</v>
      </c>
      <c r="D50" s="83">
        <v>50877242</v>
      </c>
      <c r="E50" s="83">
        <v>0</v>
      </c>
      <c r="F50" s="83">
        <v>1762361</v>
      </c>
      <c r="G50" s="83">
        <v>0</v>
      </c>
      <c r="H50" s="83">
        <v>0</v>
      </c>
      <c r="I50" s="83">
        <v>80431</v>
      </c>
      <c r="J50" s="82" t="s">
        <v>0</v>
      </c>
      <c r="K50" s="83">
        <v>49114881</v>
      </c>
      <c r="L50" s="84">
        <v>0</v>
      </c>
    </row>
    <row r="51" spans="1:12" s="1" customFormat="1" ht="12" customHeight="1" thickBot="1">
      <c r="A51" s="60" t="s">
        <v>1</v>
      </c>
      <c r="B51" s="99">
        <v>1058433498</v>
      </c>
      <c r="C51" s="99">
        <v>1058403190</v>
      </c>
      <c r="D51" s="99">
        <v>1283703239</v>
      </c>
      <c r="E51" s="99">
        <v>1500000</v>
      </c>
      <c r="F51" s="99">
        <v>272751746</v>
      </c>
      <c r="G51" s="99">
        <v>0</v>
      </c>
      <c r="H51" s="99">
        <v>32868</v>
      </c>
      <c r="I51" s="99">
        <v>4661812</v>
      </c>
      <c r="J51" s="99">
        <v>1012484361</v>
      </c>
      <c r="K51" s="99">
        <v>1012484361</v>
      </c>
      <c r="L51" s="100">
        <v>0</v>
      </c>
    </row>
    <row r="52" spans="1:12" s="1" customFormat="1" ht="13.5" thickBot="1">
      <c r="A52" s="25" t="str">
        <f>"Grand total in "&amp;LEFT($A$7,LEN($A$7)-5)&amp;":"</f>
        <v>Grand total in July:</v>
      </c>
      <c r="B52" s="101" t="s">
        <v>0</v>
      </c>
      <c r="C52" s="102">
        <v>1058403190</v>
      </c>
      <c r="D52" s="102">
        <v>1283703239</v>
      </c>
      <c r="E52" s="102">
        <v>1500000</v>
      </c>
      <c r="F52" s="102">
        <v>272751746</v>
      </c>
      <c r="G52" s="102">
        <v>0</v>
      </c>
      <c r="H52" s="102">
        <v>32868</v>
      </c>
      <c r="I52" s="102">
        <v>4661812</v>
      </c>
      <c r="J52" s="101" t="s">
        <v>0</v>
      </c>
      <c r="K52" s="102">
        <v>1012484361</v>
      </c>
      <c r="L52" s="103">
        <v>0</v>
      </c>
    </row>
    <row r="53" spans="1:12" s="1" customFormat="1" ht="12.75">
      <c r="A53" s="46" t="s">
        <v>23</v>
      </c>
      <c r="B53" s="47" t="s">
        <v>0</v>
      </c>
      <c r="C53" s="47" t="s">
        <v>0</v>
      </c>
      <c r="D53" s="48">
        <v>1195377217</v>
      </c>
      <c r="E53" s="48">
        <v>30750000</v>
      </c>
      <c r="F53" s="48">
        <v>158164919</v>
      </c>
      <c r="G53" s="48">
        <v>0</v>
      </c>
      <c r="H53" s="48">
        <v>43830</v>
      </c>
      <c r="I53" s="48">
        <v>4578547</v>
      </c>
      <c r="J53" s="47" t="s">
        <v>0</v>
      </c>
      <c r="K53" s="48">
        <v>1068006128</v>
      </c>
      <c r="L53" s="49" t="s">
        <v>0</v>
      </c>
    </row>
    <row r="54" spans="1:12" s="1" customFormat="1" ht="12.75">
      <c r="A54" s="50" t="s">
        <v>24</v>
      </c>
      <c r="B54" s="51" t="s">
        <v>0</v>
      </c>
      <c r="C54" s="51" t="s">
        <v>0</v>
      </c>
      <c r="D54" s="73">
        <v>1068006128</v>
      </c>
      <c r="E54" s="73">
        <v>91589000</v>
      </c>
      <c r="F54" s="73">
        <v>60191117</v>
      </c>
      <c r="G54" s="73">
        <v>0</v>
      </c>
      <c r="H54" s="73">
        <v>2320374</v>
      </c>
      <c r="I54" s="73">
        <v>5808801</v>
      </c>
      <c r="J54" s="74" t="s">
        <v>0</v>
      </c>
      <c r="K54" s="73">
        <v>1101724385</v>
      </c>
      <c r="L54" s="53" t="s">
        <v>0</v>
      </c>
    </row>
    <row r="55" spans="1:12" s="1" customFormat="1" ht="12.75">
      <c r="A55" s="50" t="s">
        <v>25</v>
      </c>
      <c r="B55" s="51" t="s">
        <v>0</v>
      </c>
      <c r="C55" s="51" t="s">
        <v>0</v>
      </c>
      <c r="D55" s="73">
        <v>1101724385</v>
      </c>
      <c r="E55" s="73">
        <v>160000000</v>
      </c>
      <c r="F55" s="73">
        <v>60228884</v>
      </c>
      <c r="G55" s="73">
        <v>0</v>
      </c>
      <c r="H55" s="73">
        <v>95714</v>
      </c>
      <c r="I55" s="73">
        <v>24966</v>
      </c>
      <c r="J55" s="74" t="s">
        <v>0</v>
      </c>
      <c r="K55" s="73">
        <v>1201591215</v>
      </c>
      <c r="L55" s="53" t="s">
        <v>0</v>
      </c>
    </row>
    <row r="56" spans="1:12" s="1" customFormat="1" ht="12.75">
      <c r="A56" s="50" t="s">
        <v>26</v>
      </c>
      <c r="B56" s="51" t="s">
        <v>0</v>
      </c>
      <c r="C56" s="51" t="s">
        <v>0</v>
      </c>
      <c r="D56" s="52">
        <v>1201591215</v>
      </c>
      <c r="E56" s="52">
        <v>118000119</v>
      </c>
      <c r="F56" s="52">
        <v>91795322</v>
      </c>
      <c r="G56" s="52">
        <v>0</v>
      </c>
      <c r="H56" s="52">
        <v>5785129</v>
      </c>
      <c r="I56" s="52">
        <v>132962</v>
      </c>
      <c r="J56" s="51" t="s">
        <v>0</v>
      </c>
      <c r="K56" s="52">
        <v>1233581141</v>
      </c>
      <c r="L56" s="53" t="s">
        <v>0</v>
      </c>
    </row>
    <row r="57" spans="1:12" s="1" customFormat="1" ht="12.75">
      <c r="A57" s="50" t="s">
        <v>27</v>
      </c>
      <c r="B57" s="56" t="s">
        <v>0</v>
      </c>
      <c r="C57" s="56" t="s">
        <v>0</v>
      </c>
      <c r="D57" s="20">
        <v>1233581141</v>
      </c>
      <c r="E57" s="20">
        <v>80500000</v>
      </c>
      <c r="F57" s="20">
        <v>60650645</v>
      </c>
      <c r="G57" s="20">
        <v>0</v>
      </c>
      <c r="H57" s="20">
        <v>25195</v>
      </c>
      <c r="I57" s="20">
        <v>14283</v>
      </c>
      <c r="J57" s="56" t="s">
        <v>0</v>
      </c>
      <c r="K57" s="20">
        <v>1253455691</v>
      </c>
      <c r="L57" s="57" t="s">
        <v>0</v>
      </c>
    </row>
    <row r="58" spans="1:12" s="1" customFormat="1" ht="13.5" thickBot="1">
      <c r="A58" s="50" t="s">
        <v>28</v>
      </c>
      <c r="B58" s="56" t="s">
        <v>0</v>
      </c>
      <c r="C58" s="56" t="s">
        <v>0</v>
      </c>
      <c r="D58" s="20">
        <v>1253455691</v>
      </c>
      <c r="E58" s="20">
        <v>30450000</v>
      </c>
      <c r="F58" s="20">
        <v>236584</v>
      </c>
      <c r="G58" s="20">
        <v>0</v>
      </c>
      <c r="H58" s="20">
        <v>34132</v>
      </c>
      <c r="I58" s="20">
        <v>790377</v>
      </c>
      <c r="J58" s="56" t="s">
        <v>0</v>
      </c>
      <c r="K58" s="20">
        <v>1283703239</v>
      </c>
      <c r="L58" s="57" t="s">
        <v>0</v>
      </c>
    </row>
    <row r="59" spans="1:12" s="1" customFormat="1" ht="13.5" hidden="1" thickBot="1">
      <c r="A59" s="50" t="s">
        <v>29</v>
      </c>
      <c r="B59" s="56" t="s">
        <v>0</v>
      </c>
      <c r="C59" s="56" t="s">
        <v>0</v>
      </c>
      <c r="D59" s="20">
        <v>1283703239</v>
      </c>
      <c r="E59" s="20">
        <v>1500000</v>
      </c>
      <c r="F59" s="20">
        <v>272751746</v>
      </c>
      <c r="G59" s="20">
        <v>0</v>
      </c>
      <c r="H59" s="20">
        <v>32868</v>
      </c>
      <c r="I59" s="20">
        <v>4661812</v>
      </c>
      <c r="J59" s="56" t="s">
        <v>0</v>
      </c>
      <c r="K59" s="20">
        <v>1012484361</v>
      </c>
      <c r="L59" s="57" t="s">
        <v>0</v>
      </c>
    </row>
    <row r="60" spans="1:12" s="1" customFormat="1" ht="12.75" hidden="1">
      <c r="A60" s="50" t="s">
        <v>30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32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2.75" hidden="1">
      <c r="A62" s="50" t="s">
        <v>33</v>
      </c>
      <c r="B62" s="56" t="s">
        <v>0</v>
      </c>
      <c r="C62" s="56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56" t="s">
        <v>0</v>
      </c>
      <c r="K62" s="20">
        <v>0</v>
      </c>
      <c r="L62" s="57" t="s">
        <v>0</v>
      </c>
    </row>
    <row r="63" spans="1:12" s="1" customFormat="1" ht="13.5" hidden="1" thickBot="1">
      <c r="A63" s="50" t="s">
        <v>35</v>
      </c>
      <c r="B63" s="63" t="s">
        <v>0</v>
      </c>
      <c r="C63" s="63" t="s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3" t="s">
        <v>0</v>
      </c>
      <c r="K63" s="64">
        <v>0</v>
      </c>
      <c r="L63" s="65" t="s">
        <v>0</v>
      </c>
    </row>
    <row r="64" spans="1:12" s="1" customFormat="1" ht="13.5" thickBot="1">
      <c r="A64" s="41" t="str">
        <f>"Total per year "&amp;RIGHT($A$7,4)&amp;":"</f>
        <v>Total per year 2016:</v>
      </c>
      <c r="B64" s="26" t="s">
        <v>0</v>
      </c>
      <c r="C64" s="26" t="s">
        <v>0</v>
      </c>
      <c r="D64" s="66">
        <v>1195377217</v>
      </c>
      <c r="E64" s="66">
        <v>512789119</v>
      </c>
      <c r="F64" s="66">
        <v>704019217</v>
      </c>
      <c r="G64" s="66">
        <v>0</v>
      </c>
      <c r="H64" s="66">
        <v>8337242</v>
      </c>
      <c r="I64" s="66">
        <v>16011748</v>
      </c>
      <c r="J64" s="26" t="s">
        <v>0</v>
      </c>
      <c r="K64" s="66">
        <v>1012484361</v>
      </c>
      <c r="L64" s="67" t="s">
        <v>0</v>
      </c>
    </row>
    <row r="65" spans="1:12" s="1" customFormat="1" ht="15" customHeight="1">
      <c r="A65" s="33" t="s">
        <v>58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s="1" customFormat="1" ht="15" customHeight="1">
      <c r="A66" s="34" t="s">
        <v>59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5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selection activeCell="J66" sqref="J66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84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4" s="1" customFormat="1" ht="22.5">
      <c r="A14" s="9" t="s">
        <v>85</v>
      </c>
      <c r="B14" s="77">
        <v>6608</v>
      </c>
      <c r="C14" s="77">
        <v>6608</v>
      </c>
      <c r="D14" s="77">
        <v>0</v>
      </c>
      <c r="E14" s="77"/>
      <c r="F14" s="77">
        <v>6608</v>
      </c>
      <c r="G14" s="77">
        <v>0</v>
      </c>
      <c r="H14" s="77">
        <v>6608</v>
      </c>
      <c r="I14" s="77"/>
      <c r="J14" s="77">
        <v>0</v>
      </c>
      <c r="K14" s="77">
        <v>0</v>
      </c>
      <c r="L14" s="78">
        <v>0</v>
      </c>
      <c r="M14" s="75"/>
      <c r="N14" s="75"/>
    </row>
    <row r="15" spans="1:14" s="1" customFormat="1" ht="22.5">
      <c r="A15" s="9" t="s">
        <v>83</v>
      </c>
      <c r="B15" s="77">
        <v>5275</v>
      </c>
      <c r="C15" s="77">
        <v>5275</v>
      </c>
      <c r="D15" s="77">
        <v>0</v>
      </c>
      <c r="E15" s="77">
        <v>0</v>
      </c>
      <c r="F15" s="77">
        <v>5275</v>
      </c>
      <c r="G15" s="77">
        <v>0</v>
      </c>
      <c r="H15" s="77">
        <v>5275</v>
      </c>
      <c r="I15" s="77">
        <v>0</v>
      </c>
      <c r="J15" s="77">
        <v>0</v>
      </c>
      <c r="K15" s="77">
        <v>0</v>
      </c>
      <c r="L15" s="78">
        <v>0</v>
      </c>
      <c r="M15" s="75"/>
      <c r="N15" s="75"/>
    </row>
    <row r="16" spans="1:14" s="1" customFormat="1" ht="12.75">
      <c r="A16" s="9" t="s">
        <v>11</v>
      </c>
      <c r="B16" s="77">
        <v>625911059</v>
      </c>
      <c r="C16" s="77">
        <v>625911059</v>
      </c>
      <c r="D16" s="77">
        <v>595911059</v>
      </c>
      <c r="E16" s="77">
        <v>30000000</v>
      </c>
      <c r="F16" s="77">
        <v>0</v>
      </c>
      <c r="G16" s="77">
        <v>0</v>
      </c>
      <c r="H16" s="77">
        <v>0</v>
      </c>
      <c r="I16" s="77">
        <v>0</v>
      </c>
      <c r="J16" s="77">
        <v>625911059</v>
      </c>
      <c r="K16" s="77">
        <v>625911059</v>
      </c>
      <c r="L16" s="78">
        <v>0</v>
      </c>
      <c r="M16" s="75"/>
      <c r="N16" s="75"/>
    </row>
    <row r="17" spans="1:14" s="1" customFormat="1" ht="12.75">
      <c r="A17" s="9" t="s">
        <v>12</v>
      </c>
      <c r="B17" s="79">
        <v>337339751</v>
      </c>
      <c r="C17" s="79">
        <v>337339751</v>
      </c>
      <c r="D17" s="79">
        <v>337339751</v>
      </c>
      <c r="E17" s="79">
        <v>0</v>
      </c>
      <c r="F17" s="79">
        <v>0</v>
      </c>
      <c r="G17" s="79">
        <v>0</v>
      </c>
      <c r="H17" s="79">
        <v>0</v>
      </c>
      <c r="I17" s="79">
        <v>1107394</v>
      </c>
      <c r="J17" s="79">
        <v>337339751</v>
      </c>
      <c r="K17" s="79">
        <v>337339751</v>
      </c>
      <c r="L17" s="80">
        <v>0</v>
      </c>
      <c r="M17" s="75"/>
      <c r="N17" s="75"/>
    </row>
    <row r="18" spans="1:12" s="1" customFormat="1" ht="12.75">
      <c r="A18" s="10" t="s">
        <v>46</v>
      </c>
      <c r="B18" s="73">
        <v>963705852</v>
      </c>
      <c r="C18" s="73">
        <v>963675749</v>
      </c>
      <c r="D18" s="73">
        <v>933250810</v>
      </c>
      <c r="E18" s="73">
        <v>30000000</v>
      </c>
      <c r="F18" s="73">
        <v>11883</v>
      </c>
      <c r="G18" s="73">
        <v>0</v>
      </c>
      <c r="H18" s="73">
        <v>11883</v>
      </c>
      <c r="I18" s="73">
        <v>1107394</v>
      </c>
      <c r="J18" s="73">
        <v>963250810</v>
      </c>
      <c r="K18" s="73">
        <v>963250810</v>
      </c>
      <c r="L18" s="81">
        <v>0</v>
      </c>
    </row>
    <row r="19" spans="1:12" s="1" customFormat="1" ht="13.5" thickBot="1">
      <c r="A19" s="12" t="str">
        <f>"Total in "&amp;LEFT($A$7,LEN($A$7)-5)&amp;":"</f>
        <v>Total in August:</v>
      </c>
      <c r="B19" s="82" t="s">
        <v>0</v>
      </c>
      <c r="C19" s="83">
        <v>963675749</v>
      </c>
      <c r="D19" s="83">
        <v>933250810</v>
      </c>
      <c r="E19" s="83">
        <v>30000000</v>
      </c>
      <c r="F19" s="83">
        <v>11883</v>
      </c>
      <c r="G19" s="83">
        <v>0</v>
      </c>
      <c r="H19" s="83">
        <v>11883</v>
      </c>
      <c r="I19" s="83">
        <v>1107394</v>
      </c>
      <c r="J19" s="82" t="s">
        <v>0</v>
      </c>
      <c r="K19" s="83">
        <v>963250810</v>
      </c>
      <c r="L19" s="84">
        <v>0</v>
      </c>
    </row>
    <row r="20" spans="1:256" s="1" customFormat="1" ht="12" customHeight="1">
      <c r="A20" s="3" t="s">
        <v>18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6" t="s">
        <v>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14</v>
      </c>
      <c r="B22" s="77">
        <v>2517730</v>
      </c>
      <c r="C22" s="77">
        <v>2517730</v>
      </c>
      <c r="D22" s="77">
        <v>1589668</v>
      </c>
      <c r="E22" s="77">
        <v>0</v>
      </c>
      <c r="F22" s="77">
        <v>0</v>
      </c>
      <c r="G22" s="77">
        <v>0</v>
      </c>
      <c r="H22" s="77">
        <v>-1589668</v>
      </c>
      <c r="I22" s="77">
        <v>0</v>
      </c>
      <c r="J22" s="77">
        <v>0</v>
      </c>
      <c r="K22" s="77">
        <v>0</v>
      </c>
      <c r="L22" s="78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15</v>
      </c>
      <c r="B23" s="77">
        <v>538040</v>
      </c>
      <c r="C23" s="77">
        <v>538040</v>
      </c>
      <c r="D23" s="77">
        <v>166223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166223</v>
      </c>
      <c r="K23" s="77">
        <v>166223</v>
      </c>
      <c r="L23" s="78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33.75">
      <c r="A24" s="18" t="s">
        <v>44</v>
      </c>
      <c r="B24" s="77">
        <v>24617</v>
      </c>
      <c r="C24" s="77">
        <v>24617</v>
      </c>
      <c r="D24" s="77">
        <v>7677</v>
      </c>
      <c r="E24" s="77">
        <v>0</v>
      </c>
      <c r="F24" s="77">
        <v>612</v>
      </c>
      <c r="G24" s="77">
        <v>0</v>
      </c>
      <c r="H24" s="77">
        <v>0</v>
      </c>
      <c r="I24" s="77">
        <v>0</v>
      </c>
      <c r="J24" s="77">
        <v>7065</v>
      </c>
      <c r="K24" s="77">
        <v>7065</v>
      </c>
      <c r="L24" s="7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63</v>
      </c>
      <c r="B25" s="77">
        <v>987</v>
      </c>
      <c r="C25" s="77">
        <v>987</v>
      </c>
      <c r="D25" s="77">
        <v>256</v>
      </c>
      <c r="E25" s="77">
        <v>0</v>
      </c>
      <c r="F25" s="77">
        <v>55</v>
      </c>
      <c r="G25" s="77">
        <v>0</v>
      </c>
      <c r="H25" s="77">
        <v>0</v>
      </c>
      <c r="I25" s="77">
        <v>0</v>
      </c>
      <c r="J25" s="77">
        <v>201</v>
      </c>
      <c r="K25" s="77">
        <v>201</v>
      </c>
      <c r="L25" s="7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45</v>
      </c>
      <c r="B26" s="77">
        <v>34089</v>
      </c>
      <c r="C26" s="77">
        <v>34089</v>
      </c>
      <c r="D26" s="77">
        <v>14242</v>
      </c>
      <c r="E26" s="77">
        <v>0</v>
      </c>
      <c r="F26" s="77">
        <v>569</v>
      </c>
      <c r="G26" s="77">
        <v>0</v>
      </c>
      <c r="H26" s="77">
        <v>0</v>
      </c>
      <c r="I26" s="77">
        <v>0</v>
      </c>
      <c r="J26" s="77">
        <v>13673</v>
      </c>
      <c r="K26" s="77">
        <v>13673</v>
      </c>
      <c r="L26" s="7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56</v>
      </c>
      <c r="B27" s="77">
        <v>15246</v>
      </c>
      <c r="C27" s="77">
        <v>15246</v>
      </c>
      <c r="D27" s="77">
        <v>1527</v>
      </c>
      <c r="E27" s="77">
        <v>0</v>
      </c>
      <c r="F27" s="77">
        <v>510</v>
      </c>
      <c r="G27" s="77">
        <v>0</v>
      </c>
      <c r="H27" s="77">
        <v>0</v>
      </c>
      <c r="I27" s="77">
        <v>0</v>
      </c>
      <c r="J27" s="77">
        <v>1017</v>
      </c>
      <c r="K27" s="77">
        <v>1017</v>
      </c>
      <c r="L27" s="7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80</v>
      </c>
      <c r="B28" s="77">
        <v>32634</v>
      </c>
      <c r="C28" s="77">
        <v>32634</v>
      </c>
      <c r="D28" s="77">
        <v>31709</v>
      </c>
      <c r="E28" s="77">
        <v>0</v>
      </c>
      <c r="F28" s="77">
        <v>543</v>
      </c>
      <c r="G28" s="77">
        <v>0</v>
      </c>
      <c r="H28" s="77">
        <v>0</v>
      </c>
      <c r="I28" s="77">
        <v>0</v>
      </c>
      <c r="J28" s="77">
        <v>31166</v>
      </c>
      <c r="K28" s="77">
        <v>31166</v>
      </c>
      <c r="L28" s="7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19</v>
      </c>
      <c r="B29" s="77">
        <v>36440</v>
      </c>
      <c r="C29" s="77">
        <v>36440</v>
      </c>
      <c r="D29" s="77">
        <v>773</v>
      </c>
      <c r="E29" s="77">
        <v>0</v>
      </c>
      <c r="F29" s="77">
        <v>235</v>
      </c>
      <c r="G29" s="77">
        <v>0</v>
      </c>
      <c r="H29" s="77">
        <v>0</v>
      </c>
      <c r="I29" s="77">
        <v>1</v>
      </c>
      <c r="J29" s="77">
        <v>538</v>
      </c>
      <c r="K29" s="77">
        <v>538</v>
      </c>
      <c r="L29" s="7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16</v>
      </c>
      <c r="B30" s="77">
        <v>331434</v>
      </c>
      <c r="C30" s="77">
        <v>331434</v>
      </c>
      <c r="D30" s="77">
        <v>42751</v>
      </c>
      <c r="E30" s="77">
        <v>0</v>
      </c>
      <c r="F30" s="77">
        <v>1869</v>
      </c>
      <c r="G30" s="77">
        <v>0</v>
      </c>
      <c r="H30" s="77">
        <v>0</v>
      </c>
      <c r="I30" s="77">
        <v>201</v>
      </c>
      <c r="J30" s="77">
        <v>40882</v>
      </c>
      <c r="K30" s="77">
        <v>40882</v>
      </c>
      <c r="L30" s="7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31</v>
      </c>
      <c r="B31" s="77">
        <v>135347</v>
      </c>
      <c r="C31" s="77">
        <v>135347</v>
      </c>
      <c r="D31" s="77">
        <v>50075</v>
      </c>
      <c r="E31" s="77">
        <v>0</v>
      </c>
      <c r="F31" s="77">
        <v>1571</v>
      </c>
      <c r="G31" s="77">
        <v>0</v>
      </c>
      <c r="H31" s="77">
        <v>0</v>
      </c>
      <c r="I31" s="77">
        <v>445</v>
      </c>
      <c r="J31" s="77">
        <v>48504</v>
      </c>
      <c r="K31" s="77">
        <v>48504</v>
      </c>
      <c r="L31" s="7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64</v>
      </c>
      <c r="B32" s="77">
        <v>178259</v>
      </c>
      <c r="C32" s="77">
        <v>178259</v>
      </c>
      <c r="D32" s="77">
        <v>91375</v>
      </c>
      <c r="E32" s="77">
        <v>0</v>
      </c>
      <c r="F32" s="77">
        <v>1982</v>
      </c>
      <c r="G32" s="77">
        <v>0</v>
      </c>
      <c r="H32" s="77">
        <v>0</v>
      </c>
      <c r="I32" s="77">
        <v>387</v>
      </c>
      <c r="J32" s="77">
        <v>89393</v>
      </c>
      <c r="K32" s="77">
        <v>89393</v>
      </c>
      <c r="L32" s="7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21</v>
      </c>
      <c r="B33" s="77">
        <v>5022737</v>
      </c>
      <c r="C33" s="77">
        <v>5022737</v>
      </c>
      <c r="D33" s="77">
        <v>3946436</v>
      </c>
      <c r="E33" s="77">
        <v>0</v>
      </c>
      <c r="F33" s="77">
        <v>0</v>
      </c>
      <c r="G33" s="77">
        <v>0</v>
      </c>
      <c r="H33" s="77">
        <v>0</v>
      </c>
      <c r="I33" s="77">
        <v>15727</v>
      </c>
      <c r="J33" s="77">
        <v>3946436</v>
      </c>
      <c r="K33" s="77">
        <v>3946436</v>
      </c>
      <c r="L33" s="7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79</v>
      </c>
      <c r="B34" s="77">
        <v>24494285</v>
      </c>
      <c r="C34" s="77">
        <v>24494285</v>
      </c>
      <c r="D34" s="77">
        <v>18168809</v>
      </c>
      <c r="E34" s="77">
        <v>0</v>
      </c>
      <c r="F34" s="77">
        <v>95477</v>
      </c>
      <c r="G34" s="77">
        <v>0</v>
      </c>
      <c r="H34" s="77">
        <v>0</v>
      </c>
      <c r="I34" s="77">
        <v>26213</v>
      </c>
      <c r="J34" s="77">
        <v>18073332</v>
      </c>
      <c r="K34" s="77">
        <v>18073332</v>
      </c>
      <c r="L34" s="7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78</v>
      </c>
      <c r="B35" s="77">
        <v>6000000</v>
      </c>
      <c r="C35" s="77">
        <v>6000000</v>
      </c>
      <c r="D35" s="77">
        <v>6000000</v>
      </c>
      <c r="E35" s="77">
        <v>0</v>
      </c>
      <c r="F35" s="77">
        <v>38462</v>
      </c>
      <c r="G35" s="77">
        <v>0</v>
      </c>
      <c r="H35" s="77">
        <v>0</v>
      </c>
      <c r="I35" s="77">
        <v>14790</v>
      </c>
      <c r="J35" s="77">
        <v>5961538</v>
      </c>
      <c r="K35" s="77">
        <v>5961538</v>
      </c>
      <c r="L35" s="7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57</v>
      </c>
      <c r="B36" s="77">
        <v>4336</v>
      </c>
      <c r="C36" s="77">
        <v>4336</v>
      </c>
      <c r="D36" s="77">
        <v>2262</v>
      </c>
      <c r="E36" s="77">
        <v>0</v>
      </c>
      <c r="F36" s="77">
        <v>192</v>
      </c>
      <c r="G36" s="77">
        <v>0</v>
      </c>
      <c r="H36" s="77">
        <v>0</v>
      </c>
      <c r="I36" s="77">
        <v>0</v>
      </c>
      <c r="J36" s="77">
        <v>2070</v>
      </c>
      <c r="K36" s="77">
        <v>2070</v>
      </c>
      <c r="L36" s="7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75</v>
      </c>
      <c r="B37" s="77">
        <v>458</v>
      </c>
      <c r="C37" s="77">
        <v>458</v>
      </c>
      <c r="D37" s="77">
        <v>248</v>
      </c>
      <c r="E37" s="77">
        <v>0</v>
      </c>
      <c r="F37" s="77">
        <v>19</v>
      </c>
      <c r="G37" s="77">
        <v>0</v>
      </c>
      <c r="H37" s="77">
        <v>0</v>
      </c>
      <c r="I37" s="77">
        <v>0</v>
      </c>
      <c r="J37" s="77">
        <v>229</v>
      </c>
      <c r="K37" s="77">
        <v>229</v>
      </c>
      <c r="L37" s="7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33.75">
      <c r="A38" s="18" t="s">
        <v>47</v>
      </c>
      <c r="B38" s="77">
        <v>3243</v>
      </c>
      <c r="C38" s="77">
        <v>3243</v>
      </c>
      <c r="D38" s="77">
        <v>2042</v>
      </c>
      <c r="E38" s="77">
        <v>0</v>
      </c>
      <c r="F38" s="77">
        <v>113</v>
      </c>
      <c r="G38" s="77">
        <v>0</v>
      </c>
      <c r="H38" s="77">
        <v>0</v>
      </c>
      <c r="I38" s="77">
        <v>478</v>
      </c>
      <c r="J38" s="77">
        <v>1929</v>
      </c>
      <c r="K38" s="77">
        <v>1929</v>
      </c>
      <c r="L38" s="78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54</v>
      </c>
      <c r="B39" s="77">
        <v>552</v>
      </c>
      <c r="C39" s="77">
        <v>552</v>
      </c>
      <c r="D39" s="77">
        <v>115</v>
      </c>
      <c r="E39" s="77">
        <v>0</v>
      </c>
      <c r="F39" s="77">
        <v>23</v>
      </c>
      <c r="G39" s="77">
        <v>0</v>
      </c>
      <c r="H39" s="77">
        <v>0</v>
      </c>
      <c r="I39" s="77">
        <v>0</v>
      </c>
      <c r="J39" s="77">
        <v>92</v>
      </c>
      <c r="K39" s="77">
        <v>92</v>
      </c>
      <c r="L39" s="78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33.75">
      <c r="A40" s="18" t="s">
        <v>55</v>
      </c>
      <c r="B40" s="77">
        <v>2381</v>
      </c>
      <c r="C40" s="77">
        <v>2381</v>
      </c>
      <c r="D40" s="77">
        <v>863</v>
      </c>
      <c r="E40" s="77">
        <v>0</v>
      </c>
      <c r="F40" s="77">
        <v>99</v>
      </c>
      <c r="G40" s="77">
        <v>0</v>
      </c>
      <c r="H40" s="77">
        <v>0</v>
      </c>
      <c r="I40" s="77">
        <v>0</v>
      </c>
      <c r="J40" s="77">
        <v>764</v>
      </c>
      <c r="K40" s="77">
        <v>764</v>
      </c>
      <c r="L40" s="78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18" t="s">
        <v>62</v>
      </c>
      <c r="B41" s="77">
        <v>7042</v>
      </c>
      <c r="C41" s="77">
        <v>7042</v>
      </c>
      <c r="D41" s="77">
        <v>1172</v>
      </c>
      <c r="E41" s="77">
        <v>0</v>
      </c>
      <c r="F41" s="77">
        <v>587</v>
      </c>
      <c r="G41" s="77">
        <v>0</v>
      </c>
      <c r="H41" s="77">
        <v>0</v>
      </c>
      <c r="I41" s="77">
        <v>0</v>
      </c>
      <c r="J41" s="77">
        <v>585</v>
      </c>
      <c r="K41" s="77">
        <v>585</v>
      </c>
      <c r="L41" s="78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72" t="s">
        <v>71</v>
      </c>
      <c r="B42" s="79">
        <v>801</v>
      </c>
      <c r="C42" s="79">
        <v>596</v>
      </c>
      <c r="D42" s="79">
        <v>447</v>
      </c>
      <c r="E42" s="79">
        <v>0</v>
      </c>
      <c r="F42" s="79">
        <v>25</v>
      </c>
      <c r="G42" s="79">
        <v>0</v>
      </c>
      <c r="H42" s="79">
        <v>0</v>
      </c>
      <c r="I42" s="79">
        <v>0</v>
      </c>
      <c r="J42" s="79">
        <v>422</v>
      </c>
      <c r="K42" s="79">
        <v>422</v>
      </c>
      <c r="L42" s="80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76" t="s">
        <v>46</v>
      </c>
      <c r="B43" s="89">
        <v>39380658</v>
      </c>
      <c r="C43" s="89">
        <v>39380453</v>
      </c>
      <c r="D43" s="89">
        <v>30118670</v>
      </c>
      <c r="E43" s="89">
        <v>0</v>
      </c>
      <c r="F43" s="89">
        <v>142943</v>
      </c>
      <c r="G43" s="89">
        <v>0</v>
      </c>
      <c r="H43" s="89">
        <v>-1589668</v>
      </c>
      <c r="I43" s="89">
        <v>58242</v>
      </c>
      <c r="J43" s="89">
        <v>28386059</v>
      </c>
      <c r="K43" s="89">
        <v>28386059</v>
      </c>
      <c r="L43" s="90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 thickBot="1">
      <c r="A44" s="12" t="str">
        <f>"Total in "&amp;LEFT($A$7,LEN($A$7)-5)&amp;":"</f>
        <v>Total in August:</v>
      </c>
      <c r="B44" s="82" t="s">
        <v>0</v>
      </c>
      <c r="C44" s="91">
        <v>39380453</v>
      </c>
      <c r="D44" s="91">
        <v>30118670</v>
      </c>
      <c r="E44" s="91">
        <v>0</v>
      </c>
      <c r="F44" s="91">
        <v>142943</v>
      </c>
      <c r="G44" s="91">
        <v>0</v>
      </c>
      <c r="H44" s="91">
        <v>-1589668</v>
      </c>
      <c r="I44" s="91">
        <v>58242</v>
      </c>
      <c r="J44" s="82" t="s">
        <v>0</v>
      </c>
      <c r="K44" s="91">
        <v>28386059</v>
      </c>
      <c r="L44" s="92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5.75">
      <c r="A45" s="32" t="s">
        <v>61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6" t="s">
        <v>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9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>
      <c r="A47" s="21" t="s">
        <v>13</v>
      </c>
      <c r="B47" s="94">
        <v>91955533</v>
      </c>
      <c r="C47" s="94">
        <v>91955533</v>
      </c>
      <c r="D47" s="95">
        <v>49114881</v>
      </c>
      <c r="E47" s="94">
        <v>0</v>
      </c>
      <c r="F47" s="95">
        <v>1224706</v>
      </c>
      <c r="G47" s="95">
        <v>0</v>
      </c>
      <c r="H47" s="95">
        <v>395084</v>
      </c>
      <c r="I47" s="95">
        <v>36193</v>
      </c>
      <c r="J47" s="77">
        <v>48285259</v>
      </c>
      <c r="K47" s="96">
        <v>48285259</v>
      </c>
      <c r="L47" s="97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0" t="s">
        <v>9</v>
      </c>
      <c r="B48" s="98">
        <v>91955533</v>
      </c>
      <c r="C48" s="98">
        <v>91955533</v>
      </c>
      <c r="D48" s="98">
        <v>49114881</v>
      </c>
      <c r="E48" s="98">
        <v>0</v>
      </c>
      <c r="F48" s="98">
        <v>1224706</v>
      </c>
      <c r="G48" s="98">
        <v>0</v>
      </c>
      <c r="H48" s="98">
        <v>395084</v>
      </c>
      <c r="I48" s="98">
        <v>36193</v>
      </c>
      <c r="J48" s="98">
        <v>48285259</v>
      </c>
      <c r="K48" s="98">
        <v>48285259</v>
      </c>
      <c r="L48" s="81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" customFormat="1" ht="12" customHeight="1" thickBot="1">
      <c r="A49" s="12" t="str">
        <f>"Total in "&amp;LEFT($A$7,LEN($A$7)-5)&amp;":"</f>
        <v>Total in August:</v>
      </c>
      <c r="B49" s="82" t="s">
        <v>0</v>
      </c>
      <c r="C49" s="83">
        <v>91955533</v>
      </c>
      <c r="D49" s="83">
        <v>49114881</v>
      </c>
      <c r="E49" s="83">
        <v>0</v>
      </c>
      <c r="F49" s="83">
        <v>1224706</v>
      </c>
      <c r="G49" s="83">
        <v>0</v>
      </c>
      <c r="H49" s="83">
        <v>395084</v>
      </c>
      <c r="I49" s="83">
        <v>36193</v>
      </c>
      <c r="J49" s="82" t="s">
        <v>0</v>
      </c>
      <c r="K49" s="83">
        <v>48285259</v>
      </c>
      <c r="L49" s="84">
        <v>0</v>
      </c>
    </row>
    <row r="50" spans="1:12" s="1" customFormat="1" ht="12" customHeight="1" thickBot="1">
      <c r="A50" s="60" t="s">
        <v>1</v>
      </c>
      <c r="B50" s="99">
        <v>1095042043</v>
      </c>
      <c r="C50" s="99">
        <v>1095011735</v>
      </c>
      <c r="D50" s="99">
        <v>1012484361</v>
      </c>
      <c r="E50" s="99">
        <v>30000000</v>
      </c>
      <c r="F50" s="99">
        <v>1379532</v>
      </c>
      <c r="G50" s="99">
        <v>0</v>
      </c>
      <c r="H50" s="99">
        <v>-1182701</v>
      </c>
      <c r="I50" s="99">
        <v>1201829</v>
      </c>
      <c r="J50" s="99">
        <v>1039922128</v>
      </c>
      <c r="K50" s="99">
        <v>1039922128</v>
      </c>
      <c r="L50" s="100">
        <v>0</v>
      </c>
    </row>
    <row r="51" spans="1:12" s="1" customFormat="1" ht="13.5" thickBot="1">
      <c r="A51" s="25" t="str">
        <f>"Grand total in "&amp;LEFT($A$7,LEN($A$7)-5)&amp;":"</f>
        <v>Grand total in August:</v>
      </c>
      <c r="B51" s="101" t="s">
        <v>0</v>
      </c>
      <c r="C51" s="102">
        <v>1095011735</v>
      </c>
      <c r="D51" s="102">
        <v>1012484361</v>
      </c>
      <c r="E51" s="102">
        <v>30000000</v>
      </c>
      <c r="F51" s="102">
        <v>1379532</v>
      </c>
      <c r="G51" s="102">
        <v>0</v>
      </c>
      <c r="H51" s="102">
        <v>-1182701</v>
      </c>
      <c r="I51" s="102">
        <v>1201829</v>
      </c>
      <c r="J51" s="101" t="s">
        <v>0</v>
      </c>
      <c r="K51" s="102">
        <v>1039922128</v>
      </c>
      <c r="L51" s="103">
        <v>0</v>
      </c>
    </row>
    <row r="52" spans="1:12" s="1" customFormat="1" ht="12.75">
      <c r="A52" s="46" t="s">
        <v>23</v>
      </c>
      <c r="B52" s="47" t="s">
        <v>0</v>
      </c>
      <c r="C52" s="47" t="s">
        <v>0</v>
      </c>
      <c r="D52" s="48">
        <v>1195377217</v>
      </c>
      <c r="E52" s="48">
        <v>30750000</v>
      </c>
      <c r="F52" s="48">
        <v>158164919</v>
      </c>
      <c r="G52" s="48">
        <v>0</v>
      </c>
      <c r="H52" s="48">
        <v>43830</v>
      </c>
      <c r="I52" s="48">
        <v>4578547</v>
      </c>
      <c r="J52" s="47" t="s">
        <v>0</v>
      </c>
      <c r="K52" s="48">
        <v>1068006128</v>
      </c>
      <c r="L52" s="49" t="s">
        <v>0</v>
      </c>
    </row>
    <row r="53" spans="1:12" s="1" customFormat="1" ht="12.75">
      <c r="A53" s="50" t="s">
        <v>24</v>
      </c>
      <c r="B53" s="51" t="s">
        <v>0</v>
      </c>
      <c r="C53" s="51" t="s">
        <v>0</v>
      </c>
      <c r="D53" s="73">
        <v>1068006128</v>
      </c>
      <c r="E53" s="73">
        <v>91589000</v>
      </c>
      <c r="F53" s="73">
        <v>60191117</v>
      </c>
      <c r="G53" s="73">
        <v>0</v>
      </c>
      <c r="H53" s="73">
        <v>2320374</v>
      </c>
      <c r="I53" s="73">
        <v>5808801</v>
      </c>
      <c r="J53" s="74" t="s">
        <v>0</v>
      </c>
      <c r="K53" s="73">
        <v>1101724385</v>
      </c>
      <c r="L53" s="53" t="s">
        <v>0</v>
      </c>
    </row>
    <row r="54" spans="1:12" s="1" customFormat="1" ht="12.75">
      <c r="A54" s="50" t="s">
        <v>25</v>
      </c>
      <c r="B54" s="51" t="s">
        <v>0</v>
      </c>
      <c r="C54" s="51" t="s">
        <v>0</v>
      </c>
      <c r="D54" s="73">
        <v>1101724385</v>
      </c>
      <c r="E54" s="73">
        <v>160000000</v>
      </c>
      <c r="F54" s="73">
        <v>60228884</v>
      </c>
      <c r="G54" s="73">
        <v>0</v>
      </c>
      <c r="H54" s="73">
        <v>95714</v>
      </c>
      <c r="I54" s="73">
        <v>24966</v>
      </c>
      <c r="J54" s="74" t="s">
        <v>0</v>
      </c>
      <c r="K54" s="73">
        <v>1201591215</v>
      </c>
      <c r="L54" s="53" t="s">
        <v>0</v>
      </c>
    </row>
    <row r="55" spans="1:12" s="1" customFormat="1" ht="12.75">
      <c r="A55" s="50" t="s">
        <v>26</v>
      </c>
      <c r="B55" s="51" t="s">
        <v>0</v>
      </c>
      <c r="C55" s="51" t="s">
        <v>0</v>
      </c>
      <c r="D55" s="52">
        <v>1201591215</v>
      </c>
      <c r="E55" s="52">
        <v>118000119</v>
      </c>
      <c r="F55" s="52">
        <v>91795322</v>
      </c>
      <c r="G55" s="52">
        <v>0</v>
      </c>
      <c r="H55" s="52">
        <v>5785129</v>
      </c>
      <c r="I55" s="52">
        <v>132962</v>
      </c>
      <c r="J55" s="51" t="s">
        <v>0</v>
      </c>
      <c r="K55" s="52">
        <v>1233581141</v>
      </c>
      <c r="L55" s="53" t="s">
        <v>0</v>
      </c>
    </row>
    <row r="56" spans="1:12" s="1" customFormat="1" ht="12.75">
      <c r="A56" s="50" t="s">
        <v>27</v>
      </c>
      <c r="B56" s="56" t="s">
        <v>0</v>
      </c>
      <c r="C56" s="56" t="s">
        <v>0</v>
      </c>
      <c r="D56" s="20">
        <v>1233581141</v>
      </c>
      <c r="E56" s="20">
        <v>80500000</v>
      </c>
      <c r="F56" s="20">
        <v>60650645</v>
      </c>
      <c r="G56" s="20">
        <v>0</v>
      </c>
      <c r="H56" s="20">
        <v>25195</v>
      </c>
      <c r="I56" s="20">
        <v>14283</v>
      </c>
      <c r="J56" s="56" t="s">
        <v>0</v>
      </c>
      <c r="K56" s="20">
        <v>1253455691</v>
      </c>
      <c r="L56" s="57" t="s">
        <v>0</v>
      </c>
    </row>
    <row r="57" spans="1:12" s="1" customFormat="1" ht="12.75">
      <c r="A57" s="50" t="s">
        <v>28</v>
      </c>
      <c r="B57" s="56" t="s">
        <v>0</v>
      </c>
      <c r="C57" s="56" t="s">
        <v>0</v>
      </c>
      <c r="D57" s="20">
        <v>1253455691</v>
      </c>
      <c r="E57" s="20">
        <v>30450000</v>
      </c>
      <c r="F57" s="20">
        <v>236584</v>
      </c>
      <c r="G57" s="20">
        <v>0</v>
      </c>
      <c r="H57" s="20">
        <v>34132</v>
      </c>
      <c r="I57" s="20">
        <v>790377</v>
      </c>
      <c r="J57" s="56" t="s">
        <v>0</v>
      </c>
      <c r="K57" s="20">
        <v>1283703239</v>
      </c>
      <c r="L57" s="57" t="s">
        <v>0</v>
      </c>
    </row>
    <row r="58" spans="1:12" s="1" customFormat="1" ht="13.5" thickBot="1">
      <c r="A58" s="50" t="s">
        <v>29</v>
      </c>
      <c r="B58" s="56" t="s">
        <v>0</v>
      </c>
      <c r="C58" s="56" t="s">
        <v>0</v>
      </c>
      <c r="D58" s="20">
        <v>1283703239</v>
      </c>
      <c r="E58" s="20">
        <v>1500000</v>
      </c>
      <c r="F58" s="20">
        <v>272751746</v>
      </c>
      <c r="G58" s="20">
        <v>0</v>
      </c>
      <c r="H58" s="20">
        <v>32868</v>
      </c>
      <c r="I58" s="20">
        <v>4661812</v>
      </c>
      <c r="J58" s="56" t="s">
        <v>0</v>
      </c>
      <c r="K58" s="20">
        <v>1012484361</v>
      </c>
      <c r="L58" s="57" t="s">
        <v>0</v>
      </c>
    </row>
    <row r="59" spans="1:12" s="1" customFormat="1" ht="12.75" hidden="1">
      <c r="A59" s="50" t="s">
        <v>30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32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33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3.5" hidden="1" thickBot="1">
      <c r="A62" s="50" t="s">
        <v>35</v>
      </c>
      <c r="B62" s="63" t="s">
        <v>0</v>
      </c>
      <c r="C62" s="63" t="s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3" t="s">
        <v>0</v>
      </c>
      <c r="K62" s="64">
        <v>0</v>
      </c>
      <c r="L62" s="65" t="s">
        <v>0</v>
      </c>
    </row>
    <row r="63" spans="1:12" s="1" customFormat="1" ht="13.5" thickBot="1">
      <c r="A63" s="41" t="str">
        <f>"Total per year "&amp;RIGHT($A$7,4)&amp;":"</f>
        <v>Total per year 2016:</v>
      </c>
      <c r="B63" s="26" t="s">
        <v>0</v>
      </c>
      <c r="C63" s="26" t="s">
        <v>0</v>
      </c>
      <c r="D63" s="66">
        <v>1195377217</v>
      </c>
      <c r="E63" s="66">
        <v>542789119</v>
      </c>
      <c r="F63" s="66">
        <v>705398749</v>
      </c>
      <c r="G63" s="66">
        <v>0</v>
      </c>
      <c r="H63" s="66">
        <v>7154541</v>
      </c>
      <c r="I63" s="66">
        <v>17213577</v>
      </c>
      <c r="J63" s="26" t="s">
        <v>0</v>
      </c>
      <c r="K63" s="66">
        <v>1039922128</v>
      </c>
      <c r="L63" s="67" t="s">
        <v>0</v>
      </c>
    </row>
    <row r="64" spans="1:12" s="1" customFormat="1" ht="15" customHeight="1">
      <c r="A64" s="33" t="s">
        <v>58</v>
      </c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s="1" customFormat="1" ht="15" customHeight="1">
      <c r="A65" s="34" t="s">
        <v>59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4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selection activeCell="E40" sqref="E40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8"/>
    </row>
    <row r="2" spans="1:13" s="69" customFormat="1" ht="24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68"/>
    </row>
    <row r="3" spans="1:12" s="70" customFormat="1" ht="30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0" customFormat="1" ht="30" customHeight="1">
      <c r="A4" s="119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" customFormat="1" ht="15.75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5.75" customHeight="1">
      <c r="A6" s="121" t="s">
        <v>60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1" customFormat="1" ht="15.75" customHeight="1">
      <c r="A7" s="108" t="s">
        <v>86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110" t="s">
        <v>4</v>
      </c>
      <c r="B9" s="112" t="s">
        <v>5</v>
      </c>
      <c r="C9" s="112"/>
      <c r="D9" s="112" t="s">
        <v>36</v>
      </c>
      <c r="E9" s="112" t="s">
        <v>7</v>
      </c>
      <c r="F9" s="112"/>
      <c r="G9" s="112"/>
      <c r="H9" s="112"/>
      <c r="I9" s="112"/>
      <c r="J9" s="112" t="s">
        <v>8</v>
      </c>
      <c r="K9" s="112"/>
      <c r="L9" s="114" t="s">
        <v>37</v>
      </c>
    </row>
    <row r="10" spans="1:12" s="1" customFormat="1" ht="38.25">
      <c r="A10" s="111"/>
      <c r="B10" s="2" t="s">
        <v>6</v>
      </c>
      <c r="C10" s="2" t="s">
        <v>1</v>
      </c>
      <c r="D10" s="113"/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6</v>
      </c>
      <c r="K10" s="2" t="s">
        <v>43</v>
      </c>
      <c r="L10" s="115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4" s="1" customFormat="1" ht="22.5">
      <c r="A14" s="9" t="s">
        <v>83</v>
      </c>
      <c r="B14" s="77">
        <v>2776</v>
      </c>
      <c r="C14" s="77">
        <v>2776</v>
      </c>
      <c r="D14" s="77">
        <v>0</v>
      </c>
      <c r="E14" s="77">
        <v>0</v>
      </c>
      <c r="F14" s="77">
        <v>2776</v>
      </c>
      <c r="G14" s="77">
        <v>0</v>
      </c>
      <c r="H14" s="77">
        <v>2776</v>
      </c>
      <c r="I14" s="77">
        <v>0</v>
      </c>
      <c r="J14" s="77">
        <v>0</v>
      </c>
      <c r="K14" s="77">
        <v>0</v>
      </c>
      <c r="L14" s="78">
        <v>0</v>
      </c>
      <c r="M14" s="75"/>
      <c r="N14" s="75"/>
    </row>
    <row r="15" spans="1:14" s="1" customFormat="1" ht="12.75">
      <c r="A15" s="9" t="s">
        <v>11</v>
      </c>
      <c r="B15" s="77">
        <v>652486059</v>
      </c>
      <c r="C15" s="77">
        <v>652486059</v>
      </c>
      <c r="D15" s="77">
        <v>625911059</v>
      </c>
      <c r="E15" s="77">
        <v>26575000</v>
      </c>
      <c r="F15" s="77">
        <v>0</v>
      </c>
      <c r="G15" s="77">
        <v>0</v>
      </c>
      <c r="H15" s="77">
        <v>0</v>
      </c>
      <c r="I15" s="77">
        <v>0</v>
      </c>
      <c r="J15" s="77">
        <v>652486059</v>
      </c>
      <c r="K15" s="77">
        <v>652486059</v>
      </c>
      <c r="L15" s="78">
        <v>0</v>
      </c>
      <c r="M15" s="75"/>
      <c r="N15" s="75"/>
    </row>
    <row r="16" spans="1:14" s="1" customFormat="1" ht="12.75">
      <c r="A16" s="9" t="s">
        <v>12</v>
      </c>
      <c r="B16" s="79">
        <v>353519751</v>
      </c>
      <c r="C16" s="79">
        <v>353519751</v>
      </c>
      <c r="D16" s="79">
        <v>337339751</v>
      </c>
      <c r="E16" s="79">
        <v>16180000</v>
      </c>
      <c r="F16" s="79">
        <v>0</v>
      </c>
      <c r="G16" s="79">
        <v>0</v>
      </c>
      <c r="H16" s="79">
        <v>0</v>
      </c>
      <c r="I16" s="79">
        <v>0</v>
      </c>
      <c r="J16" s="79">
        <v>353519751</v>
      </c>
      <c r="K16" s="79">
        <v>353519751</v>
      </c>
      <c r="L16" s="80">
        <v>0</v>
      </c>
      <c r="M16" s="75"/>
      <c r="N16" s="75"/>
    </row>
    <row r="17" spans="1:12" s="1" customFormat="1" ht="12.75">
      <c r="A17" s="10" t="s">
        <v>46</v>
      </c>
      <c r="B17" s="73">
        <v>1006008586</v>
      </c>
      <c r="C17" s="73">
        <v>1006008586</v>
      </c>
      <c r="D17" s="73">
        <v>963250810</v>
      </c>
      <c r="E17" s="73">
        <v>42755000</v>
      </c>
      <c r="F17" s="73">
        <v>2776</v>
      </c>
      <c r="G17" s="73">
        <v>0</v>
      </c>
      <c r="H17" s="73">
        <v>2776</v>
      </c>
      <c r="I17" s="73">
        <v>0</v>
      </c>
      <c r="J17" s="73">
        <v>1006005810</v>
      </c>
      <c r="K17" s="73">
        <v>1006005810</v>
      </c>
      <c r="L17" s="81">
        <v>0</v>
      </c>
    </row>
    <row r="18" spans="1:12" s="1" customFormat="1" ht="13.5" thickBot="1">
      <c r="A18" s="12" t="str">
        <f>"Total in "&amp;LEFT($A$7,LEN($A$7)-5)&amp;":"</f>
        <v>Total in September:</v>
      </c>
      <c r="B18" s="82" t="s">
        <v>0</v>
      </c>
      <c r="C18" s="83">
        <v>1006008586</v>
      </c>
      <c r="D18" s="83">
        <v>963250810</v>
      </c>
      <c r="E18" s="83">
        <v>42755000</v>
      </c>
      <c r="F18" s="83">
        <v>2776</v>
      </c>
      <c r="G18" s="83">
        <v>0</v>
      </c>
      <c r="H18" s="83">
        <v>2776</v>
      </c>
      <c r="I18" s="83">
        <v>0</v>
      </c>
      <c r="J18" s="82" t="s">
        <v>0</v>
      </c>
      <c r="K18" s="83">
        <v>1006005810</v>
      </c>
      <c r="L18" s="84">
        <v>0</v>
      </c>
    </row>
    <row r="19" spans="1:256" s="1" customFormat="1" ht="12" customHeight="1">
      <c r="A19" s="3" t="s">
        <v>18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77">
        <v>538040</v>
      </c>
      <c r="C21" s="77">
        <v>538040</v>
      </c>
      <c r="D21" s="77">
        <v>166223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166223</v>
      </c>
      <c r="K21" s="77">
        <v>166223</v>
      </c>
      <c r="L21" s="7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33.75">
      <c r="A22" s="18" t="s">
        <v>44</v>
      </c>
      <c r="B22" s="77">
        <v>25585</v>
      </c>
      <c r="C22" s="77">
        <v>25585</v>
      </c>
      <c r="D22" s="77">
        <v>7065</v>
      </c>
      <c r="E22" s="77">
        <v>0</v>
      </c>
      <c r="F22" s="77">
        <v>595</v>
      </c>
      <c r="G22" s="77">
        <v>0</v>
      </c>
      <c r="H22" s="77">
        <v>968</v>
      </c>
      <c r="I22" s="77">
        <v>0</v>
      </c>
      <c r="J22" s="77">
        <v>7438</v>
      </c>
      <c r="K22" s="77">
        <v>7438</v>
      </c>
      <c r="L22" s="78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63</v>
      </c>
      <c r="B23" s="77">
        <v>987</v>
      </c>
      <c r="C23" s="77">
        <v>987</v>
      </c>
      <c r="D23" s="77">
        <v>201</v>
      </c>
      <c r="E23" s="77">
        <v>0</v>
      </c>
      <c r="F23" s="77">
        <v>50</v>
      </c>
      <c r="G23" s="77">
        <v>0</v>
      </c>
      <c r="H23" s="77">
        <v>0</v>
      </c>
      <c r="I23" s="77">
        <v>0</v>
      </c>
      <c r="J23" s="77">
        <v>151</v>
      </c>
      <c r="K23" s="77">
        <v>151</v>
      </c>
      <c r="L23" s="78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45</v>
      </c>
      <c r="B24" s="77">
        <v>34089</v>
      </c>
      <c r="C24" s="77">
        <v>34089</v>
      </c>
      <c r="D24" s="77">
        <v>13673</v>
      </c>
      <c r="E24" s="77">
        <v>0</v>
      </c>
      <c r="F24" s="77">
        <v>568</v>
      </c>
      <c r="G24" s="77">
        <v>0</v>
      </c>
      <c r="H24" s="77">
        <v>0</v>
      </c>
      <c r="I24" s="77">
        <v>0</v>
      </c>
      <c r="J24" s="77">
        <v>13105</v>
      </c>
      <c r="K24" s="77">
        <v>13105</v>
      </c>
      <c r="L24" s="7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56</v>
      </c>
      <c r="B25" s="77">
        <v>15246</v>
      </c>
      <c r="C25" s="77">
        <v>15246</v>
      </c>
      <c r="D25" s="77">
        <v>1017</v>
      </c>
      <c r="E25" s="77">
        <v>0</v>
      </c>
      <c r="F25" s="77">
        <v>508</v>
      </c>
      <c r="G25" s="77">
        <v>0</v>
      </c>
      <c r="H25" s="77">
        <v>0</v>
      </c>
      <c r="I25" s="77">
        <v>0</v>
      </c>
      <c r="J25" s="77">
        <v>509</v>
      </c>
      <c r="K25" s="77">
        <v>509</v>
      </c>
      <c r="L25" s="7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80</v>
      </c>
      <c r="B26" s="77">
        <v>32634</v>
      </c>
      <c r="C26" s="77">
        <v>32634</v>
      </c>
      <c r="D26" s="77">
        <v>31166</v>
      </c>
      <c r="E26" s="77">
        <v>0</v>
      </c>
      <c r="F26" s="77">
        <v>544</v>
      </c>
      <c r="G26" s="77">
        <v>0</v>
      </c>
      <c r="H26" s="77">
        <v>0</v>
      </c>
      <c r="I26" s="77">
        <v>0</v>
      </c>
      <c r="J26" s="77">
        <v>30622</v>
      </c>
      <c r="K26" s="77">
        <v>30622</v>
      </c>
      <c r="L26" s="7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19</v>
      </c>
      <c r="B27" s="77">
        <v>36440</v>
      </c>
      <c r="C27" s="77">
        <v>36440</v>
      </c>
      <c r="D27" s="77">
        <v>538</v>
      </c>
      <c r="E27" s="77">
        <v>0</v>
      </c>
      <c r="F27" s="77">
        <v>302</v>
      </c>
      <c r="G27" s="77">
        <v>0</v>
      </c>
      <c r="H27" s="77">
        <v>0</v>
      </c>
      <c r="I27" s="77">
        <v>1</v>
      </c>
      <c r="J27" s="77">
        <v>236</v>
      </c>
      <c r="K27" s="77">
        <v>236</v>
      </c>
      <c r="L27" s="7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16</v>
      </c>
      <c r="B28" s="77">
        <v>331434</v>
      </c>
      <c r="C28" s="77">
        <v>331434</v>
      </c>
      <c r="D28" s="77">
        <v>40882</v>
      </c>
      <c r="E28" s="77">
        <v>0</v>
      </c>
      <c r="F28" s="77">
        <v>1329</v>
      </c>
      <c r="G28" s="77">
        <v>0</v>
      </c>
      <c r="H28" s="77">
        <v>0</v>
      </c>
      <c r="I28" s="77">
        <v>81</v>
      </c>
      <c r="J28" s="77">
        <v>39553</v>
      </c>
      <c r="K28" s="77">
        <v>39553</v>
      </c>
      <c r="L28" s="7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31</v>
      </c>
      <c r="B29" s="77">
        <v>135347</v>
      </c>
      <c r="C29" s="77">
        <v>135347</v>
      </c>
      <c r="D29" s="77">
        <v>48504</v>
      </c>
      <c r="E29" s="77">
        <v>0</v>
      </c>
      <c r="F29" s="77">
        <v>1584</v>
      </c>
      <c r="G29" s="77">
        <v>0</v>
      </c>
      <c r="H29" s="77">
        <v>0</v>
      </c>
      <c r="I29" s="77">
        <v>204</v>
      </c>
      <c r="J29" s="77">
        <v>46920</v>
      </c>
      <c r="K29" s="77">
        <v>46920</v>
      </c>
      <c r="L29" s="7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64</v>
      </c>
      <c r="B30" s="77">
        <v>178259</v>
      </c>
      <c r="C30" s="77">
        <v>178259</v>
      </c>
      <c r="D30" s="77">
        <v>89393</v>
      </c>
      <c r="E30" s="77">
        <v>0</v>
      </c>
      <c r="F30" s="77">
        <v>2284</v>
      </c>
      <c r="G30" s="77">
        <v>0</v>
      </c>
      <c r="H30" s="77">
        <v>0</v>
      </c>
      <c r="I30" s="77">
        <v>203</v>
      </c>
      <c r="J30" s="77">
        <v>87109</v>
      </c>
      <c r="K30" s="77">
        <v>87109</v>
      </c>
      <c r="L30" s="7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21</v>
      </c>
      <c r="B31" s="77">
        <v>5022737</v>
      </c>
      <c r="C31" s="77">
        <v>5022737</v>
      </c>
      <c r="D31" s="77">
        <v>3946436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3946436</v>
      </c>
      <c r="K31" s="77">
        <v>3946436</v>
      </c>
      <c r="L31" s="7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79</v>
      </c>
      <c r="B32" s="77">
        <v>24494285</v>
      </c>
      <c r="C32" s="77">
        <v>24494285</v>
      </c>
      <c r="D32" s="77">
        <v>18073332</v>
      </c>
      <c r="E32" s="77">
        <v>200000</v>
      </c>
      <c r="F32" s="77">
        <v>190952</v>
      </c>
      <c r="G32" s="77">
        <v>0</v>
      </c>
      <c r="H32" s="77">
        <v>0</v>
      </c>
      <c r="I32" s="77">
        <v>26330</v>
      </c>
      <c r="J32" s="77">
        <v>18082380</v>
      </c>
      <c r="K32" s="77">
        <v>18082380</v>
      </c>
      <c r="L32" s="7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78</v>
      </c>
      <c r="B33" s="77">
        <v>6000000</v>
      </c>
      <c r="C33" s="77">
        <v>6000000</v>
      </c>
      <c r="D33" s="77">
        <v>5961538</v>
      </c>
      <c r="E33" s="77">
        <v>0</v>
      </c>
      <c r="F33" s="77">
        <v>38461</v>
      </c>
      <c r="G33" s="77">
        <v>0</v>
      </c>
      <c r="H33" s="77">
        <v>0</v>
      </c>
      <c r="I33" s="77">
        <v>7942</v>
      </c>
      <c r="J33" s="77">
        <v>5923077</v>
      </c>
      <c r="K33" s="77">
        <v>5923077</v>
      </c>
      <c r="L33" s="7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57</v>
      </c>
      <c r="B34" s="77">
        <v>5220</v>
      </c>
      <c r="C34" s="77">
        <v>5220</v>
      </c>
      <c r="D34" s="77">
        <v>2070</v>
      </c>
      <c r="E34" s="77">
        <v>0</v>
      </c>
      <c r="F34" s="77">
        <v>193</v>
      </c>
      <c r="G34" s="77">
        <v>0</v>
      </c>
      <c r="H34" s="77">
        <v>834</v>
      </c>
      <c r="I34" s="77">
        <v>0</v>
      </c>
      <c r="J34" s="77">
        <v>2711</v>
      </c>
      <c r="K34" s="77">
        <v>2711</v>
      </c>
      <c r="L34" s="7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75</v>
      </c>
      <c r="B35" s="77">
        <v>458</v>
      </c>
      <c r="C35" s="77">
        <v>458</v>
      </c>
      <c r="D35" s="77">
        <v>229</v>
      </c>
      <c r="E35" s="77">
        <v>0</v>
      </c>
      <c r="F35" s="77">
        <v>229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18" t="s">
        <v>47</v>
      </c>
      <c r="B36" s="77">
        <v>3243</v>
      </c>
      <c r="C36" s="77">
        <v>3243</v>
      </c>
      <c r="D36" s="77">
        <v>1929</v>
      </c>
      <c r="E36" s="77">
        <v>0</v>
      </c>
      <c r="F36" s="77">
        <v>113</v>
      </c>
      <c r="G36" s="77">
        <v>0</v>
      </c>
      <c r="H36" s="77">
        <v>0</v>
      </c>
      <c r="I36" s="77">
        <v>0</v>
      </c>
      <c r="J36" s="77">
        <v>1816</v>
      </c>
      <c r="K36" s="77">
        <v>1816</v>
      </c>
      <c r="L36" s="7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54</v>
      </c>
      <c r="B37" s="77">
        <v>552</v>
      </c>
      <c r="C37" s="77">
        <v>552</v>
      </c>
      <c r="D37" s="77">
        <v>92</v>
      </c>
      <c r="E37" s="77">
        <v>0</v>
      </c>
      <c r="F37" s="77">
        <v>23</v>
      </c>
      <c r="G37" s="77">
        <v>0</v>
      </c>
      <c r="H37" s="77">
        <v>0</v>
      </c>
      <c r="I37" s="77">
        <v>0</v>
      </c>
      <c r="J37" s="77">
        <v>69</v>
      </c>
      <c r="K37" s="77">
        <v>69</v>
      </c>
      <c r="L37" s="7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33.75">
      <c r="A38" s="18" t="s">
        <v>55</v>
      </c>
      <c r="B38" s="77">
        <v>2381</v>
      </c>
      <c r="C38" s="77">
        <v>2381</v>
      </c>
      <c r="D38" s="77">
        <v>764</v>
      </c>
      <c r="E38" s="77">
        <v>0</v>
      </c>
      <c r="F38" s="77">
        <v>99</v>
      </c>
      <c r="G38" s="77">
        <v>0</v>
      </c>
      <c r="H38" s="77">
        <v>0</v>
      </c>
      <c r="I38" s="77">
        <v>0</v>
      </c>
      <c r="J38" s="77">
        <v>665</v>
      </c>
      <c r="K38" s="77">
        <v>665</v>
      </c>
      <c r="L38" s="78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62</v>
      </c>
      <c r="B39" s="77">
        <v>7042</v>
      </c>
      <c r="C39" s="77">
        <v>7042</v>
      </c>
      <c r="D39" s="77">
        <v>585</v>
      </c>
      <c r="E39" s="77">
        <v>0</v>
      </c>
      <c r="F39" s="77">
        <v>585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8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72" t="s">
        <v>71</v>
      </c>
      <c r="B40" s="79">
        <v>891</v>
      </c>
      <c r="C40" s="79">
        <v>891</v>
      </c>
      <c r="D40" s="79">
        <v>422</v>
      </c>
      <c r="E40" s="79">
        <v>0</v>
      </c>
      <c r="F40" s="79">
        <v>25</v>
      </c>
      <c r="G40" s="79">
        <v>0</v>
      </c>
      <c r="H40" s="79">
        <v>90</v>
      </c>
      <c r="I40" s="79">
        <v>0</v>
      </c>
      <c r="J40" s="79">
        <v>487</v>
      </c>
      <c r="K40" s="79">
        <v>487</v>
      </c>
      <c r="L40" s="80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.75">
      <c r="A41" s="76" t="s">
        <v>46</v>
      </c>
      <c r="B41" s="89">
        <v>36864870</v>
      </c>
      <c r="C41" s="89">
        <v>36864870</v>
      </c>
      <c r="D41" s="89">
        <v>28386059</v>
      </c>
      <c r="E41" s="89">
        <v>200000</v>
      </c>
      <c r="F41" s="89">
        <v>238444</v>
      </c>
      <c r="G41" s="89">
        <v>0</v>
      </c>
      <c r="H41" s="89">
        <v>1892</v>
      </c>
      <c r="I41" s="89">
        <v>34761</v>
      </c>
      <c r="J41" s="89">
        <v>28349507</v>
      </c>
      <c r="K41" s="89">
        <v>28349507</v>
      </c>
      <c r="L41" s="90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" customHeight="1" thickBot="1">
      <c r="A42" s="12" t="str">
        <f>"Total in "&amp;LEFT($A$7,LEN($A$7)-5)&amp;":"</f>
        <v>Total in September:</v>
      </c>
      <c r="B42" s="82" t="s">
        <v>0</v>
      </c>
      <c r="C42" s="91">
        <v>36864870</v>
      </c>
      <c r="D42" s="91">
        <v>28386059</v>
      </c>
      <c r="E42" s="91">
        <v>200000</v>
      </c>
      <c r="F42" s="91">
        <v>238444</v>
      </c>
      <c r="G42" s="91">
        <v>0</v>
      </c>
      <c r="H42" s="91">
        <v>1892</v>
      </c>
      <c r="I42" s="91">
        <v>34761</v>
      </c>
      <c r="J42" s="82" t="s">
        <v>0</v>
      </c>
      <c r="K42" s="91">
        <v>28349507</v>
      </c>
      <c r="L42" s="92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5.75">
      <c r="A43" s="32" t="s">
        <v>61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>
      <c r="A44" s="6" t="s">
        <v>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9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" customHeight="1">
      <c r="A45" s="21" t="s">
        <v>13</v>
      </c>
      <c r="B45" s="94">
        <v>91955937</v>
      </c>
      <c r="C45" s="94">
        <v>91955937</v>
      </c>
      <c r="D45" s="95">
        <v>48285259</v>
      </c>
      <c r="E45" s="94">
        <v>0</v>
      </c>
      <c r="F45" s="95">
        <v>106398</v>
      </c>
      <c r="G45" s="95">
        <v>0</v>
      </c>
      <c r="H45" s="95">
        <v>404</v>
      </c>
      <c r="I45" s="95">
        <v>30140</v>
      </c>
      <c r="J45" s="77">
        <v>48179265</v>
      </c>
      <c r="K45" s="96">
        <v>48179265</v>
      </c>
      <c r="L45" s="97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10" t="s">
        <v>9</v>
      </c>
      <c r="B46" s="98">
        <v>91955937</v>
      </c>
      <c r="C46" s="98">
        <v>91955937</v>
      </c>
      <c r="D46" s="98">
        <v>48285259</v>
      </c>
      <c r="E46" s="98">
        <v>0</v>
      </c>
      <c r="F46" s="98">
        <v>106398</v>
      </c>
      <c r="G46" s="98">
        <v>0</v>
      </c>
      <c r="H46" s="98">
        <v>404</v>
      </c>
      <c r="I46" s="98">
        <v>30140</v>
      </c>
      <c r="J46" s="98">
        <v>48179265</v>
      </c>
      <c r="K46" s="98">
        <v>48179265</v>
      </c>
      <c r="L46" s="81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2" s="1" customFormat="1" ht="12" customHeight="1" thickBot="1">
      <c r="A47" s="12" t="str">
        <f>"Total in "&amp;LEFT($A$7,LEN($A$7)-5)&amp;":"</f>
        <v>Total in September:</v>
      </c>
      <c r="B47" s="82" t="s">
        <v>0</v>
      </c>
      <c r="C47" s="83">
        <v>91955937</v>
      </c>
      <c r="D47" s="83">
        <v>48285259</v>
      </c>
      <c r="E47" s="83">
        <v>0</v>
      </c>
      <c r="F47" s="83">
        <v>106398</v>
      </c>
      <c r="G47" s="83">
        <v>0</v>
      </c>
      <c r="H47" s="83">
        <v>404</v>
      </c>
      <c r="I47" s="83">
        <v>30140</v>
      </c>
      <c r="J47" s="82" t="s">
        <v>0</v>
      </c>
      <c r="K47" s="83">
        <v>48179265</v>
      </c>
      <c r="L47" s="84">
        <v>0</v>
      </c>
    </row>
    <row r="48" spans="1:12" s="1" customFormat="1" ht="12" customHeight="1" thickBot="1">
      <c r="A48" s="60" t="s">
        <v>1</v>
      </c>
      <c r="B48" s="99">
        <v>1134829393</v>
      </c>
      <c r="C48" s="99">
        <v>1134829393</v>
      </c>
      <c r="D48" s="99">
        <v>1039922128</v>
      </c>
      <c r="E48" s="99">
        <v>42955000</v>
      </c>
      <c r="F48" s="99">
        <v>347618</v>
      </c>
      <c r="G48" s="99">
        <v>0</v>
      </c>
      <c r="H48" s="99">
        <v>5072</v>
      </c>
      <c r="I48" s="99">
        <v>64901</v>
      </c>
      <c r="J48" s="99">
        <v>1082534582</v>
      </c>
      <c r="K48" s="99">
        <v>1082534582</v>
      </c>
      <c r="L48" s="100">
        <v>0</v>
      </c>
    </row>
    <row r="49" spans="1:12" s="1" customFormat="1" ht="13.5" thickBot="1">
      <c r="A49" s="25" t="str">
        <f>"Grand total in "&amp;LEFT($A$7,LEN($A$7)-5)&amp;":"</f>
        <v>Grand total in September:</v>
      </c>
      <c r="B49" s="101" t="s">
        <v>0</v>
      </c>
      <c r="C49" s="102">
        <v>1134829393</v>
      </c>
      <c r="D49" s="102">
        <v>1039922128</v>
      </c>
      <c r="E49" s="102">
        <v>42955000</v>
      </c>
      <c r="F49" s="102">
        <v>347618</v>
      </c>
      <c r="G49" s="102">
        <v>0</v>
      </c>
      <c r="H49" s="102">
        <v>5072</v>
      </c>
      <c r="I49" s="102">
        <v>64901</v>
      </c>
      <c r="J49" s="101" t="s">
        <v>0</v>
      </c>
      <c r="K49" s="102">
        <v>1082534582</v>
      </c>
      <c r="L49" s="103">
        <v>0</v>
      </c>
    </row>
    <row r="50" spans="1:12" s="1" customFormat="1" ht="12.75">
      <c r="A50" s="46" t="s">
        <v>23</v>
      </c>
      <c r="B50" s="47" t="s">
        <v>0</v>
      </c>
      <c r="C50" s="47" t="s">
        <v>0</v>
      </c>
      <c r="D50" s="48">
        <v>1195377217</v>
      </c>
      <c r="E50" s="48">
        <v>30750000</v>
      </c>
      <c r="F50" s="48">
        <v>158164919</v>
      </c>
      <c r="G50" s="48">
        <v>0</v>
      </c>
      <c r="H50" s="48">
        <v>43830</v>
      </c>
      <c r="I50" s="48">
        <v>4578547</v>
      </c>
      <c r="J50" s="47" t="s">
        <v>0</v>
      </c>
      <c r="K50" s="48">
        <v>1068006128</v>
      </c>
      <c r="L50" s="49" t="s">
        <v>0</v>
      </c>
    </row>
    <row r="51" spans="1:12" s="1" customFormat="1" ht="12.75">
      <c r="A51" s="50" t="s">
        <v>24</v>
      </c>
      <c r="B51" s="51" t="s">
        <v>0</v>
      </c>
      <c r="C51" s="51" t="s">
        <v>0</v>
      </c>
      <c r="D51" s="73">
        <v>1068006128</v>
      </c>
      <c r="E51" s="73">
        <v>91589000</v>
      </c>
      <c r="F51" s="73">
        <v>60191117</v>
      </c>
      <c r="G51" s="73">
        <v>0</v>
      </c>
      <c r="H51" s="73">
        <v>2320374</v>
      </c>
      <c r="I51" s="73">
        <v>5808801</v>
      </c>
      <c r="J51" s="74" t="s">
        <v>0</v>
      </c>
      <c r="K51" s="73">
        <v>1101724385</v>
      </c>
      <c r="L51" s="53" t="s">
        <v>0</v>
      </c>
    </row>
    <row r="52" spans="1:12" s="1" customFormat="1" ht="12.75">
      <c r="A52" s="50" t="s">
        <v>25</v>
      </c>
      <c r="B52" s="51" t="s">
        <v>0</v>
      </c>
      <c r="C52" s="51" t="s">
        <v>0</v>
      </c>
      <c r="D52" s="73">
        <v>1101724385</v>
      </c>
      <c r="E52" s="73">
        <v>160000000</v>
      </c>
      <c r="F52" s="73">
        <v>60228884</v>
      </c>
      <c r="G52" s="73">
        <v>0</v>
      </c>
      <c r="H52" s="73">
        <v>95714</v>
      </c>
      <c r="I52" s="73">
        <v>24966</v>
      </c>
      <c r="J52" s="74" t="s">
        <v>0</v>
      </c>
      <c r="K52" s="73">
        <v>1201591215</v>
      </c>
      <c r="L52" s="53" t="s">
        <v>0</v>
      </c>
    </row>
    <row r="53" spans="1:12" s="1" customFormat="1" ht="12.75">
      <c r="A53" s="50" t="s">
        <v>26</v>
      </c>
      <c r="B53" s="51" t="s">
        <v>0</v>
      </c>
      <c r="C53" s="51" t="s">
        <v>0</v>
      </c>
      <c r="D53" s="52">
        <v>1201591215</v>
      </c>
      <c r="E53" s="52">
        <v>118000119</v>
      </c>
      <c r="F53" s="52">
        <v>91795322</v>
      </c>
      <c r="G53" s="52">
        <v>0</v>
      </c>
      <c r="H53" s="52">
        <v>5785129</v>
      </c>
      <c r="I53" s="52">
        <v>132962</v>
      </c>
      <c r="J53" s="51" t="s">
        <v>0</v>
      </c>
      <c r="K53" s="52">
        <v>1233581141</v>
      </c>
      <c r="L53" s="53" t="s">
        <v>0</v>
      </c>
    </row>
    <row r="54" spans="1:12" s="1" customFormat="1" ht="12.75">
      <c r="A54" s="50" t="s">
        <v>27</v>
      </c>
      <c r="B54" s="56" t="s">
        <v>0</v>
      </c>
      <c r="C54" s="56" t="s">
        <v>0</v>
      </c>
      <c r="D54" s="20">
        <v>1233581141</v>
      </c>
      <c r="E54" s="20">
        <v>80500000</v>
      </c>
      <c r="F54" s="20">
        <v>60650645</v>
      </c>
      <c r="G54" s="20">
        <v>0</v>
      </c>
      <c r="H54" s="20">
        <v>25195</v>
      </c>
      <c r="I54" s="20">
        <v>14283</v>
      </c>
      <c r="J54" s="56" t="s">
        <v>0</v>
      </c>
      <c r="K54" s="20">
        <v>1253455691</v>
      </c>
      <c r="L54" s="57" t="s">
        <v>0</v>
      </c>
    </row>
    <row r="55" spans="1:12" s="1" customFormat="1" ht="12.75">
      <c r="A55" s="50" t="s">
        <v>28</v>
      </c>
      <c r="B55" s="56" t="s">
        <v>0</v>
      </c>
      <c r="C55" s="56" t="s">
        <v>0</v>
      </c>
      <c r="D55" s="20">
        <v>1253455691</v>
      </c>
      <c r="E55" s="20">
        <v>30450000</v>
      </c>
      <c r="F55" s="20">
        <v>236584</v>
      </c>
      <c r="G55" s="20">
        <v>0</v>
      </c>
      <c r="H55" s="20">
        <v>34132</v>
      </c>
      <c r="I55" s="20">
        <v>790377</v>
      </c>
      <c r="J55" s="56" t="s">
        <v>0</v>
      </c>
      <c r="K55" s="20">
        <v>1283703239</v>
      </c>
      <c r="L55" s="57" t="s">
        <v>0</v>
      </c>
    </row>
    <row r="56" spans="1:12" s="1" customFormat="1" ht="12.75">
      <c r="A56" s="50" t="s">
        <v>29</v>
      </c>
      <c r="B56" s="56" t="s">
        <v>0</v>
      </c>
      <c r="C56" s="56" t="s">
        <v>0</v>
      </c>
      <c r="D56" s="20">
        <v>1283703239</v>
      </c>
      <c r="E56" s="20">
        <v>1500000</v>
      </c>
      <c r="F56" s="20">
        <v>272751746</v>
      </c>
      <c r="G56" s="20">
        <v>0</v>
      </c>
      <c r="H56" s="20">
        <v>32868</v>
      </c>
      <c r="I56" s="20">
        <v>4661812</v>
      </c>
      <c r="J56" s="56" t="s">
        <v>0</v>
      </c>
      <c r="K56" s="20">
        <v>1012484361</v>
      </c>
      <c r="L56" s="57" t="s">
        <v>0</v>
      </c>
    </row>
    <row r="57" spans="1:12" s="1" customFormat="1" ht="13.5" thickBot="1">
      <c r="A57" s="50" t="s">
        <v>30</v>
      </c>
      <c r="B57" s="56" t="s">
        <v>0</v>
      </c>
      <c r="C57" s="56" t="s">
        <v>0</v>
      </c>
      <c r="D57" s="20">
        <v>1012484361</v>
      </c>
      <c r="E57" s="20">
        <v>30000000</v>
      </c>
      <c r="F57" s="20">
        <v>1379532</v>
      </c>
      <c r="G57" s="20">
        <v>0</v>
      </c>
      <c r="H57" s="20">
        <v>-1182701</v>
      </c>
      <c r="I57" s="20">
        <v>1201829</v>
      </c>
      <c r="J57" s="56" t="s">
        <v>0</v>
      </c>
      <c r="K57" s="20">
        <v>1039922128</v>
      </c>
      <c r="L57" s="57" t="s">
        <v>0</v>
      </c>
    </row>
    <row r="58" spans="1:12" s="1" customFormat="1" ht="12.75" hidden="1">
      <c r="A58" s="50" t="s">
        <v>32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33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3.5" hidden="1" thickBot="1">
      <c r="A60" s="50" t="s">
        <v>35</v>
      </c>
      <c r="B60" s="63" t="s">
        <v>0</v>
      </c>
      <c r="C60" s="63" t="s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3" t="s">
        <v>0</v>
      </c>
      <c r="K60" s="64">
        <v>0</v>
      </c>
      <c r="L60" s="65" t="s">
        <v>0</v>
      </c>
    </row>
    <row r="61" spans="1:12" s="1" customFormat="1" ht="13.5" thickBot="1">
      <c r="A61" s="41" t="str">
        <f>"Total per year "&amp;RIGHT($A$7,4)&amp;":"</f>
        <v>Total per year 2016:</v>
      </c>
      <c r="B61" s="26" t="s">
        <v>0</v>
      </c>
      <c r="C61" s="26" t="s">
        <v>0</v>
      </c>
      <c r="D61" s="66">
        <v>1195377217</v>
      </c>
      <c r="E61" s="66">
        <v>585744119</v>
      </c>
      <c r="F61" s="66">
        <v>705746367</v>
      </c>
      <c r="G61" s="66">
        <v>0</v>
      </c>
      <c r="H61" s="66">
        <v>7159613</v>
      </c>
      <c r="I61" s="66">
        <v>17278478</v>
      </c>
      <c r="J61" s="26" t="s">
        <v>0</v>
      </c>
      <c r="K61" s="66">
        <v>1082534582</v>
      </c>
      <c r="L61" s="67" t="s">
        <v>0</v>
      </c>
    </row>
    <row r="62" spans="1:12" s="1" customFormat="1" ht="15" customHeight="1">
      <c r="A62" s="33" t="s">
        <v>58</v>
      </c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s="1" customFormat="1" ht="15" customHeight="1">
      <c r="A63" s="34" t="s">
        <v>59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and Local Government domestic loans and debt securities</dc:title>
  <dc:subject>Report</dc:subject>
  <dc:creator>Reports Department</dc:creator>
  <cp:keywords/>
  <dc:description/>
  <cp:lastModifiedBy>Sandija Krūmiņa-Pēkšena</cp:lastModifiedBy>
  <cp:lastPrinted>2015-12-16T08:08:12Z</cp:lastPrinted>
  <dcterms:created xsi:type="dcterms:W3CDTF">2012-02-16T12:37:01Z</dcterms:created>
  <dcterms:modified xsi:type="dcterms:W3CDTF">2017-11-16T09:02:59Z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ieksejais_parads_menesis_2016eng.xls</vt:lpwstr>
  </property>
</Properties>
</file>