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activeTab="0"/>
  </bookViews>
  <sheets>
    <sheet name="SB" sheetId="1" r:id="rId1"/>
  </sheets>
  <definedNames>
    <definedName name="_xlnm.Print_Area" localSheetId="0">'SB'!$A$1:$K$450</definedName>
    <definedName name="_xlnm.Print_Titles" localSheetId="0">'SB'!$10:$11</definedName>
  </definedNames>
  <calcPr fullCalcOnLoad="1"/>
</workbook>
</file>

<file path=xl/sharedStrings.xml><?xml version="1.0" encoding="utf-8"?>
<sst xmlns="http://schemas.openxmlformats.org/spreadsheetml/2006/main" count="865" uniqueCount="193">
  <si>
    <t>PĀRSKATS</t>
  </si>
  <si>
    <t>Rīgā</t>
  </si>
  <si>
    <t>Budžetu klasifikāciju kodi</t>
  </si>
  <si>
    <t>Budžetu klasifikāciju kodu nosaukumi; programmu (apakšprogrammu) nosaukumi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</si>
  <si>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</si>
  <si>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</si>
  <si>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</si>
  <si>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</si>
  <si>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</si>
  <si>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t>Datums skatāms laika zīmogā</t>
  </si>
  <si>
    <t>(paraksts*)</t>
  </si>
  <si>
    <t>* Dokuments ir parakstīts ar drošu elektronisko parakstu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</si>
  <si>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</si>
  <si>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8-12.10.2.1/CP-3</t>
    </r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</si>
  <si>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</si>
  <si>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</si>
  <si>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Speciālā budžeta ieņēmumu un izdevumu izpilde 2016. gada 3 mēnešos</t>
  </si>
  <si>
    <t>(01.01.2016.-31.03.2016.)</t>
  </si>
  <si>
    <t>Iepriekšējā gada 3 mēnešu izpilde</t>
  </si>
  <si>
    <t>2016. gada plāns</t>
  </si>
  <si>
    <t>Pārskata perioda izpildes un iepriekšējā gada 3 mēnešu izpildes izmaiņas</t>
  </si>
  <si>
    <t>Pārskata perioda izpildes un iepriekšējā gada 3 mēnešu izpildes izmaiņas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</si>
  <si>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</si>
  <si>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</si>
  <si>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</si>
  <si>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</si>
  <si>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</si>
  <si>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</si>
  <si>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</si>
  <si>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</si>
  <si>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</si>
  <si>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</si>
  <si>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</si>
  <si>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</si>
  <si>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</si>
  <si>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</si>
  <si>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</si>
  <si>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</si>
  <si>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</si>
  <si>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</si>
  <si>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</si>
  <si>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</si>
  <si>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</si>
  <si>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</si>
  <si>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</si>
  <si>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</si>
  <si>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</si>
  <si>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</si>
  <si>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</si>
  <si>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</si>
  <si>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</si>
  <si>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</si>
  <si>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</si>
  <si>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</si>
  <si>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</si>
  <si>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</si>
  <si>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</si>
  <si>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</si>
  <si>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</si>
  <si>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</si>
  <si>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</si>
  <si>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</si>
  <si>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</si>
  <si>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</si>
  <si>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</si>
  <si>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</si>
  <si>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</si>
  <si>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</si>
  <si>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</si>
  <si>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</si>
  <si>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</si>
  <si>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</si>
  <si>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</si>
  <si>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</si>
  <si>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</si>
  <si>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</si>
  <si>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</si>
  <si>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</si>
  <si>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</si>
  <si>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</si>
  <si>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</si>
  <si>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</si>
  <si>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</si>
  <si>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</si>
  <si>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</si>
  <si>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</si>
  <si>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</si>
  <si>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</si>
  <si>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</si>
  <si>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</si>
  <si>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</si>
  <si>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</si>
  <si>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</si>
  <si>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</si>
  <si>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</si>
  <si>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</si>
  <si>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</si>
  <si>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</si>
  <si>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</si>
  <si>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</si>
  <si>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</si>
  <si>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</si>
  <si>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</si>
  <si>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</si>
  <si>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</si>
  <si>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</si>
  <si>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</si>
  <si>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</si>
  <si>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</si>
  <si>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</si>
  <si>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</si>
  <si>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</si>
  <si>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</si>
  <si>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</si>
  <si>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</si>
  <si>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</si>
  <si>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</si>
  <si>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</si>
  <si>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</si>
  <si>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</si>
  <si>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</si>
  <si>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</si>
  <si>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</si>
  <si>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</si>
  <si>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</si>
  <si>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</si>
  <si>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</si>
  <si>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</si>
  <si>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</si>
  <si>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</si>
  <si>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</si>
  <si>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</si>
  <si>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</si>
  <si>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</si>
  <si>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</si>
  <si>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</si>
  <si>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</si>
  <si>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</si>
  <si>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</si>
  <si>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</si>
  <si>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</si>
  <si>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</si>
  <si>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</si>
  <si>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</si>
  <si>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</si>
  <si>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</si>
  <si>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</si>
  <si>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</si>
  <si>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</si>
  <si>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</si>
  <si>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</si>
  <si>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</si>
  <si>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</si>
  <si>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</si>
  <si>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</si>
  <si>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</si>
  <si>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</si>
  <si>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</si>
  <si>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</si>
  <si>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</si>
  <si>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</si>
  <si>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</si>
  <si>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</si>
  <si>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</si>
  <si>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</si>
  <si>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</si>
  <si>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</si>
  <si>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</si>
  <si>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</si>
  <si>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</si>
  <si>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</si>
  <si>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</si>
  <si>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</si>
  <si>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</si>
  <si>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</si>
  <si>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</si>
  <si>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</si>
  <si>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</si>
  <si>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</si>
  <si>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</si>
  <si>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</si>
  <si>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</si>
  <si>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</si>
  <si>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</si>
  <si>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</si>
  <si>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</si>
  <si>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</si>
  <si>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</si>
  <si>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</si>
  <si>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</si>
  <si>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</si>
  <si>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Pārvaldnieka vietā - pārvaldnieka vietniece</t>
  </si>
  <si>
    <t>G.Medne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</si>
</sst>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75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7" fillId="3" borderId="0" applyNumberFormat="0" applyBorder="0" applyAlignment="0" applyProtection="0"/>
    <xf numFmtId="0" fontId="58" fillId="4" borderId="0" applyNumberFormat="0" applyBorder="0" applyAlignment="0" applyProtection="0"/>
    <xf numFmtId="0" fontId="17" fillId="5" borderId="0" applyNumberFormat="0" applyBorder="0" applyAlignment="0" applyProtection="0"/>
    <xf numFmtId="0" fontId="58" fillId="6" borderId="0" applyNumberFormat="0" applyBorder="0" applyAlignment="0" applyProtection="0"/>
    <xf numFmtId="0" fontId="17" fillId="7" borderId="0" applyNumberFormat="0" applyBorder="0" applyAlignment="0" applyProtection="0"/>
    <xf numFmtId="0" fontId="58" fillId="8" borderId="0" applyNumberFormat="0" applyBorder="0" applyAlignment="0" applyProtection="0"/>
    <xf numFmtId="0" fontId="17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11" borderId="0" applyNumberFormat="0" applyBorder="0" applyAlignment="0" applyProtection="0"/>
    <xf numFmtId="0" fontId="58" fillId="12" borderId="0" applyNumberFormat="0" applyBorder="0" applyAlignment="0" applyProtection="0"/>
    <xf numFmtId="0" fontId="17" fillId="13" borderId="0" applyNumberFormat="0" applyBorder="0" applyAlignment="0" applyProtection="0"/>
    <xf numFmtId="0" fontId="58" fillId="14" borderId="0" applyNumberFormat="0" applyBorder="0" applyAlignment="0" applyProtection="0"/>
    <xf numFmtId="0" fontId="17" fillId="15" borderId="0" applyNumberFormat="0" applyBorder="0" applyAlignment="0" applyProtection="0"/>
    <xf numFmtId="0" fontId="58" fillId="16" borderId="0" applyNumberFormat="0" applyBorder="0" applyAlignment="0" applyProtection="0"/>
    <xf numFmtId="0" fontId="17" fillId="5" borderId="0" applyNumberFormat="0" applyBorder="0" applyAlignment="0" applyProtection="0"/>
    <xf numFmtId="0" fontId="58" fillId="17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20" borderId="0" applyNumberFormat="0" applyBorder="0" applyAlignment="0" applyProtection="0"/>
    <xf numFmtId="0" fontId="58" fillId="21" borderId="0" applyNumberFormat="0" applyBorder="0" applyAlignment="0" applyProtection="0"/>
    <xf numFmtId="0" fontId="17" fillId="15" borderId="0" applyNumberFormat="0" applyBorder="0" applyAlignment="0" applyProtection="0"/>
    <xf numFmtId="0" fontId="58" fillId="22" borderId="0" applyNumberFormat="0" applyBorder="0" applyAlignment="0" applyProtection="0"/>
    <xf numFmtId="0" fontId="17" fillId="23" borderId="0" applyNumberFormat="0" applyBorder="0" applyAlignment="0" applyProtection="0"/>
    <xf numFmtId="0" fontId="59" fillId="24" borderId="0" applyNumberFormat="0" applyBorder="0" applyAlignment="0" applyProtection="0"/>
    <xf numFmtId="0" fontId="25" fillId="15" borderId="0" applyNumberFormat="0" applyBorder="0" applyAlignment="0" applyProtection="0"/>
    <xf numFmtId="0" fontId="59" fillId="25" borderId="0" applyNumberFormat="0" applyBorder="0" applyAlignment="0" applyProtection="0"/>
    <xf numFmtId="0" fontId="25" fillId="5" borderId="0" applyNumberFormat="0" applyBorder="0" applyAlignment="0" applyProtection="0"/>
    <xf numFmtId="0" fontId="59" fillId="26" borderId="0" applyNumberFormat="0" applyBorder="0" applyAlignment="0" applyProtection="0"/>
    <xf numFmtId="0" fontId="25" fillId="18" borderId="0" applyNumberFormat="0" applyBorder="0" applyAlignment="0" applyProtection="0"/>
    <xf numFmtId="0" fontId="59" fillId="27" borderId="0" applyNumberFormat="0" applyBorder="0" applyAlignment="0" applyProtection="0"/>
    <xf numFmtId="0" fontId="25" fillId="20" borderId="0" applyNumberFormat="0" applyBorder="0" applyAlignment="0" applyProtection="0"/>
    <xf numFmtId="0" fontId="59" fillId="28" borderId="0" applyNumberFormat="0" applyBorder="0" applyAlignment="0" applyProtection="0"/>
    <xf numFmtId="0" fontId="25" fillId="15" borderId="0" applyNumberFormat="0" applyBorder="0" applyAlignment="0" applyProtection="0"/>
    <xf numFmtId="0" fontId="59" fillId="29" borderId="0" applyNumberFormat="0" applyBorder="0" applyAlignment="0" applyProtection="0"/>
    <xf numFmtId="0" fontId="25" fillId="23" borderId="0" applyNumberFormat="0" applyBorder="0" applyAlignment="0" applyProtection="0"/>
    <xf numFmtId="0" fontId="5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59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59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9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9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0" fillId="52" borderId="0" applyNumberFormat="0" applyBorder="0" applyAlignment="0" applyProtection="0"/>
    <xf numFmtId="0" fontId="26" fillId="37" borderId="0" applyNumberFormat="0" applyBorder="0" applyAlignment="0" applyProtection="0"/>
    <xf numFmtId="0" fontId="61" fillId="53" borderId="1" applyNumberFormat="0" applyAlignment="0" applyProtection="0"/>
    <xf numFmtId="0" fontId="27" fillId="54" borderId="2" applyNumberFormat="0" applyAlignment="0" applyProtection="0"/>
    <xf numFmtId="0" fontId="62" fillId="55" borderId="3" applyNumberFormat="0" applyAlignment="0" applyProtection="0"/>
    <xf numFmtId="0" fontId="28" fillId="38" borderId="4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59" borderId="0" applyNumberFormat="0" applyBorder="0" applyAlignment="0" applyProtection="0"/>
    <xf numFmtId="0" fontId="30" fillId="60" borderId="0" applyNumberFormat="0" applyBorder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2" fillId="0" borderId="8" applyNumberFormat="0" applyFill="0" applyAlignment="0" applyProtection="0"/>
    <xf numFmtId="0" fontId="67" fillId="0" borderId="9" applyNumberFormat="0" applyFill="0" applyAlignment="0" applyProtection="0"/>
    <xf numFmtId="0" fontId="33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61" borderId="1" applyNumberFormat="0" applyAlignment="0" applyProtection="0"/>
    <xf numFmtId="0" fontId="34" fillId="50" borderId="2" applyNumberFormat="0" applyAlignment="0" applyProtection="0"/>
    <xf numFmtId="0" fontId="69" fillId="0" borderId="11" applyNumberFormat="0" applyFill="0" applyAlignment="0" applyProtection="0"/>
    <xf numFmtId="0" fontId="35" fillId="0" borderId="12" applyNumberFormat="0" applyFill="0" applyAlignment="0" applyProtection="0"/>
    <xf numFmtId="0" fontId="70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63" borderId="13" applyNumberFormat="0" applyFont="0" applyAlignment="0" applyProtection="0"/>
    <xf numFmtId="0" fontId="0" fillId="49" borderId="14" applyNumberFormat="0" applyFont="0" applyAlignment="0" applyProtection="0"/>
    <xf numFmtId="0" fontId="71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58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13" fillId="0" borderId="21" applyNumberFormat="0" applyFill="0" applyAlignment="0" applyProtection="0"/>
    <xf numFmtId="166" fontId="24" fillId="20" borderId="0" applyBorder="0" applyProtection="0">
      <alignment/>
    </xf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98" applyNumberFormat="1" applyFont="1" applyAlignment="1">
      <alignment horizontal="left" vertical="center" wrapText="1"/>
      <protection/>
    </xf>
    <xf numFmtId="0" fontId="1" fillId="0" borderId="0" xfId="198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9" fillId="0" borderId="0" xfId="174" applyFont="1" applyAlignment="1">
      <alignment horizontal="left" vertical="center"/>
      <protection/>
    </xf>
    <xf numFmtId="0" fontId="2" fillId="0" borderId="0" xfId="199" applyFont="1" applyFill="1" applyAlignment="1">
      <alignment vertical="center"/>
      <protection/>
    </xf>
    <xf numFmtId="3" fontId="2" fillId="0" borderId="0" xfId="199" applyNumberFormat="1" applyFont="1" applyFill="1" applyBorder="1" applyAlignment="1">
      <alignment horizontal="right" vertical="center"/>
      <protection/>
    </xf>
    <xf numFmtId="3" fontId="2" fillId="0" borderId="0" xfId="199" applyNumberFormat="1" applyFont="1" applyFill="1" applyAlignment="1">
      <alignment horizontal="right" vertical="center"/>
      <protection/>
    </xf>
    <xf numFmtId="4" fontId="2" fillId="0" borderId="0" xfId="199" applyNumberFormat="1" applyFont="1" applyFill="1" applyAlignment="1">
      <alignment horizontal="right" vertical="center"/>
      <protection/>
    </xf>
    <xf numFmtId="0" fontId="6" fillId="0" borderId="0" xfId="199" applyFont="1" applyFill="1" applyAlignment="1">
      <alignment horizontal="right" vertical="center"/>
      <protection/>
    </xf>
    <xf numFmtId="0" fontId="4" fillId="0" borderId="0" xfId="199" applyFont="1" applyFill="1" applyBorder="1" applyAlignment="1">
      <alignment horizontal="center" vertical="center"/>
      <protection/>
    </xf>
    <xf numFmtId="3" fontId="4" fillId="0" borderId="0" xfId="199" applyNumberFormat="1" applyFont="1" applyFill="1" applyBorder="1" applyAlignment="1">
      <alignment horizontal="right" vertical="center"/>
      <protection/>
    </xf>
    <xf numFmtId="4" fontId="4" fillId="0" borderId="0" xfId="199" applyNumberFormat="1" applyFont="1" applyFill="1" applyBorder="1" applyAlignment="1">
      <alignment horizontal="right" vertical="center"/>
      <protection/>
    </xf>
    <xf numFmtId="0" fontId="3" fillId="0" borderId="0" xfId="199" applyFont="1" applyFill="1" applyAlignment="1">
      <alignment horizontal="right" vertical="center"/>
      <protection/>
    </xf>
    <xf numFmtId="0" fontId="2" fillId="0" borderId="0" xfId="199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3" fontId="4" fillId="0" borderId="0" xfId="199" applyNumberFormat="1" applyFont="1" applyFill="1" applyBorder="1" applyAlignment="1">
      <alignment horizontal="center" vertical="center" wrapText="1"/>
      <protection/>
    </xf>
    <xf numFmtId="0" fontId="5" fillId="0" borderId="0" xfId="199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199" applyNumberFormat="1" applyFont="1" applyFill="1" applyBorder="1" applyAlignment="1">
      <alignment horizontal="center" wrapText="1"/>
      <protection/>
    </xf>
    <xf numFmtId="0" fontId="4" fillId="0" borderId="0" xfId="198" applyNumberFormat="1" applyFont="1" applyBorder="1" applyAlignment="1">
      <alignment horizontal="center" wrapText="1"/>
      <protection/>
    </xf>
    <xf numFmtId="0" fontId="2" fillId="0" borderId="0" xfId="198" applyFont="1" applyAlignment="1">
      <alignment horizontal="center" vertical="center"/>
      <protection/>
    </xf>
    <xf numFmtId="164" fontId="2" fillId="0" borderId="0" xfId="198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</cellXfs>
  <cellStyles count="2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Good" xfId="126"/>
    <cellStyle name="Good 2" xfId="127"/>
    <cellStyle name="Heading 1" xfId="128"/>
    <cellStyle name="Heading 1 2" xfId="129"/>
    <cellStyle name="Heading 2" xfId="130"/>
    <cellStyle name="Heading 2 2" xfId="131"/>
    <cellStyle name="Heading 3" xfId="132"/>
    <cellStyle name="Heading 3 2" xfId="133"/>
    <cellStyle name="Heading 4" xfId="134"/>
    <cellStyle name="Heading 4 2" xfId="135"/>
    <cellStyle name="Input" xfId="136"/>
    <cellStyle name="Input 2" xfId="137"/>
    <cellStyle name="Linked Cell" xfId="138"/>
    <cellStyle name="Linked Cell 2" xfId="139"/>
    <cellStyle name="Neutral" xfId="140"/>
    <cellStyle name="Neutral 2" xfId="141"/>
    <cellStyle name="Normal 10" xfId="142"/>
    <cellStyle name="Normal 10 2" xfId="143"/>
    <cellStyle name="Normal 10 2 2" xfId="144"/>
    <cellStyle name="Normal 10 3" xfId="145"/>
    <cellStyle name="Normal 11" xfId="146"/>
    <cellStyle name="Normal 11 2" xfId="147"/>
    <cellStyle name="Normal 11 2 2" xfId="148"/>
    <cellStyle name="Normal 11 3" xfId="149"/>
    <cellStyle name="Normal 12" xfId="150"/>
    <cellStyle name="Normal 12 2" xfId="151"/>
    <cellStyle name="Normal 12 2 2" xfId="152"/>
    <cellStyle name="Normal 12 3" xfId="153"/>
    <cellStyle name="Normal 13" xfId="154"/>
    <cellStyle name="Normal 13 2" xfId="155"/>
    <cellStyle name="Normal 13 2 2" xfId="156"/>
    <cellStyle name="Normal 13 3" xfId="157"/>
    <cellStyle name="Normal 14" xfId="158"/>
    <cellStyle name="Normal 14 2" xfId="159"/>
    <cellStyle name="Normal 14 2 2" xfId="160"/>
    <cellStyle name="Normal 14 3" xfId="161"/>
    <cellStyle name="Normal 15" xfId="162"/>
    <cellStyle name="Normal 15 2" xfId="163"/>
    <cellStyle name="Normal 15 2 2" xfId="164"/>
    <cellStyle name="Normal 15 3" xfId="165"/>
    <cellStyle name="Normal 16" xfId="166"/>
    <cellStyle name="Normal 16 2" xfId="167"/>
    <cellStyle name="Normal 16 2 2" xfId="168"/>
    <cellStyle name="Normal 16 3" xfId="169"/>
    <cellStyle name="Normal 18" xfId="170"/>
    <cellStyle name="Normal 18 2" xfId="171"/>
    <cellStyle name="Normal 2" xfId="172"/>
    <cellStyle name="Normal 2 2" xfId="173"/>
    <cellStyle name="Normal 2 2 2" xfId="174"/>
    <cellStyle name="Normal 2 3" xfId="175"/>
    <cellStyle name="Normal 20" xfId="176"/>
    <cellStyle name="Normal 20 2" xfId="177"/>
    <cellStyle name="Normal 20 2 2" xfId="178"/>
    <cellStyle name="Normal 20 3" xfId="179"/>
    <cellStyle name="Normal 21" xfId="180"/>
    <cellStyle name="Normal 21 2" xfId="181"/>
    <cellStyle name="Normal 21 2 2" xfId="182"/>
    <cellStyle name="Normal 21 3" xfId="183"/>
    <cellStyle name="Normal 3" xfId="184"/>
    <cellStyle name="Normal 4" xfId="185"/>
    <cellStyle name="Normal 5" xfId="186"/>
    <cellStyle name="Normal 5 2" xfId="187"/>
    <cellStyle name="Normal 5 2 2" xfId="188"/>
    <cellStyle name="Normal 5 3" xfId="189"/>
    <cellStyle name="Normal 8" xfId="190"/>
    <cellStyle name="Normal 8 2" xfId="191"/>
    <cellStyle name="Normal 8 2 2" xfId="192"/>
    <cellStyle name="Normal 8 3" xfId="193"/>
    <cellStyle name="Normal 9" xfId="194"/>
    <cellStyle name="Normal 9 2" xfId="195"/>
    <cellStyle name="Normal 9 2 2" xfId="196"/>
    <cellStyle name="Normal 9 3" xfId="197"/>
    <cellStyle name="Normal_2.17_Valsts_budzeta_izpilde" xfId="198"/>
    <cellStyle name="Normal_Izdrukai" xfId="199"/>
    <cellStyle name="Note" xfId="200"/>
    <cellStyle name="Note 2" xfId="201"/>
    <cellStyle name="Output" xfId="202"/>
    <cellStyle name="Output 2" xfId="203"/>
    <cellStyle name="Parastais_FMLikp01_p05_221205_pap_afp_makp" xfId="204"/>
    <cellStyle name="Percent" xfId="205"/>
    <cellStyle name="SAPBEXaggData" xfId="206"/>
    <cellStyle name="SAPBEXaggDataEmph" xfId="207"/>
    <cellStyle name="SAPBEXaggItem" xfId="208"/>
    <cellStyle name="SAPBEXaggItemX" xfId="209"/>
    <cellStyle name="SAPBEXchaText" xfId="210"/>
    <cellStyle name="SAPBEXexcBad7" xfId="211"/>
    <cellStyle name="SAPBEXexcBad8" xfId="212"/>
    <cellStyle name="SAPBEXexcBad9" xfId="213"/>
    <cellStyle name="SAPBEXexcCritical4" xfId="214"/>
    <cellStyle name="SAPBEXexcCritical5" xfId="215"/>
    <cellStyle name="SAPBEXexcCritical6" xfId="216"/>
    <cellStyle name="SAPBEXexcGood1" xfId="217"/>
    <cellStyle name="SAPBEXexcGood2" xfId="218"/>
    <cellStyle name="SAPBEXexcGood3" xfId="219"/>
    <cellStyle name="SAPBEXfilterDrill" xfId="220"/>
    <cellStyle name="SAPBEXfilterItem" xfId="221"/>
    <cellStyle name="SAPBEXfilterText" xfId="222"/>
    <cellStyle name="SAPBEXformats" xfId="223"/>
    <cellStyle name="SAPBEXheaderItem" xfId="224"/>
    <cellStyle name="SAPBEXheaderText" xfId="225"/>
    <cellStyle name="SAPBEXHLevel0" xfId="226"/>
    <cellStyle name="SAPBEXHLevel0X" xfId="227"/>
    <cellStyle name="SAPBEXHLevel1" xfId="228"/>
    <cellStyle name="SAPBEXHLevel1X" xfId="229"/>
    <cellStyle name="SAPBEXHLevel2" xfId="230"/>
    <cellStyle name="SAPBEXHLevel2X" xfId="231"/>
    <cellStyle name="SAPBEXHLevel3" xfId="232"/>
    <cellStyle name="SAPBEXHLevel3X" xfId="233"/>
    <cellStyle name="SAPBEXinputData" xfId="234"/>
    <cellStyle name="SAPBEXresData" xfId="235"/>
    <cellStyle name="SAPBEXresDataEmph" xfId="236"/>
    <cellStyle name="SAPBEXresItem" xfId="237"/>
    <cellStyle name="SAPBEXresItemX" xfId="238"/>
    <cellStyle name="SAPBEXstdData" xfId="239"/>
    <cellStyle name="SAPBEXstdDataEmph" xfId="240"/>
    <cellStyle name="SAPBEXstdItem" xfId="241"/>
    <cellStyle name="SAPBEXstdItemX" xfId="242"/>
    <cellStyle name="SAPBEXtitle" xfId="243"/>
    <cellStyle name="SAPBEXundefined" xfId="244"/>
    <cellStyle name="Sheet Title" xfId="245"/>
    <cellStyle name="Style 1" xfId="246"/>
    <cellStyle name="Title" xfId="247"/>
    <cellStyle name="Title 2" xfId="248"/>
    <cellStyle name="Total" xfId="249"/>
    <cellStyle name="Total 2" xfId="250"/>
    <cellStyle name="V?st." xfId="251"/>
    <cellStyle name="Warning Text" xfId="252"/>
    <cellStyle name="Warning Text 2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0"/>
  <sheetViews>
    <sheetView tabSelected="1" zoomScalePageLayoutView="0" workbookViewId="0" topLeftCell="A1">
      <selection activeCell="B446" sqref="B446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4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30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10" t="s">
        <v>9</v>
      </c>
      <c r="B5" s="2"/>
      <c r="C5" s="3"/>
      <c r="D5" s="3"/>
      <c r="E5" s="3"/>
      <c r="F5" s="54"/>
      <c r="G5" s="54"/>
      <c r="H5" s="3"/>
      <c r="I5" s="3"/>
      <c r="J5" s="55" t="s">
        <v>13</v>
      </c>
      <c r="K5" s="55"/>
    </row>
    <row r="6" spans="1:11" ht="15.7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.75" customHeight="1">
      <c r="A7" s="48" t="s">
        <v>16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15</v>
      </c>
    </row>
    <row r="11" spans="1:11" ht="76.5">
      <c r="A11" s="21" t="s">
        <v>2</v>
      </c>
      <c r="B11" s="21" t="s">
        <v>3</v>
      </c>
      <c r="C11" s="22" t="s">
        <v>18</v>
      </c>
      <c r="D11" s="22" t="s">
        <v>19</v>
      </c>
      <c r="E11" s="22" t="s">
        <v>4</v>
      </c>
      <c r="F11" s="23" t="s">
        <v>5</v>
      </c>
      <c r="G11" s="22" t="s">
        <v>20</v>
      </c>
      <c r="H11" s="22" t="s">
        <v>6</v>
      </c>
      <c r="I11" s="22" t="s">
        <v>21</v>
      </c>
      <c r="J11" s="23" t="s">
        <v>7</v>
      </c>
      <c r="K11" s="22" t="s">
        <v>8</v>
      </c>
    </row>
    <row r="12" spans="1:11" s="4" customFormat="1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22</v>
      </c>
      <c r="H12" s="24" t="s">
        <v>23</v>
      </c>
      <c r="I12" s="24" t="s">
        <v>24</v>
      </c>
      <c r="J12" s="24" t="s">
        <v>25</v>
      </c>
      <c r="K12" s="24" t="s">
        <v>26</v>
      </c>
    </row>
    <row r="13" spans="1:11" s="4" customFormat="1" ht="15">
      <c r="A13" s="25"/>
      <c r="B13" s="26" t="s">
        <v>27</v>
      </c>
      <c r="C13" s="27"/>
      <c r="D13" s="27"/>
      <c r="E13" s="27"/>
      <c r="F13" s="27"/>
      <c r="G13" s="27"/>
      <c r="H13" s="27"/>
      <c r="I13" s="28"/>
      <c r="J13" s="28"/>
      <c r="K13" s="28"/>
    </row>
    <row r="14" spans="1:11" ht="12.75">
      <c r="A14" s="29"/>
      <c r="B14" s="30"/>
      <c r="C14" s="31"/>
      <c r="D14" s="31"/>
      <c r="E14" s="31"/>
      <c r="F14" s="31"/>
      <c r="G14" s="31"/>
      <c r="H14" s="31"/>
      <c r="I14" s="32"/>
      <c r="J14" s="32"/>
      <c r="K14" s="32"/>
    </row>
    <row r="15" spans="1:11" ht="12.75">
      <c r="A15" s="33" t="s">
        <v>28</v>
      </c>
      <c r="B15" s="34" t="s">
        <v>29</v>
      </c>
      <c r="C15" s="31"/>
      <c r="D15" s="31"/>
      <c r="E15" s="31"/>
      <c r="F15" s="31"/>
      <c r="G15" s="31"/>
      <c r="H15" s="31"/>
      <c r="I15" s="32"/>
      <c r="J15" s="32"/>
      <c r="K15" s="32"/>
    </row>
    <row r="16" spans="1:11" ht="12.75">
      <c r="A16" s="29" t="s">
        <v>30</v>
      </c>
      <c r="B16" s="30" t="s">
        <v>31</v>
      </c>
      <c r="C16" s="31">
        <v>568771712.8</v>
      </c>
      <c r="D16" s="31">
        <v>2472247165</v>
      </c>
      <c r="E16" s="31">
        <v>582876671</v>
      </c>
      <c r="F16" s="31">
        <v>579140596.51</v>
      </c>
      <c r="G16" s="31">
        <f aca="true" t="shared" si="0" ref="G16:G47">F16-C16</f>
        <v>10368883.710000038</v>
      </c>
      <c r="H16" s="31">
        <f aca="true" t="shared" si="1" ref="H16:H47">E16-F16</f>
        <v>3736074.4900000095</v>
      </c>
      <c r="I16" s="32">
        <f aca="true" t="shared" si="2" ref="I16:I47">IF(ISERROR(F16/C16),0,F16/C16*100-100)</f>
        <v>1.8230308358612177</v>
      </c>
      <c r="J16" s="32">
        <f aca="true" t="shared" si="3" ref="J16:J47">IF(ISERROR(F16/E16),0,F16/E16*100)</f>
        <v>99.35902830291865</v>
      </c>
      <c r="K16" s="32">
        <f aca="true" t="shared" si="4" ref="K16:K47">IF(ISERROR(F16/D16),0,F16/D16*100)</f>
        <v>23.425675422303495</v>
      </c>
    </row>
    <row r="17" spans="1:11" ht="12.75">
      <c r="A17" s="35" t="s">
        <v>32</v>
      </c>
      <c r="B17" s="30" t="s">
        <v>33</v>
      </c>
      <c r="C17" s="31">
        <v>483209698.21</v>
      </c>
      <c r="D17" s="31">
        <v>2108948236</v>
      </c>
      <c r="E17" s="31">
        <v>494278471</v>
      </c>
      <c r="F17" s="31">
        <v>490842347.62</v>
      </c>
      <c r="G17" s="31">
        <f t="shared" si="0"/>
        <v>7632649.410000026</v>
      </c>
      <c r="H17" s="31">
        <f t="shared" si="1"/>
        <v>3436123.379999995</v>
      </c>
      <c r="I17" s="32">
        <f t="shared" si="2"/>
        <v>1.579572893150612</v>
      </c>
      <c r="J17" s="32">
        <f t="shared" si="3"/>
        <v>99.30482034286297</v>
      </c>
      <c r="K17" s="32">
        <f t="shared" si="4"/>
        <v>23.274271944719274</v>
      </c>
    </row>
    <row r="18" spans="1:11" ht="12.75">
      <c r="A18" s="36" t="s">
        <v>34</v>
      </c>
      <c r="B18" s="30" t="s">
        <v>35</v>
      </c>
      <c r="C18" s="31">
        <v>483209698.21</v>
      </c>
      <c r="D18" s="31">
        <v>2108948236</v>
      </c>
      <c r="E18" s="31">
        <v>494278471</v>
      </c>
      <c r="F18" s="31">
        <v>490842347.62</v>
      </c>
      <c r="G18" s="31">
        <f t="shared" si="0"/>
        <v>7632649.410000026</v>
      </c>
      <c r="H18" s="31">
        <f t="shared" si="1"/>
        <v>3436123.379999995</v>
      </c>
      <c r="I18" s="32">
        <f t="shared" si="2"/>
        <v>1.579572893150612</v>
      </c>
      <c r="J18" s="32">
        <f t="shared" si="3"/>
        <v>99.30482034286297</v>
      </c>
      <c r="K18" s="32">
        <f t="shared" si="4"/>
        <v>23.274271944719274</v>
      </c>
    </row>
    <row r="19" spans="1:11" ht="12.75">
      <c r="A19" s="37" t="s">
        <v>36</v>
      </c>
      <c r="B19" s="30" t="s">
        <v>37</v>
      </c>
      <c r="C19" s="31">
        <v>548191163.64</v>
      </c>
      <c r="D19" s="31">
        <v>2108948236</v>
      </c>
      <c r="E19" s="31">
        <v>494278471</v>
      </c>
      <c r="F19" s="31">
        <v>577655726.98</v>
      </c>
      <c r="G19" s="31">
        <f t="shared" si="0"/>
        <v>29464563.340000033</v>
      </c>
      <c r="H19" s="31">
        <f t="shared" si="1"/>
        <v>-83377255.98000002</v>
      </c>
      <c r="I19" s="32">
        <f t="shared" si="2"/>
        <v>5.374870171995255</v>
      </c>
      <c r="J19" s="32">
        <f t="shared" si="3"/>
        <v>116.86847817007187</v>
      </c>
      <c r="K19" s="32">
        <f t="shared" si="4"/>
        <v>27.3907020153149</v>
      </c>
    </row>
    <row r="20" spans="1:11" ht="12.75">
      <c r="A20" s="38" t="s">
        <v>38</v>
      </c>
      <c r="B20" s="30" t="s">
        <v>39</v>
      </c>
      <c r="C20" s="31">
        <v>60491.94</v>
      </c>
      <c r="D20" s="31">
        <v>180000</v>
      </c>
      <c r="E20" s="31">
        <v>45000</v>
      </c>
      <c r="F20" s="31">
        <v>49105.26</v>
      </c>
      <c r="G20" s="31">
        <f t="shared" si="0"/>
        <v>-11386.68</v>
      </c>
      <c r="H20" s="31">
        <f t="shared" si="1"/>
        <v>-4105.260000000002</v>
      </c>
      <c r="I20" s="32">
        <f t="shared" si="2"/>
        <v>-18.82346639899464</v>
      </c>
      <c r="J20" s="32">
        <f t="shared" si="3"/>
        <v>109.12280000000001</v>
      </c>
      <c r="K20" s="32">
        <f t="shared" si="4"/>
        <v>27.280700000000003</v>
      </c>
    </row>
    <row r="21" spans="1:11" ht="25.5">
      <c r="A21" s="39" t="s">
        <v>40</v>
      </c>
      <c r="B21" s="30" t="s">
        <v>41</v>
      </c>
      <c r="C21" s="31">
        <v>51486.15</v>
      </c>
      <c r="D21" s="31">
        <v>180000</v>
      </c>
      <c r="E21" s="31">
        <v>45000</v>
      </c>
      <c r="F21" s="31">
        <v>42855.75</v>
      </c>
      <c r="G21" s="31">
        <f t="shared" si="0"/>
        <v>-8630.400000000001</v>
      </c>
      <c r="H21" s="31">
        <f t="shared" si="1"/>
        <v>2144.25</v>
      </c>
      <c r="I21" s="32">
        <f t="shared" si="2"/>
        <v>-16.762566243543162</v>
      </c>
      <c r="J21" s="32">
        <f t="shared" si="3"/>
        <v>95.235</v>
      </c>
      <c r="K21" s="32">
        <f t="shared" si="4"/>
        <v>23.80875</v>
      </c>
    </row>
    <row r="22" spans="1:11" ht="25.5">
      <c r="A22" s="38" t="s">
        <v>42</v>
      </c>
      <c r="B22" s="30" t="s">
        <v>43</v>
      </c>
      <c r="C22" s="31">
        <v>548130671.7</v>
      </c>
      <c r="D22" s="31">
        <v>2108768236</v>
      </c>
      <c r="E22" s="31">
        <v>494233471</v>
      </c>
      <c r="F22" s="31">
        <v>577606621.72</v>
      </c>
      <c r="G22" s="31">
        <f t="shared" si="0"/>
        <v>29475950.01999998</v>
      </c>
      <c r="H22" s="31">
        <f t="shared" si="1"/>
        <v>-83373150.72000003</v>
      </c>
      <c r="I22" s="32">
        <f t="shared" si="2"/>
        <v>5.377540710973491</v>
      </c>
      <c r="J22" s="32">
        <f t="shared" si="3"/>
        <v>116.86918341473478</v>
      </c>
      <c r="K22" s="32">
        <f t="shared" si="4"/>
        <v>27.39071140485445</v>
      </c>
    </row>
    <row r="23" spans="1:11" ht="25.5">
      <c r="A23" s="39" t="s">
        <v>44</v>
      </c>
      <c r="B23" s="30" t="s">
        <v>45</v>
      </c>
      <c r="C23" s="31">
        <v>396134036.3</v>
      </c>
      <c r="D23" s="31">
        <v>1375416076</v>
      </c>
      <c r="E23" s="31">
        <v>325353811</v>
      </c>
      <c r="F23" s="31">
        <v>408945488.08</v>
      </c>
      <c r="G23" s="31">
        <f t="shared" si="0"/>
        <v>12811451.779999971</v>
      </c>
      <c r="H23" s="31">
        <f t="shared" si="1"/>
        <v>-83591677.07999998</v>
      </c>
      <c r="I23" s="32">
        <f t="shared" si="2"/>
        <v>3.234120425415199</v>
      </c>
      <c r="J23" s="32">
        <f t="shared" si="3"/>
        <v>125.69254585433455</v>
      </c>
      <c r="K23" s="32">
        <f t="shared" si="4"/>
        <v>29.732492968186016</v>
      </c>
    </row>
    <row r="24" spans="1:11" ht="25.5">
      <c r="A24" s="39" t="s">
        <v>46</v>
      </c>
      <c r="B24" s="30" t="s">
        <v>47</v>
      </c>
      <c r="C24" s="31">
        <v>31901205.11</v>
      </c>
      <c r="D24" s="31">
        <v>142652064</v>
      </c>
      <c r="E24" s="31">
        <v>32850564</v>
      </c>
      <c r="F24" s="31">
        <v>32808056.13</v>
      </c>
      <c r="G24" s="31">
        <f t="shared" si="0"/>
        <v>906851.0199999996</v>
      </c>
      <c r="H24" s="31">
        <f t="shared" si="1"/>
        <v>42507.87000000104</v>
      </c>
      <c r="I24" s="32">
        <f t="shared" si="2"/>
        <v>2.842685775891681</v>
      </c>
      <c r="J24" s="32">
        <f t="shared" si="3"/>
        <v>99.87060231294659</v>
      </c>
      <c r="K24" s="32">
        <f t="shared" si="4"/>
        <v>22.998655056263328</v>
      </c>
    </row>
    <row r="25" spans="1:11" ht="38.25">
      <c r="A25" s="39" t="s">
        <v>48</v>
      </c>
      <c r="B25" s="30" t="s">
        <v>49</v>
      </c>
      <c r="C25" s="31">
        <v>8605651.65</v>
      </c>
      <c r="D25" s="31">
        <v>40183680</v>
      </c>
      <c r="E25" s="31">
        <v>9253680</v>
      </c>
      <c r="F25" s="31">
        <v>9241706.01</v>
      </c>
      <c r="G25" s="31">
        <f t="shared" si="0"/>
        <v>636054.3599999994</v>
      </c>
      <c r="H25" s="31">
        <f t="shared" si="1"/>
        <v>11973.990000000224</v>
      </c>
      <c r="I25" s="32">
        <f t="shared" si="2"/>
        <v>7.39112371577346</v>
      </c>
      <c r="J25" s="32">
        <f t="shared" si="3"/>
        <v>99.87060293850662</v>
      </c>
      <c r="K25" s="32">
        <f t="shared" si="4"/>
        <v>22.99865520032013</v>
      </c>
    </row>
    <row r="26" spans="1:11" ht="25.5">
      <c r="A26" s="39" t="s">
        <v>50</v>
      </c>
      <c r="B26" s="30" t="s">
        <v>51</v>
      </c>
      <c r="C26" s="31">
        <v>111489778.64</v>
      </c>
      <c r="D26" s="31">
        <v>550516416</v>
      </c>
      <c r="E26" s="31">
        <v>126775416</v>
      </c>
      <c r="F26" s="31">
        <v>126611371.5</v>
      </c>
      <c r="G26" s="31">
        <f t="shared" si="0"/>
        <v>15121592.86</v>
      </c>
      <c r="H26" s="31">
        <f t="shared" si="1"/>
        <v>164044.5</v>
      </c>
      <c r="I26" s="32">
        <f t="shared" si="2"/>
        <v>13.563210048902818</v>
      </c>
      <c r="J26" s="32">
        <f t="shared" si="3"/>
        <v>99.87060227828398</v>
      </c>
      <c r="K26" s="32">
        <f t="shared" si="4"/>
        <v>22.998655048281066</v>
      </c>
    </row>
    <row r="27" spans="1:11" ht="12.75">
      <c r="A27" s="38" t="s">
        <v>52</v>
      </c>
      <c r="B27" s="30" t="s">
        <v>53</v>
      </c>
      <c r="C27" s="31">
        <v>-64981465.43</v>
      </c>
      <c r="D27" s="31">
        <v>0</v>
      </c>
      <c r="E27" s="31">
        <v>0</v>
      </c>
      <c r="F27" s="31">
        <v>-86813379.36</v>
      </c>
      <c r="G27" s="31">
        <f t="shared" si="0"/>
        <v>-21831913.93</v>
      </c>
      <c r="H27" s="31">
        <f t="shared" si="1"/>
        <v>86813379.36</v>
      </c>
      <c r="I27" s="32">
        <f t="shared" si="2"/>
        <v>33.597140023747215</v>
      </c>
      <c r="J27" s="32">
        <f t="shared" si="3"/>
        <v>0</v>
      </c>
      <c r="K27" s="32">
        <f t="shared" si="4"/>
        <v>0</v>
      </c>
    </row>
    <row r="28" spans="1:11" ht="25.5">
      <c r="A28" s="39" t="s">
        <v>54</v>
      </c>
      <c r="B28" s="30" t="s">
        <v>55</v>
      </c>
      <c r="C28" s="31">
        <v>-64988646.61</v>
      </c>
      <c r="D28" s="31">
        <v>0</v>
      </c>
      <c r="E28" s="31">
        <v>0</v>
      </c>
      <c r="F28" s="31">
        <v>-86821105.6</v>
      </c>
      <c r="G28" s="31">
        <f t="shared" si="0"/>
        <v>-21832458.989999995</v>
      </c>
      <c r="H28" s="31">
        <f t="shared" si="1"/>
        <v>86821105.6</v>
      </c>
      <c r="I28" s="32">
        <f t="shared" si="2"/>
        <v>33.594266273950325</v>
      </c>
      <c r="J28" s="32">
        <f t="shared" si="3"/>
        <v>0</v>
      </c>
      <c r="K28" s="32">
        <f t="shared" si="4"/>
        <v>0</v>
      </c>
    </row>
    <row r="29" spans="1:11" ht="12.75">
      <c r="A29" s="39" t="s">
        <v>56</v>
      </c>
      <c r="B29" s="30" t="s">
        <v>53</v>
      </c>
      <c r="C29" s="31">
        <v>7181.18</v>
      </c>
      <c r="D29" s="31">
        <v>0</v>
      </c>
      <c r="E29" s="31">
        <v>0</v>
      </c>
      <c r="F29" s="31">
        <v>7726.24</v>
      </c>
      <c r="G29" s="31">
        <f t="shared" si="0"/>
        <v>545.0599999999995</v>
      </c>
      <c r="H29" s="31">
        <f t="shared" si="1"/>
        <v>-7726.24</v>
      </c>
      <c r="I29" s="32">
        <f t="shared" si="2"/>
        <v>7.590117501580522</v>
      </c>
      <c r="J29" s="32">
        <f t="shared" si="3"/>
        <v>0</v>
      </c>
      <c r="K29" s="32">
        <f t="shared" si="4"/>
        <v>0</v>
      </c>
    </row>
    <row r="30" spans="1:11" ht="12.75">
      <c r="A30" s="35" t="s">
        <v>57</v>
      </c>
      <c r="B30" s="30" t="s">
        <v>58</v>
      </c>
      <c r="C30" s="31">
        <v>7649333.47</v>
      </c>
      <c r="D30" s="31">
        <v>45403730</v>
      </c>
      <c r="E30" s="31">
        <v>8373665</v>
      </c>
      <c r="F30" s="31">
        <v>8740860.43</v>
      </c>
      <c r="G30" s="31">
        <f t="shared" si="0"/>
        <v>1091526.96</v>
      </c>
      <c r="H30" s="31">
        <f t="shared" si="1"/>
        <v>-367195.4299999997</v>
      </c>
      <c r="I30" s="32">
        <f t="shared" si="2"/>
        <v>14.269569555058254</v>
      </c>
      <c r="J30" s="32">
        <f t="shared" si="3"/>
        <v>104.38512204632022</v>
      </c>
      <c r="K30" s="32">
        <f t="shared" si="4"/>
        <v>19.251414872742835</v>
      </c>
    </row>
    <row r="31" spans="1:11" ht="25.5">
      <c r="A31" s="36" t="s">
        <v>59</v>
      </c>
      <c r="B31" s="30" t="s">
        <v>60</v>
      </c>
      <c r="C31" s="31">
        <v>7649333.47</v>
      </c>
      <c r="D31" s="31">
        <v>45403730</v>
      </c>
      <c r="E31" s="31">
        <v>8373665</v>
      </c>
      <c r="F31" s="31">
        <v>8740860.43</v>
      </c>
      <c r="G31" s="31">
        <f t="shared" si="0"/>
        <v>1091526.96</v>
      </c>
      <c r="H31" s="31">
        <f t="shared" si="1"/>
        <v>-367195.4299999997</v>
      </c>
      <c r="I31" s="32">
        <f t="shared" si="2"/>
        <v>14.269569555058254</v>
      </c>
      <c r="J31" s="32">
        <f t="shared" si="3"/>
        <v>104.38512204632022</v>
      </c>
      <c r="K31" s="32">
        <f t="shared" si="4"/>
        <v>19.251414872742835</v>
      </c>
    </row>
    <row r="32" spans="1:11" ht="25.5">
      <c r="A32" s="37" t="s">
        <v>61</v>
      </c>
      <c r="B32" s="30" t="s">
        <v>62</v>
      </c>
      <c r="C32" s="31">
        <v>7638913.38</v>
      </c>
      <c r="D32" s="31">
        <v>45403730</v>
      </c>
      <c r="E32" s="31">
        <v>8373665</v>
      </c>
      <c r="F32" s="31">
        <v>8739638.26</v>
      </c>
      <c r="G32" s="31">
        <f t="shared" si="0"/>
        <v>1100724.88</v>
      </c>
      <c r="H32" s="31">
        <f t="shared" si="1"/>
        <v>-365973.2599999998</v>
      </c>
      <c r="I32" s="32">
        <f t="shared" si="2"/>
        <v>14.409443139935178</v>
      </c>
      <c r="J32" s="32">
        <f t="shared" si="3"/>
        <v>104.37052664514283</v>
      </c>
      <c r="K32" s="32">
        <f t="shared" si="4"/>
        <v>19.248723089490667</v>
      </c>
    </row>
    <row r="33" spans="1:11" ht="12.75">
      <c r="A33" s="38" t="s">
        <v>63</v>
      </c>
      <c r="B33" s="30" t="s">
        <v>64</v>
      </c>
      <c r="C33" s="31">
        <v>187823.15</v>
      </c>
      <c r="D33" s="31">
        <v>980000</v>
      </c>
      <c r="E33" s="31">
        <v>184500</v>
      </c>
      <c r="F33" s="31">
        <v>423733.98</v>
      </c>
      <c r="G33" s="31">
        <f t="shared" si="0"/>
        <v>235910.83</v>
      </c>
      <c r="H33" s="31">
        <f t="shared" si="1"/>
        <v>-239233.97999999998</v>
      </c>
      <c r="I33" s="32">
        <f t="shared" si="2"/>
        <v>125.60263737457285</v>
      </c>
      <c r="J33" s="32">
        <f t="shared" si="3"/>
        <v>229.66611382113823</v>
      </c>
      <c r="K33" s="32">
        <f t="shared" si="4"/>
        <v>43.238161224489794</v>
      </c>
    </row>
    <row r="34" spans="1:11" ht="25.5">
      <c r="A34" s="38" t="s">
        <v>65</v>
      </c>
      <c r="B34" s="30" t="s">
        <v>66</v>
      </c>
      <c r="C34" s="31">
        <v>462493.55</v>
      </c>
      <c r="D34" s="31">
        <v>1000000</v>
      </c>
      <c r="E34" s="31">
        <v>0</v>
      </c>
      <c r="F34" s="31">
        <v>11547.5</v>
      </c>
      <c r="G34" s="31">
        <f t="shared" si="0"/>
        <v>-450946.05</v>
      </c>
      <c r="H34" s="31">
        <f t="shared" si="1"/>
        <v>-11547.5</v>
      </c>
      <c r="I34" s="32">
        <f t="shared" si="2"/>
        <v>-97.50320842312287</v>
      </c>
      <c r="J34" s="32">
        <f t="shared" si="3"/>
        <v>0</v>
      </c>
      <c r="K34" s="32">
        <f t="shared" si="4"/>
        <v>1.15475</v>
      </c>
    </row>
    <row r="35" spans="1:11" ht="12.75">
      <c r="A35" s="39" t="s">
        <v>67</v>
      </c>
      <c r="B35" s="30" t="s">
        <v>68</v>
      </c>
      <c r="C35" s="31">
        <v>206366.2</v>
      </c>
      <c r="D35" s="31">
        <v>0</v>
      </c>
      <c r="E35" s="31">
        <v>0</v>
      </c>
      <c r="F35" s="31">
        <v>0</v>
      </c>
      <c r="G35" s="31">
        <f t="shared" si="0"/>
        <v>-206366.2</v>
      </c>
      <c r="H35" s="31">
        <f t="shared" si="1"/>
        <v>0</v>
      </c>
      <c r="I35" s="32">
        <f t="shared" si="2"/>
        <v>-100</v>
      </c>
      <c r="J35" s="32">
        <f t="shared" si="3"/>
        <v>0</v>
      </c>
      <c r="K35" s="32">
        <f t="shared" si="4"/>
        <v>0</v>
      </c>
    </row>
    <row r="36" spans="1:11" ht="12.75">
      <c r="A36" s="39" t="s">
        <v>69</v>
      </c>
      <c r="B36" s="30" t="s">
        <v>70</v>
      </c>
      <c r="C36" s="31">
        <v>256127.35</v>
      </c>
      <c r="D36" s="31">
        <v>1000000</v>
      </c>
      <c r="E36" s="31">
        <v>0</v>
      </c>
      <c r="F36" s="31">
        <v>11547.5</v>
      </c>
      <c r="G36" s="31">
        <f t="shared" si="0"/>
        <v>-244579.85</v>
      </c>
      <c r="H36" s="31">
        <f t="shared" si="1"/>
        <v>-11547.5</v>
      </c>
      <c r="I36" s="32">
        <f t="shared" si="2"/>
        <v>-95.49150061483087</v>
      </c>
      <c r="J36" s="32">
        <f t="shared" si="3"/>
        <v>0</v>
      </c>
      <c r="K36" s="32">
        <f t="shared" si="4"/>
        <v>1.15475</v>
      </c>
    </row>
    <row r="37" spans="1:11" ht="25.5">
      <c r="A37" s="38" t="s">
        <v>71</v>
      </c>
      <c r="B37" s="30" t="s">
        <v>72</v>
      </c>
      <c r="C37" s="31">
        <v>4144324.3</v>
      </c>
      <c r="D37" s="31">
        <v>18000000</v>
      </c>
      <c r="E37" s="31">
        <v>3000000</v>
      </c>
      <c r="F37" s="31">
        <v>4930234.39</v>
      </c>
      <c r="G37" s="31">
        <f t="shared" si="0"/>
        <v>785910.0899999999</v>
      </c>
      <c r="H37" s="31">
        <f t="shared" si="1"/>
        <v>-1930234.3899999997</v>
      </c>
      <c r="I37" s="32">
        <f t="shared" si="2"/>
        <v>18.963527781838877</v>
      </c>
      <c r="J37" s="32">
        <f t="shared" si="3"/>
        <v>164.3411463333333</v>
      </c>
      <c r="K37" s="32">
        <f t="shared" si="4"/>
        <v>27.39019105555555</v>
      </c>
    </row>
    <row r="38" spans="1:11" ht="25.5">
      <c r="A38" s="38" t="s">
        <v>73</v>
      </c>
      <c r="B38" s="30" t="s">
        <v>74</v>
      </c>
      <c r="C38" s="31">
        <v>168678.28</v>
      </c>
      <c r="D38" s="31">
        <v>873730</v>
      </c>
      <c r="E38" s="31">
        <v>173165</v>
      </c>
      <c r="F38" s="31">
        <v>173387.91</v>
      </c>
      <c r="G38" s="31">
        <f t="shared" si="0"/>
        <v>4709.630000000005</v>
      </c>
      <c r="H38" s="31">
        <f t="shared" si="1"/>
        <v>-222.9100000000035</v>
      </c>
      <c r="I38" s="32">
        <f t="shared" si="2"/>
        <v>2.792078505898928</v>
      </c>
      <c r="J38" s="32">
        <f t="shared" si="3"/>
        <v>100.12872693673664</v>
      </c>
      <c r="K38" s="32">
        <f t="shared" si="4"/>
        <v>19.844564110194224</v>
      </c>
    </row>
    <row r="39" spans="1:11" ht="25.5">
      <c r="A39" s="38" t="s">
        <v>75</v>
      </c>
      <c r="B39" s="30" t="s">
        <v>76</v>
      </c>
      <c r="C39" s="31">
        <v>0</v>
      </c>
      <c r="D39" s="31">
        <v>0</v>
      </c>
      <c r="E39" s="31">
        <v>0</v>
      </c>
      <c r="F39" s="31">
        <v>247408.95</v>
      </c>
      <c r="G39" s="31">
        <f t="shared" si="0"/>
        <v>247408.95</v>
      </c>
      <c r="H39" s="31">
        <f t="shared" si="1"/>
        <v>-247408.95</v>
      </c>
      <c r="I39" s="32">
        <f t="shared" si="2"/>
        <v>0</v>
      </c>
      <c r="J39" s="32">
        <f t="shared" si="3"/>
        <v>0</v>
      </c>
      <c r="K39" s="32">
        <f t="shared" si="4"/>
        <v>0</v>
      </c>
    </row>
    <row r="40" spans="1:11" ht="51">
      <c r="A40" s="38" t="s">
        <v>77</v>
      </c>
      <c r="B40" s="30" t="s">
        <v>78</v>
      </c>
      <c r="C40" s="31">
        <v>10363.49</v>
      </c>
      <c r="D40" s="31">
        <v>0</v>
      </c>
      <c r="E40" s="31">
        <v>0</v>
      </c>
      <c r="F40" s="31">
        <v>19532.94</v>
      </c>
      <c r="G40" s="31">
        <f t="shared" si="0"/>
        <v>9169.449999999999</v>
      </c>
      <c r="H40" s="31">
        <f t="shared" si="1"/>
        <v>-19532.94</v>
      </c>
      <c r="I40" s="32">
        <f t="shared" si="2"/>
        <v>88.47839868615688</v>
      </c>
      <c r="J40" s="32">
        <f t="shared" si="3"/>
        <v>0</v>
      </c>
      <c r="K40" s="32">
        <f t="shared" si="4"/>
        <v>0</v>
      </c>
    </row>
    <row r="41" spans="1:11" ht="12.75">
      <c r="A41" s="38" t="s">
        <v>79</v>
      </c>
      <c r="B41" s="30" t="s">
        <v>80</v>
      </c>
      <c r="C41" s="31">
        <v>2665230.61</v>
      </c>
      <c r="D41" s="31">
        <v>24550000</v>
      </c>
      <c r="E41" s="31">
        <v>5016000</v>
      </c>
      <c r="F41" s="31">
        <v>2933792.59</v>
      </c>
      <c r="G41" s="31">
        <f t="shared" si="0"/>
        <v>268561.98</v>
      </c>
      <c r="H41" s="31">
        <f t="shared" si="1"/>
        <v>2082207.4100000001</v>
      </c>
      <c r="I41" s="32">
        <f t="shared" si="2"/>
        <v>10.076500659730911</v>
      </c>
      <c r="J41" s="32">
        <f t="shared" si="3"/>
        <v>58.4886879984051</v>
      </c>
      <c r="K41" s="32">
        <f t="shared" si="4"/>
        <v>11.950275315682282</v>
      </c>
    </row>
    <row r="42" spans="1:11" ht="25.5">
      <c r="A42" s="37" t="s">
        <v>81</v>
      </c>
      <c r="B42" s="30" t="s">
        <v>82</v>
      </c>
      <c r="C42" s="31">
        <v>10420.09</v>
      </c>
      <c r="D42" s="31">
        <v>0</v>
      </c>
      <c r="E42" s="31">
        <v>0</v>
      </c>
      <c r="F42" s="31">
        <v>1222.17</v>
      </c>
      <c r="G42" s="31">
        <f t="shared" si="0"/>
        <v>-9197.92</v>
      </c>
      <c r="H42" s="31">
        <f t="shared" si="1"/>
        <v>-1222.17</v>
      </c>
      <c r="I42" s="32">
        <f t="shared" si="2"/>
        <v>-88.27102261112908</v>
      </c>
      <c r="J42" s="32">
        <f t="shared" si="3"/>
        <v>0</v>
      </c>
      <c r="K42" s="32">
        <f t="shared" si="4"/>
        <v>0</v>
      </c>
    </row>
    <row r="43" spans="1:11" ht="12.75">
      <c r="A43" s="38" t="s">
        <v>83</v>
      </c>
      <c r="B43" s="30" t="s">
        <v>80</v>
      </c>
      <c r="C43" s="31">
        <v>10420.09</v>
      </c>
      <c r="D43" s="31">
        <v>0</v>
      </c>
      <c r="E43" s="31">
        <v>0</v>
      </c>
      <c r="F43" s="31">
        <v>1222.17</v>
      </c>
      <c r="G43" s="31">
        <f t="shared" si="0"/>
        <v>-9197.92</v>
      </c>
      <c r="H43" s="31">
        <f t="shared" si="1"/>
        <v>-1222.17</v>
      </c>
      <c r="I43" s="32">
        <f t="shared" si="2"/>
        <v>-88.27102261112908</v>
      </c>
      <c r="J43" s="32">
        <f t="shared" si="3"/>
        <v>0</v>
      </c>
      <c r="K43" s="32">
        <f t="shared" si="4"/>
        <v>0</v>
      </c>
    </row>
    <row r="44" spans="1:11" ht="25.5">
      <c r="A44" s="35" t="s">
        <v>84</v>
      </c>
      <c r="B44" s="30" t="s">
        <v>85</v>
      </c>
      <c r="C44" s="31">
        <v>1089.27</v>
      </c>
      <c r="D44" s="31">
        <v>16105</v>
      </c>
      <c r="E44" s="31">
        <v>9</v>
      </c>
      <c r="F44" s="31">
        <v>2024.85</v>
      </c>
      <c r="G44" s="31">
        <f t="shared" si="0"/>
        <v>935.5799999999999</v>
      </c>
      <c r="H44" s="31">
        <f t="shared" si="1"/>
        <v>-2015.85</v>
      </c>
      <c r="I44" s="32">
        <f t="shared" si="2"/>
        <v>85.8905505522047</v>
      </c>
      <c r="J44" s="32">
        <f t="shared" si="3"/>
        <v>22498.333333333332</v>
      </c>
      <c r="K44" s="32">
        <f t="shared" si="4"/>
        <v>12.572803477180999</v>
      </c>
    </row>
    <row r="45" spans="1:11" ht="12.75">
      <c r="A45" s="35" t="s">
        <v>86</v>
      </c>
      <c r="B45" s="30" t="s">
        <v>87</v>
      </c>
      <c r="C45" s="31">
        <v>77911591.85</v>
      </c>
      <c r="D45" s="31">
        <v>317879094</v>
      </c>
      <c r="E45" s="31">
        <v>80224526</v>
      </c>
      <c r="F45" s="31">
        <v>79555363.61</v>
      </c>
      <c r="G45" s="31">
        <f t="shared" si="0"/>
        <v>1643771.7600000054</v>
      </c>
      <c r="H45" s="31">
        <f t="shared" si="1"/>
        <v>669162.3900000006</v>
      </c>
      <c r="I45" s="32">
        <f t="shared" si="2"/>
        <v>2.109791009230946</v>
      </c>
      <c r="J45" s="32">
        <f t="shared" si="3"/>
        <v>99.16588801035732</v>
      </c>
      <c r="K45" s="32">
        <f t="shared" si="4"/>
        <v>25.026925366158242</v>
      </c>
    </row>
    <row r="46" spans="1:11" ht="12.75">
      <c r="A46" s="36" t="s">
        <v>88</v>
      </c>
      <c r="B46" s="30" t="s">
        <v>89</v>
      </c>
      <c r="C46" s="31">
        <v>77911591.85</v>
      </c>
      <c r="D46" s="31">
        <v>317879094</v>
      </c>
      <c r="E46" s="31">
        <v>80224526</v>
      </c>
      <c r="F46" s="31">
        <v>79555363.61</v>
      </c>
      <c r="G46" s="31">
        <f t="shared" si="0"/>
        <v>1643771.7600000054</v>
      </c>
      <c r="H46" s="31">
        <f t="shared" si="1"/>
        <v>669162.3900000006</v>
      </c>
      <c r="I46" s="32">
        <f t="shared" si="2"/>
        <v>2.109791009230946</v>
      </c>
      <c r="J46" s="32">
        <f t="shared" si="3"/>
        <v>99.16588801035732</v>
      </c>
      <c r="K46" s="32">
        <f t="shared" si="4"/>
        <v>25.026925366158242</v>
      </c>
    </row>
    <row r="47" spans="1:11" ht="25.5">
      <c r="A47" s="37" t="s">
        <v>90</v>
      </c>
      <c r="B47" s="30" t="s">
        <v>91</v>
      </c>
      <c r="C47" s="31">
        <v>52237286.93</v>
      </c>
      <c r="D47" s="31">
        <v>192816176</v>
      </c>
      <c r="E47" s="31">
        <v>47261428</v>
      </c>
      <c r="F47" s="31">
        <v>47220625.63</v>
      </c>
      <c r="G47" s="31">
        <f t="shared" si="0"/>
        <v>-5016661.299999997</v>
      </c>
      <c r="H47" s="31">
        <f t="shared" si="1"/>
        <v>40802.36999999732</v>
      </c>
      <c r="I47" s="32">
        <f t="shared" si="2"/>
        <v>-9.60360232092934</v>
      </c>
      <c r="J47" s="32">
        <f t="shared" si="3"/>
        <v>99.91366665856987</v>
      </c>
      <c r="K47" s="32">
        <f t="shared" si="4"/>
        <v>24.489971022970604</v>
      </c>
    </row>
    <row r="48" spans="1:11" ht="25.5">
      <c r="A48" s="38" t="s">
        <v>92</v>
      </c>
      <c r="B48" s="30" t="s">
        <v>93</v>
      </c>
      <c r="C48" s="31">
        <v>52237286.93</v>
      </c>
      <c r="D48" s="31">
        <v>192816176</v>
      </c>
      <c r="E48" s="31">
        <v>47261428</v>
      </c>
      <c r="F48" s="31">
        <v>47220625.63</v>
      </c>
      <c r="G48" s="31">
        <f aca="true" t="shared" si="5" ref="G48:G79">F48-C48</f>
        <v>-5016661.299999997</v>
      </c>
      <c r="H48" s="31">
        <f aca="true" t="shared" si="6" ref="H48:H79">E48-F48</f>
        <v>40802.36999999732</v>
      </c>
      <c r="I48" s="32">
        <f aca="true" t="shared" si="7" ref="I48:I79">IF(ISERROR(F48/C48),0,F48/C48*100-100)</f>
        <v>-9.60360232092934</v>
      </c>
      <c r="J48" s="32">
        <f aca="true" t="shared" si="8" ref="J48:J79">IF(ISERROR(F48/E48),0,F48/E48*100)</f>
        <v>99.91366665856987</v>
      </c>
      <c r="K48" s="32">
        <f aca="true" t="shared" si="9" ref="K48:K79">IF(ISERROR(F48/D48),0,F48/D48*100)</f>
        <v>24.489971022970604</v>
      </c>
    </row>
    <row r="49" spans="1:11" ht="51">
      <c r="A49" s="39" t="s">
        <v>94</v>
      </c>
      <c r="B49" s="30" t="s">
        <v>95</v>
      </c>
      <c r="C49" s="31">
        <v>380707</v>
      </c>
      <c r="D49" s="31">
        <v>1520387</v>
      </c>
      <c r="E49" s="31">
        <v>380095</v>
      </c>
      <c r="F49" s="31">
        <v>380095</v>
      </c>
      <c r="G49" s="31">
        <f t="shared" si="5"/>
        <v>-612</v>
      </c>
      <c r="H49" s="31">
        <f t="shared" si="6"/>
        <v>0</v>
      </c>
      <c r="I49" s="32">
        <f t="shared" si="7"/>
        <v>-0.1607535453774176</v>
      </c>
      <c r="J49" s="32">
        <f t="shared" si="8"/>
        <v>100</v>
      </c>
      <c r="K49" s="32">
        <f t="shared" si="9"/>
        <v>24.999884897726698</v>
      </c>
    </row>
    <row r="50" spans="1:11" ht="25.5">
      <c r="A50" s="39" t="s">
        <v>96</v>
      </c>
      <c r="B50" s="30" t="s">
        <v>97</v>
      </c>
      <c r="C50" s="31">
        <v>1070555.03</v>
      </c>
      <c r="D50" s="31">
        <v>5351174</v>
      </c>
      <c r="E50" s="31">
        <v>604806</v>
      </c>
      <c r="F50" s="31">
        <v>571214.17</v>
      </c>
      <c r="G50" s="31">
        <f t="shared" si="5"/>
        <v>-499340.86</v>
      </c>
      <c r="H50" s="31">
        <f t="shared" si="6"/>
        <v>33591.82999999996</v>
      </c>
      <c r="I50" s="32">
        <f t="shared" si="7"/>
        <v>-46.643175362970354</v>
      </c>
      <c r="J50" s="32">
        <f t="shared" si="8"/>
        <v>94.44585040492323</v>
      </c>
      <c r="K50" s="32">
        <f t="shared" si="9"/>
        <v>10.674557956814711</v>
      </c>
    </row>
    <row r="51" spans="1:11" ht="12.75">
      <c r="A51" s="39" t="s">
        <v>98</v>
      </c>
      <c r="B51" s="30" t="s">
        <v>99</v>
      </c>
      <c r="C51" s="31">
        <v>92696.31</v>
      </c>
      <c r="D51" s="31">
        <v>500007</v>
      </c>
      <c r="E51" s="31">
        <v>53534</v>
      </c>
      <c r="F51" s="31">
        <v>48473.22</v>
      </c>
      <c r="G51" s="31">
        <f t="shared" si="5"/>
        <v>-44223.09</v>
      </c>
      <c r="H51" s="31">
        <f t="shared" si="6"/>
        <v>5060.779999999999</v>
      </c>
      <c r="I51" s="32">
        <f t="shared" si="7"/>
        <v>-47.707497741819495</v>
      </c>
      <c r="J51" s="32">
        <f t="shared" si="8"/>
        <v>90.54660589531886</v>
      </c>
      <c r="K51" s="32">
        <f t="shared" si="9"/>
        <v>9.694508276884124</v>
      </c>
    </row>
    <row r="52" spans="1:11" ht="25.5">
      <c r="A52" s="39" t="s">
        <v>100</v>
      </c>
      <c r="B52" s="30" t="s">
        <v>101</v>
      </c>
      <c r="C52" s="31">
        <v>660246</v>
      </c>
      <c r="D52" s="31">
        <v>2608295</v>
      </c>
      <c r="E52" s="31">
        <v>652071</v>
      </c>
      <c r="F52" s="31">
        <v>652071</v>
      </c>
      <c r="G52" s="31">
        <f t="shared" si="5"/>
        <v>-8175</v>
      </c>
      <c r="H52" s="31">
        <f t="shared" si="6"/>
        <v>0</v>
      </c>
      <c r="I52" s="32">
        <f t="shared" si="7"/>
        <v>-1.2381748620968551</v>
      </c>
      <c r="J52" s="32">
        <f t="shared" si="8"/>
        <v>100</v>
      </c>
      <c r="K52" s="32">
        <f t="shared" si="9"/>
        <v>24.999894567140604</v>
      </c>
    </row>
    <row r="53" spans="1:11" ht="25.5">
      <c r="A53" s="39" t="s">
        <v>102</v>
      </c>
      <c r="B53" s="30" t="s">
        <v>103</v>
      </c>
      <c r="C53" s="31">
        <v>552384</v>
      </c>
      <c r="D53" s="31">
        <v>2309328</v>
      </c>
      <c r="E53" s="31">
        <v>577332</v>
      </c>
      <c r="F53" s="31">
        <v>577332</v>
      </c>
      <c r="G53" s="31">
        <f t="shared" si="5"/>
        <v>24948</v>
      </c>
      <c r="H53" s="31">
        <f t="shared" si="6"/>
        <v>0</v>
      </c>
      <c r="I53" s="32">
        <f t="shared" si="7"/>
        <v>4.516423357664223</v>
      </c>
      <c r="J53" s="32">
        <f t="shared" si="8"/>
        <v>100</v>
      </c>
      <c r="K53" s="32">
        <f t="shared" si="9"/>
        <v>25</v>
      </c>
    </row>
    <row r="54" spans="1:11" ht="12.75">
      <c r="A54" s="39" t="s">
        <v>104</v>
      </c>
      <c r="B54" s="30" t="s">
        <v>105</v>
      </c>
      <c r="C54" s="31">
        <v>4121232</v>
      </c>
      <c r="D54" s="31">
        <v>16178011</v>
      </c>
      <c r="E54" s="31">
        <v>4044501</v>
      </c>
      <c r="F54" s="31">
        <v>4044501</v>
      </c>
      <c r="G54" s="31">
        <f t="shared" si="5"/>
        <v>-76731</v>
      </c>
      <c r="H54" s="31">
        <f t="shared" si="6"/>
        <v>0</v>
      </c>
      <c r="I54" s="32">
        <f t="shared" si="7"/>
        <v>-1.8618461663890855</v>
      </c>
      <c r="J54" s="32">
        <f t="shared" si="8"/>
        <v>100</v>
      </c>
      <c r="K54" s="32">
        <f t="shared" si="9"/>
        <v>24.99998918284825</v>
      </c>
    </row>
    <row r="55" spans="1:11" ht="12.75">
      <c r="A55" s="39" t="s">
        <v>106</v>
      </c>
      <c r="B55" s="30" t="s">
        <v>107</v>
      </c>
      <c r="C55" s="31">
        <v>45359466.59</v>
      </c>
      <c r="D55" s="31">
        <v>164348974</v>
      </c>
      <c r="E55" s="31">
        <v>40949089</v>
      </c>
      <c r="F55" s="31">
        <v>40946939.24</v>
      </c>
      <c r="G55" s="31">
        <f t="shared" si="5"/>
        <v>-4412527.3500000015</v>
      </c>
      <c r="H55" s="31">
        <f t="shared" si="6"/>
        <v>2149.759999997914</v>
      </c>
      <c r="I55" s="32">
        <f t="shared" si="7"/>
        <v>-9.727908376622736</v>
      </c>
      <c r="J55" s="32">
        <f t="shared" si="8"/>
        <v>99.99475016403906</v>
      </c>
      <c r="K55" s="32">
        <f t="shared" si="9"/>
        <v>24.914630279346923</v>
      </c>
    </row>
    <row r="56" spans="1:11" ht="12.75">
      <c r="A56" s="37" t="s">
        <v>108</v>
      </c>
      <c r="B56" s="30" t="s">
        <v>109</v>
      </c>
      <c r="C56" s="31">
        <v>25674304.92</v>
      </c>
      <c r="D56" s="31">
        <v>125062918</v>
      </c>
      <c r="E56" s="31">
        <v>32963098</v>
      </c>
      <c r="F56" s="31">
        <v>32334737.98</v>
      </c>
      <c r="G56" s="31">
        <f t="shared" si="5"/>
        <v>6660433.059999999</v>
      </c>
      <c r="H56" s="31">
        <f t="shared" si="6"/>
        <v>628360.0199999996</v>
      </c>
      <c r="I56" s="32">
        <f t="shared" si="7"/>
        <v>25.942018998191443</v>
      </c>
      <c r="J56" s="32">
        <f t="shared" si="8"/>
        <v>98.09374707437996</v>
      </c>
      <c r="K56" s="32">
        <f t="shared" si="9"/>
        <v>25.854776537358582</v>
      </c>
    </row>
    <row r="57" spans="1:11" ht="12.75">
      <c r="A57" s="38" t="s">
        <v>110</v>
      </c>
      <c r="B57" s="30" t="s">
        <v>111</v>
      </c>
      <c r="C57" s="31">
        <v>25356041.3</v>
      </c>
      <c r="D57" s="31">
        <v>122600248</v>
      </c>
      <c r="E57" s="31">
        <v>32406699</v>
      </c>
      <c r="F57" s="31">
        <v>31780904.55</v>
      </c>
      <c r="G57" s="31">
        <f t="shared" si="5"/>
        <v>6424863.25</v>
      </c>
      <c r="H57" s="31">
        <f t="shared" si="6"/>
        <v>625794.4499999993</v>
      </c>
      <c r="I57" s="32">
        <f t="shared" si="7"/>
        <v>25.338589624398494</v>
      </c>
      <c r="J57" s="32">
        <f t="shared" si="8"/>
        <v>98.06893491373498</v>
      </c>
      <c r="K57" s="32">
        <f t="shared" si="9"/>
        <v>25.922381943305695</v>
      </c>
    </row>
    <row r="58" spans="1:11" ht="25.5">
      <c r="A58" s="39" t="s">
        <v>112</v>
      </c>
      <c r="B58" s="30" t="s">
        <v>113</v>
      </c>
      <c r="C58" s="31">
        <v>4332511.63</v>
      </c>
      <c r="D58" s="31">
        <v>20403334</v>
      </c>
      <c r="E58" s="31">
        <v>5701265</v>
      </c>
      <c r="F58" s="31">
        <v>5497631.34</v>
      </c>
      <c r="G58" s="31">
        <f t="shared" si="5"/>
        <v>1165119.71</v>
      </c>
      <c r="H58" s="31">
        <f t="shared" si="6"/>
        <v>203633.66000000015</v>
      </c>
      <c r="I58" s="32">
        <f t="shared" si="7"/>
        <v>26.89247737806997</v>
      </c>
      <c r="J58" s="32">
        <f t="shared" si="8"/>
        <v>96.42827232201977</v>
      </c>
      <c r="K58" s="32">
        <f t="shared" si="9"/>
        <v>26.944769614612984</v>
      </c>
    </row>
    <row r="59" spans="1:11" ht="25.5">
      <c r="A59" s="39" t="s">
        <v>114</v>
      </c>
      <c r="B59" s="30" t="s">
        <v>115</v>
      </c>
      <c r="C59" s="31">
        <v>485938.37</v>
      </c>
      <c r="D59" s="31">
        <v>2503665</v>
      </c>
      <c r="E59" s="31">
        <v>536813</v>
      </c>
      <c r="F59" s="31">
        <v>531835.74</v>
      </c>
      <c r="G59" s="31">
        <f t="shared" si="5"/>
        <v>45897.369999999995</v>
      </c>
      <c r="H59" s="31">
        <f t="shared" si="6"/>
        <v>4977.260000000009</v>
      </c>
      <c r="I59" s="32">
        <f t="shared" si="7"/>
        <v>9.44510103205063</v>
      </c>
      <c r="J59" s="32">
        <f t="shared" si="8"/>
        <v>99.07281306525736</v>
      </c>
      <c r="K59" s="32">
        <f t="shared" si="9"/>
        <v>21.24228840519798</v>
      </c>
    </row>
    <row r="60" spans="1:11" ht="25.5">
      <c r="A60" s="39" t="s">
        <v>116</v>
      </c>
      <c r="B60" s="30" t="s">
        <v>117</v>
      </c>
      <c r="C60" s="31">
        <v>17412574.16</v>
      </c>
      <c r="D60" s="31">
        <v>82423164</v>
      </c>
      <c r="E60" s="31">
        <v>22307048</v>
      </c>
      <c r="F60" s="31">
        <v>21894599.17</v>
      </c>
      <c r="G60" s="31">
        <f t="shared" si="5"/>
        <v>4482025.010000002</v>
      </c>
      <c r="H60" s="31">
        <f t="shared" si="6"/>
        <v>412448.8299999982</v>
      </c>
      <c r="I60" s="32">
        <f t="shared" si="7"/>
        <v>25.740163222368736</v>
      </c>
      <c r="J60" s="32">
        <f t="shared" si="8"/>
        <v>98.1510380486024</v>
      </c>
      <c r="K60" s="32">
        <f t="shared" si="9"/>
        <v>26.563648017685903</v>
      </c>
    </row>
    <row r="61" spans="1:11" ht="25.5">
      <c r="A61" s="39" t="s">
        <v>118</v>
      </c>
      <c r="B61" s="30" t="s">
        <v>119</v>
      </c>
      <c r="C61" s="31">
        <v>11233.92</v>
      </c>
      <c r="D61" s="31">
        <v>81475</v>
      </c>
      <c r="E61" s="31">
        <v>15663</v>
      </c>
      <c r="F61" s="31">
        <v>15614.8</v>
      </c>
      <c r="G61" s="31">
        <f t="shared" si="5"/>
        <v>4380.879999999999</v>
      </c>
      <c r="H61" s="31">
        <f t="shared" si="6"/>
        <v>48.20000000000073</v>
      </c>
      <c r="I61" s="32">
        <f t="shared" si="7"/>
        <v>38.9968951176437</v>
      </c>
      <c r="J61" s="32">
        <f t="shared" si="8"/>
        <v>99.69226840324332</v>
      </c>
      <c r="K61" s="32">
        <f t="shared" si="9"/>
        <v>19.165142681804234</v>
      </c>
    </row>
    <row r="62" spans="1:11" ht="25.5">
      <c r="A62" s="39" t="s">
        <v>120</v>
      </c>
      <c r="B62" s="30" t="s">
        <v>121</v>
      </c>
      <c r="C62" s="31">
        <v>542085.22</v>
      </c>
      <c r="D62" s="31">
        <v>3913272</v>
      </c>
      <c r="E62" s="31">
        <v>928288</v>
      </c>
      <c r="F62" s="31">
        <v>923601.5</v>
      </c>
      <c r="G62" s="31">
        <f t="shared" si="5"/>
        <v>381516.28</v>
      </c>
      <c r="H62" s="31">
        <f t="shared" si="6"/>
        <v>4686.5</v>
      </c>
      <c r="I62" s="32">
        <f t="shared" si="7"/>
        <v>70.37939163882757</v>
      </c>
      <c r="J62" s="32">
        <f t="shared" si="8"/>
        <v>99.49514590299562</v>
      </c>
      <c r="K62" s="32">
        <f t="shared" si="9"/>
        <v>23.601771101012144</v>
      </c>
    </row>
    <row r="63" spans="1:11" ht="25.5">
      <c r="A63" s="39" t="s">
        <v>122</v>
      </c>
      <c r="B63" s="30" t="s">
        <v>123</v>
      </c>
      <c r="C63" s="31">
        <v>1858566</v>
      </c>
      <c r="D63" s="31">
        <v>9136404</v>
      </c>
      <c r="E63" s="31">
        <v>2065677</v>
      </c>
      <c r="F63" s="31">
        <v>2065677</v>
      </c>
      <c r="G63" s="31">
        <f t="shared" si="5"/>
        <v>207111</v>
      </c>
      <c r="H63" s="31">
        <f t="shared" si="6"/>
        <v>0</v>
      </c>
      <c r="I63" s="32">
        <f t="shared" si="7"/>
        <v>11.14359134945974</v>
      </c>
      <c r="J63" s="32">
        <f t="shared" si="8"/>
        <v>100</v>
      </c>
      <c r="K63" s="32">
        <f t="shared" si="9"/>
        <v>22.60930011413681</v>
      </c>
    </row>
    <row r="64" spans="1:11" ht="25.5">
      <c r="A64" s="39" t="s">
        <v>124</v>
      </c>
      <c r="B64" s="30" t="s">
        <v>125</v>
      </c>
      <c r="C64" s="31">
        <v>149673</v>
      </c>
      <c r="D64" s="31">
        <v>1103789</v>
      </c>
      <c r="E64" s="31">
        <v>165721</v>
      </c>
      <c r="F64" s="31">
        <v>165721</v>
      </c>
      <c r="G64" s="31">
        <f t="shared" si="5"/>
        <v>16048</v>
      </c>
      <c r="H64" s="31">
        <f t="shared" si="6"/>
        <v>0</v>
      </c>
      <c r="I64" s="32">
        <f t="shared" si="7"/>
        <v>10.722040715426303</v>
      </c>
      <c r="J64" s="32">
        <f t="shared" si="8"/>
        <v>100</v>
      </c>
      <c r="K64" s="32">
        <f t="shared" si="9"/>
        <v>15.013829635917734</v>
      </c>
    </row>
    <row r="65" spans="1:11" ht="25.5">
      <c r="A65" s="39" t="s">
        <v>126</v>
      </c>
      <c r="B65" s="30" t="s">
        <v>127</v>
      </c>
      <c r="C65" s="31">
        <v>40375</v>
      </c>
      <c r="D65" s="31">
        <v>206473</v>
      </c>
      <c r="E65" s="31">
        <v>46682</v>
      </c>
      <c r="F65" s="31">
        <v>46682</v>
      </c>
      <c r="G65" s="31">
        <f t="shared" si="5"/>
        <v>6307</v>
      </c>
      <c r="H65" s="31">
        <f t="shared" si="6"/>
        <v>0</v>
      </c>
      <c r="I65" s="32">
        <f t="shared" si="7"/>
        <v>15.621052631578962</v>
      </c>
      <c r="J65" s="32">
        <f t="shared" si="8"/>
        <v>100</v>
      </c>
      <c r="K65" s="32">
        <f t="shared" si="9"/>
        <v>22.609251572844876</v>
      </c>
    </row>
    <row r="66" spans="1:11" ht="25.5">
      <c r="A66" s="39" t="s">
        <v>128</v>
      </c>
      <c r="B66" s="30" t="s">
        <v>129</v>
      </c>
      <c r="C66" s="31">
        <v>523084</v>
      </c>
      <c r="D66" s="31">
        <v>2828672</v>
      </c>
      <c r="E66" s="31">
        <v>639542</v>
      </c>
      <c r="F66" s="31">
        <v>639542</v>
      </c>
      <c r="G66" s="31">
        <f t="shared" si="5"/>
        <v>116458</v>
      </c>
      <c r="H66" s="31">
        <f t="shared" si="6"/>
        <v>0</v>
      </c>
      <c r="I66" s="32">
        <f t="shared" si="7"/>
        <v>22.26372819661853</v>
      </c>
      <c r="J66" s="32">
        <f t="shared" si="8"/>
        <v>100</v>
      </c>
      <c r="K66" s="32">
        <f t="shared" si="9"/>
        <v>22.609266822028147</v>
      </c>
    </row>
    <row r="67" spans="1:11" ht="12.75">
      <c r="A67" s="38" t="s">
        <v>130</v>
      </c>
      <c r="B67" s="30" t="s">
        <v>131</v>
      </c>
      <c r="C67" s="31">
        <v>318263.62</v>
      </c>
      <c r="D67" s="31">
        <v>2462670</v>
      </c>
      <c r="E67" s="31">
        <v>556399</v>
      </c>
      <c r="F67" s="31">
        <v>553833.43</v>
      </c>
      <c r="G67" s="31">
        <f t="shared" si="5"/>
        <v>235569.81000000006</v>
      </c>
      <c r="H67" s="31">
        <f t="shared" si="6"/>
        <v>2565.569999999949</v>
      </c>
      <c r="I67" s="32">
        <f t="shared" si="7"/>
        <v>74.01719681313247</v>
      </c>
      <c r="J67" s="32">
        <f t="shared" si="8"/>
        <v>99.53889744589765</v>
      </c>
      <c r="K67" s="32">
        <f t="shared" si="9"/>
        <v>22.489145114855017</v>
      </c>
    </row>
    <row r="68" spans="1:11" ht="12.75">
      <c r="A68" s="29" t="s">
        <v>132</v>
      </c>
      <c r="B68" s="30" t="s">
        <v>133</v>
      </c>
      <c r="C68" s="31">
        <v>577964864.62</v>
      </c>
      <c r="D68" s="31">
        <v>2367689546</v>
      </c>
      <c r="E68" s="31">
        <v>611383185</v>
      </c>
      <c r="F68" s="31">
        <v>605513119.54</v>
      </c>
      <c r="G68" s="31">
        <f t="shared" si="5"/>
        <v>27548254.919999957</v>
      </c>
      <c r="H68" s="31">
        <f t="shared" si="6"/>
        <v>5870065.460000038</v>
      </c>
      <c r="I68" s="32">
        <f t="shared" si="7"/>
        <v>4.766423809881985</v>
      </c>
      <c r="J68" s="32">
        <f t="shared" si="8"/>
        <v>99.03987129446486</v>
      </c>
      <c r="K68" s="32">
        <f t="shared" si="9"/>
        <v>25.574008237818184</v>
      </c>
    </row>
    <row r="69" spans="1:11" ht="12.75">
      <c r="A69" s="35" t="s">
        <v>32</v>
      </c>
      <c r="B69" s="30" t="s">
        <v>134</v>
      </c>
      <c r="C69" s="31">
        <v>577858581.35</v>
      </c>
      <c r="D69" s="31">
        <v>2366419167</v>
      </c>
      <c r="E69" s="31">
        <v>611222140</v>
      </c>
      <c r="F69" s="31">
        <v>605352620.49</v>
      </c>
      <c r="G69" s="31">
        <f t="shared" si="5"/>
        <v>27494039.139999986</v>
      </c>
      <c r="H69" s="31">
        <f t="shared" si="6"/>
        <v>5869519.50999999</v>
      </c>
      <c r="I69" s="32">
        <f t="shared" si="7"/>
        <v>4.757918291317594</v>
      </c>
      <c r="J69" s="32">
        <f t="shared" si="8"/>
        <v>99.03970764049875</v>
      </c>
      <c r="K69" s="32">
        <f t="shared" si="9"/>
        <v>25.580954926824255</v>
      </c>
    </row>
    <row r="70" spans="1:11" ht="12.75">
      <c r="A70" s="36" t="s">
        <v>135</v>
      </c>
      <c r="B70" s="30" t="s">
        <v>136</v>
      </c>
      <c r="C70" s="31">
        <v>3055292.89</v>
      </c>
      <c r="D70" s="31">
        <v>14590173</v>
      </c>
      <c r="E70" s="31">
        <v>3315002</v>
      </c>
      <c r="F70" s="31">
        <v>3293920</v>
      </c>
      <c r="G70" s="31">
        <f t="shared" si="5"/>
        <v>238627.10999999987</v>
      </c>
      <c r="H70" s="31">
        <f t="shared" si="6"/>
        <v>21082</v>
      </c>
      <c r="I70" s="32">
        <f t="shared" si="7"/>
        <v>7.810285906828398</v>
      </c>
      <c r="J70" s="32">
        <f t="shared" si="8"/>
        <v>99.36404261596222</v>
      </c>
      <c r="K70" s="32">
        <f t="shared" si="9"/>
        <v>22.5762915902368</v>
      </c>
    </row>
    <row r="71" spans="1:11" ht="12.75">
      <c r="A71" s="37" t="s">
        <v>137</v>
      </c>
      <c r="B71" s="30" t="s">
        <v>138</v>
      </c>
      <c r="C71" s="31">
        <v>2258420.13</v>
      </c>
      <c r="D71" s="31">
        <v>11244491</v>
      </c>
      <c r="E71" s="31">
        <v>2477347</v>
      </c>
      <c r="F71" s="31">
        <v>2477243.96</v>
      </c>
      <c r="G71" s="31">
        <f t="shared" si="5"/>
        <v>218823.83000000007</v>
      </c>
      <c r="H71" s="31">
        <f t="shared" si="6"/>
        <v>103.04000000003725</v>
      </c>
      <c r="I71" s="32">
        <f t="shared" si="7"/>
        <v>9.68924369266935</v>
      </c>
      <c r="J71" s="32">
        <f t="shared" si="8"/>
        <v>99.99584071185829</v>
      </c>
      <c r="K71" s="32">
        <f t="shared" si="9"/>
        <v>22.030734517018153</v>
      </c>
    </row>
    <row r="72" spans="1:11" ht="12.75">
      <c r="A72" s="38" t="s">
        <v>139</v>
      </c>
      <c r="B72" s="30" t="s">
        <v>140</v>
      </c>
      <c r="C72" s="31">
        <v>1775639.36</v>
      </c>
      <c r="D72" s="31">
        <v>8997136</v>
      </c>
      <c r="E72" s="31">
        <v>1962656</v>
      </c>
      <c r="F72" s="31">
        <v>1962599.53</v>
      </c>
      <c r="G72" s="31">
        <f t="shared" si="5"/>
        <v>186960.16999999993</v>
      </c>
      <c r="H72" s="31">
        <f t="shared" si="6"/>
        <v>56.46999999997206</v>
      </c>
      <c r="I72" s="32">
        <f t="shared" si="7"/>
        <v>10.529174685562268</v>
      </c>
      <c r="J72" s="32">
        <f t="shared" si="8"/>
        <v>99.99712277648248</v>
      </c>
      <c r="K72" s="32">
        <f t="shared" si="9"/>
        <v>21.8136030176714</v>
      </c>
    </row>
    <row r="73" spans="1:11" ht="12.75">
      <c r="A73" s="37" t="s">
        <v>141</v>
      </c>
      <c r="B73" s="30" t="s">
        <v>142</v>
      </c>
      <c r="C73" s="31">
        <v>796872.76</v>
      </c>
      <c r="D73" s="31">
        <v>3345682</v>
      </c>
      <c r="E73" s="31">
        <v>837655</v>
      </c>
      <c r="F73" s="31">
        <v>816676.04</v>
      </c>
      <c r="G73" s="31">
        <f t="shared" si="5"/>
        <v>19803.280000000028</v>
      </c>
      <c r="H73" s="31">
        <f t="shared" si="6"/>
        <v>20978.959999999963</v>
      </c>
      <c r="I73" s="32">
        <f t="shared" si="7"/>
        <v>2.485124475832251</v>
      </c>
      <c r="J73" s="32">
        <f t="shared" si="8"/>
        <v>97.49551306922302</v>
      </c>
      <c r="K73" s="32">
        <f t="shared" si="9"/>
        <v>24.40985246057456</v>
      </c>
    </row>
    <row r="74" spans="1:11" ht="12.75">
      <c r="A74" s="36" t="s">
        <v>34</v>
      </c>
      <c r="B74" s="30" t="s">
        <v>143</v>
      </c>
      <c r="C74" s="31">
        <v>548575269.54</v>
      </c>
      <c r="D74" s="31">
        <v>2221526878</v>
      </c>
      <c r="E74" s="31">
        <v>573810658</v>
      </c>
      <c r="F74" s="31">
        <v>568590581.44</v>
      </c>
      <c r="G74" s="31">
        <f t="shared" si="5"/>
        <v>20015311.900000095</v>
      </c>
      <c r="H74" s="31">
        <f t="shared" si="6"/>
        <v>5220076.559999943</v>
      </c>
      <c r="I74" s="32">
        <f t="shared" si="7"/>
        <v>3.6485990184689854</v>
      </c>
      <c r="J74" s="32">
        <f t="shared" si="8"/>
        <v>99.09027891217734</v>
      </c>
      <c r="K74" s="32">
        <f t="shared" si="9"/>
        <v>25.594584835808593</v>
      </c>
    </row>
    <row r="75" spans="1:11" ht="12.75">
      <c r="A75" s="37" t="s">
        <v>144</v>
      </c>
      <c r="B75" s="30" t="s">
        <v>145</v>
      </c>
      <c r="C75" s="31">
        <v>977882.11</v>
      </c>
      <c r="D75" s="31">
        <v>2434159</v>
      </c>
      <c r="E75" s="31">
        <v>633163</v>
      </c>
      <c r="F75" s="31">
        <v>587175.4</v>
      </c>
      <c r="G75" s="31">
        <f t="shared" si="5"/>
        <v>-390706.70999999996</v>
      </c>
      <c r="H75" s="31">
        <f t="shared" si="6"/>
        <v>45987.59999999998</v>
      </c>
      <c r="I75" s="32">
        <f t="shared" si="7"/>
        <v>-39.95437752716428</v>
      </c>
      <c r="J75" s="32">
        <f t="shared" si="8"/>
        <v>92.73684659400502</v>
      </c>
      <c r="K75" s="32">
        <f t="shared" si="9"/>
        <v>24.12231082686053</v>
      </c>
    </row>
    <row r="76" spans="1:11" ht="12.75">
      <c r="A76" s="37" t="s">
        <v>146</v>
      </c>
      <c r="B76" s="30" t="s">
        <v>147</v>
      </c>
      <c r="C76" s="31">
        <v>547597387.43</v>
      </c>
      <c r="D76" s="31">
        <v>2219092719</v>
      </c>
      <c r="E76" s="31">
        <v>573177495</v>
      </c>
      <c r="F76" s="31">
        <v>568003406.04</v>
      </c>
      <c r="G76" s="31">
        <f t="shared" si="5"/>
        <v>20406018.610000014</v>
      </c>
      <c r="H76" s="31">
        <f t="shared" si="6"/>
        <v>5174088.960000038</v>
      </c>
      <c r="I76" s="32">
        <f t="shared" si="7"/>
        <v>3.7264638360986737</v>
      </c>
      <c r="J76" s="32">
        <f t="shared" si="8"/>
        <v>99.09729725867899</v>
      </c>
      <c r="K76" s="32">
        <f t="shared" si="9"/>
        <v>25.596199797183868</v>
      </c>
    </row>
    <row r="77" spans="1:11" ht="25.5">
      <c r="A77" s="36" t="s">
        <v>148</v>
      </c>
      <c r="B77" s="30" t="s">
        <v>149</v>
      </c>
      <c r="C77" s="31">
        <v>17442</v>
      </c>
      <c r="D77" s="31">
        <v>21420</v>
      </c>
      <c r="E77" s="31">
        <v>18977</v>
      </c>
      <c r="F77" s="31">
        <v>18976.07</v>
      </c>
      <c r="G77" s="31">
        <f t="shared" si="5"/>
        <v>1534.0699999999997</v>
      </c>
      <c r="H77" s="31">
        <f t="shared" si="6"/>
        <v>0.930000000000291</v>
      </c>
      <c r="I77" s="32">
        <f t="shared" si="7"/>
        <v>8.79526430455222</v>
      </c>
      <c r="J77" s="32">
        <f t="shared" si="8"/>
        <v>99.99509933076882</v>
      </c>
      <c r="K77" s="32">
        <f t="shared" si="9"/>
        <v>88.59042950513538</v>
      </c>
    </row>
    <row r="78" spans="1:11" ht="12.75">
      <c r="A78" s="37" t="s">
        <v>150</v>
      </c>
      <c r="B78" s="30" t="s">
        <v>151</v>
      </c>
      <c r="C78" s="31">
        <v>17442</v>
      </c>
      <c r="D78" s="31">
        <v>21420</v>
      </c>
      <c r="E78" s="31">
        <v>18977</v>
      </c>
      <c r="F78" s="31">
        <v>18976.07</v>
      </c>
      <c r="G78" s="31">
        <f t="shared" si="5"/>
        <v>1534.0699999999997</v>
      </c>
      <c r="H78" s="31">
        <f t="shared" si="6"/>
        <v>0.930000000000291</v>
      </c>
      <c r="I78" s="32">
        <f t="shared" si="7"/>
        <v>8.79526430455222</v>
      </c>
      <c r="J78" s="32">
        <f t="shared" si="8"/>
        <v>99.99509933076882</v>
      </c>
      <c r="K78" s="32">
        <f t="shared" si="9"/>
        <v>88.59042950513538</v>
      </c>
    </row>
    <row r="79" spans="1:11" ht="12.75">
      <c r="A79" s="36" t="s">
        <v>152</v>
      </c>
      <c r="B79" s="30" t="s">
        <v>153</v>
      </c>
      <c r="C79" s="31">
        <v>26210576.92</v>
      </c>
      <c r="D79" s="31">
        <v>130280696</v>
      </c>
      <c r="E79" s="31">
        <v>34077503</v>
      </c>
      <c r="F79" s="31">
        <v>33449142.98</v>
      </c>
      <c r="G79" s="31">
        <f t="shared" si="5"/>
        <v>7238566.059999999</v>
      </c>
      <c r="H79" s="31">
        <f t="shared" si="6"/>
        <v>628360.0199999996</v>
      </c>
      <c r="I79" s="32">
        <f t="shared" si="7"/>
        <v>27.61696578481873</v>
      </c>
      <c r="J79" s="32">
        <f t="shared" si="8"/>
        <v>98.15608549722671</v>
      </c>
      <c r="K79" s="32">
        <f t="shared" si="9"/>
        <v>25.674673230176786</v>
      </c>
    </row>
    <row r="80" spans="1:11" ht="12.75">
      <c r="A80" s="37" t="s">
        <v>154</v>
      </c>
      <c r="B80" s="30" t="s">
        <v>155</v>
      </c>
      <c r="C80" s="31">
        <v>25674304.92</v>
      </c>
      <c r="D80" s="31">
        <v>125062918</v>
      </c>
      <c r="E80" s="31">
        <v>32963098</v>
      </c>
      <c r="F80" s="31">
        <v>32334737.98</v>
      </c>
      <c r="G80" s="31">
        <f aca="true" t="shared" si="10" ref="G80:G92">F80-C80</f>
        <v>6660433.059999999</v>
      </c>
      <c r="H80" s="31">
        <f aca="true" t="shared" si="11" ref="H80:H92">E80-F80</f>
        <v>628360.0199999996</v>
      </c>
      <c r="I80" s="32">
        <f aca="true" t="shared" si="12" ref="I80:I92">IF(ISERROR(F80/C80),0,F80/C80*100-100)</f>
        <v>25.942018998191443</v>
      </c>
      <c r="J80" s="32">
        <f aca="true" t="shared" si="13" ref="J80:J92">IF(ISERROR(F80/E80),0,F80/E80*100)</f>
        <v>98.09374707437996</v>
      </c>
      <c r="K80" s="32">
        <f aca="true" t="shared" si="14" ref="K80:K92">IF(ISERROR(F80/D80),0,F80/D80*100)</f>
        <v>25.854776537358582</v>
      </c>
    </row>
    <row r="81" spans="1:11" ht="25.5">
      <c r="A81" s="38" t="s">
        <v>156</v>
      </c>
      <c r="B81" s="30" t="s">
        <v>157</v>
      </c>
      <c r="C81" s="31">
        <v>25674304.92</v>
      </c>
      <c r="D81" s="31">
        <v>125062918</v>
      </c>
      <c r="E81" s="31">
        <v>32963098</v>
      </c>
      <c r="F81" s="31">
        <v>32334737.98</v>
      </c>
      <c r="G81" s="31">
        <f t="shared" si="10"/>
        <v>6660433.059999999</v>
      </c>
      <c r="H81" s="31">
        <f t="shared" si="11"/>
        <v>628360.0199999996</v>
      </c>
      <c r="I81" s="32">
        <f t="shared" si="12"/>
        <v>25.942018998191443</v>
      </c>
      <c r="J81" s="32">
        <f t="shared" si="13"/>
        <v>98.09374707437996</v>
      </c>
      <c r="K81" s="32">
        <f t="shared" si="14"/>
        <v>25.854776537358582</v>
      </c>
    </row>
    <row r="82" spans="1:11" ht="25.5">
      <c r="A82" s="37" t="s">
        <v>158</v>
      </c>
      <c r="B82" s="30" t="s">
        <v>159</v>
      </c>
      <c r="C82" s="31">
        <v>536272</v>
      </c>
      <c r="D82" s="31">
        <v>5217778</v>
      </c>
      <c r="E82" s="31">
        <v>1114405</v>
      </c>
      <c r="F82" s="31">
        <v>1114405</v>
      </c>
      <c r="G82" s="31">
        <f t="shared" si="10"/>
        <v>578133</v>
      </c>
      <c r="H82" s="31">
        <f t="shared" si="11"/>
        <v>0</v>
      </c>
      <c r="I82" s="32">
        <f t="shared" si="12"/>
        <v>107.80592684309457</v>
      </c>
      <c r="J82" s="32">
        <f t="shared" si="13"/>
        <v>100</v>
      </c>
      <c r="K82" s="32">
        <f t="shared" si="14"/>
        <v>21.357846194299565</v>
      </c>
    </row>
    <row r="83" spans="1:11" ht="25.5">
      <c r="A83" s="38" t="s">
        <v>160</v>
      </c>
      <c r="B83" s="30" t="s">
        <v>161</v>
      </c>
      <c r="C83" s="31">
        <v>501772</v>
      </c>
      <c r="D83" s="31">
        <v>5086151</v>
      </c>
      <c r="E83" s="31">
        <v>1079905</v>
      </c>
      <c r="F83" s="31">
        <v>1079905</v>
      </c>
      <c r="G83" s="31">
        <f t="shared" si="10"/>
        <v>578133</v>
      </c>
      <c r="H83" s="31">
        <f t="shared" si="11"/>
        <v>0</v>
      </c>
      <c r="I83" s="32">
        <f t="shared" si="12"/>
        <v>115.21826646365284</v>
      </c>
      <c r="J83" s="32">
        <f t="shared" si="13"/>
        <v>100</v>
      </c>
      <c r="K83" s="32">
        <f t="shared" si="14"/>
        <v>21.23226384745557</v>
      </c>
    </row>
    <row r="84" spans="1:11" ht="38.25">
      <c r="A84" s="38" t="s">
        <v>162</v>
      </c>
      <c r="B84" s="30" t="s">
        <v>163</v>
      </c>
      <c r="C84" s="31">
        <v>34500</v>
      </c>
      <c r="D84" s="31">
        <v>131627</v>
      </c>
      <c r="E84" s="31">
        <v>34500</v>
      </c>
      <c r="F84" s="31">
        <v>34500</v>
      </c>
      <c r="G84" s="31">
        <f t="shared" si="10"/>
        <v>0</v>
      </c>
      <c r="H84" s="31">
        <f t="shared" si="11"/>
        <v>0</v>
      </c>
      <c r="I84" s="32">
        <f t="shared" si="12"/>
        <v>0</v>
      </c>
      <c r="J84" s="32">
        <f t="shared" si="13"/>
        <v>100</v>
      </c>
      <c r="K84" s="32">
        <f t="shared" si="14"/>
        <v>26.210427951712035</v>
      </c>
    </row>
    <row r="85" spans="1:11" ht="12.75">
      <c r="A85" s="35" t="s">
        <v>57</v>
      </c>
      <c r="B85" s="30" t="s">
        <v>164</v>
      </c>
      <c r="C85" s="31">
        <v>106283.27</v>
      </c>
      <c r="D85" s="31">
        <v>1270379</v>
      </c>
      <c r="E85" s="31">
        <v>161045</v>
      </c>
      <c r="F85" s="31">
        <v>160499.05</v>
      </c>
      <c r="G85" s="31">
        <f t="shared" si="10"/>
        <v>54215.779999999984</v>
      </c>
      <c r="H85" s="31">
        <f t="shared" si="11"/>
        <v>545.9500000000116</v>
      </c>
      <c r="I85" s="32">
        <f t="shared" si="12"/>
        <v>51.010643537783494</v>
      </c>
      <c r="J85" s="32">
        <f t="shared" si="13"/>
        <v>99.66099537396379</v>
      </c>
      <c r="K85" s="32">
        <f t="shared" si="14"/>
        <v>12.633950183370473</v>
      </c>
    </row>
    <row r="86" spans="1:11" ht="12.75">
      <c r="A86" s="36" t="s">
        <v>165</v>
      </c>
      <c r="B86" s="30" t="s">
        <v>166</v>
      </c>
      <c r="C86" s="31">
        <v>106283.27</v>
      </c>
      <c r="D86" s="31">
        <v>1270379</v>
      </c>
      <c r="E86" s="31">
        <v>161045</v>
      </c>
      <c r="F86" s="31">
        <v>160499.05</v>
      </c>
      <c r="G86" s="31">
        <f t="shared" si="10"/>
        <v>54215.779999999984</v>
      </c>
      <c r="H86" s="31">
        <f t="shared" si="11"/>
        <v>545.9500000000116</v>
      </c>
      <c r="I86" s="32">
        <f t="shared" si="12"/>
        <v>51.010643537783494</v>
      </c>
      <c r="J86" s="32">
        <f t="shared" si="13"/>
        <v>99.66099537396379</v>
      </c>
      <c r="K86" s="32">
        <f t="shared" si="14"/>
        <v>12.633950183370473</v>
      </c>
    </row>
    <row r="87" spans="1:11" ht="12.75">
      <c r="A87" s="29"/>
      <c r="B87" s="30" t="s">
        <v>167</v>
      </c>
      <c r="C87" s="31">
        <v>-9193151.82</v>
      </c>
      <c r="D87" s="31">
        <v>104557619</v>
      </c>
      <c r="E87" s="31">
        <v>-28506514</v>
      </c>
      <c r="F87" s="31">
        <v>-26372523.03</v>
      </c>
      <c r="G87" s="31">
        <f t="shared" si="10"/>
        <v>-17179371.21</v>
      </c>
      <c r="H87" s="31">
        <f t="shared" si="11"/>
        <v>-2133990.969999999</v>
      </c>
      <c r="I87" s="32">
        <f t="shared" si="12"/>
        <v>186.8713967349666</v>
      </c>
      <c r="J87" s="32">
        <f t="shared" si="13"/>
        <v>92.51402339128524</v>
      </c>
      <c r="K87" s="32">
        <f t="shared" si="14"/>
        <v>-25.22295676032944</v>
      </c>
    </row>
    <row r="88" spans="1:11" ht="12.75">
      <c r="A88" s="29" t="s">
        <v>168</v>
      </c>
      <c r="B88" s="30" t="s">
        <v>169</v>
      </c>
      <c r="C88" s="31">
        <v>9193151.82</v>
      </c>
      <c r="D88" s="31">
        <v>-104557619</v>
      </c>
      <c r="E88" s="31">
        <v>28506514</v>
      </c>
      <c r="F88" s="31">
        <v>26372523.03</v>
      </c>
      <c r="G88" s="31">
        <f t="shared" si="10"/>
        <v>17179371.21</v>
      </c>
      <c r="H88" s="31">
        <f t="shared" si="11"/>
        <v>2133990.969999999</v>
      </c>
      <c r="I88" s="32">
        <f t="shared" si="12"/>
        <v>186.8713967349666</v>
      </c>
      <c r="J88" s="32">
        <f t="shared" si="13"/>
        <v>92.51402339128524</v>
      </c>
      <c r="K88" s="32">
        <f t="shared" si="14"/>
        <v>-25.22295676032944</v>
      </c>
    </row>
    <row r="89" spans="1:11" ht="12.75">
      <c r="A89" s="35" t="s">
        <v>170</v>
      </c>
      <c r="B89" s="30" t="s">
        <v>171</v>
      </c>
      <c r="C89" s="31">
        <v>276785.76</v>
      </c>
      <c r="D89" s="31">
        <v>0</v>
      </c>
      <c r="E89" s="31">
        <v>0</v>
      </c>
      <c r="F89" s="31">
        <v>5.87</v>
      </c>
      <c r="G89" s="31">
        <f t="shared" si="10"/>
        <v>-276779.89</v>
      </c>
      <c r="H89" s="31">
        <f t="shared" si="11"/>
        <v>-5.87</v>
      </c>
      <c r="I89" s="32">
        <f t="shared" si="12"/>
        <v>-99.99787922615673</v>
      </c>
      <c r="J89" s="32">
        <f t="shared" si="13"/>
        <v>0</v>
      </c>
      <c r="K89" s="32">
        <f t="shared" si="14"/>
        <v>0</v>
      </c>
    </row>
    <row r="90" spans="1:11" ht="12.75">
      <c r="A90" s="35" t="s">
        <v>172</v>
      </c>
      <c r="B90" s="30" t="s">
        <v>173</v>
      </c>
      <c r="C90" s="31">
        <v>8916366.06</v>
      </c>
      <c r="D90" s="31">
        <v>-104557619</v>
      </c>
      <c r="E90" s="31">
        <v>28506514</v>
      </c>
      <c r="F90" s="31">
        <v>26372517.16</v>
      </c>
      <c r="G90" s="31">
        <f t="shared" si="10"/>
        <v>17456151.1</v>
      </c>
      <c r="H90" s="31">
        <f t="shared" si="11"/>
        <v>2133996.84</v>
      </c>
      <c r="I90" s="32">
        <f t="shared" si="12"/>
        <v>195.77651907216563</v>
      </c>
      <c r="J90" s="32">
        <f t="shared" si="13"/>
        <v>92.51400279950049</v>
      </c>
      <c r="K90" s="32">
        <f t="shared" si="14"/>
        <v>-25.222951146200067</v>
      </c>
    </row>
    <row r="91" spans="1:11" ht="25.5">
      <c r="A91" s="36" t="s">
        <v>174</v>
      </c>
      <c r="B91" s="30" t="s">
        <v>175</v>
      </c>
      <c r="C91" s="31">
        <v>9193151.82</v>
      </c>
      <c r="D91" s="31">
        <v>-104557619</v>
      </c>
      <c r="E91" s="31">
        <v>28506514</v>
      </c>
      <c r="F91" s="31">
        <v>26372523.03</v>
      </c>
      <c r="G91" s="31">
        <f t="shared" si="10"/>
        <v>17179371.21</v>
      </c>
      <c r="H91" s="31">
        <f t="shared" si="11"/>
        <v>2133990.969999999</v>
      </c>
      <c r="I91" s="32">
        <f t="shared" si="12"/>
        <v>186.8713967349666</v>
      </c>
      <c r="J91" s="32">
        <f t="shared" si="13"/>
        <v>92.51402339128524</v>
      </c>
      <c r="K91" s="32">
        <f t="shared" si="14"/>
        <v>-25.22295676032944</v>
      </c>
    </row>
    <row r="92" spans="1:11" ht="38.25">
      <c r="A92" s="36" t="s">
        <v>176</v>
      </c>
      <c r="B92" s="30" t="s">
        <v>177</v>
      </c>
      <c r="C92" s="31">
        <v>-276785.76</v>
      </c>
      <c r="D92" s="31">
        <v>0</v>
      </c>
      <c r="E92" s="31">
        <v>0</v>
      </c>
      <c r="F92" s="31">
        <v>-5.87</v>
      </c>
      <c r="G92" s="31">
        <f t="shared" si="10"/>
        <v>276779.89</v>
      </c>
      <c r="H92" s="31">
        <f t="shared" si="11"/>
        <v>5.87</v>
      </c>
      <c r="I92" s="32">
        <f t="shared" si="12"/>
        <v>-99.99787922615673</v>
      </c>
      <c r="J92" s="32">
        <f t="shared" si="13"/>
        <v>0</v>
      </c>
      <c r="K92" s="32">
        <f t="shared" si="14"/>
        <v>0</v>
      </c>
    </row>
    <row r="93" spans="1:11" ht="12.75">
      <c r="A93" s="29"/>
      <c r="B93" s="30"/>
      <c r="C93" s="31"/>
      <c r="D93" s="31"/>
      <c r="E93" s="31"/>
      <c r="F93" s="31"/>
      <c r="G93" s="31"/>
      <c r="H93" s="31"/>
      <c r="I93" s="32"/>
      <c r="J93" s="32"/>
      <c r="K93" s="32"/>
    </row>
    <row r="94" spans="1:11" ht="12.75">
      <c r="A94" s="40"/>
      <c r="B94" s="41" t="s">
        <v>178</v>
      </c>
      <c r="C94" s="42"/>
      <c r="D94" s="42"/>
      <c r="E94" s="42"/>
      <c r="F94" s="42"/>
      <c r="G94" s="42"/>
      <c r="H94" s="42"/>
      <c r="I94" s="43"/>
      <c r="J94" s="43"/>
      <c r="K94" s="43"/>
    </row>
    <row r="95" spans="1:11" ht="12.75">
      <c r="A95" s="29" t="s">
        <v>30</v>
      </c>
      <c r="B95" s="30" t="s">
        <v>31</v>
      </c>
      <c r="C95" s="31">
        <v>568771712.8</v>
      </c>
      <c r="D95" s="31">
        <v>2472247165</v>
      </c>
      <c r="E95" s="31">
        <v>582876671</v>
      </c>
      <c r="F95" s="31">
        <v>579140596.51</v>
      </c>
      <c r="G95" s="31">
        <f aca="true" t="shared" si="15" ref="G95:G126">F95-C95</f>
        <v>10368883.710000038</v>
      </c>
      <c r="H95" s="31">
        <f aca="true" t="shared" si="16" ref="H95:H126">E95-F95</f>
        <v>3736074.4900000095</v>
      </c>
      <c r="I95" s="32">
        <f aca="true" t="shared" si="17" ref="I95:I126">IF(ISERROR(F95/C95),0,F95/C95*100-100)</f>
        <v>1.8230308358612177</v>
      </c>
      <c r="J95" s="32">
        <f aca="true" t="shared" si="18" ref="J95:J126">IF(ISERROR(F95/E95),0,F95/E95*100)</f>
        <v>99.35902830291865</v>
      </c>
      <c r="K95" s="32">
        <f aca="true" t="shared" si="19" ref="K95:K126">IF(ISERROR(F95/D95),0,F95/D95*100)</f>
        <v>23.425675422303495</v>
      </c>
    </row>
    <row r="96" spans="1:11" ht="12.75">
      <c r="A96" s="35" t="s">
        <v>32</v>
      </c>
      <c r="B96" s="30" t="s">
        <v>33</v>
      </c>
      <c r="C96" s="31">
        <v>483209698.21</v>
      </c>
      <c r="D96" s="31">
        <v>2108948236</v>
      </c>
      <c r="E96" s="31">
        <v>494278471</v>
      </c>
      <c r="F96" s="31">
        <v>490842347.62</v>
      </c>
      <c r="G96" s="31">
        <f t="shared" si="15"/>
        <v>7632649.410000026</v>
      </c>
      <c r="H96" s="31">
        <f t="shared" si="16"/>
        <v>3436123.379999995</v>
      </c>
      <c r="I96" s="32">
        <f t="shared" si="17"/>
        <v>1.579572893150612</v>
      </c>
      <c r="J96" s="32">
        <f t="shared" si="18"/>
        <v>99.30482034286297</v>
      </c>
      <c r="K96" s="32">
        <f t="shared" si="19"/>
        <v>23.274271944719274</v>
      </c>
    </row>
    <row r="97" spans="1:11" ht="12.75">
      <c r="A97" s="36" t="s">
        <v>34</v>
      </c>
      <c r="B97" s="30" t="s">
        <v>35</v>
      </c>
      <c r="C97" s="31">
        <v>483209698.21</v>
      </c>
      <c r="D97" s="31">
        <v>2108948236</v>
      </c>
      <c r="E97" s="31">
        <v>494278471</v>
      </c>
      <c r="F97" s="31">
        <v>490842347.62</v>
      </c>
      <c r="G97" s="31">
        <f t="shared" si="15"/>
        <v>7632649.410000026</v>
      </c>
      <c r="H97" s="31">
        <f t="shared" si="16"/>
        <v>3436123.379999995</v>
      </c>
      <c r="I97" s="32">
        <f t="shared" si="17"/>
        <v>1.579572893150612</v>
      </c>
      <c r="J97" s="32">
        <f t="shared" si="18"/>
        <v>99.30482034286297</v>
      </c>
      <c r="K97" s="32">
        <f t="shared" si="19"/>
        <v>23.274271944719274</v>
      </c>
    </row>
    <row r="98" spans="1:11" s="5" customFormat="1" ht="12.75">
      <c r="A98" s="37" t="s">
        <v>36</v>
      </c>
      <c r="B98" s="30" t="s">
        <v>37</v>
      </c>
      <c r="C98" s="31">
        <v>548191163.64</v>
      </c>
      <c r="D98" s="31">
        <v>2108948236</v>
      </c>
      <c r="E98" s="31">
        <v>494278471</v>
      </c>
      <c r="F98" s="31">
        <v>577655726.98</v>
      </c>
      <c r="G98" s="31">
        <f t="shared" si="15"/>
        <v>29464563.340000033</v>
      </c>
      <c r="H98" s="31">
        <f t="shared" si="16"/>
        <v>-83377255.98000002</v>
      </c>
      <c r="I98" s="32">
        <f t="shared" si="17"/>
        <v>5.374870171995255</v>
      </c>
      <c r="J98" s="32">
        <f t="shared" si="18"/>
        <v>116.86847817007187</v>
      </c>
      <c r="K98" s="32">
        <f t="shared" si="19"/>
        <v>27.3907020153149</v>
      </c>
    </row>
    <row r="99" spans="1:11" ht="12.75">
      <c r="A99" s="38" t="s">
        <v>38</v>
      </c>
      <c r="B99" s="30" t="s">
        <v>39</v>
      </c>
      <c r="C99" s="31">
        <v>60491.94</v>
      </c>
      <c r="D99" s="31">
        <v>180000</v>
      </c>
      <c r="E99" s="31">
        <v>45000</v>
      </c>
      <c r="F99" s="31">
        <v>49105.26</v>
      </c>
      <c r="G99" s="31">
        <f t="shared" si="15"/>
        <v>-11386.68</v>
      </c>
      <c r="H99" s="31">
        <f t="shared" si="16"/>
        <v>-4105.260000000002</v>
      </c>
      <c r="I99" s="32">
        <f t="shared" si="17"/>
        <v>-18.82346639899464</v>
      </c>
      <c r="J99" s="32">
        <f t="shared" si="18"/>
        <v>109.12280000000001</v>
      </c>
      <c r="K99" s="32">
        <f t="shared" si="19"/>
        <v>27.280700000000003</v>
      </c>
    </row>
    <row r="100" spans="1:11" ht="25.5">
      <c r="A100" s="39" t="s">
        <v>40</v>
      </c>
      <c r="B100" s="30" t="s">
        <v>41</v>
      </c>
      <c r="C100" s="31">
        <v>51486.15</v>
      </c>
      <c r="D100" s="31">
        <v>180000</v>
      </c>
      <c r="E100" s="31">
        <v>45000</v>
      </c>
      <c r="F100" s="31">
        <v>42855.75</v>
      </c>
      <c r="G100" s="31">
        <f t="shared" si="15"/>
        <v>-8630.400000000001</v>
      </c>
      <c r="H100" s="31">
        <f t="shared" si="16"/>
        <v>2144.25</v>
      </c>
      <c r="I100" s="32">
        <f t="shared" si="17"/>
        <v>-16.762566243543162</v>
      </c>
      <c r="J100" s="32">
        <f t="shared" si="18"/>
        <v>95.235</v>
      </c>
      <c r="K100" s="32">
        <f t="shared" si="19"/>
        <v>23.80875</v>
      </c>
    </row>
    <row r="101" spans="1:11" ht="25.5">
      <c r="A101" s="38" t="s">
        <v>42</v>
      </c>
      <c r="B101" s="30" t="s">
        <v>43</v>
      </c>
      <c r="C101" s="31">
        <v>548130671.7</v>
      </c>
      <c r="D101" s="31">
        <v>2108768236</v>
      </c>
      <c r="E101" s="31">
        <v>494233471</v>
      </c>
      <c r="F101" s="31">
        <v>577606621.72</v>
      </c>
      <c r="G101" s="31">
        <f t="shared" si="15"/>
        <v>29475950.01999998</v>
      </c>
      <c r="H101" s="31">
        <f t="shared" si="16"/>
        <v>-83373150.72000003</v>
      </c>
      <c r="I101" s="32">
        <f t="shared" si="17"/>
        <v>5.377540710973491</v>
      </c>
      <c r="J101" s="32">
        <f t="shared" si="18"/>
        <v>116.86918341473478</v>
      </c>
      <c r="K101" s="32">
        <f t="shared" si="19"/>
        <v>27.39071140485445</v>
      </c>
    </row>
    <row r="102" spans="1:11" ht="25.5">
      <c r="A102" s="39" t="s">
        <v>44</v>
      </c>
      <c r="B102" s="30" t="s">
        <v>45</v>
      </c>
      <c r="C102" s="31">
        <v>396134036.3</v>
      </c>
      <c r="D102" s="31">
        <v>1375416076</v>
      </c>
      <c r="E102" s="31">
        <v>325353811</v>
      </c>
      <c r="F102" s="31">
        <v>408945488.08</v>
      </c>
      <c r="G102" s="31">
        <f t="shared" si="15"/>
        <v>12811451.779999971</v>
      </c>
      <c r="H102" s="31">
        <f t="shared" si="16"/>
        <v>-83591677.07999998</v>
      </c>
      <c r="I102" s="32">
        <f t="shared" si="17"/>
        <v>3.234120425415199</v>
      </c>
      <c r="J102" s="32">
        <f t="shared" si="18"/>
        <v>125.69254585433455</v>
      </c>
      <c r="K102" s="32">
        <f t="shared" si="19"/>
        <v>29.732492968186016</v>
      </c>
    </row>
    <row r="103" spans="1:11" ht="25.5">
      <c r="A103" s="39" t="s">
        <v>46</v>
      </c>
      <c r="B103" s="30" t="s">
        <v>47</v>
      </c>
      <c r="C103" s="31">
        <v>31901205.11</v>
      </c>
      <c r="D103" s="31">
        <v>142652064</v>
      </c>
      <c r="E103" s="31">
        <v>32850564</v>
      </c>
      <c r="F103" s="31">
        <v>32808056.13</v>
      </c>
      <c r="G103" s="31">
        <f t="shared" si="15"/>
        <v>906851.0199999996</v>
      </c>
      <c r="H103" s="31">
        <f t="shared" si="16"/>
        <v>42507.87000000104</v>
      </c>
      <c r="I103" s="32">
        <f t="shared" si="17"/>
        <v>2.842685775891681</v>
      </c>
      <c r="J103" s="32">
        <f t="shared" si="18"/>
        <v>99.87060231294659</v>
      </c>
      <c r="K103" s="32">
        <f t="shared" si="19"/>
        <v>22.998655056263328</v>
      </c>
    </row>
    <row r="104" spans="1:11" ht="38.25">
      <c r="A104" s="39" t="s">
        <v>48</v>
      </c>
      <c r="B104" s="30" t="s">
        <v>49</v>
      </c>
      <c r="C104" s="31">
        <v>8605651.65</v>
      </c>
      <c r="D104" s="31">
        <v>40183680</v>
      </c>
      <c r="E104" s="31">
        <v>9253680</v>
      </c>
      <c r="F104" s="31">
        <v>9241706.01</v>
      </c>
      <c r="G104" s="31">
        <f t="shared" si="15"/>
        <v>636054.3599999994</v>
      </c>
      <c r="H104" s="31">
        <f t="shared" si="16"/>
        <v>11973.990000000224</v>
      </c>
      <c r="I104" s="32">
        <f t="shared" si="17"/>
        <v>7.39112371577346</v>
      </c>
      <c r="J104" s="32">
        <f t="shared" si="18"/>
        <v>99.87060293850662</v>
      </c>
      <c r="K104" s="32">
        <f t="shared" si="19"/>
        <v>22.99865520032013</v>
      </c>
    </row>
    <row r="105" spans="1:11" ht="25.5">
      <c r="A105" s="39" t="s">
        <v>50</v>
      </c>
      <c r="B105" s="30" t="s">
        <v>51</v>
      </c>
      <c r="C105" s="31">
        <v>111489778.64</v>
      </c>
      <c r="D105" s="31">
        <v>550516416</v>
      </c>
      <c r="E105" s="31">
        <v>126775416</v>
      </c>
      <c r="F105" s="31">
        <v>126611371.5</v>
      </c>
      <c r="G105" s="31">
        <f t="shared" si="15"/>
        <v>15121592.86</v>
      </c>
      <c r="H105" s="31">
        <f t="shared" si="16"/>
        <v>164044.5</v>
      </c>
      <c r="I105" s="32">
        <f t="shared" si="17"/>
        <v>13.563210048902818</v>
      </c>
      <c r="J105" s="32">
        <f t="shared" si="18"/>
        <v>99.87060227828398</v>
      </c>
      <c r="K105" s="32">
        <f t="shared" si="19"/>
        <v>22.998655048281066</v>
      </c>
    </row>
    <row r="106" spans="1:11" ht="12.75">
      <c r="A106" s="38" t="s">
        <v>52</v>
      </c>
      <c r="B106" s="30" t="s">
        <v>53</v>
      </c>
      <c r="C106" s="31">
        <v>-64981465.43</v>
      </c>
      <c r="D106" s="31">
        <v>0</v>
      </c>
      <c r="E106" s="31">
        <v>0</v>
      </c>
      <c r="F106" s="31">
        <v>-86813379.36</v>
      </c>
      <c r="G106" s="31">
        <f t="shared" si="15"/>
        <v>-21831913.93</v>
      </c>
      <c r="H106" s="31">
        <f t="shared" si="16"/>
        <v>86813379.36</v>
      </c>
      <c r="I106" s="32">
        <f t="shared" si="17"/>
        <v>33.597140023747215</v>
      </c>
      <c r="J106" s="32">
        <f t="shared" si="18"/>
        <v>0</v>
      </c>
      <c r="K106" s="32">
        <f t="shared" si="19"/>
        <v>0</v>
      </c>
    </row>
    <row r="107" spans="1:11" ht="25.5">
      <c r="A107" s="39" t="s">
        <v>54</v>
      </c>
      <c r="B107" s="30" t="s">
        <v>55</v>
      </c>
      <c r="C107" s="31">
        <v>-64988646.61</v>
      </c>
      <c r="D107" s="31">
        <v>0</v>
      </c>
      <c r="E107" s="31">
        <v>0</v>
      </c>
      <c r="F107" s="31">
        <v>-86821105.6</v>
      </c>
      <c r="G107" s="31">
        <f t="shared" si="15"/>
        <v>-21832458.989999995</v>
      </c>
      <c r="H107" s="31">
        <f t="shared" si="16"/>
        <v>86821105.6</v>
      </c>
      <c r="I107" s="32">
        <f t="shared" si="17"/>
        <v>33.594266273950325</v>
      </c>
      <c r="J107" s="32">
        <f t="shared" si="18"/>
        <v>0</v>
      </c>
      <c r="K107" s="32">
        <f t="shared" si="19"/>
        <v>0</v>
      </c>
    </row>
    <row r="108" spans="1:11" ht="12.75">
      <c r="A108" s="39" t="s">
        <v>56</v>
      </c>
      <c r="B108" s="30" t="s">
        <v>53</v>
      </c>
      <c r="C108" s="31">
        <v>7181.18</v>
      </c>
      <c r="D108" s="31">
        <v>0</v>
      </c>
      <c r="E108" s="31">
        <v>0</v>
      </c>
      <c r="F108" s="31">
        <v>7726.24</v>
      </c>
      <c r="G108" s="31">
        <f t="shared" si="15"/>
        <v>545.0599999999995</v>
      </c>
      <c r="H108" s="31">
        <f t="shared" si="16"/>
        <v>-7726.24</v>
      </c>
      <c r="I108" s="32">
        <f t="shared" si="17"/>
        <v>7.590117501580522</v>
      </c>
      <c r="J108" s="32">
        <f t="shared" si="18"/>
        <v>0</v>
      </c>
      <c r="K108" s="32">
        <f t="shared" si="19"/>
        <v>0</v>
      </c>
    </row>
    <row r="109" spans="1:11" ht="12.75">
      <c r="A109" s="35" t="s">
        <v>57</v>
      </c>
      <c r="B109" s="30" t="s">
        <v>58</v>
      </c>
      <c r="C109" s="31">
        <v>7649333.47</v>
      </c>
      <c r="D109" s="31">
        <v>45403730</v>
      </c>
      <c r="E109" s="31">
        <v>8373665</v>
      </c>
      <c r="F109" s="31">
        <v>8740860.43</v>
      </c>
      <c r="G109" s="31">
        <f t="shared" si="15"/>
        <v>1091526.96</v>
      </c>
      <c r="H109" s="31">
        <f t="shared" si="16"/>
        <v>-367195.4299999997</v>
      </c>
      <c r="I109" s="32">
        <f t="shared" si="17"/>
        <v>14.269569555058254</v>
      </c>
      <c r="J109" s="32">
        <f t="shared" si="18"/>
        <v>104.38512204632022</v>
      </c>
      <c r="K109" s="32">
        <f t="shared" si="19"/>
        <v>19.251414872742835</v>
      </c>
    </row>
    <row r="110" spans="1:11" ht="25.5">
      <c r="A110" s="36" t="s">
        <v>59</v>
      </c>
      <c r="B110" s="30" t="s">
        <v>60</v>
      </c>
      <c r="C110" s="31">
        <v>7649333.47</v>
      </c>
      <c r="D110" s="31">
        <v>45403730</v>
      </c>
      <c r="E110" s="31">
        <v>8373665</v>
      </c>
      <c r="F110" s="31">
        <v>8740860.43</v>
      </c>
      <c r="G110" s="31">
        <f t="shared" si="15"/>
        <v>1091526.96</v>
      </c>
      <c r="H110" s="31">
        <f t="shared" si="16"/>
        <v>-367195.4299999997</v>
      </c>
      <c r="I110" s="32">
        <f t="shared" si="17"/>
        <v>14.269569555058254</v>
      </c>
      <c r="J110" s="32">
        <f t="shared" si="18"/>
        <v>104.38512204632022</v>
      </c>
      <c r="K110" s="32">
        <f t="shared" si="19"/>
        <v>19.251414872742835</v>
      </c>
    </row>
    <row r="111" spans="1:11" ht="25.5">
      <c r="A111" s="37" t="s">
        <v>61</v>
      </c>
      <c r="B111" s="30" t="s">
        <v>62</v>
      </c>
      <c r="C111" s="31">
        <v>7638913.38</v>
      </c>
      <c r="D111" s="31">
        <v>45403730</v>
      </c>
      <c r="E111" s="31">
        <v>8373665</v>
      </c>
      <c r="F111" s="31">
        <v>8739638.26</v>
      </c>
      <c r="G111" s="31">
        <f t="shared" si="15"/>
        <v>1100724.88</v>
      </c>
      <c r="H111" s="31">
        <f t="shared" si="16"/>
        <v>-365973.2599999998</v>
      </c>
      <c r="I111" s="32">
        <f t="shared" si="17"/>
        <v>14.409443139935178</v>
      </c>
      <c r="J111" s="32">
        <f t="shared" si="18"/>
        <v>104.37052664514283</v>
      </c>
      <c r="K111" s="32">
        <f t="shared" si="19"/>
        <v>19.248723089490667</v>
      </c>
    </row>
    <row r="112" spans="1:11" ht="12.75">
      <c r="A112" s="38" t="s">
        <v>63</v>
      </c>
      <c r="B112" s="30" t="s">
        <v>64</v>
      </c>
      <c r="C112" s="31">
        <v>187823.15</v>
      </c>
      <c r="D112" s="31">
        <v>980000</v>
      </c>
      <c r="E112" s="31">
        <v>184500</v>
      </c>
      <c r="F112" s="31">
        <v>423733.98</v>
      </c>
      <c r="G112" s="31">
        <f t="shared" si="15"/>
        <v>235910.83</v>
      </c>
      <c r="H112" s="31">
        <f t="shared" si="16"/>
        <v>-239233.97999999998</v>
      </c>
      <c r="I112" s="32">
        <f t="shared" si="17"/>
        <v>125.60263737457285</v>
      </c>
      <c r="J112" s="32">
        <f t="shared" si="18"/>
        <v>229.66611382113823</v>
      </c>
      <c r="K112" s="32">
        <f t="shared" si="19"/>
        <v>43.238161224489794</v>
      </c>
    </row>
    <row r="113" spans="1:11" ht="25.5">
      <c r="A113" s="38" t="s">
        <v>65</v>
      </c>
      <c r="B113" s="30" t="s">
        <v>66</v>
      </c>
      <c r="C113" s="31">
        <v>462493.55</v>
      </c>
      <c r="D113" s="31">
        <v>1000000</v>
      </c>
      <c r="E113" s="31">
        <v>0</v>
      </c>
      <c r="F113" s="31">
        <v>11547.5</v>
      </c>
      <c r="G113" s="31">
        <f t="shared" si="15"/>
        <v>-450946.05</v>
      </c>
      <c r="H113" s="31">
        <f t="shared" si="16"/>
        <v>-11547.5</v>
      </c>
      <c r="I113" s="32">
        <f t="shared" si="17"/>
        <v>-97.50320842312287</v>
      </c>
      <c r="J113" s="32">
        <f t="shared" si="18"/>
        <v>0</v>
      </c>
      <c r="K113" s="32">
        <f t="shared" si="19"/>
        <v>1.15475</v>
      </c>
    </row>
    <row r="114" spans="1:11" ht="12.75">
      <c r="A114" s="39" t="s">
        <v>67</v>
      </c>
      <c r="B114" s="30" t="s">
        <v>68</v>
      </c>
      <c r="C114" s="31">
        <v>206366.2</v>
      </c>
      <c r="D114" s="31">
        <v>0</v>
      </c>
      <c r="E114" s="31">
        <v>0</v>
      </c>
      <c r="F114" s="31">
        <v>0</v>
      </c>
      <c r="G114" s="31">
        <f t="shared" si="15"/>
        <v>-206366.2</v>
      </c>
      <c r="H114" s="31">
        <f t="shared" si="16"/>
        <v>0</v>
      </c>
      <c r="I114" s="32">
        <f t="shared" si="17"/>
        <v>-100</v>
      </c>
      <c r="J114" s="32">
        <f t="shared" si="18"/>
        <v>0</v>
      </c>
      <c r="K114" s="32">
        <f t="shared" si="19"/>
        <v>0</v>
      </c>
    </row>
    <row r="115" spans="1:11" ht="12.75">
      <c r="A115" s="39" t="s">
        <v>69</v>
      </c>
      <c r="B115" s="30" t="s">
        <v>70</v>
      </c>
      <c r="C115" s="31">
        <v>256127.35</v>
      </c>
      <c r="D115" s="31">
        <v>1000000</v>
      </c>
      <c r="E115" s="31">
        <v>0</v>
      </c>
      <c r="F115" s="31">
        <v>11547.5</v>
      </c>
      <c r="G115" s="31">
        <f t="shared" si="15"/>
        <v>-244579.85</v>
      </c>
      <c r="H115" s="31">
        <f t="shared" si="16"/>
        <v>-11547.5</v>
      </c>
      <c r="I115" s="32">
        <f t="shared" si="17"/>
        <v>-95.49150061483087</v>
      </c>
      <c r="J115" s="32">
        <f t="shared" si="18"/>
        <v>0</v>
      </c>
      <c r="K115" s="32">
        <f t="shared" si="19"/>
        <v>1.15475</v>
      </c>
    </row>
    <row r="116" spans="1:11" ht="25.5">
      <c r="A116" s="38" t="s">
        <v>71</v>
      </c>
      <c r="B116" s="30" t="s">
        <v>72</v>
      </c>
      <c r="C116" s="31">
        <v>4144324.3</v>
      </c>
      <c r="D116" s="31">
        <v>18000000</v>
      </c>
      <c r="E116" s="31">
        <v>3000000</v>
      </c>
      <c r="F116" s="31">
        <v>4930234.39</v>
      </c>
      <c r="G116" s="31">
        <f t="shared" si="15"/>
        <v>785910.0899999999</v>
      </c>
      <c r="H116" s="31">
        <f t="shared" si="16"/>
        <v>-1930234.3899999997</v>
      </c>
      <c r="I116" s="32">
        <f t="shared" si="17"/>
        <v>18.963527781838877</v>
      </c>
      <c r="J116" s="32">
        <f t="shared" si="18"/>
        <v>164.3411463333333</v>
      </c>
      <c r="K116" s="32">
        <f t="shared" si="19"/>
        <v>27.39019105555555</v>
      </c>
    </row>
    <row r="117" spans="1:11" ht="25.5">
      <c r="A117" s="38" t="s">
        <v>73</v>
      </c>
      <c r="B117" s="30" t="s">
        <v>74</v>
      </c>
      <c r="C117" s="31">
        <v>168678.28</v>
      </c>
      <c r="D117" s="31">
        <v>873730</v>
      </c>
      <c r="E117" s="31">
        <v>173165</v>
      </c>
      <c r="F117" s="31">
        <v>173387.91</v>
      </c>
      <c r="G117" s="31">
        <f t="shared" si="15"/>
        <v>4709.630000000005</v>
      </c>
      <c r="H117" s="31">
        <f t="shared" si="16"/>
        <v>-222.9100000000035</v>
      </c>
      <c r="I117" s="32">
        <f t="shared" si="17"/>
        <v>2.792078505898928</v>
      </c>
      <c r="J117" s="32">
        <f t="shared" si="18"/>
        <v>100.12872693673664</v>
      </c>
      <c r="K117" s="32">
        <f t="shared" si="19"/>
        <v>19.844564110194224</v>
      </c>
    </row>
    <row r="118" spans="1:11" ht="25.5">
      <c r="A118" s="38" t="s">
        <v>75</v>
      </c>
      <c r="B118" s="30" t="s">
        <v>76</v>
      </c>
      <c r="C118" s="31">
        <v>0</v>
      </c>
      <c r="D118" s="31">
        <v>0</v>
      </c>
      <c r="E118" s="31">
        <v>0</v>
      </c>
      <c r="F118" s="31">
        <v>247408.95</v>
      </c>
      <c r="G118" s="31">
        <f t="shared" si="15"/>
        <v>247408.95</v>
      </c>
      <c r="H118" s="31">
        <f t="shared" si="16"/>
        <v>-247408.95</v>
      </c>
      <c r="I118" s="32">
        <f t="shared" si="17"/>
        <v>0</v>
      </c>
      <c r="J118" s="32">
        <f t="shared" si="18"/>
        <v>0</v>
      </c>
      <c r="K118" s="32">
        <f t="shared" si="19"/>
        <v>0</v>
      </c>
    </row>
    <row r="119" spans="1:11" ht="51">
      <c r="A119" s="38" t="s">
        <v>77</v>
      </c>
      <c r="B119" s="30" t="s">
        <v>78</v>
      </c>
      <c r="C119" s="31">
        <v>10363.49</v>
      </c>
      <c r="D119" s="31">
        <v>0</v>
      </c>
      <c r="E119" s="31">
        <v>0</v>
      </c>
      <c r="F119" s="31">
        <v>19532.94</v>
      </c>
      <c r="G119" s="31">
        <f t="shared" si="15"/>
        <v>9169.449999999999</v>
      </c>
      <c r="H119" s="31">
        <f t="shared" si="16"/>
        <v>-19532.94</v>
      </c>
      <c r="I119" s="32">
        <f t="shared" si="17"/>
        <v>88.47839868615688</v>
      </c>
      <c r="J119" s="32">
        <f t="shared" si="18"/>
        <v>0</v>
      </c>
      <c r="K119" s="32">
        <f t="shared" si="19"/>
        <v>0</v>
      </c>
    </row>
    <row r="120" spans="1:11" ht="12.75">
      <c r="A120" s="38" t="s">
        <v>79</v>
      </c>
      <c r="B120" s="30" t="s">
        <v>80</v>
      </c>
      <c r="C120" s="31">
        <v>2665230.61</v>
      </c>
      <c r="D120" s="31">
        <v>24550000</v>
      </c>
      <c r="E120" s="31">
        <v>5016000</v>
      </c>
      <c r="F120" s="31">
        <v>2933792.59</v>
      </c>
      <c r="G120" s="31">
        <f t="shared" si="15"/>
        <v>268561.98</v>
      </c>
      <c r="H120" s="31">
        <f t="shared" si="16"/>
        <v>2082207.4100000001</v>
      </c>
      <c r="I120" s="32">
        <f t="shared" si="17"/>
        <v>10.076500659730911</v>
      </c>
      <c r="J120" s="32">
        <f t="shared" si="18"/>
        <v>58.4886879984051</v>
      </c>
      <c r="K120" s="32">
        <f t="shared" si="19"/>
        <v>11.950275315682282</v>
      </c>
    </row>
    <row r="121" spans="1:11" ht="25.5">
      <c r="A121" s="37" t="s">
        <v>81</v>
      </c>
      <c r="B121" s="30" t="s">
        <v>82</v>
      </c>
      <c r="C121" s="31">
        <v>10420.09</v>
      </c>
      <c r="D121" s="31">
        <v>0</v>
      </c>
      <c r="E121" s="31">
        <v>0</v>
      </c>
      <c r="F121" s="31">
        <v>1222.17</v>
      </c>
      <c r="G121" s="31">
        <f t="shared" si="15"/>
        <v>-9197.92</v>
      </c>
      <c r="H121" s="31">
        <f t="shared" si="16"/>
        <v>-1222.17</v>
      </c>
      <c r="I121" s="32">
        <f t="shared" si="17"/>
        <v>-88.27102261112908</v>
      </c>
      <c r="J121" s="32">
        <f t="shared" si="18"/>
        <v>0</v>
      </c>
      <c r="K121" s="32">
        <f t="shared" si="19"/>
        <v>0</v>
      </c>
    </row>
    <row r="122" spans="1:11" ht="12.75">
      <c r="A122" s="38" t="s">
        <v>83</v>
      </c>
      <c r="B122" s="30" t="s">
        <v>80</v>
      </c>
      <c r="C122" s="31">
        <v>10420.09</v>
      </c>
      <c r="D122" s="31">
        <v>0</v>
      </c>
      <c r="E122" s="31">
        <v>0</v>
      </c>
      <c r="F122" s="31">
        <v>1222.17</v>
      </c>
      <c r="G122" s="31">
        <f t="shared" si="15"/>
        <v>-9197.92</v>
      </c>
      <c r="H122" s="31">
        <f t="shared" si="16"/>
        <v>-1222.17</v>
      </c>
      <c r="I122" s="32">
        <f t="shared" si="17"/>
        <v>-88.27102261112908</v>
      </c>
      <c r="J122" s="32">
        <f t="shared" si="18"/>
        <v>0</v>
      </c>
      <c r="K122" s="32">
        <f t="shared" si="19"/>
        <v>0</v>
      </c>
    </row>
    <row r="123" spans="1:11" ht="25.5">
      <c r="A123" s="35" t="s">
        <v>84</v>
      </c>
      <c r="B123" s="30" t="s">
        <v>85</v>
      </c>
      <c r="C123" s="31">
        <v>1089.27</v>
      </c>
      <c r="D123" s="31">
        <v>16105</v>
      </c>
      <c r="E123" s="31">
        <v>9</v>
      </c>
      <c r="F123" s="31">
        <v>2024.85</v>
      </c>
      <c r="G123" s="31">
        <f t="shared" si="15"/>
        <v>935.5799999999999</v>
      </c>
      <c r="H123" s="31">
        <f t="shared" si="16"/>
        <v>-2015.85</v>
      </c>
      <c r="I123" s="32">
        <f t="shared" si="17"/>
        <v>85.8905505522047</v>
      </c>
      <c r="J123" s="32">
        <f t="shared" si="18"/>
        <v>22498.333333333332</v>
      </c>
      <c r="K123" s="32">
        <f t="shared" si="19"/>
        <v>12.572803477180999</v>
      </c>
    </row>
    <row r="124" spans="1:11" ht="12.75">
      <c r="A124" s="35" t="s">
        <v>86</v>
      </c>
      <c r="B124" s="30" t="s">
        <v>87</v>
      </c>
      <c r="C124" s="31">
        <v>77911591.85</v>
      </c>
      <c r="D124" s="31">
        <v>317879094</v>
      </c>
      <c r="E124" s="31">
        <v>80224526</v>
      </c>
      <c r="F124" s="31">
        <v>79555363.61</v>
      </c>
      <c r="G124" s="31">
        <f t="shared" si="15"/>
        <v>1643771.7600000054</v>
      </c>
      <c r="H124" s="31">
        <f t="shared" si="16"/>
        <v>669162.3900000006</v>
      </c>
      <c r="I124" s="32">
        <f t="shared" si="17"/>
        <v>2.109791009230946</v>
      </c>
      <c r="J124" s="32">
        <f t="shared" si="18"/>
        <v>99.16588801035732</v>
      </c>
      <c r="K124" s="32">
        <f t="shared" si="19"/>
        <v>25.026925366158242</v>
      </c>
    </row>
    <row r="125" spans="1:11" ht="12.75">
      <c r="A125" s="36" t="s">
        <v>88</v>
      </c>
      <c r="B125" s="30" t="s">
        <v>89</v>
      </c>
      <c r="C125" s="31">
        <v>77911591.85</v>
      </c>
      <c r="D125" s="31">
        <v>317879094</v>
      </c>
      <c r="E125" s="31">
        <v>80224526</v>
      </c>
      <c r="F125" s="31">
        <v>79555363.61</v>
      </c>
      <c r="G125" s="31">
        <f t="shared" si="15"/>
        <v>1643771.7600000054</v>
      </c>
      <c r="H125" s="31">
        <f t="shared" si="16"/>
        <v>669162.3900000006</v>
      </c>
      <c r="I125" s="32">
        <f t="shared" si="17"/>
        <v>2.109791009230946</v>
      </c>
      <c r="J125" s="32">
        <f t="shared" si="18"/>
        <v>99.16588801035732</v>
      </c>
      <c r="K125" s="32">
        <f t="shared" si="19"/>
        <v>25.026925366158242</v>
      </c>
    </row>
    <row r="126" spans="1:11" ht="25.5">
      <c r="A126" s="37" t="s">
        <v>90</v>
      </c>
      <c r="B126" s="30" t="s">
        <v>91</v>
      </c>
      <c r="C126" s="31">
        <v>52237286.93</v>
      </c>
      <c r="D126" s="31">
        <v>192816176</v>
      </c>
      <c r="E126" s="31">
        <v>47261428</v>
      </c>
      <c r="F126" s="31">
        <v>47220625.63</v>
      </c>
      <c r="G126" s="31">
        <f t="shared" si="15"/>
        <v>-5016661.299999997</v>
      </c>
      <c r="H126" s="31">
        <f t="shared" si="16"/>
        <v>40802.36999999732</v>
      </c>
      <c r="I126" s="32">
        <f t="shared" si="17"/>
        <v>-9.60360232092934</v>
      </c>
      <c r="J126" s="32">
        <f t="shared" si="18"/>
        <v>99.91366665856987</v>
      </c>
      <c r="K126" s="32">
        <f t="shared" si="19"/>
        <v>24.489971022970604</v>
      </c>
    </row>
    <row r="127" spans="1:11" ht="25.5">
      <c r="A127" s="38" t="s">
        <v>92</v>
      </c>
      <c r="B127" s="30" t="s">
        <v>93</v>
      </c>
      <c r="C127" s="31">
        <v>52237286.93</v>
      </c>
      <c r="D127" s="31">
        <v>192816176</v>
      </c>
      <c r="E127" s="31">
        <v>47261428</v>
      </c>
      <c r="F127" s="31">
        <v>47220625.63</v>
      </c>
      <c r="G127" s="31">
        <f aca="true" t="shared" si="20" ref="G127:G158">F127-C127</f>
        <v>-5016661.299999997</v>
      </c>
      <c r="H127" s="31">
        <f aca="true" t="shared" si="21" ref="H127:H158">E127-F127</f>
        <v>40802.36999999732</v>
      </c>
      <c r="I127" s="32">
        <f aca="true" t="shared" si="22" ref="I127:I158">IF(ISERROR(F127/C127),0,F127/C127*100-100)</f>
        <v>-9.60360232092934</v>
      </c>
      <c r="J127" s="32">
        <f aca="true" t="shared" si="23" ref="J127:J158">IF(ISERROR(F127/E127),0,F127/E127*100)</f>
        <v>99.91366665856987</v>
      </c>
      <c r="K127" s="32">
        <f aca="true" t="shared" si="24" ref="K127:K158">IF(ISERROR(F127/D127),0,F127/D127*100)</f>
        <v>24.489971022970604</v>
      </c>
    </row>
    <row r="128" spans="1:11" ht="51">
      <c r="A128" s="39" t="s">
        <v>94</v>
      </c>
      <c r="B128" s="30" t="s">
        <v>95</v>
      </c>
      <c r="C128" s="31">
        <v>380707</v>
      </c>
      <c r="D128" s="31">
        <v>1520387</v>
      </c>
      <c r="E128" s="31">
        <v>380095</v>
      </c>
      <c r="F128" s="31">
        <v>380095</v>
      </c>
      <c r="G128" s="31">
        <f t="shared" si="20"/>
        <v>-612</v>
      </c>
      <c r="H128" s="31">
        <f t="shared" si="21"/>
        <v>0</v>
      </c>
      <c r="I128" s="32">
        <f t="shared" si="22"/>
        <v>-0.1607535453774176</v>
      </c>
      <c r="J128" s="32">
        <f t="shared" si="23"/>
        <v>100</v>
      </c>
      <c r="K128" s="32">
        <f t="shared" si="24"/>
        <v>24.999884897726698</v>
      </c>
    </row>
    <row r="129" spans="1:11" ht="25.5">
      <c r="A129" s="39" t="s">
        <v>96</v>
      </c>
      <c r="B129" s="30" t="s">
        <v>97</v>
      </c>
      <c r="C129" s="31">
        <v>1070555.03</v>
      </c>
      <c r="D129" s="31">
        <v>5351174</v>
      </c>
      <c r="E129" s="31">
        <v>604806</v>
      </c>
      <c r="F129" s="31">
        <v>571214.17</v>
      </c>
      <c r="G129" s="31">
        <f t="shared" si="20"/>
        <v>-499340.86</v>
      </c>
      <c r="H129" s="31">
        <f t="shared" si="21"/>
        <v>33591.82999999996</v>
      </c>
      <c r="I129" s="32">
        <f t="shared" si="22"/>
        <v>-46.643175362970354</v>
      </c>
      <c r="J129" s="32">
        <f t="shared" si="23"/>
        <v>94.44585040492323</v>
      </c>
      <c r="K129" s="32">
        <f t="shared" si="24"/>
        <v>10.674557956814711</v>
      </c>
    </row>
    <row r="130" spans="1:11" ht="12.75">
      <c r="A130" s="39" t="s">
        <v>98</v>
      </c>
      <c r="B130" s="30" t="s">
        <v>99</v>
      </c>
      <c r="C130" s="31">
        <v>92696.31</v>
      </c>
      <c r="D130" s="31">
        <v>500007</v>
      </c>
      <c r="E130" s="31">
        <v>53534</v>
      </c>
      <c r="F130" s="31">
        <v>48473.22</v>
      </c>
      <c r="G130" s="31">
        <f t="shared" si="20"/>
        <v>-44223.09</v>
      </c>
      <c r="H130" s="31">
        <f t="shared" si="21"/>
        <v>5060.779999999999</v>
      </c>
      <c r="I130" s="32">
        <f t="shared" si="22"/>
        <v>-47.707497741819495</v>
      </c>
      <c r="J130" s="32">
        <f t="shared" si="23"/>
        <v>90.54660589531886</v>
      </c>
      <c r="K130" s="32">
        <f t="shared" si="24"/>
        <v>9.694508276884124</v>
      </c>
    </row>
    <row r="131" spans="1:11" ht="25.5">
      <c r="A131" s="39" t="s">
        <v>100</v>
      </c>
      <c r="B131" s="30" t="s">
        <v>101</v>
      </c>
      <c r="C131" s="31">
        <v>660246</v>
      </c>
      <c r="D131" s="31">
        <v>2608295</v>
      </c>
      <c r="E131" s="31">
        <v>652071</v>
      </c>
      <c r="F131" s="31">
        <v>652071</v>
      </c>
      <c r="G131" s="31">
        <f t="shared" si="20"/>
        <v>-8175</v>
      </c>
      <c r="H131" s="31">
        <f t="shared" si="21"/>
        <v>0</v>
      </c>
      <c r="I131" s="32">
        <f t="shared" si="22"/>
        <v>-1.2381748620968551</v>
      </c>
      <c r="J131" s="32">
        <f t="shared" si="23"/>
        <v>100</v>
      </c>
      <c r="K131" s="32">
        <f t="shared" si="24"/>
        <v>24.999894567140604</v>
      </c>
    </row>
    <row r="132" spans="1:11" ht="25.5">
      <c r="A132" s="39" t="s">
        <v>102</v>
      </c>
      <c r="B132" s="30" t="s">
        <v>103</v>
      </c>
      <c r="C132" s="31">
        <v>552384</v>
      </c>
      <c r="D132" s="31">
        <v>2309328</v>
      </c>
      <c r="E132" s="31">
        <v>577332</v>
      </c>
      <c r="F132" s="31">
        <v>577332</v>
      </c>
      <c r="G132" s="31">
        <f t="shared" si="20"/>
        <v>24948</v>
      </c>
      <c r="H132" s="31">
        <f t="shared" si="21"/>
        <v>0</v>
      </c>
      <c r="I132" s="32">
        <f t="shared" si="22"/>
        <v>4.516423357664223</v>
      </c>
      <c r="J132" s="32">
        <f t="shared" si="23"/>
        <v>100</v>
      </c>
      <c r="K132" s="32">
        <f t="shared" si="24"/>
        <v>25</v>
      </c>
    </row>
    <row r="133" spans="1:11" ht="12.75">
      <c r="A133" s="39" t="s">
        <v>104</v>
      </c>
      <c r="B133" s="30" t="s">
        <v>105</v>
      </c>
      <c r="C133" s="31">
        <v>4121232</v>
      </c>
      <c r="D133" s="31">
        <v>16178011</v>
      </c>
      <c r="E133" s="31">
        <v>4044501</v>
      </c>
      <c r="F133" s="31">
        <v>4044501</v>
      </c>
      <c r="G133" s="31">
        <f t="shared" si="20"/>
        <v>-76731</v>
      </c>
      <c r="H133" s="31">
        <f t="shared" si="21"/>
        <v>0</v>
      </c>
      <c r="I133" s="32">
        <f t="shared" si="22"/>
        <v>-1.8618461663890855</v>
      </c>
      <c r="J133" s="32">
        <f t="shared" si="23"/>
        <v>100</v>
      </c>
      <c r="K133" s="32">
        <f t="shared" si="24"/>
        <v>24.99998918284825</v>
      </c>
    </row>
    <row r="134" spans="1:11" ht="12.75">
      <c r="A134" s="39" t="s">
        <v>106</v>
      </c>
      <c r="B134" s="30" t="s">
        <v>107</v>
      </c>
      <c r="C134" s="31">
        <v>45359466.59</v>
      </c>
      <c r="D134" s="31">
        <v>164348974</v>
      </c>
      <c r="E134" s="31">
        <v>40949089</v>
      </c>
      <c r="F134" s="31">
        <v>40946939.24</v>
      </c>
      <c r="G134" s="31">
        <f t="shared" si="20"/>
        <v>-4412527.3500000015</v>
      </c>
      <c r="H134" s="31">
        <f t="shared" si="21"/>
        <v>2149.759999997914</v>
      </c>
      <c r="I134" s="32">
        <f t="shared" si="22"/>
        <v>-9.727908376622736</v>
      </c>
      <c r="J134" s="32">
        <f t="shared" si="23"/>
        <v>99.99475016403906</v>
      </c>
      <c r="K134" s="32">
        <f t="shared" si="24"/>
        <v>24.914630279346923</v>
      </c>
    </row>
    <row r="135" spans="1:11" ht="12.75">
      <c r="A135" s="37" t="s">
        <v>108</v>
      </c>
      <c r="B135" s="30" t="s">
        <v>109</v>
      </c>
      <c r="C135" s="31">
        <v>25674304.92</v>
      </c>
      <c r="D135" s="31">
        <v>125062918</v>
      </c>
      <c r="E135" s="31">
        <v>32963098</v>
      </c>
      <c r="F135" s="31">
        <v>32334737.98</v>
      </c>
      <c r="G135" s="31">
        <f t="shared" si="20"/>
        <v>6660433.059999999</v>
      </c>
      <c r="H135" s="31">
        <f t="shared" si="21"/>
        <v>628360.0199999996</v>
      </c>
      <c r="I135" s="32">
        <f t="shared" si="22"/>
        <v>25.942018998191443</v>
      </c>
      <c r="J135" s="32">
        <f t="shared" si="23"/>
        <v>98.09374707437996</v>
      </c>
      <c r="K135" s="32">
        <f t="shared" si="24"/>
        <v>25.854776537358582</v>
      </c>
    </row>
    <row r="136" spans="1:11" ht="12.75">
      <c r="A136" s="38" t="s">
        <v>110</v>
      </c>
      <c r="B136" s="30" t="s">
        <v>111</v>
      </c>
      <c r="C136" s="31">
        <v>25356041.3</v>
      </c>
      <c r="D136" s="31">
        <v>122600248</v>
      </c>
      <c r="E136" s="31">
        <v>32406699</v>
      </c>
      <c r="F136" s="31">
        <v>31780904.55</v>
      </c>
      <c r="G136" s="31">
        <f t="shared" si="20"/>
        <v>6424863.25</v>
      </c>
      <c r="H136" s="31">
        <f t="shared" si="21"/>
        <v>625794.4499999993</v>
      </c>
      <c r="I136" s="32">
        <f t="shared" si="22"/>
        <v>25.338589624398494</v>
      </c>
      <c r="J136" s="32">
        <f t="shared" si="23"/>
        <v>98.06893491373498</v>
      </c>
      <c r="K136" s="32">
        <f t="shared" si="24"/>
        <v>25.922381943305695</v>
      </c>
    </row>
    <row r="137" spans="1:11" ht="25.5">
      <c r="A137" s="39" t="s">
        <v>112</v>
      </c>
      <c r="B137" s="30" t="s">
        <v>113</v>
      </c>
      <c r="C137" s="31">
        <v>4332511.63</v>
      </c>
      <c r="D137" s="31">
        <v>20403334</v>
      </c>
      <c r="E137" s="31">
        <v>5701265</v>
      </c>
      <c r="F137" s="31">
        <v>5497631.34</v>
      </c>
      <c r="G137" s="31">
        <f t="shared" si="20"/>
        <v>1165119.71</v>
      </c>
      <c r="H137" s="31">
        <f t="shared" si="21"/>
        <v>203633.66000000015</v>
      </c>
      <c r="I137" s="32">
        <f t="shared" si="22"/>
        <v>26.89247737806997</v>
      </c>
      <c r="J137" s="32">
        <f t="shared" si="23"/>
        <v>96.42827232201977</v>
      </c>
      <c r="K137" s="32">
        <f t="shared" si="24"/>
        <v>26.944769614612984</v>
      </c>
    </row>
    <row r="138" spans="1:11" ht="25.5">
      <c r="A138" s="39" t="s">
        <v>114</v>
      </c>
      <c r="B138" s="30" t="s">
        <v>115</v>
      </c>
      <c r="C138" s="31">
        <v>485938.37</v>
      </c>
      <c r="D138" s="31">
        <v>2503665</v>
      </c>
      <c r="E138" s="31">
        <v>536813</v>
      </c>
      <c r="F138" s="31">
        <v>531835.74</v>
      </c>
      <c r="G138" s="31">
        <f t="shared" si="20"/>
        <v>45897.369999999995</v>
      </c>
      <c r="H138" s="31">
        <f t="shared" si="21"/>
        <v>4977.260000000009</v>
      </c>
      <c r="I138" s="32">
        <f t="shared" si="22"/>
        <v>9.44510103205063</v>
      </c>
      <c r="J138" s="32">
        <f t="shared" si="23"/>
        <v>99.07281306525736</v>
      </c>
      <c r="K138" s="32">
        <f t="shared" si="24"/>
        <v>21.24228840519798</v>
      </c>
    </row>
    <row r="139" spans="1:11" ht="25.5">
      <c r="A139" s="39" t="s">
        <v>116</v>
      </c>
      <c r="B139" s="30" t="s">
        <v>117</v>
      </c>
      <c r="C139" s="31">
        <v>17412574.16</v>
      </c>
      <c r="D139" s="31">
        <v>82423164</v>
      </c>
      <c r="E139" s="31">
        <v>22307048</v>
      </c>
      <c r="F139" s="31">
        <v>21894599.17</v>
      </c>
      <c r="G139" s="31">
        <f t="shared" si="20"/>
        <v>4482025.010000002</v>
      </c>
      <c r="H139" s="31">
        <f t="shared" si="21"/>
        <v>412448.8299999982</v>
      </c>
      <c r="I139" s="32">
        <f t="shared" si="22"/>
        <v>25.740163222368736</v>
      </c>
      <c r="J139" s="32">
        <f t="shared" si="23"/>
        <v>98.1510380486024</v>
      </c>
      <c r="K139" s="32">
        <f t="shared" si="24"/>
        <v>26.563648017685903</v>
      </c>
    </row>
    <row r="140" spans="1:11" ht="25.5">
      <c r="A140" s="39" t="s">
        <v>118</v>
      </c>
      <c r="B140" s="30" t="s">
        <v>119</v>
      </c>
      <c r="C140" s="31">
        <v>11233.92</v>
      </c>
      <c r="D140" s="31">
        <v>81475</v>
      </c>
      <c r="E140" s="31">
        <v>15663</v>
      </c>
      <c r="F140" s="31">
        <v>15614.8</v>
      </c>
      <c r="G140" s="31">
        <f t="shared" si="20"/>
        <v>4380.879999999999</v>
      </c>
      <c r="H140" s="31">
        <f t="shared" si="21"/>
        <v>48.20000000000073</v>
      </c>
      <c r="I140" s="32">
        <f t="shared" si="22"/>
        <v>38.9968951176437</v>
      </c>
      <c r="J140" s="32">
        <f t="shared" si="23"/>
        <v>99.69226840324332</v>
      </c>
      <c r="K140" s="32">
        <f t="shared" si="24"/>
        <v>19.165142681804234</v>
      </c>
    </row>
    <row r="141" spans="1:11" ht="25.5">
      <c r="A141" s="39" t="s">
        <v>120</v>
      </c>
      <c r="B141" s="30" t="s">
        <v>121</v>
      </c>
      <c r="C141" s="31">
        <v>542085.22</v>
      </c>
      <c r="D141" s="31">
        <v>3913272</v>
      </c>
      <c r="E141" s="31">
        <v>928288</v>
      </c>
      <c r="F141" s="31">
        <v>923601.5</v>
      </c>
      <c r="G141" s="31">
        <f t="shared" si="20"/>
        <v>381516.28</v>
      </c>
      <c r="H141" s="31">
        <f t="shared" si="21"/>
        <v>4686.5</v>
      </c>
      <c r="I141" s="32">
        <f t="shared" si="22"/>
        <v>70.37939163882757</v>
      </c>
      <c r="J141" s="32">
        <f t="shared" si="23"/>
        <v>99.49514590299562</v>
      </c>
      <c r="K141" s="32">
        <f t="shared" si="24"/>
        <v>23.601771101012144</v>
      </c>
    </row>
    <row r="142" spans="1:11" ht="25.5">
      <c r="A142" s="39" t="s">
        <v>122</v>
      </c>
      <c r="B142" s="30" t="s">
        <v>123</v>
      </c>
      <c r="C142" s="31">
        <v>1858566</v>
      </c>
      <c r="D142" s="31">
        <v>9136404</v>
      </c>
      <c r="E142" s="31">
        <v>2065677</v>
      </c>
      <c r="F142" s="31">
        <v>2065677</v>
      </c>
      <c r="G142" s="31">
        <f t="shared" si="20"/>
        <v>207111</v>
      </c>
      <c r="H142" s="31">
        <f t="shared" si="21"/>
        <v>0</v>
      </c>
      <c r="I142" s="32">
        <f t="shared" si="22"/>
        <v>11.14359134945974</v>
      </c>
      <c r="J142" s="32">
        <f t="shared" si="23"/>
        <v>100</v>
      </c>
      <c r="K142" s="32">
        <f t="shared" si="24"/>
        <v>22.60930011413681</v>
      </c>
    </row>
    <row r="143" spans="1:11" ht="25.5">
      <c r="A143" s="39" t="s">
        <v>124</v>
      </c>
      <c r="B143" s="30" t="s">
        <v>125</v>
      </c>
      <c r="C143" s="31">
        <v>149673</v>
      </c>
      <c r="D143" s="31">
        <v>1103789</v>
      </c>
      <c r="E143" s="31">
        <v>165721</v>
      </c>
      <c r="F143" s="31">
        <v>165721</v>
      </c>
      <c r="G143" s="31">
        <f t="shared" si="20"/>
        <v>16048</v>
      </c>
      <c r="H143" s="31">
        <f t="shared" si="21"/>
        <v>0</v>
      </c>
      <c r="I143" s="32">
        <f t="shared" si="22"/>
        <v>10.722040715426303</v>
      </c>
      <c r="J143" s="32">
        <f t="shared" si="23"/>
        <v>100</v>
      </c>
      <c r="K143" s="32">
        <f t="shared" si="24"/>
        <v>15.013829635917734</v>
      </c>
    </row>
    <row r="144" spans="1:11" ht="25.5">
      <c r="A144" s="39" t="s">
        <v>126</v>
      </c>
      <c r="B144" s="30" t="s">
        <v>127</v>
      </c>
      <c r="C144" s="31">
        <v>40375</v>
      </c>
      <c r="D144" s="31">
        <v>206473</v>
      </c>
      <c r="E144" s="31">
        <v>46682</v>
      </c>
      <c r="F144" s="31">
        <v>46682</v>
      </c>
      <c r="G144" s="31">
        <f t="shared" si="20"/>
        <v>6307</v>
      </c>
      <c r="H144" s="31">
        <f t="shared" si="21"/>
        <v>0</v>
      </c>
      <c r="I144" s="32">
        <f t="shared" si="22"/>
        <v>15.621052631578962</v>
      </c>
      <c r="J144" s="32">
        <f t="shared" si="23"/>
        <v>100</v>
      </c>
      <c r="K144" s="32">
        <f t="shared" si="24"/>
        <v>22.609251572844876</v>
      </c>
    </row>
    <row r="145" spans="1:11" ht="25.5">
      <c r="A145" s="39" t="s">
        <v>128</v>
      </c>
      <c r="B145" s="30" t="s">
        <v>129</v>
      </c>
      <c r="C145" s="31">
        <v>523084</v>
      </c>
      <c r="D145" s="31">
        <v>2828672</v>
      </c>
      <c r="E145" s="31">
        <v>639542</v>
      </c>
      <c r="F145" s="31">
        <v>639542</v>
      </c>
      <c r="G145" s="31">
        <f t="shared" si="20"/>
        <v>116458</v>
      </c>
      <c r="H145" s="31">
        <f t="shared" si="21"/>
        <v>0</v>
      </c>
      <c r="I145" s="32">
        <f t="shared" si="22"/>
        <v>22.26372819661853</v>
      </c>
      <c r="J145" s="32">
        <f t="shared" si="23"/>
        <v>100</v>
      </c>
      <c r="K145" s="32">
        <f t="shared" si="24"/>
        <v>22.609266822028147</v>
      </c>
    </row>
    <row r="146" spans="1:11" ht="12.75">
      <c r="A146" s="38" t="s">
        <v>130</v>
      </c>
      <c r="B146" s="30" t="s">
        <v>131</v>
      </c>
      <c r="C146" s="31">
        <v>318263.62</v>
      </c>
      <c r="D146" s="31">
        <v>2462670</v>
      </c>
      <c r="E146" s="31">
        <v>556399</v>
      </c>
      <c r="F146" s="31">
        <v>553833.43</v>
      </c>
      <c r="G146" s="31">
        <f t="shared" si="20"/>
        <v>235569.81000000006</v>
      </c>
      <c r="H146" s="31">
        <f t="shared" si="21"/>
        <v>2565.569999999949</v>
      </c>
      <c r="I146" s="32">
        <f t="shared" si="22"/>
        <v>74.01719681313247</v>
      </c>
      <c r="J146" s="32">
        <f t="shared" si="23"/>
        <v>99.53889744589765</v>
      </c>
      <c r="K146" s="32">
        <f t="shared" si="24"/>
        <v>22.489145114855017</v>
      </c>
    </row>
    <row r="147" spans="1:11" ht="12.75">
      <c r="A147" s="29" t="s">
        <v>132</v>
      </c>
      <c r="B147" s="30" t="s">
        <v>133</v>
      </c>
      <c r="C147" s="31">
        <v>577964864.62</v>
      </c>
      <c r="D147" s="31">
        <v>2367689546</v>
      </c>
      <c r="E147" s="31">
        <v>611383185</v>
      </c>
      <c r="F147" s="31">
        <v>605513119.54</v>
      </c>
      <c r="G147" s="31">
        <f t="shared" si="20"/>
        <v>27548254.919999957</v>
      </c>
      <c r="H147" s="31">
        <f t="shared" si="21"/>
        <v>5870065.460000038</v>
      </c>
      <c r="I147" s="32">
        <f t="shared" si="22"/>
        <v>4.766423809881985</v>
      </c>
      <c r="J147" s="32">
        <f t="shared" si="23"/>
        <v>99.03987129446486</v>
      </c>
      <c r="K147" s="32">
        <f t="shared" si="24"/>
        <v>25.574008237818184</v>
      </c>
    </row>
    <row r="148" spans="1:11" ht="12.75">
      <c r="A148" s="35" t="s">
        <v>32</v>
      </c>
      <c r="B148" s="30" t="s">
        <v>134</v>
      </c>
      <c r="C148" s="31">
        <v>577858581.35</v>
      </c>
      <c r="D148" s="31">
        <v>2366419167</v>
      </c>
      <c r="E148" s="31">
        <v>611222140</v>
      </c>
      <c r="F148" s="31">
        <v>605352620.49</v>
      </c>
      <c r="G148" s="31">
        <f t="shared" si="20"/>
        <v>27494039.139999986</v>
      </c>
      <c r="H148" s="31">
        <f t="shared" si="21"/>
        <v>5869519.50999999</v>
      </c>
      <c r="I148" s="32">
        <f t="shared" si="22"/>
        <v>4.757918291317594</v>
      </c>
      <c r="J148" s="32">
        <f t="shared" si="23"/>
        <v>99.03970764049875</v>
      </c>
      <c r="K148" s="32">
        <f t="shared" si="24"/>
        <v>25.580954926824255</v>
      </c>
    </row>
    <row r="149" spans="1:11" ht="12.75">
      <c r="A149" s="36" t="s">
        <v>135</v>
      </c>
      <c r="B149" s="30" t="s">
        <v>136</v>
      </c>
      <c r="C149" s="31">
        <v>3055292.89</v>
      </c>
      <c r="D149" s="31">
        <v>14590173</v>
      </c>
      <c r="E149" s="31">
        <v>3315002</v>
      </c>
      <c r="F149" s="31">
        <v>3293920</v>
      </c>
      <c r="G149" s="31">
        <f t="shared" si="20"/>
        <v>238627.10999999987</v>
      </c>
      <c r="H149" s="31">
        <f t="shared" si="21"/>
        <v>21082</v>
      </c>
      <c r="I149" s="32">
        <f t="shared" si="22"/>
        <v>7.810285906828398</v>
      </c>
      <c r="J149" s="32">
        <f t="shared" si="23"/>
        <v>99.36404261596222</v>
      </c>
      <c r="K149" s="32">
        <f t="shared" si="24"/>
        <v>22.5762915902368</v>
      </c>
    </row>
    <row r="150" spans="1:11" ht="12.75">
      <c r="A150" s="37" t="s">
        <v>137</v>
      </c>
      <c r="B150" s="30" t="s">
        <v>138</v>
      </c>
      <c r="C150" s="31">
        <v>2258420.13</v>
      </c>
      <c r="D150" s="31">
        <v>11244491</v>
      </c>
      <c r="E150" s="31">
        <v>2477347</v>
      </c>
      <c r="F150" s="31">
        <v>2477243.96</v>
      </c>
      <c r="G150" s="31">
        <f t="shared" si="20"/>
        <v>218823.83000000007</v>
      </c>
      <c r="H150" s="31">
        <f t="shared" si="21"/>
        <v>103.04000000003725</v>
      </c>
      <c r="I150" s="32">
        <f t="shared" si="22"/>
        <v>9.68924369266935</v>
      </c>
      <c r="J150" s="32">
        <f t="shared" si="23"/>
        <v>99.99584071185829</v>
      </c>
      <c r="K150" s="32">
        <f t="shared" si="24"/>
        <v>22.030734517018153</v>
      </c>
    </row>
    <row r="151" spans="1:11" ht="12.75">
      <c r="A151" s="38" t="s">
        <v>139</v>
      </c>
      <c r="B151" s="30" t="s">
        <v>140</v>
      </c>
      <c r="C151" s="31">
        <v>1775639.36</v>
      </c>
      <c r="D151" s="31">
        <v>8997136</v>
      </c>
      <c r="E151" s="31">
        <v>1962656</v>
      </c>
      <c r="F151" s="31">
        <v>1962599.53</v>
      </c>
      <c r="G151" s="31">
        <f t="shared" si="20"/>
        <v>186960.16999999993</v>
      </c>
      <c r="H151" s="31">
        <f t="shared" si="21"/>
        <v>56.46999999997206</v>
      </c>
      <c r="I151" s="32">
        <f t="shared" si="22"/>
        <v>10.529174685562268</v>
      </c>
      <c r="J151" s="32">
        <f t="shared" si="23"/>
        <v>99.99712277648248</v>
      </c>
      <c r="K151" s="32">
        <f t="shared" si="24"/>
        <v>21.8136030176714</v>
      </c>
    </row>
    <row r="152" spans="1:11" ht="12.75">
      <c r="A152" s="37" t="s">
        <v>141</v>
      </c>
      <c r="B152" s="30" t="s">
        <v>142</v>
      </c>
      <c r="C152" s="31">
        <v>796872.76</v>
      </c>
      <c r="D152" s="31">
        <v>3345682</v>
      </c>
      <c r="E152" s="31">
        <v>837655</v>
      </c>
      <c r="F152" s="31">
        <v>816676.04</v>
      </c>
      <c r="G152" s="31">
        <f t="shared" si="20"/>
        <v>19803.280000000028</v>
      </c>
      <c r="H152" s="31">
        <f t="shared" si="21"/>
        <v>20978.959999999963</v>
      </c>
      <c r="I152" s="32">
        <f t="shared" si="22"/>
        <v>2.485124475832251</v>
      </c>
      <c r="J152" s="32">
        <f t="shared" si="23"/>
        <v>97.49551306922302</v>
      </c>
      <c r="K152" s="32">
        <f t="shared" si="24"/>
        <v>24.40985246057456</v>
      </c>
    </row>
    <row r="153" spans="1:11" ht="12.75">
      <c r="A153" s="36" t="s">
        <v>34</v>
      </c>
      <c r="B153" s="30" t="s">
        <v>143</v>
      </c>
      <c r="C153" s="31">
        <v>548575269.54</v>
      </c>
      <c r="D153" s="31">
        <v>2221526878</v>
      </c>
      <c r="E153" s="31">
        <v>573810658</v>
      </c>
      <c r="F153" s="31">
        <v>568590581.44</v>
      </c>
      <c r="G153" s="31">
        <f t="shared" si="20"/>
        <v>20015311.900000095</v>
      </c>
      <c r="H153" s="31">
        <f t="shared" si="21"/>
        <v>5220076.559999943</v>
      </c>
      <c r="I153" s="32">
        <f t="shared" si="22"/>
        <v>3.6485990184689854</v>
      </c>
      <c r="J153" s="32">
        <f t="shared" si="23"/>
        <v>99.09027891217734</v>
      </c>
      <c r="K153" s="32">
        <f t="shared" si="24"/>
        <v>25.594584835808593</v>
      </c>
    </row>
    <row r="154" spans="1:11" ht="12.75">
      <c r="A154" s="37" t="s">
        <v>144</v>
      </c>
      <c r="B154" s="30" t="s">
        <v>145</v>
      </c>
      <c r="C154" s="31">
        <v>977882.11</v>
      </c>
      <c r="D154" s="31">
        <v>2434159</v>
      </c>
      <c r="E154" s="31">
        <v>633163</v>
      </c>
      <c r="F154" s="31">
        <v>587175.4</v>
      </c>
      <c r="G154" s="31">
        <f t="shared" si="20"/>
        <v>-390706.70999999996</v>
      </c>
      <c r="H154" s="31">
        <f t="shared" si="21"/>
        <v>45987.59999999998</v>
      </c>
      <c r="I154" s="32">
        <f t="shared" si="22"/>
        <v>-39.95437752716428</v>
      </c>
      <c r="J154" s="32">
        <f t="shared" si="23"/>
        <v>92.73684659400502</v>
      </c>
      <c r="K154" s="32">
        <f t="shared" si="24"/>
        <v>24.12231082686053</v>
      </c>
    </row>
    <row r="155" spans="1:11" ht="12.75">
      <c r="A155" s="37" t="s">
        <v>146</v>
      </c>
      <c r="B155" s="30" t="s">
        <v>147</v>
      </c>
      <c r="C155" s="31">
        <v>547597387.43</v>
      </c>
      <c r="D155" s="31">
        <v>2219092719</v>
      </c>
      <c r="E155" s="31">
        <v>573177495</v>
      </c>
      <c r="F155" s="31">
        <v>568003406.04</v>
      </c>
      <c r="G155" s="31">
        <f t="shared" si="20"/>
        <v>20406018.610000014</v>
      </c>
      <c r="H155" s="31">
        <f t="shared" si="21"/>
        <v>5174088.960000038</v>
      </c>
      <c r="I155" s="32">
        <f t="shared" si="22"/>
        <v>3.7264638360986737</v>
      </c>
      <c r="J155" s="32">
        <f t="shared" si="23"/>
        <v>99.09729725867899</v>
      </c>
      <c r="K155" s="32">
        <f t="shared" si="24"/>
        <v>25.596199797183868</v>
      </c>
    </row>
    <row r="156" spans="1:11" ht="25.5">
      <c r="A156" s="36" t="s">
        <v>148</v>
      </c>
      <c r="B156" s="30" t="s">
        <v>149</v>
      </c>
      <c r="C156" s="31">
        <v>17442</v>
      </c>
      <c r="D156" s="31">
        <v>21420</v>
      </c>
      <c r="E156" s="31">
        <v>18977</v>
      </c>
      <c r="F156" s="31">
        <v>18976.07</v>
      </c>
      <c r="G156" s="31">
        <f t="shared" si="20"/>
        <v>1534.0699999999997</v>
      </c>
      <c r="H156" s="31">
        <f t="shared" si="21"/>
        <v>0.930000000000291</v>
      </c>
      <c r="I156" s="32">
        <f t="shared" si="22"/>
        <v>8.79526430455222</v>
      </c>
      <c r="J156" s="32">
        <f t="shared" si="23"/>
        <v>99.99509933076882</v>
      </c>
      <c r="K156" s="32">
        <f t="shared" si="24"/>
        <v>88.59042950513538</v>
      </c>
    </row>
    <row r="157" spans="1:11" ht="12.75">
      <c r="A157" s="37" t="s">
        <v>150</v>
      </c>
      <c r="B157" s="30" t="s">
        <v>151</v>
      </c>
      <c r="C157" s="31">
        <v>17442</v>
      </c>
      <c r="D157" s="31">
        <v>21420</v>
      </c>
      <c r="E157" s="31">
        <v>18977</v>
      </c>
      <c r="F157" s="31">
        <v>18976.07</v>
      </c>
      <c r="G157" s="31">
        <f t="shared" si="20"/>
        <v>1534.0699999999997</v>
      </c>
      <c r="H157" s="31">
        <f t="shared" si="21"/>
        <v>0.930000000000291</v>
      </c>
      <c r="I157" s="32">
        <f t="shared" si="22"/>
        <v>8.79526430455222</v>
      </c>
      <c r="J157" s="32">
        <f t="shared" si="23"/>
        <v>99.99509933076882</v>
      </c>
      <c r="K157" s="32">
        <f t="shared" si="24"/>
        <v>88.59042950513538</v>
      </c>
    </row>
    <row r="158" spans="1:11" ht="12.75">
      <c r="A158" s="36" t="s">
        <v>152</v>
      </c>
      <c r="B158" s="30" t="s">
        <v>153</v>
      </c>
      <c r="C158" s="31">
        <v>26210576.92</v>
      </c>
      <c r="D158" s="31">
        <v>130280696</v>
      </c>
      <c r="E158" s="31">
        <v>34077503</v>
      </c>
      <c r="F158" s="31">
        <v>33449142.98</v>
      </c>
      <c r="G158" s="31">
        <f t="shared" si="20"/>
        <v>7238566.059999999</v>
      </c>
      <c r="H158" s="31">
        <f t="shared" si="21"/>
        <v>628360.0199999996</v>
      </c>
      <c r="I158" s="32">
        <f t="shared" si="22"/>
        <v>27.61696578481873</v>
      </c>
      <c r="J158" s="32">
        <f t="shared" si="23"/>
        <v>98.15608549722671</v>
      </c>
      <c r="K158" s="32">
        <f t="shared" si="24"/>
        <v>25.674673230176786</v>
      </c>
    </row>
    <row r="159" spans="1:11" ht="12.75">
      <c r="A159" s="37" t="s">
        <v>154</v>
      </c>
      <c r="B159" s="30" t="s">
        <v>155</v>
      </c>
      <c r="C159" s="31">
        <v>25674304.92</v>
      </c>
      <c r="D159" s="31">
        <v>125062918</v>
      </c>
      <c r="E159" s="31">
        <v>32963098</v>
      </c>
      <c r="F159" s="31">
        <v>32334737.98</v>
      </c>
      <c r="G159" s="31">
        <f aca="true" t="shared" si="25" ref="G159:G171">F159-C159</f>
        <v>6660433.059999999</v>
      </c>
      <c r="H159" s="31">
        <f aca="true" t="shared" si="26" ref="H159:H171">E159-F159</f>
        <v>628360.0199999996</v>
      </c>
      <c r="I159" s="32">
        <f aca="true" t="shared" si="27" ref="I159:I171">IF(ISERROR(F159/C159),0,F159/C159*100-100)</f>
        <v>25.942018998191443</v>
      </c>
      <c r="J159" s="32">
        <f aca="true" t="shared" si="28" ref="J159:J171">IF(ISERROR(F159/E159),0,F159/E159*100)</f>
        <v>98.09374707437996</v>
      </c>
      <c r="K159" s="32">
        <f aca="true" t="shared" si="29" ref="K159:K171">IF(ISERROR(F159/D159),0,F159/D159*100)</f>
        <v>25.854776537358582</v>
      </c>
    </row>
    <row r="160" spans="1:11" ht="25.5">
      <c r="A160" s="38" t="s">
        <v>156</v>
      </c>
      <c r="B160" s="30" t="s">
        <v>157</v>
      </c>
      <c r="C160" s="31">
        <v>25674304.92</v>
      </c>
      <c r="D160" s="31">
        <v>125062918</v>
      </c>
      <c r="E160" s="31">
        <v>32963098</v>
      </c>
      <c r="F160" s="31">
        <v>32334737.98</v>
      </c>
      <c r="G160" s="31">
        <f t="shared" si="25"/>
        <v>6660433.059999999</v>
      </c>
      <c r="H160" s="31">
        <f t="shared" si="26"/>
        <v>628360.0199999996</v>
      </c>
      <c r="I160" s="32">
        <f t="shared" si="27"/>
        <v>25.942018998191443</v>
      </c>
      <c r="J160" s="32">
        <f t="shared" si="28"/>
        <v>98.09374707437996</v>
      </c>
      <c r="K160" s="32">
        <f t="shared" si="29"/>
        <v>25.854776537358582</v>
      </c>
    </row>
    <row r="161" spans="1:11" ht="25.5">
      <c r="A161" s="37" t="s">
        <v>158</v>
      </c>
      <c r="B161" s="30" t="s">
        <v>159</v>
      </c>
      <c r="C161" s="31">
        <v>536272</v>
      </c>
      <c r="D161" s="31">
        <v>5217778</v>
      </c>
      <c r="E161" s="31">
        <v>1114405</v>
      </c>
      <c r="F161" s="31">
        <v>1114405</v>
      </c>
      <c r="G161" s="31">
        <f t="shared" si="25"/>
        <v>578133</v>
      </c>
      <c r="H161" s="31">
        <f t="shared" si="26"/>
        <v>0</v>
      </c>
      <c r="I161" s="32">
        <f t="shared" si="27"/>
        <v>107.80592684309457</v>
      </c>
      <c r="J161" s="32">
        <f t="shared" si="28"/>
        <v>100</v>
      </c>
      <c r="K161" s="32">
        <f t="shared" si="29"/>
        <v>21.357846194299565</v>
      </c>
    </row>
    <row r="162" spans="1:11" ht="25.5">
      <c r="A162" s="38" t="s">
        <v>160</v>
      </c>
      <c r="B162" s="30" t="s">
        <v>161</v>
      </c>
      <c r="C162" s="31">
        <v>501772</v>
      </c>
      <c r="D162" s="31">
        <v>5086151</v>
      </c>
      <c r="E162" s="31">
        <v>1079905</v>
      </c>
      <c r="F162" s="31">
        <v>1079905</v>
      </c>
      <c r="G162" s="31">
        <f t="shared" si="25"/>
        <v>578133</v>
      </c>
      <c r="H162" s="31">
        <f t="shared" si="26"/>
        <v>0</v>
      </c>
      <c r="I162" s="32">
        <f t="shared" si="27"/>
        <v>115.21826646365284</v>
      </c>
      <c r="J162" s="32">
        <f t="shared" si="28"/>
        <v>100</v>
      </c>
      <c r="K162" s="32">
        <f t="shared" si="29"/>
        <v>21.23226384745557</v>
      </c>
    </row>
    <row r="163" spans="1:11" ht="38.25">
      <c r="A163" s="38" t="s">
        <v>162</v>
      </c>
      <c r="B163" s="30" t="s">
        <v>163</v>
      </c>
      <c r="C163" s="31">
        <v>34500</v>
      </c>
      <c r="D163" s="31">
        <v>131627</v>
      </c>
      <c r="E163" s="31">
        <v>34500</v>
      </c>
      <c r="F163" s="31">
        <v>34500</v>
      </c>
      <c r="G163" s="31">
        <f t="shared" si="25"/>
        <v>0</v>
      </c>
      <c r="H163" s="31">
        <f t="shared" si="26"/>
        <v>0</v>
      </c>
      <c r="I163" s="32">
        <f t="shared" si="27"/>
        <v>0</v>
      </c>
      <c r="J163" s="32">
        <f t="shared" si="28"/>
        <v>100</v>
      </c>
      <c r="K163" s="32">
        <f t="shared" si="29"/>
        <v>26.210427951712035</v>
      </c>
    </row>
    <row r="164" spans="1:11" ht="12.75">
      <c r="A164" s="35" t="s">
        <v>57</v>
      </c>
      <c r="B164" s="30" t="s">
        <v>164</v>
      </c>
      <c r="C164" s="31">
        <v>106283.27</v>
      </c>
      <c r="D164" s="31">
        <v>1270379</v>
      </c>
      <c r="E164" s="31">
        <v>161045</v>
      </c>
      <c r="F164" s="31">
        <v>160499.05</v>
      </c>
      <c r="G164" s="31">
        <f t="shared" si="25"/>
        <v>54215.779999999984</v>
      </c>
      <c r="H164" s="31">
        <f t="shared" si="26"/>
        <v>545.9500000000116</v>
      </c>
      <c r="I164" s="32">
        <f t="shared" si="27"/>
        <v>51.010643537783494</v>
      </c>
      <c r="J164" s="32">
        <f t="shared" si="28"/>
        <v>99.66099537396379</v>
      </c>
      <c r="K164" s="32">
        <f t="shared" si="29"/>
        <v>12.633950183370473</v>
      </c>
    </row>
    <row r="165" spans="1:11" ht="12.75">
      <c r="A165" s="36" t="s">
        <v>165</v>
      </c>
      <c r="B165" s="30" t="s">
        <v>166</v>
      </c>
      <c r="C165" s="31">
        <v>106283.27</v>
      </c>
      <c r="D165" s="31">
        <v>1270379</v>
      </c>
      <c r="E165" s="31">
        <v>161045</v>
      </c>
      <c r="F165" s="31">
        <v>160499.05</v>
      </c>
      <c r="G165" s="31">
        <f t="shared" si="25"/>
        <v>54215.779999999984</v>
      </c>
      <c r="H165" s="31">
        <f t="shared" si="26"/>
        <v>545.9500000000116</v>
      </c>
      <c r="I165" s="32">
        <f t="shared" si="27"/>
        <v>51.010643537783494</v>
      </c>
      <c r="J165" s="32">
        <f t="shared" si="28"/>
        <v>99.66099537396379</v>
      </c>
      <c r="K165" s="32">
        <f t="shared" si="29"/>
        <v>12.633950183370473</v>
      </c>
    </row>
    <row r="166" spans="1:11" ht="12.75">
      <c r="A166" s="29"/>
      <c r="B166" s="30" t="s">
        <v>167</v>
      </c>
      <c r="C166" s="31">
        <v>-9193151.82</v>
      </c>
      <c r="D166" s="31">
        <v>104557619</v>
      </c>
      <c r="E166" s="31">
        <v>-28506514</v>
      </c>
      <c r="F166" s="31">
        <v>-26372523.03</v>
      </c>
      <c r="G166" s="31">
        <f t="shared" si="25"/>
        <v>-17179371.21</v>
      </c>
      <c r="H166" s="31">
        <f t="shared" si="26"/>
        <v>-2133990.969999999</v>
      </c>
      <c r="I166" s="32">
        <f t="shared" si="27"/>
        <v>186.8713967349666</v>
      </c>
      <c r="J166" s="32">
        <f t="shared" si="28"/>
        <v>92.51402339128524</v>
      </c>
      <c r="K166" s="32">
        <f t="shared" si="29"/>
        <v>-25.22295676032944</v>
      </c>
    </row>
    <row r="167" spans="1:11" ht="12.75">
      <c r="A167" s="29" t="s">
        <v>168</v>
      </c>
      <c r="B167" s="30" t="s">
        <v>169</v>
      </c>
      <c r="C167" s="31">
        <v>9193151.82</v>
      </c>
      <c r="D167" s="31">
        <v>-104557619</v>
      </c>
      <c r="E167" s="31">
        <v>28506514</v>
      </c>
      <c r="F167" s="31">
        <v>26372523.03</v>
      </c>
      <c r="G167" s="31">
        <f t="shared" si="25"/>
        <v>17179371.21</v>
      </c>
      <c r="H167" s="31">
        <f t="shared" si="26"/>
        <v>2133990.969999999</v>
      </c>
      <c r="I167" s="32">
        <f t="shared" si="27"/>
        <v>186.8713967349666</v>
      </c>
      <c r="J167" s="32">
        <f t="shared" si="28"/>
        <v>92.51402339128524</v>
      </c>
      <c r="K167" s="32">
        <f t="shared" si="29"/>
        <v>-25.22295676032944</v>
      </c>
    </row>
    <row r="168" spans="1:11" ht="12.75">
      <c r="A168" s="35" t="s">
        <v>170</v>
      </c>
      <c r="B168" s="30" t="s">
        <v>171</v>
      </c>
      <c r="C168" s="31">
        <v>276785.76</v>
      </c>
      <c r="D168" s="31">
        <v>0</v>
      </c>
      <c r="E168" s="31">
        <v>0</v>
      </c>
      <c r="F168" s="31">
        <v>5.87</v>
      </c>
      <c r="G168" s="31">
        <f t="shared" si="25"/>
        <v>-276779.89</v>
      </c>
      <c r="H168" s="31">
        <f t="shared" si="26"/>
        <v>-5.87</v>
      </c>
      <c r="I168" s="32">
        <f t="shared" si="27"/>
        <v>-99.99787922615673</v>
      </c>
      <c r="J168" s="32">
        <f t="shared" si="28"/>
        <v>0</v>
      </c>
      <c r="K168" s="32">
        <f t="shared" si="29"/>
        <v>0</v>
      </c>
    </row>
    <row r="169" spans="1:11" ht="12.75">
      <c r="A169" s="35" t="s">
        <v>172</v>
      </c>
      <c r="B169" s="30" t="s">
        <v>173</v>
      </c>
      <c r="C169" s="31">
        <v>8916366.06</v>
      </c>
      <c r="D169" s="31">
        <v>-104557619</v>
      </c>
      <c r="E169" s="31">
        <v>28506514</v>
      </c>
      <c r="F169" s="31">
        <v>26372517.16</v>
      </c>
      <c r="G169" s="31">
        <f t="shared" si="25"/>
        <v>17456151.1</v>
      </c>
      <c r="H169" s="31">
        <f t="shared" si="26"/>
        <v>2133996.84</v>
      </c>
      <c r="I169" s="32">
        <f t="shared" si="27"/>
        <v>195.77651907216563</v>
      </c>
      <c r="J169" s="32">
        <f t="shared" si="28"/>
        <v>92.51400279950049</v>
      </c>
      <c r="K169" s="32">
        <f t="shared" si="29"/>
        <v>-25.222951146200067</v>
      </c>
    </row>
    <row r="170" spans="1:11" ht="25.5">
      <c r="A170" s="36" t="s">
        <v>174</v>
      </c>
      <c r="B170" s="30" t="s">
        <v>175</v>
      </c>
      <c r="C170" s="31">
        <v>9193151.82</v>
      </c>
      <c r="D170" s="31">
        <v>-104557619</v>
      </c>
      <c r="E170" s="31">
        <v>28506514</v>
      </c>
      <c r="F170" s="31">
        <v>26372523.03</v>
      </c>
      <c r="G170" s="31">
        <f t="shared" si="25"/>
        <v>17179371.21</v>
      </c>
      <c r="H170" s="31">
        <f t="shared" si="26"/>
        <v>2133990.969999999</v>
      </c>
      <c r="I170" s="32">
        <f t="shared" si="27"/>
        <v>186.8713967349666</v>
      </c>
      <c r="J170" s="32">
        <f t="shared" si="28"/>
        <v>92.51402339128524</v>
      </c>
      <c r="K170" s="32">
        <f t="shared" si="29"/>
        <v>-25.22295676032944</v>
      </c>
    </row>
    <row r="171" spans="1:11" ht="38.25">
      <c r="A171" s="36" t="s">
        <v>176</v>
      </c>
      <c r="B171" s="30" t="s">
        <v>177</v>
      </c>
      <c r="C171" s="31">
        <v>-276785.76</v>
      </c>
      <c r="D171" s="31">
        <v>0</v>
      </c>
      <c r="E171" s="31">
        <v>0</v>
      </c>
      <c r="F171" s="31">
        <v>-5.87</v>
      </c>
      <c r="G171" s="31">
        <f t="shared" si="25"/>
        <v>276779.89</v>
      </c>
      <c r="H171" s="31">
        <f t="shared" si="26"/>
        <v>5.87</v>
      </c>
      <c r="I171" s="32">
        <f t="shared" si="27"/>
        <v>-99.99787922615673</v>
      </c>
      <c r="J171" s="32">
        <f t="shared" si="28"/>
        <v>0</v>
      </c>
      <c r="K171" s="32">
        <f t="shared" si="29"/>
        <v>0</v>
      </c>
    </row>
    <row r="172" spans="1:11" ht="12.75">
      <c r="A172" s="29"/>
      <c r="B172" s="30"/>
      <c r="C172" s="31"/>
      <c r="D172" s="31"/>
      <c r="E172" s="31"/>
      <c r="F172" s="31"/>
      <c r="G172" s="31"/>
      <c r="H172" s="31"/>
      <c r="I172" s="32"/>
      <c r="J172" s="32"/>
      <c r="K172" s="32"/>
    </row>
    <row r="173" spans="1:11" ht="12.75">
      <c r="A173" s="40" t="s">
        <v>179</v>
      </c>
      <c r="B173" s="41" t="s">
        <v>180</v>
      </c>
      <c r="C173" s="42"/>
      <c r="D173" s="42"/>
      <c r="E173" s="42"/>
      <c r="F173" s="42"/>
      <c r="G173" s="42"/>
      <c r="H173" s="42"/>
      <c r="I173" s="43"/>
      <c r="J173" s="43"/>
      <c r="K173" s="43"/>
    </row>
    <row r="174" spans="1:11" ht="12.75">
      <c r="A174" s="29" t="s">
        <v>30</v>
      </c>
      <c r="B174" s="30" t="s">
        <v>31</v>
      </c>
      <c r="C174" s="31">
        <v>568771712.8</v>
      </c>
      <c r="D174" s="31">
        <v>2472247165</v>
      </c>
      <c r="E174" s="31">
        <v>582876671</v>
      </c>
      <c r="F174" s="31">
        <v>579140596.51</v>
      </c>
      <c r="G174" s="31">
        <f aca="true" t="shared" si="30" ref="G174:G205">F174-C174</f>
        <v>10368883.710000038</v>
      </c>
      <c r="H174" s="31">
        <f aca="true" t="shared" si="31" ref="H174:H205">E174-F174</f>
        <v>3736074.4900000095</v>
      </c>
      <c r="I174" s="32">
        <f aca="true" t="shared" si="32" ref="I174:I205">IF(ISERROR(F174/C174),0,F174/C174*100-100)</f>
        <v>1.8230308358612177</v>
      </c>
      <c r="J174" s="32">
        <f aca="true" t="shared" si="33" ref="J174:J205">IF(ISERROR(F174/E174),0,F174/E174*100)</f>
        <v>99.35902830291865</v>
      </c>
      <c r="K174" s="32">
        <f aca="true" t="shared" si="34" ref="K174:K205">IF(ISERROR(F174/D174),0,F174/D174*100)</f>
        <v>23.425675422303495</v>
      </c>
    </row>
    <row r="175" spans="1:11" ht="12.75">
      <c r="A175" s="35" t="s">
        <v>32</v>
      </c>
      <c r="B175" s="30" t="s">
        <v>33</v>
      </c>
      <c r="C175" s="31">
        <v>483209698.21</v>
      </c>
      <c r="D175" s="31">
        <v>2108948236</v>
      </c>
      <c r="E175" s="31">
        <v>494278471</v>
      </c>
      <c r="F175" s="31">
        <v>490842347.62</v>
      </c>
      <c r="G175" s="31">
        <f t="shared" si="30"/>
        <v>7632649.410000026</v>
      </c>
      <c r="H175" s="31">
        <f t="shared" si="31"/>
        <v>3436123.379999995</v>
      </c>
      <c r="I175" s="32">
        <f t="shared" si="32"/>
        <v>1.579572893150612</v>
      </c>
      <c r="J175" s="32">
        <f t="shared" si="33"/>
        <v>99.30482034286297</v>
      </c>
      <c r="K175" s="32">
        <f t="shared" si="34"/>
        <v>23.274271944719274</v>
      </c>
    </row>
    <row r="176" spans="1:11" ht="12.75">
      <c r="A176" s="36" t="s">
        <v>34</v>
      </c>
      <c r="B176" s="30" t="s">
        <v>35</v>
      </c>
      <c r="C176" s="31">
        <v>483209698.21</v>
      </c>
      <c r="D176" s="31">
        <v>2108948236</v>
      </c>
      <c r="E176" s="31">
        <v>494278471</v>
      </c>
      <c r="F176" s="31">
        <v>490842347.62</v>
      </c>
      <c r="G176" s="31">
        <f t="shared" si="30"/>
        <v>7632649.410000026</v>
      </c>
      <c r="H176" s="31">
        <f t="shared" si="31"/>
        <v>3436123.379999995</v>
      </c>
      <c r="I176" s="32">
        <f t="shared" si="32"/>
        <v>1.579572893150612</v>
      </c>
      <c r="J176" s="32">
        <f t="shared" si="33"/>
        <v>99.30482034286297</v>
      </c>
      <c r="K176" s="32">
        <f t="shared" si="34"/>
        <v>23.274271944719274</v>
      </c>
    </row>
    <row r="177" spans="1:11" ht="12.75">
      <c r="A177" s="37" t="s">
        <v>36</v>
      </c>
      <c r="B177" s="30" t="s">
        <v>37</v>
      </c>
      <c r="C177" s="31">
        <v>548191163.64</v>
      </c>
      <c r="D177" s="31">
        <v>2108948236</v>
      </c>
      <c r="E177" s="31">
        <v>494278471</v>
      </c>
      <c r="F177" s="31">
        <v>577655726.98</v>
      </c>
      <c r="G177" s="31">
        <f t="shared" si="30"/>
        <v>29464563.340000033</v>
      </c>
      <c r="H177" s="31">
        <f t="shared" si="31"/>
        <v>-83377255.98000002</v>
      </c>
      <c r="I177" s="32">
        <f t="shared" si="32"/>
        <v>5.374870171995255</v>
      </c>
      <c r="J177" s="32">
        <f t="shared" si="33"/>
        <v>116.86847817007187</v>
      </c>
      <c r="K177" s="32">
        <f t="shared" si="34"/>
        <v>27.3907020153149</v>
      </c>
    </row>
    <row r="178" spans="1:11" ht="12.75">
      <c r="A178" s="38" t="s">
        <v>38</v>
      </c>
      <c r="B178" s="30" t="s">
        <v>39</v>
      </c>
      <c r="C178" s="31">
        <v>60491.94</v>
      </c>
      <c r="D178" s="31">
        <v>180000</v>
      </c>
      <c r="E178" s="31">
        <v>45000</v>
      </c>
      <c r="F178" s="31">
        <v>49105.26</v>
      </c>
      <c r="G178" s="31">
        <f t="shared" si="30"/>
        <v>-11386.68</v>
      </c>
      <c r="H178" s="31">
        <f t="shared" si="31"/>
        <v>-4105.260000000002</v>
      </c>
      <c r="I178" s="32">
        <f t="shared" si="32"/>
        <v>-18.82346639899464</v>
      </c>
      <c r="J178" s="32">
        <f t="shared" si="33"/>
        <v>109.12280000000001</v>
      </c>
      <c r="K178" s="32">
        <f t="shared" si="34"/>
        <v>27.280700000000003</v>
      </c>
    </row>
    <row r="179" spans="1:11" ht="25.5">
      <c r="A179" s="39" t="s">
        <v>40</v>
      </c>
      <c r="B179" s="30" t="s">
        <v>41</v>
      </c>
      <c r="C179" s="31">
        <v>51486.15</v>
      </c>
      <c r="D179" s="31">
        <v>180000</v>
      </c>
      <c r="E179" s="31">
        <v>45000</v>
      </c>
      <c r="F179" s="31">
        <v>42855.75</v>
      </c>
      <c r="G179" s="31">
        <f t="shared" si="30"/>
        <v>-8630.400000000001</v>
      </c>
      <c r="H179" s="31">
        <f t="shared" si="31"/>
        <v>2144.25</v>
      </c>
      <c r="I179" s="32">
        <f t="shared" si="32"/>
        <v>-16.762566243543162</v>
      </c>
      <c r="J179" s="32">
        <f t="shared" si="33"/>
        <v>95.235</v>
      </c>
      <c r="K179" s="32">
        <f t="shared" si="34"/>
        <v>23.80875</v>
      </c>
    </row>
    <row r="180" spans="1:11" ht="25.5">
      <c r="A180" s="38" t="s">
        <v>42</v>
      </c>
      <c r="B180" s="30" t="s">
        <v>43</v>
      </c>
      <c r="C180" s="31">
        <v>548130671.7</v>
      </c>
      <c r="D180" s="31">
        <v>2108768236</v>
      </c>
      <c r="E180" s="31">
        <v>494233471</v>
      </c>
      <c r="F180" s="31">
        <v>577606621.72</v>
      </c>
      <c r="G180" s="31">
        <f t="shared" si="30"/>
        <v>29475950.01999998</v>
      </c>
      <c r="H180" s="31">
        <f t="shared" si="31"/>
        <v>-83373150.72000003</v>
      </c>
      <c r="I180" s="32">
        <f t="shared" si="32"/>
        <v>5.377540710973491</v>
      </c>
      <c r="J180" s="32">
        <f t="shared" si="33"/>
        <v>116.86918341473478</v>
      </c>
      <c r="K180" s="32">
        <f t="shared" si="34"/>
        <v>27.39071140485445</v>
      </c>
    </row>
    <row r="181" spans="1:11" s="5" customFormat="1" ht="25.5">
      <c r="A181" s="39" t="s">
        <v>44</v>
      </c>
      <c r="B181" s="30" t="s">
        <v>45</v>
      </c>
      <c r="C181" s="31">
        <v>396134036.3</v>
      </c>
      <c r="D181" s="31">
        <v>1375416076</v>
      </c>
      <c r="E181" s="31">
        <v>325353811</v>
      </c>
      <c r="F181" s="31">
        <v>408945488.08</v>
      </c>
      <c r="G181" s="31">
        <f t="shared" si="30"/>
        <v>12811451.779999971</v>
      </c>
      <c r="H181" s="31">
        <f t="shared" si="31"/>
        <v>-83591677.07999998</v>
      </c>
      <c r="I181" s="32">
        <f t="shared" si="32"/>
        <v>3.234120425415199</v>
      </c>
      <c r="J181" s="32">
        <f t="shared" si="33"/>
        <v>125.69254585433455</v>
      </c>
      <c r="K181" s="32">
        <f t="shared" si="34"/>
        <v>29.732492968186016</v>
      </c>
    </row>
    <row r="182" spans="1:11" ht="25.5">
      <c r="A182" s="39" t="s">
        <v>46</v>
      </c>
      <c r="B182" s="30" t="s">
        <v>47</v>
      </c>
      <c r="C182" s="31">
        <v>31901205.11</v>
      </c>
      <c r="D182" s="31">
        <v>142652064</v>
      </c>
      <c r="E182" s="31">
        <v>32850564</v>
      </c>
      <c r="F182" s="31">
        <v>32808056.13</v>
      </c>
      <c r="G182" s="31">
        <f t="shared" si="30"/>
        <v>906851.0199999996</v>
      </c>
      <c r="H182" s="31">
        <f t="shared" si="31"/>
        <v>42507.87000000104</v>
      </c>
      <c r="I182" s="32">
        <f t="shared" si="32"/>
        <v>2.842685775891681</v>
      </c>
      <c r="J182" s="32">
        <f t="shared" si="33"/>
        <v>99.87060231294659</v>
      </c>
      <c r="K182" s="32">
        <f t="shared" si="34"/>
        <v>22.998655056263328</v>
      </c>
    </row>
    <row r="183" spans="1:11" ht="38.25">
      <c r="A183" s="39" t="s">
        <v>48</v>
      </c>
      <c r="B183" s="30" t="s">
        <v>49</v>
      </c>
      <c r="C183" s="31">
        <v>8605651.65</v>
      </c>
      <c r="D183" s="31">
        <v>40183680</v>
      </c>
      <c r="E183" s="31">
        <v>9253680</v>
      </c>
      <c r="F183" s="31">
        <v>9241706.01</v>
      </c>
      <c r="G183" s="31">
        <f t="shared" si="30"/>
        <v>636054.3599999994</v>
      </c>
      <c r="H183" s="31">
        <f t="shared" si="31"/>
        <v>11973.990000000224</v>
      </c>
      <c r="I183" s="32">
        <f t="shared" si="32"/>
        <v>7.39112371577346</v>
      </c>
      <c r="J183" s="32">
        <f t="shared" si="33"/>
        <v>99.87060293850662</v>
      </c>
      <c r="K183" s="32">
        <f t="shared" si="34"/>
        <v>22.99865520032013</v>
      </c>
    </row>
    <row r="184" spans="1:11" ht="25.5">
      <c r="A184" s="39" t="s">
        <v>50</v>
      </c>
      <c r="B184" s="30" t="s">
        <v>51</v>
      </c>
      <c r="C184" s="31">
        <v>111489778.64</v>
      </c>
      <c r="D184" s="31">
        <v>550516416</v>
      </c>
      <c r="E184" s="31">
        <v>126775416</v>
      </c>
      <c r="F184" s="31">
        <v>126611371.5</v>
      </c>
      <c r="G184" s="31">
        <f t="shared" si="30"/>
        <v>15121592.86</v>
      </c>
      <c r="H184" s="31">
        <f t="shared" si="31"/>
        <v>164044.5</v>
      </c>
      <c r="I184" s="32">
        <f t="shared" si="32"/>
        <v>13.563210048902818</v>
      </c>
      <c r="J184" s="32">
        <f t="shared" si="33"/>
        <v>99.87060227828398</v>
      </c>
      <c r="K184" s="32">
        <f t="shared" si="34"/>
        <v>22.998655048281066</v>
      </c>
    </row>
    <row r="185" spans="1:11" ht="12.75">
      <c r="A185" s="38" t="s">
        <v>52</v>
      </c>
      <c r="B185" s="30" t="s">
        <v>53</v>
      </c>
      <c r="C185" s="31">
        <v>-64981465.43</v>
      </c>
      <c r="D185" s="31">
        <v>0</v>
      </c>
      <c r="E185" s="31">
        <v>0</v>
      </c>
      <c r="F185" s="31">
        <v>-86813379.36</v>
      </c>
      <c r="G185" s="31">
        <f t="shared" si="30"/>
        <v>-21831913.93</v>
      </c>
      <c r="H185" s="31">
        <f t="shared" si="31"/>
        <v>86813379.36</v>
      </c>
      <c r="I185" s="32">
        <f t="shared" si="32"/>
        <v>33.597140023747215</v>
      </c>
      <c r="J185" s="32">
        <f t="shared" si="33"/>
        <v>0</v>
      </c>
      <c r="K185" s="32">
        <f t="shared" si="34"/>
        <v>0</v>
      </c>
    </row>
    <row r="186" spans="1:11" ht="25.5">
      <c r="A186" s="39" t="s">
        <v>54</v>
      </c>
      <c r="B186" s="30" t="s">
        <v>55</v>
      </c>
      <c r="C186" s="31">
        <v>-64988646.61</v>
      </c>
      <c r="D186" s="31">
        <v>0</v>
      </c>
      <c r="E186" s="31">
        <v>0</v>
      </c>
      <c r="F186" s="31">
        <v>-86821105.6</v>
      </c>
      <c r="G186" s="31">
        <f t="shared" si="30"/>
        <v>-21832458.989999995</v>
      </c>
      <c r="H186" s="31">
        <f t="shared" si="31"/>
        <v>86821105.6</v>
      </c>
      <c r="I186" s="32">
        <f t="shared" si="32"/>
        <v>33.594266273950325</v>
      </c>
      <c r="J186" s="32">
        <f t="shared" si="33"/>
        <v>0</v>
      </c>
      <c r="K186" s="32">
        <f t="shared" si="34"/>
        <v>0</v>
      </c>
    </row>
    <row r="187" spans="1:11" ht="12.75">
      <c r="A187" s="39" t="s">
        <v>56</v>
      </c>
      <c r="B187" s="30" t="s">
        <v>53</v>
      </c>
      <c r="C187" s="31">
        <v>7181.18</v>
      </c>
      <c r="D187" s="31">
        <v>0</v>
      </c>
      <c r="E187" s="31">
        <v>0</v>
      </c>
      <c r="F187" s="31">
        <v>7726.24</v>
      </c>
      <c r="G187" s="31">
        <f t="shared" si="30"/>
        <v>545.0599999999995</v>
      </c>
      <c r="H187" s="31">
        <f t="shared" si="31"/>
        <v>-7726.24</v>
      </c>
      <c r="I187" s="32">
        <f t="shared" si="32"/>
        <v>7.590117501580522</v>
      </c>
      <c r="J187" s="32">
        <f t="shared" si="33"/>
        <v>0</v>
      </c>
      <c r="K187" s="32">
        <f t="shared" si="34"/>
        <v>0</v>
      </c>
    </row>
    <row r="188" spans="1:11" ht="12.75">
      <c r="A188" s="35" t="s">
        <v>57</v>
      </c>
      <c r="B188" s="30" t="s">
        <v>58</v>
      </c>
      <c r="C188" s="31">
        <v>7649333.47</v>
      </c>
      <c r="D188" s="31">
        <v>45403730</v>
      </c>
      <c r="E188" s="31">
        <v>8373665</v>
      </c>
      <c r="F188" s="31">
        <v>8740860.43</v>
      </c>
      <c r="G188" s="31">
        <f t="shared" si="30"/>
        <v>1091526.96</v>
      </c>
      <c r="H188" s="31">
        <f t="shared" si="31"/>
        <v>-367195.4299999997</v>
      </c>
      <c r="I188" s="32">
        <f t="shared" si="32"/>
        <v>14.269569555058254</v>
      </c>
      <c r="J188" s="32">
        <f t="shared" si="33"/>
        <v>104.38512204632022</v>
      </c>
      <c r="K188" s="32">
        <f t="shared" si="34"/>
        <v>19.251414872742835</v>
      </c>
    </row>
    <row r="189" spans="1:11" ht="25.5">
      <c r="A189" s="36" t="s">
        <v>59</v>
      </c>
      <c r="B189" s="30" t="s">
        <v>60</v>
      </c>
      <c r="C189" s="31">
        <v>7649333.47</v>
      </c>
      <c r="D189" s="31">
        <v>45403730</v>
      </c>
      <c r="E189" s="31">
        <v>8373665</v>
      </c>
      <c r="F189" s="31">
        <v>8740860.43</v>
      </c>
      <c r="G189" s="31">
        <f t="shared" si="30"/>
        <v>1091526.96</v>
      </c>
      <c r="H189" s="31">
        <f t="shared" si="31"/>
        <v>-367195.4299999997</v>
      </c>
      <c r="I189" s="32">
        <f t="shared" si="32"/>
        <v>14.269569555058254</v>
      </c>
      <c r="J189" s="32">
        <f t="shared" si="33"/>
        <v>104.38512204632022</v>
      </c>
      <c r="K189" s="32">
        <f t="shared" si="34"/>
        <v>19.251414872742835</v>
      </c>
    </row>
    <row r="190" spans="1:11" ht="25.5">
      <c r="A190" s="37" t="s">
        <v>61</v>
      </c>
      <c r="B190" s="30" t="s">
        <v>62</v>
      </c>
      <c r="C190" s="31">
        <v>7638913.38</v>
      </c>
      <c r="D190" s="31">
        <v>45403730</v>
      </c>
      <c r="E190" s="31">
        <v>8373665</v>
      </c>
      <c r="F190" s="31">
        <v>8739638.26</v>
      </c>
      <c r="G190" s="31">
        <f t="shared" si="30"/>
        <v>1100724.88</v>
      </c>
      <c r="H190" s="31">
        <f t="shared" si="31"/>
        <v>-365973.2599999998</v>
      </c>
      <c r="I190" s="32">
        <f t="shared" si="32"/>
        <v>14.409443139935178</v>
      </c>
      <c r="J190" s="32">
        <f t="shared" si="33"/>
        <v>104.37052664514283</v>
      </c>
      <c r="K190" s="32">
        <f t="shared" si="34"/>
        <v>19.248723089490667</v>
      </c>
    </row>
    <row r="191" spans="1:11" ht="12.75">
      <c r="A191" s="38" t="s">
        <v>63</v>
      </c>
      <c r="B191" s="30" t="s">
        <v>64</v>
      </c>
      <c r="C191" s="31">
        <v>187823.15</v>
      </c>
      <c r="D191" s="31">
        <v>980000</v>
      </c>
      <c r="E191" s="31">
        <v>184500</v>
      </c>
      <c r="F191" s="31">
        <v>423733.98</v>
      </c>
      <c r="G191" s="31">
        <f t="shared" si="30"/>
        <v>235910.83</v>
      </c>
      <c r="H191" s="31">
        <f t="shared" si="31"/>
        <v>-239233.97999999998</v>
      </c>
      <c r="I191" s="32">
        <f t="shared" si="32"/>
        <v>125.60263737457285</v>
      </c>
      <c r="J191" s="32">
        <f t="shared" si="33"/>
        <v>229.66611382113823</v>
      </c>
      <c r="K191" s="32">
        <f t="shared" si="34"/>
        <v>43.238161224489794</v>
      </c>
    </row>
    <row r="192" spans="1:11" ht="25.5">
      <c r="A192" s="38" t="s">
        <v>65</v>
      </c>
      <c r="B192" s="30" t="s">
        <v>66</v>
      </c>
      <c r="C192" s="31">
        <v>462493.55</v>
      </c>
      <c r="D192" s="31">
        <v>1000000</v>
      </c>
      <c r="E192" s="31">
        <v>0</v>
      </c>
      <c r="F192" s="31">
        <v>11547.5</v>
      </c>
      <c r="G192" s="31">
        <f t="shared" si="30"/>
        <v>-450946.05</v>
      </c>
      <c r="H192" s="31">
        <f t="shared" si="31"/>
        <v>-11547.5</v>
      </c>
      <c r="I192" s="32">
        <f t="shared" si="32"/>
        <v>-97.50320842312287</v>
      </c>
      <c r="J192" s="32">
        <f t="shared" si="33"/>
        <v>0</v>
      </c>
      <c r="K192" s="32">
        <f t="shared" si="34"/>
        <v>1.15475</v>
      </c>
    </row>
    <row r="193" spans="1:11" ht="12.75">
      <c r="A193" s="39" t="s">
        <v>67</v>
      </c>
      <c r="B193" s="30" t="s">
        <v>68</v>
      </c>
      <c r="C193" s="31">
        <v>206366.2</v>
      </c>
      <c r="D193" s="31">
        <v>0</v>
      </c>
      <c r="E193" s="31">
        <v>0</v>
      </c>
      <c r="F193" s="31">
        <v>0</v>
      </c>
      <c r="G193" s="31">
        <f t="shared" si="30"/>
        <v>-206366.2</v>
      </c>
      <c r="H193" s="31">
        <f t="shared" si="31"/>
        <v>0</v>
      </c>
      <c r="I193" s="32">
        <f t="shared" si="32"/>
        <v>-100</v>
      </c>
      <c r="J193" s="32">
        <f t="shared" si="33"/>
        <v>0</v>
      </c>
      <c r="K193" s="32">
        <f t="shared" si="34"/>
        <v>0</v>
      </c>
    </row>
    <row r="194" spans="1:11" ht="12.75">
      <c r="A194" s="39" t="s">
        <v>69</v>
      </c>
      <c r="B194" s="30" t="s">
        <v>70</v>
      </c>
      <c r="C194" s="31">
        <v>256127.35</v>
      </c>
      <c r="D194" s="31">
        <v>1000000</v>
      </c>
      <c r="E194" s="31">
        <v>0</v>
      </c>
      <c r="F194" s="31">
        <v>11547.5</v>
      </c>
      <c r="G194" s="31">
        <f t="shared" si="30"/>
        <v>-244579.85</v>
      </c>
      <c r="H194" s="31">
        <f t="shared" si="31"/>
        <v>-11547.5</v>
      </c>
      <c r="I194" s="32">
        <f t="shared" si="32"/>
        <v>-95.49150061483087</v>
      </c>
      <c r="J194" s="32">
        <f t="shared" si="33"/>
        <v>0</v>
      </c>
      <c r="K194" s="32">
        <f t="shared" si="34"/>
        <v>1.15475</v>
      </c>
    </row>
    <row r="195" spans="1:11" ht="25.5">
      <c r="A195" s="38" t="s">
        <v>71</v>
      </c>
      <c r="B195" s="30" t="s">
        <v>72</v>
      </c>
      <c r="C195" s="31">
        <v>4144324.3</v>
      </c>
      <c r="D195" s="31">
        <v>18000000</v>
      </c>
      <c r="E195" s="31">
        <v>3000000</v>
      </c>
      <c r="F195" s="31">
        <v>4930234.39</v>
      </c>
      <c r="G195" s="31">
        <f t="shared" si="30"/>
        <v>785910.0899999999</v>
      </c>
      <c r="H195" s="31">
        <f t="shared" si="31"/>
        <v>-1930234.3899999997</v>
      </c>
      <c r="I195" s="32">
        <f t="shared" si="32"/>
        <v>18.963527781838877</v>
      </c>
      <c r="J195" s="32">
        <f t="shared" si="33"/>
        <v>164.3411463333333</v>
      </c>
      <c r="K195" s="32">
        <f t="shared" si="34"/>
        <v>27.39019105555555</v>
      </c>
    </row>
    <row r="196" spans="1:11" ht="25.5">
      <c r="A196" s="38" t="s">
        <v>73</v>
      </c>
      <c r="B196" s="30" t="s">
        <v>74</v>
      </c>
      <c r="C196" s="31">
        <v>168678.28</v>
      </c>
      <c r="D196" s="31">
        <v>873730</v>
      </c>
      <c r="E196" s="31">
        <v>173165</v>
      </c>
      <c r="F196" s="31">
        <v>173387.91</v>
      </c>
      <c r="G196" s="31">
        <f t="shared" si="30"/>
        <v>4709.630000000005</v>
      </c>
      <c r="H196" s="31">
        <f t="shared" si="31"/>
        <v>-222.9100000000035</v>
      </c>
      <c r="I196" s="32">
        <f t="shared" si="32"/>
        <v>2.792078505898928</v>
      </c>
      <c r="J196" s="32">
        <f t="shared" si="33"/>
        <v>100.12872693673664</v>
      </c>
      <c r="K196" s="32">
        <f t="shared" si="34"/>
        <v>19.844564110194224</v>
      </c>
    </row>
    <row r="197" spans="1:11" ht="25.5">
      <c r="A197" s="38" t="s">
        <v>75</v>
      </c>
      <c r="B197" s="30" t="s">
        <v>76</v>
      </c>
      <c r="C197" s="31">
        <v>0</v>
      </c>
      <c r="D197" s="31">
        <v>0</v>
      </c>
      <c r="E197" s="31">
        <v>0</v>
      </c>
      <c r="F197" s="31">
        <v>247408.95</v>
      </c>
      <c r="G197" s="31">
        <f t="shared" si="30"/>
        <v>247408.95</v>
      </c>
      <c r="H197" s="31">
        <f t="shared" si="31"/>
        <v>-247408.95</v>
      </c>
      <c r="I197" s="32">
        <f t="shared" si="32"/>
        <v>0</v>
      </c>
      <c r="J197" s="32">
        <f t="shared" si="33"/>
        <v>0</v>
      </c>
      <c r="K197" s="32">
        <f t="shared" si="34"/>
        <v>0</v>
      </c>
    </row>
    <row r="198" spans="1:11" ht="51">
      <c r="A198" s="38" t="s">
        <v>77</v>
      </c>
      <c r="B198" s="30" t="s">
        <v>78</v>
      </c>
      <c r="C198" s="31">
        <v>10363.49</v>
      </c>
      <c r="D198" s="31">
        <v>0</v>
      </c>
      <c r="E198" s="31">
        <v>0</v>
      </c>
      <c r="F198" s="31">
        <v>19532.94</v>
      </c>
      <c r="G198" s="31">
        <f t="shared" si="30"/>
        <v>9169.449999999999</v>
      </c>
      <c r="H198" s="31">
        <f t="shared" si="31"/>
        <v>-19532.94</v>
      </c>
      <c r="I198" s="32">
        <f t="shared" si="32"/>
        <v>88.47839868615688</v>
      </c>
      <c r="J198" s="32">
        <f t="shared" si="33"/>
        <v>0</v>
      </c>
      <c r="K198" s="32">
        <f t="shared" si="34"/>
        <v>0</v>
      </c>
    </row>
    <row r="199" spans="1:11" ht="12.75">
      <c r="A199" s="38" t="s">
        <v>79</v>
      </c>
      <c r="B199" s="30" t="s">
        <v>80</v>
      </c>
      <c r="C199" s="31">
        <v>2665230.61</v>
      </c>
      <c r="D199" s="31">
        <v>24550000</v>
      </c>
      <c r="E199" s="31">
        <v>5016000</v>
      </c>
      <c r="F199" s="31">
        <v>2933792.59</v>
      </c>
      <c r="G199" s="31">
        <f t="shared" si="30"/>
        <v>268561.98</v>
      </c>
      <c r="H199" s="31">
        <f t="shared" si="31"/>
        <v>2082207.4100000001</v>
      </c>
      <c r="I199" s="32">
        <f t="shared" si="32"/>
        <v>10.076500659730911</v>
      </c>
      <c r="J199" s="32">
        <f t="shared" si="33"/>
        <v>58.4886879984051</v>
      </c>
      <c r="K199" s="32">
        <f t="shared" si="34"/>
        <v>11.950275315682282</v>
      </c>
    </row>
    <row r="200" spans="1:11" ht="25.5">
      <c r="A200" s="37" t="s">
        <v>81</v>
      </c>
      <c r="B200" s="30" t="s">
        <v>82</v>
      </c>
      <c r="C200" s="31">
        <v>10420.09</v>
      </c>
      <c r="D200" s="31">
        <v>0</v>
      </c>
      <c r="E200" s="31">
        <v>0</v>
      </c>
      <c r="F200" s="31">
        <v>1222.17</v>
      </c>
      <c r="G200" s="31">
        <f t="shared" si="30"/>
        <v>-9197.92</v>
      </c>
      <c r="H200" s="31">
        <f t="shared" si="31"/>
        <v>-1222.17</v>
      </c>
      <c r="I200" s="32">
        <f t="shared" si="32"/>
        <v>-88.27102261112908</v>
      </c>
      <c r="J200" s="32">
        <f t="shared" si="33"/>
        <v>0</v>
      </c>
      <c r="K200" s="32">
        <f t="shared" si="34"/>
        <v>0</v>
      </c>
    </row>
    <row r="201" spans="1:11" ht="12.75">
      <c r="A201" s="38" t="s">
        <v>83</v>
      </c>
      <c r="B201" s="30" t="s">
        <v>80</v>
      </c>
      <c r="C201" s="31">
        <v>10420.09</v>
      </c>
      <c r="D201" s="31">
        <v>0</v>
      </c>
      <c r="E201" s="31">
        <v>0</v>
      </c>
      <c r="F201" s="31">
        <v>1222.17</v>
      </c>
      <c r="G201" s="31">
        <f t="shared" si="30"/>
        <v>-9197.92</v>
      </c>
      <c r="H201" s="31">
        <f t="shared" si="31"/>
        <v>-1222.17</v>
      </c>
      <c r="I201" s="32">
        <f t="shared" si="32"/>
        <v>-88.27102261112908</v>
      </c>
      <c r="J201" s="32">
        <f t="shared" si="33"/>
        <v>0</v>
      </c>
      <c r="K201" s="32">
        <f t="shared" si="34"/>
        <v>0</v>
      </c>
    </row>
    <row r="202" spans="1:11" ht="25.5">
      <c r="A202" s="35" t="s">
        <v>84</v>
      </c>
      <c r="B202" s="30" t="s">
        <v>85</v>
      </c>
      <c r="C202" s="31">
        <v>1089.27</v>
      </c>
      <c r="D202" s="31">
        <v>16105</v>
      </c>
      <c r="E202" s="31">
        <v>9</v>
      </c>
      <c r="F202" s="31">
        <v>2024.85</v>
      </c>
      <c r="G202" s="31">
        <f t="shared" si="30"/>
        <v>935.5799999999999</v>
      </c>
      <c r="H202" s="31">
        <f t="shared" si="31"/>
        <v>-2015.85</v>
      </c>
      <c r="I202" s="32">
        <f t="shared" si="32"/>
        <v>85.8905505522047</v>
      </c>
      <c r="J202" s="32">
        <f t="shared" si="33"/>
        <v>22498.333333333332</v>
      </c>
      <c r="K202" s="32">
        <f t="shared" si="34"/>
        <v>12.572803477180999</v>
      </c>
    </row>
    <row r="203" spans="1:11" ht="12.75">
      <c r="A203" s="35" t="s">
        <v>86</v>
      </c>
      <c r="B203" s="30" t="s">
        <v>87</v>
      </c>
      <c r="C203" s="31">
        <v>77911591.85</v>
      </c>
      <c r="D203" s="31">
        <v>317879094</v>
      </c>
      <c r="E203" s="31">
        <v>80224526</v>
      </c>
      <c r="F203" s="31">
        <v>79555363.61</v>
      </c>
      <c r="G203" s="31">
        <f t="shared" si="30"/>
        <v>1643771.7600000054</v>
      </c>
      <c r="H203" s="31">
        <f t="shared" si="31"/>
        <v>669162.3900000006</v>
      </c>
      <c r="I203" s="32">
        <f t="shared" si="32"/>
        <v>2.109791009230946</v>
      </c>
      <c r="J203" s="32">
        <f t="shared" si="33"/>
        <v>99.16588801035732</v>
      </c>
      <c r="K203" s="32">
        <f t="shared" si="34"/>
        <v>25.026925366158242</v>
      </c>
    </row>
    <row r="204" spans="1:11" ht="12.75">
      <c r="A204" s="36" t="s">
        <v>88</v>
      </c>
      <c r="B204" s="30" t="s">
        <v>89</v>
      </c>
      <c r="C204" s="31">
        <v>77911591.85</v>
      </c>
      <c r="D204" s="31">
        <v>317879094</v>
      </c>
      <c r="E204" s="31">
        <v>80224526</v>
      </c>
      <c r="F204" s="31">
        <v>79555363.61</v>
      </c>
      <c r="G204" s="31">
        <f t="shared" si="30"/>
        <v>1643771.7600000054</v>
      </c>
      <c r="H204" s="31">
        <f t="shared" si="31"/>
        <v>669162.3900000006</v>
      </c>
      <c r="I204" s="32">
        <f t="shared" si="32"/>
        <v>2.109791009230946</v>
      </c>
      <c r="J204" s="32">
        <f t="shared" si="33"/>
        <v>99.16588801035732</v>
      </c>
      <c r="K204" s="32">
        <f t="shared" si="34"/>
        <v>25.026925366158242</v>
      </c>
    </row>
    <row r="205" spans="1:11" ht="25.5">
      <c r="A205" s="37" t="s">
        <v>90</v>
      </c>
      <c r="B205" s="30" t="s">
        <v>91</v>
      </c>
      <c r="C205" s="31">
        <v>52237286.93</v>
      </c>
      <c r="D205" s="31">
        <v>192816176</v>
      </c>
      <c r="E205" s="31">
        <v>47261428</v>
      </c>
      <c r="F205" s="31">
        <v>47220625.63</v>
      </c>
      <c r="G205" s="31">
        <f t="shared" si="30"/>
        <v>-5016661.299999997</v>
      </c>
      <c r="H205" s="31">
        <f t="shared" si="31"/>
        <v>40802.36999999732</v>
      </c>
      <c r="I205" s="32">
        <f t="shared" si="32"/>
        <v>-9.60360232092934</v>
      </c>
      <c r="J205" s="32">
        <f t="shared" si="33"/>
        <v>99.91366665856987</v>
      </c>
      <c r="K205" s="32">
        <f t="shared" si="34"/>
        <v>24.489971022970604</v>
      </c>
    </row>
    <row r="206" spans="1:11" ht="25.5">
      <c r="A206" s="38" t="s">
        <v>92</v>
      </c>
      <c r="B206" s="30" t="s">
        <v>93</v>
      </c>
      <c r="C206" s="31">
        <v>52237286.93</v>
      </c>
      <c r="D206" s="31">
        <v>192816176</v>
      </c>
      <c r="E206" s="31">
        <v>47261428</v>
      </c>
      <c r="F206" s="31">
        <v>47220625.63</v>
      </c>
      <c r="G206" s="31">
        <f aca="true" t="shared" si="35" ref="G206:G237">F206-C206</f>
        <v>-5016661.299999997</v>
      </c>
      <c r="H206" s="31">
        <f aca="true" t="shared" si="36" ref="H206:H237">E206-F206</f>
        <v>40802.36999999732</v>
      </c>
      <c r="I206" s="32">
        <f aca="true" t="shared" si="37" ref="I206:I237">IF(ISERROR(F206/C206),0,F206/C206*100-100)</f>
        <v>-9.60360232092934</v>
      </c>
      <c r="J206" s="32">
        <f aca="true" t="shared" si="38" ref="J206:J237">IF(ISERROR(F206/E206),0,F206/E206*100)</f>
        <v>99.91366665856987</v>
      </c>
      <c r="K206" s="32">
        <f aca="true" t="shared" si="39" ref="K206:K237">IF(ISERROR(F206/D206),0,F206/D206*100)</f>
        <v>24.489971022970604</v>
      </c>
    </row>
    <row r="207" spans="1:11" ht="51">
      <c r="A207" s="39" t="s">
        <v>94</v>
      </c>
      <c r="B207" s="30" t="s">
        <v>95</v>
      </c>
      <c r="C207" s="31">
        <v>380707</v>
      </c>
      <c r="D207" s="31">
        <v>1520387</v>
      </c>
      <c r="E207" s="31">
        <v>380095</v>
      </c>
      <c r="F207" s="31">
        <v>380095</v>
      </c>
      <c r="G207" s="31">
        <f t="shared" si="35"/>
        <v>-612</v>
      </c>
      <c r="H207" s="31">
        <f t="shared" si="36"/>
        <v>0</v>
      </c>
      <c r="I207" s="32">
        <f t="shared" si="37"/>
        <v>-0.1607535453774176</v>
      </c>
      <c r="J207" s="32">
        <f t="shared" si="38"/>
        <v>100</v>
      </c>
      <c r="K207" s="32">
        <f t="shared" si="39"/>
        <v>24.999884897726698</v>
      </c>
    </row>
    <row r="208" spans="1:11" ht="25.5">
      <c r="A208" s="39" t="s">
        <v>96</v>
      </c>
      <c r="B208" s="30" t="s">
        <v>97</v>
      </c>
      <c r="C208" s="31">
        <v>1070555.03</v>
      </c>
      <c r="D208" s="31">
        <v>5351174</v>
      </c>
      <c r="E208" s="31">
        <v>604806</v>
      </c>
      <c r="F208" s="31">
        <v>571214.17</v>
      </c>
      <c r="G208" s="31">
        <f t="shared" si="35"/>
        <v>-499340.86</v>
      </c>
      <c r="H208" s="31">
        <f t="shared" si="36"/>
        <v>33591.82999999996</v>
      </c>
      <c r="I208" s="32">
        <f t="shared" si="37"/>
        <v>-46.643175362970354</v>
      </c>
      <c r="J208" s="32">
        <f t="shared" si="38"/>
        <v>94.44585040492323</v>
      </c>
      <c r="K208" s="32">
        <f t="shared" si="39"/>
        <v>10.674557956814711</v>
      </c>
    </row>
    <row r="209" spans="1:11" ht="12.75">
      <c r="A209" s="39" t="s">
        <v>98</v>
      </c>
      <c r="B209" s="30" t="s">
        <v>99</v>
      </c>
      <c r="C209" s="31">
        <v>92696.31</v>
      </c>
      <c r="D209" s="31">
        <v>500007</v>
      </c>
      <c r="E209" s="31">
        <v>53534</v>
      </c>
      <c r="F209" s="31">
        <v>48473.22</v>
      </c>
      <c r="G209" s="31">
        <f t="shared" si="35"/>
        <v>-44223.09</v>
      </c>
      <c r="H209" s="31">
        <f t="shared" si="36"/>
        <v>5060.779999999999</v>
      </c>
      <c r="I209" s="32">
        <f t="shared" si="37"/>
        <v>-47.707497741819495</v>
      </c>
      <c r="J209" s="32">
        <f t="shared" si="38"/>
        <v>90.54660589531886</v>
      </c>
      <c r="K209" s="32">
        <f t="shared" si="39"/>
        <v>9.694508276884124</v>
      </c>
    </row>
    <row r="210" spans="1:11" ht="25.5">
      <c r="A210" s="39" t="s">
        <v>100</v>
      </c>
      <c r="B210" s="30" t="s">
        <v>101</v>
      </c>
      <c r="C210" s="31">
        <v>660246</v>
      </c>
      <c r="D210" s="31">
        <v>2608295</v>
      </c>
      <c r="E210" s="31">
        <v>652071</v>
      </c>
      <c r="F210" s="31">
        <v>652071</v>
      </c>
      <c r="G210" s="31">
        <f t="shared" si="35"/>
        <v>-8175</v>
      </c>
      <c r="H210" s="31">
        <f t="shared" si="36"/>
        <v>0</v>
      </c>
      <c r="I210" s="32">
        <f t="shared" si="37"/>
        <v>-1.2381748620968551</v>
      </c>
      <c r="J210" s="32">
        <f t="shared" si="38"/>
        <v>100</v>
      </c>
      <c r="K210" s="32">
        <f t="shared" si="39"/>
        <v>24.999894567140604</v>
      </c>
    </row>
    <row r="211" spans="1:11" ht="25.5">
      <c r="A211" s="39" t="s">
        <v>102</v>
      </c>
      <c r="B211" s="30" t="s">
        <v>103</v>
      </c>
      <c r="C211" s="31">
        <v>552384</v>
      </c>
      <c r="D211" s="31">
        <v>2309328</v>
      </c>
      <c r="E211" s="31">
        <v>577332</v>
      </c>
      <c r="F211" s="31">
        <v>577332</v>
      </c>
      <c r="G211" s="31">
        <f t="shared" si="35"/>
        <v>24948</v>
      </c>
      <c r="H211" s="31">
        <f t="shared" si="36"/>
        <v>0</v>
      </c>
      <c r="I211" s="32">
        <f t="shared" si="37"/>
        <v>4.516423357664223</v>
      </c>
      <c r="J211" s="32">
        <f t="shared" si="38"/>
        <v>100</v>
      </c>
      <c r="K211" s="32">
        <f t="shared" si="39"/>
        <v>25</v>
      </c>
    </row>
    <row r="212" spans="1:11" ht="12.75">
      <c r="A212" s="39" t="s">
        <v>104</v>
      </c>
      <c r="B212" s="30" t="s">
        <v>105</v>
      </c>
      <c r="C212" s="31">
        <v>4121232</v>
      </c>
      <c r="D212" s="31">
        <v>16178011</v>
      </c>
      <c r="E212" s="31">
        <v>4044501</v>
      </c>
      <c r="F212" s="31">
        <v>4044501</v>
      </c>
      <c r="G212" s="31">
        <f t="shared" si="35"/>
        <v>-76731</v>
      </c>
      <c r="H212" s="31">
        <f t="shared" si="36"/>
        <v>0</v>
      </c>
      <c r="I212" s="32">
        <f t="shared" si="37"/>
        <v>-1.8618461663890855</v>
      </c>
      <c r="J212" s="32">
        <f t="shared" si="38"/>
        <v>100</v>
      </c>
      <c r="K212" s="32">
        <f t="shared" si="39"/>
        <v>24.99998918284825</v>
      </c>
    </row>
    <row r="213" spans="1:11" ht="12.75">
      <c r="A213" s="39" t="s">
        <v>106</v>
      </c>
      <c r="B213" s="30" t="s">
        <v>107</v>
      </c>
      <c r="C213" s="31">
        <v>45359466.59</v>
      </c>
      <c r="D213" s="31">
        <v>164348974</v>
      </c>
      <c r="E213" s="31">
        <v>40949089</v>
      </c>
      <c r="F213" s="31">
        <v>40946939.24</v>
      </c>
      <c r="G213" s="31">
        <f t="shared" si="35"/>
        <v>-4412527.3500000015</v>
      </c>
      <c r="H213" s="31">
        <f t="shared" si="36"/>
        <v>2149.759999997914</v>
      </c>
      <c r="I213" s="32">
        <f t="shared" si="37"/>
        <v>-9.727908376622736</v>
      </c>
      <c r="J213" s="32">
        <f t="shared" si="38"/>
        <v>99.99475016403906</v>
      </c>
      <c r="K213" s="32">
        <f t="shared" si="39"/>
        <v>24.914630279346923</v>
      </c>
    </row>
    <row r="214" spans="1:11" ht="12.75">
      <c r="A214" s="37" t="s">
        <v>108</v>
      </c>
      <c r="B214" s="30" t="s">
        <v>109</v>
      </c>
      <c r="C214" s="31">
        <v>25674304.92</v>
      </c>
      <c r="D214" s="31">
        <v>125062918</v>
      </c>
      <c r="E214" s="31">
        <v>32963098</v>
      </c>
      <c r="F214" s="31">
        <v>32334737.98</v>
      </c>
      <c r="G214" s="31">
        <f t="shared" si="35"/>
        <v>6660433.059999999</v>
      </c>
      <c r="H214" s="31">
        <f t="shared" si="36"/>
        <v>628360.0199999996</v>
      </c>
      <c r="I214" s="32">
        <f t="shared" si="37"/>
        <v>25.942018998191443</v>
      </c>
      <c r="J214" s="32">
        <f t="shared" si="38"/>
        <v>98.09374707437996</v>
      </c>
      <c r="K214" s="32">
        <f t="shared" si="39"/>
        <v>25.854776537358582</v>
      </c>
    </row>
    <row r="215" spans="1:11" ht="12.75">
      <c r="A215" s="38" t="s">
        <v>110</v>
      </c>
      <c r="B215" s="30" t="s">
        <v>111</v>
      </c>
      <c r="C215" s="31">
        <v>25356041.3</v>
      </c>
      <c r="D215" s="31">
        <v>122600248</v>
      </c>
      <c r="E215" s="31">
        <v>32406699</v>
      </c>
      <c r="F215" s="31">
        <v>31780904.55</v>
      </c>
      <c r="G215" s="31">
        <f t="shared" si="35"/>
        <v>6424863.25</v>
      </c>
      <c r="H215" s="31">
        <f t="shared" si="36"/>
        <v>625794.4499999993</v>
      </c>
      <c r="I215" s="32">
        <f t="shared" si="37"/>
        <v>25.338589624398494</v>
      </c>
      <c r="J215" s="32">
        <f t="shared" si="38"/>
        <v>98.06893491373498</v>
      </c>
      <c r="K215" s="32">
        <f t="shared" si="39"/>
        <v>25.922381943305695</v>
      </c>
    </row>
    <row r="216" spans="1:11" ht="25.5">
      <c r="A216" s="39" t="s">
        <v>112</v>
      </c>
      <c r="B216" s="30" t="s">
        <v>113</v>
      </c>
      <c r="C216" s="31">
        <v>4332511.63</v>
      </c>
      <c r="D216" s="31">
        <v>20403334</v>
      </c>
      <c r="E216" s="31">
        <v>5701265</v>
      </c>
      <c r="F216" s="31">
        <v>5497631.34</v>
      </c>
      <c r="G216" s="31">
        <f t="shared" si="35"/>
        <v>1165119.71</v>
      </c>
      <c r="H216" s="31">
        <f t="shared" si="36"/>
        <v>203633.66000000015</v>
      </c>
      <c r="I216" s="32">
        <f t="shared" si="37"/>
        <v>26.89247737806997</v>
      </c>
      <c r="J216" s="32">
        <f t="shared" si="38"/>
        <v>96.42827232201977</v>
      </c>
      <c r="K216" s="32">
        <f t="shared" si="39"/>
        <v>26.944769614612984</v>
      </c>
    </row>
    <row r="217" spans="1:11" ht="25.5">
      <c r="A217" s="39" t="s">
        <v>114</v>
      </c>
      <c r="B217" s="30" t="s">
        <v>115</v>
      </c>
      <c r="C217" s="31">
        <v>485938.37</v>
      </c>
      <c r="D217" s="31">
        <v>2503665</v>
      </c>
      <c r="E217" s="31">
        <v>536813</v>
      </c>
      <c r="F217" s="31">
        <v>531835.74</v>
      </c>
      <c r="G217" s="31">
        <f t="shared" si="35"/>
        <v>45897.369999999995</v>
      </c>
      <c r="H217" s="31">
        <f t="shared" si="36"/>
        <v>4977.260000000009</v>
      </c>
      <c r="I217" s="32">
        <f t="shared" si="37"/>
        <v>9.44510103205063</v>
      </c>
      <c r="J217" s="32">
        <f t="shared" si="38"/>
        <v>99.07281306525736</v>
      </c>
      <c r="K217" s="32">
        <f t="shared" si="39"/>
        <v>21.24228840519798</v>
      </c>
    </row>
    <row r="218" spans="1:11" ht="25.5">
      <c r="A218" s="39" t="s">
        <v>116</v>
      </c>
      <c r="B218" s="30" t="s">
        <v>117</v>
      </c>
      <c r="C218" s="31">
        <v>17412574.16</v>
      </c>
      <c r="D218" s="31">
        <v>82423164</v>
      </c>
      <c r="E218" s="31">
        <v>22307048</v>
      </c>
      <c r="F218" s="31">
        <v>21894599.17</v>
      </c>
      <c r="G218" s="31">
        <f t="shared" si="35"/>
        <v>4482025.010000002</v>
      </c>
      <c r="H218" s="31">
        <f t="shared" si="36"/>
        <v>412448.8299999982</v>
      </c>
      <c r="I218" s="32">
        <f t="shared" si="37"/>
        <v>25.740163222368736</v>
      </c>
      <c r="J218" s="32">
        <f t="shared" si="38"/>
        <v>98.1510380486024</v>
      </c>
      <c r="K218" s="32">
        <f t="shared" si="39"/>
        <v>26.563648017685903</v>
      </c>
    </row>
    <row r="219" spans="1:11" ht="25.5">
      <c r="A219" s="39" t="s">
        <v>118</v>
      </c>
      <c r="B219" s="30" t="s">
        <v>119</v>
      </c>
      <c r="C219" s="31">
        <v>11233.92</v>
      </c>
      <c r="D219" s="31">
        <v>81475</v>
      </c>
      <c r="E219" s="31">
        <v>15663</v>
      </c>
      <c r="F219" s="31">
        <v>15614.8</v>
      </c>
      <c r="G219" s="31">
        <f t="shared" si="35"/>
        <v>4380.879999999999</v>
      </c>
      <c r="H219" s="31">
        <f t="shared" si="36"/>
        <v>48.20000000000073</v>
      </c>
      <c r="I219" s="32">
        <f t="shared" si="37"/>
        <v>38.9968951176437</v>
      </c>
      <c r="J219" s="32">
        <f t="shared" si="38"/>
        <v>99.69226840324332</v>
      </c>
      <c r="K219" s="32">
        <f t="shared" si="39"/>
        <v>19.165142681804234</v>
      </c>
    </row>
    <row r="220" spans="1:11" ht="25.5">
      <c r="A220" s="39" t="s">
        <v>120</v>
      </c>
      <c r="B220" s="30" t="s">
        <v>121</v>
      </c>
      <c r="C220" s="31">
        <v>542085.22</v>
      </c>
      <c r="D220" s="31">
        <v>3913272</v>
      </c>
      <c r="E220" s="31">
        <v>928288</v>
      </c>
      <c r="F220" s="31">
        <v>923601.5</v>
      </c>
      <c r="G220" s="31">
        <f t="shared" si="35"/>
        <v>381516.28</v>
      </c>
      <c r="H220" s="31">
        <f t="shared" si="36"/>
        <v>4686.5</v>
      </c>
      <c r="I220" s="32">
        <f t="shared" si="37"/>
        <v>70.37939163882757</v>
      </c>
      <c r="J220" s="32">
        <f t="shared" si="38"/>
        <v>99.49514590299562</v>
      </c>
      <c r="K220" s="32">
        <f t="shared" si="39"/>
        <v>23.601771101012144</v>
      </c>
    </row>
    <row r="221" spans="1:11" ht="25.5">
      <c r="A221" s="39" t="s">
        <v>122</v>
      </c>
      <c r="B221" s="30" t="s">
        <v>123</v>
      </c>
      <c r="C221" s="31">
        <v>1858566</v>
      </c>
      <c r="D221" s="31">
        <v>9136404</v>
      </c>
      <c r="E221" s="31">
        <v>2065677</v>
      </c>
      <c r="F221" s="31">
        <v>2065677</v>
      </c>
      <c r="G221" s="31">
        <f t="shared" si="35"/>
        <v>207111</v>
      </c>
      <c r="H221" s="31">
        <f t="shared" si="36"/>
        <v>0</v>
      </c>
      <c r="I221" s="32">
        <f t="shared" si="37"/>
        <v>11.14359134945974</v>
      </c>
      <c r="J221" s="32">
        <f t="shared" si="38"/>
        <v>100</v>
      </c>
      <c r="K221" s="32">
        <f t="shared" si="39"/>
        <v>22.60930011413681</v>
      </c>
    </row>
    <row r="222" spans="1:11" ht="25.5">
      <c r="A222" s="39" t="s">
        <v>124</v>
      </c>
      <c r="B222" s="30" t="s">
        <v>125</v>
      </c>
      <c r="C222" s="31">
        <v>149673</v>
      </c>
      <c r="D222" s="31">
        <v>1103789</v>
      </c>
      <c r="E222" s="31">
        <v>165721</v>
      </c>
      <c r="F222" s="31">
        <v>165721</v>
      </c>
      <c r="G222" s="31">
        <f t="shared" si="35"/>
        <v>16048</v>
      </c>
      <c r="H222" s="31">
        <f t="shared" si="36"/>
        <v>0</v>
      </c>
      <c r="I222" s="32">
        <f t="shared" si="37"/>
        <v>10.722040715426303</v>
      </c>
      <c r="J222" s="32">
        <f t="shared" si="38"/>
        <v>100</v>
      </c>
      <c r="K222" s="32">
        <f t="shared" si="39"/>
        <v>15.013829635917734</v>
      </c>
    </row>
    <row r="223" spans="1:11" ht="25.5">
      <c r="A223" s="39" t="s">
        <v>126</v>
      </c>
      <c r="B223" s="30" t="s">
        <v>127</v>
      </c>
      <c r="C223" s="31">
        <v>40375</v>
      </c>
      <c r="D223" s="31">
        <v>206473</v>
      </c>
      <c r="E223" s="31">
        <v>46682</v>
      </c>
      <c r="F223" s="31">
        <v>46682</v>
      </c>
      <c r="G223" s="31">
        <f t="shared" si="35"/>
        <v>6307</v>
      </c>
      <c r="H223" s="31">
        <f t="shared" si="36"/>
        <v>0</v>
      </c>
      <c r="I223" s="32">
        <f t="shared" si="37"/>
        <v>15.621052631578962</v>
      </c>
      <c r="J223" s="32">
        <f t="shared" si="38"/>
        <v>100</v>
      </c>
      <c r="K223" s="32">
        <f t="shared" si="39"/>
        <v>22.609251572844876</v>
      </c>
    </row>
    <row r="224" spans="1:11" ht="25.5">
      <c r="A224" s="39" t="s">
        <v>128</v>
      </c>
      <c r="B224" s="30" t="s">
        <v>129</v>
      </c>
      <c r="C224" s="31">
        <v>523084</v>
      </c>
      <c r="D224" s="31">
        <v>2828672</v>
      </c>
      <c r="E224" s="31">
        <v>639542</v>
      </c>
      <c r="F224" s="31">
        <v>639542</v>
      </c>
      <c r="G224" s="31">
        <f t="shared" si="35"/>
        <v>116458</v>
      </c>
      <c r="H224" s="31">
        <f t="shared" si="36"/>
        <v>0</v>
      </c>
      <c r="I224" s="32">
        <f t="shared" si="37"/>
        <v>22.26372819661853</v>
      </c>
      <c r="J224" s="32">
        <f t="shared" si="38"/>
        <v>100</v>
      </c>
      <c r="K224" s="32">
        <f t="shared" si="39"/>
        <v>22.609266822028147</v>
      </c>
    </row>
    <row r="225" spans="1:11" ht="12.75">
      <c r="A225" s="38" t="s">
        <v>130</v>
      </c>
      <c r="B225" s="30" t="s">
        <v>131</v>
      </c>
      <c r="C225" s="31">
        <v>318263.62</v>
      </c>
      <c r="D225" s="31">
        <v>2462670</v>
      </c>
      <c r="E225" s="31">
        <v>556399</v>
      </c>
      <c r="F225" s="31">
        <v>553833.43</v>
      </c>
      <c r="G225" s="31">
        <f t="shared" si="35"/>
        <v>235569.81000000006</v>
      </c>
      <c r="H225" s="31">
        <f t="shared" si="36"/>
        <v>2565.569999999949</v>
      </c>
      <c r="I225" s="32">
        <f t="shared" si="37"/>
        <v>74.01719681313247</v>
      </c>
      <c r="J225" s="32">
        <f t="shared" si="38"/>
        <v>99.53889744589765</v>
      </c>
      <c r="K225" s="32">
        <f t="shared" si="39"/>
        <v>22.489145114855017</v>
      </c>
    </row>
    <row r="226" spans="1:11" ht="12.75">
      <c r="A226" s="29" t="s">
        <v>132</v>
      </c>
      <c r="B226" s="30" t="s">
        <v>133</v>
      </c>
      <c r="C226" s="31">
        <v>577964864.62</v>
      </c>
      <c r="D226" s="31">
        <v>2367689546</v>
      </c>
      <c r="E226" s="31">
        <v>611383185</v>
      </c>
      <c r="F226" s="31">
        <v>605513119.54</v>
      </c>
      <c r="G226" s="31">
        <f t="shared" si="35"/>
        <v>27548254.919999957</v>
      </c>
      <c r="H226" s="31">
        <f t="shared" si="36"/>
        <v>5870065.460000038</v>
      </c>
      <c r="I226" s="32">
        <f t="shared" si="37"/>
        <v>4.766423809881985</v>
      </c>
      <c r="J226" s="32">
        <f t="shared" si="38"/>
        <v>99.03987129446486</v>
      </c>
      <c r="K226" s="32">
        <f t="shared" si="39"/>
        <v>25.574008237818184</v>
      </c>
    </row>
    <row r="227" spans="1:11" ht="12.75">
      <c r="A227" s="35" t="s">
        <v>32</v>
      </c>
      <c r="B227" s="30" t="s">
        <v>134</v>
      </c>
      <c r="C227" s="31">
        <v>577858581.35</v>
      </c>
      <c r="D227" s="31">
        <v>2366419167</v>
      </c>
      <c r="E227" s="31">
        <v>611222140</v>
      </c>
      <c r="F227" s="31">
        <v>605352620.49</v>
      </c>
      <c r="G227" s="31">
        <f t="shared" si="35"/>
        <v>27494039.139999986</v>
      </c>
      <c r="H227" s="31">
        <f t="shared" si="36"/>
        <v>5869519.50999999</v>
      </c>
      <c r="I227" s="32">
        <f t="shared" si="37"/>
        <v>4.757918291317594</v>
      </c>
      <c r="J227" s="32">
        <f t="shared" si="38"/>
        <v>99.03970764049875</v>
      </c>
      <c r="K227" s="32">
        <f t="shared" si="39"/>
        <v>25.580954926824255</v>
      </c>
    </row>
    <row r="228" spans="1:11" ht="12.75">
      <c r="A228" s="36" t="s">
        <v>135</v>
      </c>
      <c r="B228" s="30" t="s">
        <v>136</v>
      </c>
      <c r="C228" s="31">
        <v>3055292.89</v>
      </c>
      <c r="D228" s="31">
        <v>14590173</v>
      </c>
      <c r="E228" s="31">
        <v>3315002</v>
      </c>
      <c r="F228" s="31">
        <v>3293920</v>
      </c>
      <c r="G228" s="31">
        <f t="shared" si="35"/>
        <v>238627.10999999987</v>
      </c>
      <c r="H228" s="31">
        <f t="shared" si="36"/>
        <v>21082</v>
      </c>
      <c r="I228" s="32">
        <f t="shared" si="37"/>
        <v>7.810285906828398</v>
      </c>
      <c r="J228" s="32">
        <f t="shared" si="38"/>
        <v>99.36404261596222</v>
      </c>
      <c r="K228" s="32">
        <f t="shared" si="39"/>
        <v>22.5762915902368</v>
      </c>
    </row>
    <row r="229" spans="1:11" ht="12.75">
      <c r="A229" s="37" t="s">
        <v>137</v>
      </c>
      <c r="B229" s="30" t="s">
        <v>138</v>
      </c>
      <c r="C229" s="31">
        <v>2258420.13</v>
      </c>
      <c r="D229" s="31">
        <v>11244491</v>
      </c>
      <c r="E229" s="31">
        <v>2477347</v>
      </c>
      <c r="F229" s="31">
        <v>2477243.96</v>
      </c>
      <c r="G229" s="31">
        <f t="shared" si="35"/>
        <v>218823.83000000007</v>
      </c>
      <c r="H229" s="31">
        <f t="shared" si="36"/>
        <v>103.04000000003725</v>
      </c>
      <c r="I229" s="32">
        <f t="shared" si="37"/>
        <v>9.68924369266935</v>
      </c>
      <c r="J229" s="32">
        <f t="shared" si="38"/>
        <v>99.99584071185829</v>
      </c>
      <c r="K229" s="32">
        <f t="shared" si="39"/>
        <v>22.030734517018153</v>
      </c>
    </row>
    <row r="230" spans="1:11" ht="12.75">
      <c r="A230" s="38" t="s">
        <v>139</v>
      </c>
      <c r="B230" s="30" t="s">
        <v>140</v>
      </c>
      <c r="C230" s="31">
        <v>1775639.36</v>
      </c>
      <c r="D230" s="31">
        <v>8997136</v>
      </c>
      <c r="E230" s="31">
        <v>1962656</v>
      </c>
      <c r="F230" s="31">
        <v>1962599.53</v>
      </c>
      <c r="G230" s="31">
        <f t="shared" si="35"/>
        <v>186960.16999999993</v>
      </c>
      <c r="H230" s="31">
        <f t="shared" si="36"/>
        <v>56.46999999997206</v>
      </c>
      <c r="I230" s="32">
        <f t="shared" si="37"/>
        <v>10.529174685562268</v>
      </c>
      <c r="J230" s="32">
        <f t="shared" si="38"/>
        <v>99.99712277648248</v>
      </c>
      <c r="K230" s="32">
        <f t="shared" si="39"/>
        <v>21.8136030176714</v>
      </c>
    </row>
    <row r="231" spans="1:11" ht="12.75">
      <c r="A231" s="37" t="s">
        <v>141</v>
      </c>
      <c r="B231" s="30" t="s">
        <v>142</v>
      </c>
      <c r="C231" s="31">
        <v>796872.76</v>
      </c>
      <c r="D231" s="31">
        <v>3345682</v>
      </c>
      <c r="E231" s="31">
        <v>837655</v>
      </c>
      <c r="F231" s="31">
        <v>816676.04</v>
      </c>
      <c r="G231" s="31">
        <f t="shared" si="35"/>
        <v>19803.280000000028</v>
      </c>
      <c r="H231" s="31">
        <f t="shared" si="36"/>
        <v>20978.959999999963</v>
      </c>
      <c r="I231" s="32">
        <f t="shared" si="37"/>
        <v>2.485124475832251</v>
      </c>
      <c r="J231" s="32">
        <f t="shared" si="38"/>
        <v>97.49551306922302</v>
      </c>
      <c r="K231" s="32">
        <f t="shared" si="39"/>
        <v>24.40985246057456</v>
      </c>
    </row>
    <row r="232" spans="1:11" ht="12.75">
      <c r="A232" s="36" t="s">
        <v>34</v>
      </c>
      <c r="B232" s="30" t="s">
        <v>143</v>
      </c>
      <c r="C232" s="31">
        <v>548575269.54</v>
      </c>
      <c r="D232" s="31">
        <v>2221526878</v>
      </c>
      <c r="E232" s="31">
        <v>573810658</v>
      </c>
      <c r="F232" s="31">
        <v>568590581.44</v>
      </c>
      <c r="G232" s="31">
        <f t="shared" si="35"/>
        <v>20015311.900000095</v>
      </c>
      <c r="H232" s="31">
        <f t="shared" si="36"/>
        <v>5220076.559999943</v>
      </c>
      <c r="I232" s="32">
        <f t="shared" si="37"/>
        <v>3.6485990184689854</v>
      </c>
      <c r="J232" s="32">
        <f t="shared" si="38"/>
        <v>99.09027891217734</v>
      </c>
      <c r="K232" s="32">
        <f t="shared" si="39"/>
        <v>25.594584835808593</v>
      </c>
    </row>
    <row r="233" spans="1:11" ht="12.75">
      <c r="A233" s="37" t="s">
        <v>144</v>
      </c>
      <c r="B233" s="30" t="s">
        <v>145</v>
      </c>
      <c r="C233" s="31">
        <v>977882.11</v>
      </c>
      <c r="D233" s="31">
        <v>2434159</v>
      </c>
      <c r="E233" s="31">
        <v>633163</v>
      </c>
      <c r="F233" s="31">
        <v>587175.4</v>
      </c>
      <c r="G233" s="31">
        <f t="shared" si="35"/>
        <v>-390706.70999999996</v>
      </c>
      <c r="H233" s="31">
        <f t="shared" si="36"/>
        <v>45987.59999999998</v>
      </c>
      <c r="I233" s="32">
        <f t="shared" si="37"/>
        <v>-39.95437752716428</v>
      </c>
      <c r="J233" s="32">
        <f t="shared" si="38"/>
        <v>92.73684659400502</v>
      </c>
      <c r="K233" s="32">
        <f t="shared" si="39"/>
        <v>24.12231082686053</v>
      </c>
    </row>
    <row r="234" spans="1:11" ht="12.75">
      <c r="A234" s="37" t="s">
        <v>146</v>
      </c>
      <c r="B234" s="30" t="s">
        <v>147</v>
      </c>
      <c r="C234" s="31">
        <v>547597387.43</v>
      </c>
      <c r="D234" s="31">
        <v>2219092719</v>
      </c>
      <c r="E234" s="31">
        <v>573177495</v>
      </c>
      <c r="F234" s="31">
        <v>568003406.04</v>
      </c>
      <c r="G234" s="31">
        <f t="shared" si="35"/>
        <v>20406018.610000014</v>
      </c>
      <c r="H234" s="31">
        <f t="shared" si="36"/>
        <v>5174088.960000038</v>
      </c>
      <c r="I234" s="32">
        <f t="shared" si="37"/>
        <v>3.7264638360986737</v>
      </c>
      <c r="J234" s="32">
        <f t="shared" si="38"/>
        <v>99.09729725867899</v>
      </c>
      <c r="K234" s="32">
        <f t="shared" si="39"/>
        <v>25.596199797183868</v>
      </c>
    </row>
    <row r="235" spans="1:11" ht="25.5">
      <c r="A235" s="36" t="s">
        <v>148</v>
      </c>
      <c r="B235" s="30" t="s">
        <v>149</v>
      </c>
      <c r="C235" s="31">
        <v>17442</v>
      </c>
      <c r="D235" s="31">
        <v>21420</v>
      </c>
      <c r="E235" s="31">
        <v>18977</v>
      </c>
      <c r="F235" s="31">
        <v>18976.07</v>
      </c>
      <c r="G235" s="31">
        <f t="shared" si="35"/>
        <v>1534.0699999999997</v>
      </c>
      <c r="H235" s="31">
        <f t="shared" si="36"/>
        <v>0.930000000000291</v>
      </c>
      <c r="I235" s="32">
        <f t="shared" si="37"/>
        <v>8.79526430455222</v>
      </c>
      <c r="J235" s="32">
        <f t="shared" si="38"/>
        <v>99.99509933076882</v>
      </c>
      <c r="K235" s="32">
        <f t="shared" si="39"/>
        <v>88.59042950513538</v>
      </c>
    </row>
    <row r="236" spans="1:11" ht="12.75">
      <c r="A236" s="37" t="s">
        <v>150</v>
      </c>
      <c r="B236" s="30" t="s">
        <v>151</v>
      </c>
      <c r="C236" s="31">
        <v>17442</v>
      </c>
      <c r="D236" s="31">
        <v>21420</v>
      </c>
      <c r="E236" s="31">
        <v>18977</v>
      </c>
      <c r="F236" s="31">
        <v>18976.07</v>
      </c>
      <c r="G236" s="31">
        <f t="shared" si="35"/>
        <v>1534.0699999999997</v>
      </c>
      <c r="H236" s="31">
        <f t="shared" si="36"/>
        <v>0.930000000000291</v>
      </c>
      <c r="I236" s="32">
        <f t="shared" si="37"/>
        <v>8.79526430455222</v>
      </c>
      <c r="J236" s="32">
        <f t="shared" si="38"/>
        <v>99.99509933076882</v>
      </c>
      <c r="K236" s="32">
        <f t="shared" si="39"/>
        <v>88.59042950513538</v>
      </c>
    </row>
    <row r="237" spans="1:11" ht="12.75">
      <c r="A237" s="36" t="s">
        <v>152</v>
      </c>
      <c r="B237" s="30" t="s">
        <v>153</v>
      </c>
      <c r="C237" s="31">
        <v>26210576.92</v>
      </c>
      <c r="D237" s="31">
        <v>130280696</v>
      </c>
      <c r="E237" s="31">
        <v>34077503</v>
      </c>
      <c r="F237" s="31">
        <v>33449142.98</v>
      </c>
      <c r="G237" s="31">
        <f t="shared" si="35"/>
        <v>7238566.059999999</v>
      </c>
      <c r="H237" s="31">
        <f t="shared" si="36"/>
        <v>628360.0199999996</v>
      </c>
      <c r="I237" s="32">
        <f t="shared" si="37"/>
        <v>27.61696578481873</v>
      </c>
      <c r="J237" s="32">
        <f t="shared" si="38"/>
        <v>98.15608549722671</v>
      </c>
      <c r="K237" s="32">
        <f t="shared" si="39"/>
        <v>25.674673230176786</v>
      </c>
    </row>
    <row r="238" spans="1:11" ht="12.75">
      <c r="A238" s="37" t="s">
        <v>154</v>
      </c>
      <c r="B238" s="30" t="s">
        <v>155</v>
      </c>
      <c r="C238" s="31">
        <v>25674304.92</v>
      </c>
      <c r="D238" s="31">
        <v>125062918</v>
      </c>
      <c r="E238" s="31">
        <v>32963098</v>
      </c>
      <c r="F238" s="31">
        <v>32334737.98</v>
      </c>
      <c r="G238" s="31">
        <f aca="true" t="shared" si="40" ref="G238:G250">F238-C238</f>
        <v>6660433.059999999</v>
      </c>
      <c r="H238" s="31">
        <f aca="true" t="shared" si="41" ref="H238:H250">E238-F238</f>
        <v>628360.0199999996</v>
      </c>
      <c r="I238" s="32">
        <f aca="true" t="shared" si="42" ref="I238:I250">IF(ISERROR(F238/C238),0,F238/C238*100-100)</f>
        <v>25.942018998191443</v>
      </c>
      <c r="J238" s="32">
        <f aca="true" t="shared" si="43" ref="J238:J250">IF(ISERROR(F238/E238),0,F238/E238*100)</f>
        <v>98.09374707437996</v>
      </c>
      <c r="K238" s="32">
        <f aca="true" t="shared" si="44" ref="K238:K250">IF(ISERROR(F238/D238),0,F238/D238*100)</f>
        <v>25.854776537358582</v>
      </c>
    </row>
    <row r="239" spans="1:11" ht="25.5">
      <c r="A239" s="38" t="s">
        <v>156</v>
      </c>
      <c r="B239" s="30" t="s">
        <v>157</v>
      </c>
      <c r="C239" s="31">
        <v>25674304.92</v>
      </c>
      <c r="D239" s="31">
        <v>125062918</v>
      </c>
      <c r="E239" s="31">
        <v>32963098</v>
      </c>
      <c r="F239" s="31">
        <v>32334737.98</v>
      </c>
      <c r="G239" s="31">
        <f t="shared" si="40"/>
        <v>6660433.059999999</v>
      </c>
      <c r="H239" s="31">
        <f t="shared" si="41"/>
        <v>628360.0199999996</v>
      </c>
      <c r="I239" s="32">
        <f t="shared" si="42"/>
        <v>25.942018998191443</v>
      </c>
      <c r="J239" s="32">
        <f t="shared" si="43"/>
        <v>98.09374707437996</v>
      </c>
      <c r="K239" s="32">
        <f t="shared" si="44"/>
        <v>25.854776537358582</v>
      </c>
    </row>
    <row r="240" spans="1:11" ht="25.5">
      <c r="A240" s="37" t="s">
        <v>158</v>
      </c>
      <c r="B240" s="30" t="s">
        <v>159</v>
      </c>
      <c r="C240" s="31">
        <v>536272</v>
      </c>
      <c r="D240" s="31">
        <v>5217778</v>
      </c>
      <c r="E240" s="31">
        <v>1114405</v>
      </c>
      <c r="F240" s="31">
        <v>1114405</v>
      </c>
      <c r="G240" s="31">
        <f t="shared" si="40"/>
        <v>578133</v>
      </c>
      <c r="H240" s="31">
        <f t="shared" si="41"/>
        <v>0</v>
      </c>
      <c r="I240" s="32">
        <f t="shared" si="42"/>
        <v>107.80592684309457</v>
      </c>
      <c r="J240" s="32">
        <f t="shared" si="43"/>
        <v>100</v>
      </c>
      <c r="K240" s="32">
        <f t="shared" si="44"/>
        <v>21.357846194299565</v>
      </c>
    </row>
    <row r="241" spans="1:11" ht="25.5">
      <c r="A241" s="38" t="s">
        <v>160</v>
      </c>
      <c r="B241" s="30" t="s">
        <v>161</v>
      </c>
      <c r="C241" s="31">
        <v>501772</v>
      </c>
      <c r="D241" s="31">
        <v>5086151</v>
      </c>
      <c r="E241" s="31">
        <v>1079905</v>
      </c>
      <c r="F241" s="31">
        <v>1079905</v>
      </c>
      <c r="G241" s="31">
        <f t="shared" si="40"/>
        <v>578133</v>
      </c>
      <c r="H241" s="31">
        <f t="shared" si="41"/>
        <v>0</v>
      </c>
      <c r="I241" s="32">
        <f t="shared" si="42"/>
        <v>115.21826646365284</v>
      </c>
      <c r="J241" s="32">
        <f t="shared" si="43"/>
        <v>100</v>
      </c>
      <c r="K241" s="32">
        <f t="shared" si="44"/>
        <v>21.23226384745557</v>
      </c>
    </row>
    <row r="242" spans="1:11" ht="38.25">
      <c r="A242" s="38" t="s">
        <v>162</v>
      </c>
      <c r="B242" s="30" t="s">
        <v>163</v>
      </c>
      <c r="C242" s="31">
        <v>34500</v>
      </c>
      <c r="D242" s="31">
        <v>131627</v>
      </c>
      <c r="E242" s="31">
        <v>34500</v>
      </c>
      <c r="F242" s="31">
        <v>34500</v>
      </c>
      <c r="G242" s="31">
        <f t="shared" si="40"/>
        <v>0</v>
      </c>
      <c r="H242" s="31">
        <f t="shared" si="41"/>
        <v>0</v>
      </c>
      <c r="I242" s="32">
        <f t="shared" si="42"/>
        <v>0</v>
      </c>
      <c r="J242" s="32">
        <f t="shared" si="43"/>
        <v>100</v>
      </c>
      <c r="K242" s="32">
        <f t="shared" si="44"/>
        <v>26.210427951712035</v>
      </c>
    </row>
    <row r="243" spans="1:11" ht="12.75">
      <c r="A243" s="35" t="s">
        <v>57</v>
      </c>
      <c r="B243" s="30" t="s">
        <v>164</v>
      </c>
      <c r="C243" s="31">
        <v>106283.27</v>
      </c>
      <c r="D243" s="31">
        <v>1270379</v>
      </c>
      <c r="E243" s="31">
        <v>161045</v>
      </c>
      <c r="F243" s="31">
        <v>160499.05</v>
      </c>
      <c r="G243" s="31">
        <f t="shared" si="40"/>
        <v>54215.779999999984</v>
      </c>
      <c r="H243" s="31">
        <f t="shared" si="41"/>
        <v>545.9500000000116</v>
      </c>
      <c r="I243" s="32">
        <f t="shared" si="42"/>
        <v>51.010643537783494</v>
      </c>
      <c r="J243" s="32">
        <f t="shared" si="43"/>
        <v>99.66099537396379</v>
      </c>
      <c r="K243" s="32">
        <f t="shared" si="44"/>
        <v>12.633950183370473</v>
      </c>
    </row>
    <row r="244" spans="1:11" ht="12.75">
      <c r="A244" s="36" t="s">
        <v>165</v>
      </c>
      <c r="B244" s="30" t="s">
        <v>166</v>
      </c>
      <c r="C244" s="31">
        <v>106283.27</v>
      </c>
      <c r="D244" s="31">
        <v>1270379</v>
      </c>
      <c r="E244" s="31">
        <v>161045</v>
      </c>
      <c r="F244" s="31">
        <v>160499.05</v>
      </c>
      <c r="G244" s="31">
        <f t="shared" si="40"/>
        <v>54215.779999999984</v>
      </c>
      <c r="H244" s="31">
        <f t="shared" si="41"/>
        <v>545.9500000000116</v>
      </c>
      <c r="I244" s="32">
        <f t="shared" si="42"/>
        <v>51.010643537783494</v>
      </c>
      <c r="J244" s="32">
        <f t="shared" si="43"/>
        <v>99.66099537396379</v>
      </c>
      <c r="K244" s="32">
        <f t="shared" si="44"/>
        <v>12.633950183370473</v>
      </c>
    </row>
    <row r="245" spans="1:11" ht="12.75">
      <c r="A245" s="29"/>
      <c r="B245" s="30" t="s">
        <v>167</v>
      </c>
      <c r="C245" s="31">
        <v>-9193151.82</v>
      </c>
      <c r="D245" s="31">
        <v>104557619</v>
      </c>
      <c r="E245" s="31">
        <v>-28506514</v>
      </c>
      <c r="F245" s="31">
        <v>-26372523.03</v>
      </c>
      <c r="G245" s="31">
        <f t="shared" si="40"/>
        <v>-17179371.21</v>
      </c>
      <c r="H245" s="31">
        <f t="shared" si="41"/>
        <v>-2133990.969999999</v>
      </c>
      <c r="I245" s="32">
        <f t="shared" si="42"/>
        <v>186.8713967349666</v>
      </c>
      <c r="J245" s="32">
        <f t="shared" si="43"/>
        <v>92.51402339128524</v>
      </c>
      <c r="K245" s="32">
        <f t="shared" si="44"/>
        <v>-25.22295676032944</v>
      </c>
    </row>
    <row r="246" spans="1:11" ht="12.75">
      <c r="A246" s="29" t="s">
        <v>168</v>
      </c>
      <c r="B246" s="30" t="s">
        <v>169</v>
      </c>
      <c r="C246" s="31">
        <v>9193151.82</v>
      </c>
      <c r="D246" s="31">
        <v>-104557619</v>
      </c>
      <c r="E246" s="31">
        <v>28506514</v>
      </c>
      <c r="F246" s="31">
        <v>26372523.03</v>
      </c>
      <c r="G246" s="31">
        <f t="shared" si="40"/>
        <v>17179371.21</v>
      </c>
      <c r="H246" s="31">
        <f t="shared" si="41"/>
        <v>2133990.969999999</v>
      </c>
      <c r="I246" s="32">
        <f t="shared" si="42"/>
        <v>186.8713967349666</v>
      </c>
      <c r="J246" s="32">
        <f t="shared" si="43"/>
        <v>92.51402339128524</v>
      </c>
      <c r="K246" s="32">
        <f t="shared" si="44"/>
        <v>-25.22295676032944</v>
      </c>
    </row>
    <row r="247" spans="1:11" ht="12.75">
      <c r="A247" s="35" t="s">
        <v>170</v>
      </c>
      <c r="B247" s="30" t="s">
        <v>171</v>
      </c>
      <c r="C247" s="31">
        <v>276785.76</v>
      </c>
      <c r="D247" s="31">
        <v>0</v>
      </c>
      <c r="E247" s="31">
        <v>0</v>
      </c>
      <c r="F247" s="31">
        <v>5.87</v>
      </c>
      <c r="G247" s="31">
        <f t="shared" si="40"/>
        <v>-276779.89</v>
      </c>
      <c r="H247" s="31">
        <f t="shared" si="41"/>
        <v>-5.87</v>
      </c>
      <c r="I247" s="32">
        <f t="shared" si="42"/>
        <v>-99.99787922615673</v>
      </c>
      <c r="J247" s="32">
        <f t="shared" si="43"/>
        <v>0</v>
      </c>
      <c r="K247" s="32">
        <f t="shared" si="44"/>
        <v>0</v>
      </c>
    </row>
    <row r="248" spans="1:11" ht="12.75">
      <c r="A248" s="35" t="s">
        <v>172</v>
      </c>
      <c r="B248" s="30" t="s">
        <v>173</v>
      </c>
      <c r="C248" s="31">
        <v>8916366.06</v>
      </c>
      <c r="D248" s="31">
        <v>-104557619</v>
      </c>
      <c r="E248" s="31">
        <v>28506514</v>
      </c>
      <c r="F248" s="31">
        <v>26372517.16</v>
      </c>
      <c r="G248" s="31">
        <f t="shared" si="40"/>
        <v>17456151.1</v>
      </c>
      <c r="H248" s="31">
        <f t="shared" si="41"/>
        <v>2133996.84</v>
      </c>
      <c r="I248" s="32">
        <f t="shared" si="42"/>
        <v>195.77651907216563</v>
      </c>
      <c r="J248" s="32">
        <f t="shared" si="43"/>
        <v>92.51400279950049</v>
      </c>
      <c r="K248" s="32">
        <f t="shared" si="44"/>
        <v>-25.222951146200067</v>
      </c>
    </row>
    <row r="249" spans="1:11" ht="25.5">
      <c r="A249" s="36" t="s">
        <v>174</v>
      </c>
      <c r="B249" s="30" t="s">
        <v>175</v>
      </c>
      <c r="C249" s="31">
        <v>9193151.82</v>
      </c>
      <c r="D249" s="31">
        <v>-104557619</v>
      </c>
      <c r="E249" s="31">
        <v>28506514</v>
      </c>
      <c r="F249" s="31">
        <v>26372523.03</v>
      </c>
      <c r="G249" s="31">
        <f t="shared" si="40"/>
        <v>17179371.21</v>
      </c>
      <c r="H249" s="31">
        <f t="shared" si="41"/>
        <v>2133990.969999999</v>
      </c>
      <c r="I249" s="32">
        <f t="shared" si="42"/>
        <v>186.8713967349666</v>
      </c>
      <c r="J249" s="32">
        <f t="shared" si="43"/>
        <v>92.51402339128524</v>
      </c>
      <c r="K249" s="32">
        <f t="shared" si="44"/>
        <v>-25.22295676032944</v>
      </c>
    </row>
    <row r="250" spans="1:11" ht="38.25">
      <c r="A250" s="36" t="s">
        <v>176</v>
      </c>
      <c r="B250" s="30" t="s">
        <v>177</v>
      </c>
      <c r="C250" s="31">
        <v>-276785.76</v>
      </c>
      <c r="D250" s="31">
        <v>0</v>
      </c>
      <c r="E250" s="31">
        <v>0</v>
      </c>
      <c r="F250" s="31">
        <v>-5.87</v>
      </c>
      <c r="G250" s="31">
        <f t="shared" si="40"/>
        <v>276779.89</v>
      </c>
      <c r="H250" s="31">
        <f t="shared" si="41"/>
        <v>5.87</v>
      </c>
      <c r="I250" s="32">
        <f t="shared" si="42"/>
        <v>-99.99787922615673</v>
      </c>
      <c r="J250" s="32">
        <f t="shared" si="43"/>
        <v>0</v>
      </c>
      <c r="K250" s="32">
        <f t="shared" si="44"/>
        <v>0</v>
      </c>
    </row>
    <row r="251" spans="1:11" ht="12.75">
      <c r="A251" s="29"/>
      <c r="B251" s="30"/>
      <c r="C251" s="31"/>
      <c r="D251" s="31"/>
      <c r="E251" s="31"/>
      <c r="F251" s="31"/>
      <c r="G251" s="31"/>
      <c r="H251" s="31"/>
      <c r="I251" s="32"/>
      <c r="J251" s="32"/>
      <c r="K251" s="32"/>
    </row>
    <row r="252" spans="1:11" ht="12.75">
      <c r="A252" s="44" t="s">
        <v>181</v>
      </c>
      <c r="B252" s="41" t="s">
        <v>182</v>
      </c>
      <c r="C252" s="42"/>
      <c r="D252" s="42"/>
      <c r="E252" s="42"/>
      <c r="F252" s="42"/>
      <c r="G252" s="42"/>
      <c r="H252" s="42"/>
      <c r="I252" s="43"/>
      <c r="J252" s="43"/>
      <c r="K252" s="43"/>
    </row>
    <row r="253" spans="1:11" ht="12.75">
      <c r="A253" s="29" t="s">
        <v>30</v>
      </c>
      <c r="B253" s="30" t="s">
        <v>31</v>
      </c>
      <c r="C253" s="31">
        <v>408648626.53</v>
      </c>
      <c r="D253" s="31">
        <v>1707808728</v>
      </c>
      <c r="E253" s="31">
        <v>407020565</v>
      </c>
      <c r="F253" s="31">
        <v>403052349.81</v>
      </c>
      <c r="G253" s="31">
        <f aca="true" t="shared" si="45" ref="G253:G284">F253-C253</f>
        <v>-5596276.719999969</v>
      </c>
      <c r="H253" s="31">
        <f aca="true" t="shared" si="46" ref="H253:H284">E253-F253</f>
        <v>3968215.1899999976</v>
      </c>
      <c r="I253" s="32">
        <f aca="true" t="shared" si="47" ref="I253:I284">IF(ISERROR(F253/C253),0,F253/C253*100-100)</f>
        <v>-1.3694593243883446</v>
      </c>
      <c r="J253" s="32">
        <f aca="true" t="shared" si="48" ref="J253:J284">IF(ISERROR(F253/E253),0,F253/E253*100)</f>
        <v>99.02505781495341</v>
      </c>
      <c r="K253" s="32">
        <f aca="true" t="shared" si="49" ref="K253:K284">IF(ISERROR(F253/D253),0,F253/D253*100)</f>
        <v>23.600555682954678</v>
      </c>
    </row>
    <row r="254" spans="1:11" ht="12.75">
      <c r="A254" s="35" t="s">
        <v>32</v>
      </c>
      <c r="B254" s="30" t="s">
        <v>33</v>
      </c>
      <c r="C254" s="31">
        <v>331204057.02</v>
      </c>
      <c r="D254" s="31">
        <v>1375596076</v>
      </c>
      <c r="E254" s="31">
        <v>325398811</v>
      </c>
      <c r="F254" s="31">
        <v>322174964.47</v>
      </c>
      <c r="G254" s="31">
        <f t="shared" si="45"/>
        <v>-9029092.549999952</v>
      </c>
      <c r="H254" s="31">
        <f t="shared" si="46"/>
        <v>3223846.5299999714</v>
      </c>
      <c r="I254" s="32">
        <f t="shared" si="47"/>
        <v>-2.726141893079145</v>
      </c>
      <c r="J254" s="32">
        <f t="shared" si="48"/>
        <v>99.00926296562284</v>
      </c>
      <c r="K254" s="32">
        <f t="shared" si="49"/>
        <v>23.42075338036949</v>
      </c>
    </row>
    <row r="255" spans="1:11" ht="12.75">
      <c r="A255" s="36" t="s">
        <v>34</v>
      </c>
      <c r="B255" s="30" t="s">
        <v>35</v>
      </c>
      <c r="C255" s="31">
        <v>331204057.02</v>
      </c>
      <c r="D255" s="31">
        <v>1375596076</v>
      </c>
      <c r="E255" s="31">
        <v>325398811</v>
      </c>
      <c r="F255" s="31">
        <v>322174964.47</v>
      </c>
      <c r="G255" s="31">
        <f t="shared" si="45"/>
        <v>-9029092.549999952</v>
      </c>
      <c r="H255" s="31">
        <f t="shared" si="46"/>
        <v>3223846.5299999714</v>
      </c>
      <c r="I255" s="32">
        <f t="shared" si="47"/>
        <v>-2.726141893079145</v>
      </c>
      <c r="J255" s="32">
        <f t="shared" si="48"/>
        <v>99.00926296562284</v>
      </c>
      <c r="K255" s="32">
        <f t="shared" si="49"/>
        <v>23.42075338036949</v>
      </c>
    </row>
    <row r="256" spans="1:11" ht="12.75">
      <c r="A256" s="37" t="s">
        <v>36</v>
      </c>
      <c r="B256" s="30" t="s">
        <v>37</v>
      </c>
      <c r="C256" s="31">
        <v>396185522.45</v>
      </c>
      <c r="D256" s="31">
        <v>1375596076</v>
      </c>
      <c r="E256" s="31">
        <v>325398811</v>
      </c>
      <c r="F256" s="31">
        <v>408988343.83</v>
      </c>
      <c r="G256" s="31">
        <f t="shared" si="45"/>
        <v>12802821.379999995</v>
      </c>
      <c r="H256" s="31">
        <f t="shared" si="46"/>
        <v>-83589532.82999998</v>
      </c>
      <c r="I256" s="32">
        <f t="shared" si="47"/>
        <v>3.2315217630436592</v>
      </c>
      <c r="J256" s="32">
        <f t="shared" si="48"/>
        <v>125.68833382430522</v>
      </c>
      <c r="K256" s="32">
        <f t="shared" si="49"/>
        <v>29.73171783240824</v>
      </c>
    </row>
    <row r="257" spans="1:11" ht="12.75">
      <c r="A257" s="38" t="s">
        <v>38</v>
      </c>
      <c r="B257" s="30" t="s">
        <v>39</v>
      </c>
      <c r="C257" s="31">
        <v>51486.15</v>
      </c>
      <c r="D257" s="31">
        <v>180000</v>
      </c>
      <c r="E257" s="31">
        <v>45000</v>
      </c>
      <c r="F257" s="31">
        <v>42855.75</v>
      </c>
      <c r="G257" s="31">
        <f t="shared" si="45"/>
        <v>-8630.400000000001</v>
      </c>
      <c r="H257" s="31">
        <f t="shared" si="46"/>
        <v>2144.25</v>
      </c>
      <c r="I257" s="32">
        <f t="shared" si="47"/>
        <v>-16.762566243543162</v>
      </c>
      <c r="J257" s="32">
        <f t="shared" si="48"/>
        <v>95.235</v>
      </c>
      <c r="K257" s="32">
        <f t="shared" si="49"/>
        <v>23.80875</v>
      </c>
    </row>
    <row r="258" spans="1:11" ht="25.5">
      <c r="A258" s="39" t="s">
        <v>40</v>
      </c>
      <c r="B258" s="30" t="s">
        <v>41</v>
      </c>
      <c r="C258" s="31">
        <v>51486.15</v>
      </c>
      <c r="D258" s="31">
        <v>180000</v>
      </c>
      <c r="E258" s="31">
        <v>45000</v>
      </c>
      <c r="F258" s="31">
        <v>42855.75</v>
      </c>
      <c r="G258" s="31">
        <f t="shared" si="45"/>
        <v>-8630.400000000001</v>
      </c>
      <c r="H258" s="31">
        <f t="shared" si="46"/>
        <v>2144.25</v>
      </c>
      <c r="I258" s="32">
        <f t="shared" si="47"/>
        <v>-16.762566243543162</v>
      </c>
      <c r="J258" s="32">
        <f t="shared" si="48"/>
        <v>95.235</v>
      </c>
      <c r="K258" s="32">
        <f t="shared" si="49"/>
        <v>23.80875</v>
      </c>
    </row>
    <row r="259" spans="1:11" ht="25.5">
      <c r="A259" s="38" t="s">
        <v>42</v>
      </c>
      <c r="B259" s="30" t="s">
        <v>43</v>
      </c>
      <c r="C259" s="31">
        <v>396134036.3</v>
      </c>
      <c r="D259" s="31">
        <v>1375416076</v>
      </c>
      <c r="E259" s="31">
        <v>325353811</v>
      </c>
      <c r="F259" s="31">
        <v>408945488.08</v>
      </c>
      <c r="G259" s="31">
        <f t="shared" si="45"/>
        <v>12811451.779999971</v>
      </c>
      <c r="H259" s="31">
        <f t="shared" si="46"/>
        <v>-83591677.07999998</v>
      </c>
      <c r="I259" s="32">
        <f t="shared" si="47"/>
        <v>3.234120425415199</v>
      </c>
      <c r="J259" s="32">
        <f t="shared" si="48"/>
        <v>125.69254585433455</v>
      </c>
      <c r="K259" s="32">
        <f t="shared" si="49"/>
        <v>29.732492968186016</v>
      </c>
    </row>
    <row r="260" spans="1:11" ht="25.5">
      <c r="A260" s="39" t="s">
        <v>44</v>
      </c>
      <c r="B260" s="30" t="s">
        <v>45</v>
      </c>
      <c r="C260" s="31">
        <v>396134036.3</v>
      </c>
      <c r="D260" s="31">
        <v>1375416076</v>
      </c>
      <c r="E260" s="31">
        <v>325353811</v>
      </c>
      <c r="F260" s="31">
        <v>408945488.08</v>
      </c>
      <c r="G260" s="31">
        <f t="shared" si="45"/>
        <v>12811451.779999971</v>
      </c>
      <c r="H260" s="31">
        <f t="shared" si="46"/>
        <v>-83591677.07999998</v>
      </c>
      <c r="I260" s="32">
        <f t="shared" si="47"/>
        <v>3.234120425415199</v>
      </c>
      <c r="J260" s="32">
        <f t="shared" si="48"/>
        <v>125.69254585433455</v>
      </c>
      <c r="K260" s="32">
        <f t="shared" si="49"/>
        <v>29.732492968186016</v>
      </c>
    </row>
    <row r="261" spans="1:11" ht="12.75">
      <c r="A261" s="38" t="s">
        <v>52</v>
      </c>
      <c r="B261" s="30" t="s">
        <v>53</v>
      </c>
      <c r="C261" s="31">
        <v>-64981465.43</v>
      </c>
      <c r="D261" s="31">
        <v>0</v>
      </c>
      <c r="E261" s="31">
        <v>0</v>
      </c>
      <c r="F261" s="31">
        <v>-86813379.36</v>
      </c>
      <c r="G261" s="31">
        <f t="shared" si="45"/>
        <v>-21831913.93</v>
      </c>
      <c r="H261" s="31">
        <f t="shared" si="46"/>
        <v>86813379.36</v>
      </c>
      <c r="I261" s="32">
        <f t="shared" si="47"/>
        <v>33.597140023747215</v>
      </c>
      <c r="J261" s="32">
        <f t="shared" si="48"/>
        <v>0</v>
      </c>
      <c r="K261" s="32">
        <f t="shared" si="49"/>
        <v>0</v>
      </c>
    </row>
    <row r="262" spans="1:11" ht="25.5">
      <c r="A262" s="39" t="s">
        <v>54</v>
      </c>
      <c r="B262" s="30" t="s">
        <v>55</v>
      </c>
      <c r="C262" s="31">
        <v>-64988646.61</v>
      </c>
      <c r="D262" s="31">
        <v>0</v>
      </c>
      <c r="E262" s="31">
        <v>0</v>
      </c>
      <c r="F262" s="31">
        <v>-86821105.6</v>
      </c>
      <c r="G262" s="31">
        <f t="shared" si="45"/>
        <v>-21832458.989999995</v>
      </c>
      <c r="H262" s="31">
        <f t="shared" si="46"/>
        <v>86821105.6</v>
      </c>
      <c r="I262" s="32">
        <f t="shared" si="47"/>
        <v>33.594266273950325</v>
      </c>
      <c r="J262" s="32">
        <f t="shared" si="48"/>
        <v>0</v>
      </c>
      <c r="K262" s="32">
        <f t="shared" si="49"/>
        <v>0</v>
      </c>
    </row>
    <row r="263" spans="1:11" ht="12.75">
      <c r="A263" s="39" t="s">
        <v>56</v>
      </c>
      <c r="B263" s="30" t="s">
        <v>53</v>
      </c>
      <c r="C263" s="31">
        <v>7181.18</v>
      </c>
      <c r="D263" s="31">
        <v>0</v>
      </c>
      <c r="E263" s="31">
        <v>0</v>
      </c>
      <c r="F263" s="31">
        <v>7726.24</v>
      </c>
      <c r="G263" s="31">
        <f t="shared" si="45"/>
        <v>545.0599999999995</v>
      </c>
      <c r="H263" s="31">
        <f t="shared" si="46"/>
        <v>-7726.24</v>
      </c>
      <c r="I263" s="32">
        <f t="shared" si="47"/>
        <v>7.590117501580522</v>
      </c>
      <c r="J263" s="32">
        <f t="shared" si="48"/>
        <v>0</v>
      </c>
      <c r="K263" s="32">
        <f t="shared" si="49"/>
        <v>0</v>
      </c>
    </row>
    <row r="264" spans="1:11" s="5" customFormat="1" ht="12.75">
      <c r="A264" s="35" t="s">
        <v>57</v>
      </c>
      <c r="B264" s="30" t="s">
        <v>58</v>
      </c>
      <c r="C264" s="31">
        <v>7276332.42</v>
      </c>
      <c r="D264" s="31">
        <v>43700000</v>
      </c>
      <c r="E264" s="31">
        <v>8014000</v>
      </c>
      <c r="F264" s="31">
        <v>7922893.77</v>
      </c>
      <c r="G264" s="31">
        <f t="shared" si="45"/>
        <v>646561.3499999996</v>
      </c>
      <c r="H264" s="31">
        <f t="shared" si="46"/>
        <v>91106.23000000045</v>
      </c>
      <c r="I264" s="32">
        <f t="shared" si="47"/>
        <v>8.885813795736382</v>
      </c>
      <c r="J264" s="32">
        <f t="shared" si="48"/>
        <v>98.86316159221363</v>
      </c>
      <c r="K264" s="32">
        <f t="shared" si="49"/>
        <v>18.13019169336384</v>
      </c>
    </row>
    <row r="265" spans="1:11" ht="25.5">
      <c r="A265" s="36" t="s">
        <v>59</v>
      </c>
      <c r="B265" s="30" t="s">
        <v>60</v>
      </c>
      <c r="C265" s="31">
        <v>7276332.42</v>
      </c>
      <c r="D265" s="31">
        <v>43700000</v>
      </c>
      <c r="E265" s="31">
        <v>8014000</v>
      </c>
      <c r="F265" s="31">
        <v>7922893.77</v>
      </c>
      <c r="G265" s="31">
        <f t="shared" si="45"/>
        <v>646561.3499999996</v>
      </c>
      <c r="H265" s="31">
        <f t="shared" si="46"/>
        <v>91106.23000000045</v>
      </c>
      <c r="I265" s="32">
        <f t="shared" si="47"/>
        <v>8.885813795736382</v>
      </c>
      <c r="J265" s="32">
        <f t="shared" si="48"/>
        <v>98.86316159221363</v>
      </c>
      <c r="K265" s="32">
        <f t="shared" si="49"/>
        <v>18.13019169336384</v>
      </c>
    </row>
    <row r="266" spans="1:11" ht="25.5">
      <c r="A266" s="37" t="s">
        <v>61</v>
      </c>
      <c r="B266" s="30" t="s">
        <v>62</v>
      </c>
      <c r="C266" s="31">
        <v>7275000.62</v>
      </c>
      <c r="D266" s="31">
        <v>43700000</v>
      </c>
      <c r="E266" s="31">
        <v>8014000</v>
      </c>
      <c r="F266" s="31">
        <v>7922176.6</v>
      </c>
      <c r="G266" s="31">
        <f t="shared" si="45"/>
        <v>647175.9799999995</v>
      </c>
      <c r="H266" s="31">
        <f t="shared" si="46"/>
        <v>91823.40000000037</v>
      </c>
      <c r="I266" s="32">
        <f t="shared" si="47"/>
        <v>8.895889001312554</v>
      </c>
      <c r="J266" s="32">
        <f t="shared" si="48"/>
        <v>98.85421262790118</v>
      </c>
      <c r="K266" s="32">
        <f t="shared" si="49"/>
        <v>18.128550572082382</v>
      </c>
    </row>
    <row r="267" spans="1:11" ht="12.75">
      <c r="A267" s="38" t="s">
        <v>63</v>
      </c>
      <c r="B267" s="30" t="s">
        <v>64</v>
      </c>
      <c r="C267" s="31">
        <v>17964.11</v>
      </c>
      <c r="D267" s="31">
        <v>200000</v>
      </c>
      <c r="E267" s="31">
        <v>14000</v>
      </c>
      <c r="F267" s="31">
        <v>86040.16</v>
      </c>
      <c r="G267" s="31">
        <f t="shared" si="45"/>
        <v>68076.05</v>
      </c>
      <c r="H267" s="31">
        <f t="shared" si="46"/>
        <v>-72040.16</v>
      </c>
      <c r="I267" s="32">
        <f t="shared" si="47"/>
        <v>378.9558736836949</v>
      </c>
      <c r="J267" s="32">
        <f t="shared" si="48"/>
        <v>614.5725714285715</v>
      </c>
      <c r="K267" s="32">
        <f t="shared" si="49"/>
        <v>43.02008</v>
      </c>
    </row>
    <row r="268" spans="1:11" ht="25.5">
      <c r="A268" s="38" t="s">
        <v>65</v>
      </c>
      <c r="B268" s="30" t="s">
        <v>66</v>
      </c>
      <c r="C268" s="31">
        <v>462493.55</v>
      </c>
      <c r="D268" s="31">
        <v>1000000</v>
      </c>
      <c r="E268" s="31">
        <v>0</v>
      </c>
      <c r="F268" s="31">
        <v>11547.5</v>
      </c>
      <c r="G268" s="31">
        <f t="shared" si="45"/>
        <v>-450946.05</v>
      </c>
      <c r="H268" s="31">
        <f t="shared" si="46"/>
        <v>-11547.5</v>
      </c>
      <c r="I268" s="32">
        <f t="shared" si="47"/>
        <v>-97.50320842312287</v>
      </c>
      <c r="J268" s="32">
        <f t="shared" si="48"/>
        <v>0</v>
      </c>
      <c r="K268" s="32">
        <f t="shared" si="49"/>
        <v>1.15475</v>
      </c>
    </row>
    <row r="269" spans="1:11" ht="12.75">
      <c r="A269" s="39" t="s">
        <v>67</v>
      </c>
      <c r="B269" s="30" t="s">
        <v>68</v>
      </c>
      <c r="C269" s="31">
        <v>206366.2</v>
      </c>
      <c r="D269" s="31">
        <v>0</v>
      </c>
      <c r="E269" s="31">
        <v>0</v>
      </c>
      <c r="F269" s="31">
        <v>0</v>
      </c>
      <c r="G269" s="31">
        <f t="shared" si="45"/>
        <v>-206366.2</v>
      </c>
      <c r="H269" s="31">
        <f t="shared" si="46"/>
        <v>0</v>
      </c>
      <c r="I269" s="32">
        <f t="shared" si="47"/>
        <v>-100</v>
      </c>
      <c r="J269" s="32">
        <f t="shared" si="48"/>
        <v>0</v>
      </c>
      <c r="K269" s="32">
        <f t="shared" si="49"/>
        <v>0</v>
      </c>
    </row>
    <row r="270" spans="1:11" ht="12.75">
      <c r="A270" s="39" t="s">
        <v>69</v>
      </c>
      <c r="B270" s="30" t="s">
        <v>70</v>
      </c>
      <c r="C270" s="31">
        <v>256127.35</v>
      </c>
      <c r="D270" s="31">
        <v>1000000</v>
      </c>
      <c r="E270" s="31">
        <v>0</v>
      </c>
      <c r="F270" s="31">
        <v>11547.5</v>
      </c>
      <c r="G270" s="31">
        <f t="shared" si="45"/>
        <v>-244579.85</v>
      </c>
      <c r="H270" s="31">
        <f t="shared" si="46"/>
        <v>-11547.5</v>
      </c>
      <c r="I270" s="32">
        <f t="shared" si="47"/>
        <v>-95.49150061483087</v>
      </c>
      <c r="J270" s="32">
        <f t="shared" si="48"/>
        <v>0</v>
      </c>
      <c r="K270" s="32">
        <f t="shared" si="49"/>
        <v>1.15475</v>
      </c>
    </row>
    <row r="271" spans="1:11" ht="25.5">
      <c r="A271" s="38" t="s">
        <v>71</v>
      </c>
      <c r="B271" s="30" t="s">
        <v>72</v>
      </c>
      <c r="C271" s="31">
        <v>4144324.3</v>
      </c>
      <c r="D271" s="31">
        <v>18000000</v>
      </c>
      <c r="E271" s="31">
        <v>3000000</v>
      </c>
      <c r="F271" s="31">
        <v>4930234.39</v>
      </c>
      <c r="G271" s="31">
        <f t="shared" si="45"/>
        <v>785910.0899999999</v>
      </c>
      <c r="H271" s="31">
        <f t="shared" si="46"/>
        <v>-1930234.3899999997</v>
      </c>
      <c r="I271" s="32">
        <f t="shared" si="47"/>
        <v>18.963527781838877</v>
      </c>
      <c r="J271" s="32">
        <f t="shared" si="48"/>
        <v>164.3411463333333</v>
      </c>
      <c r="K271" s="32">
        <f t="shared" si="49"/>
        <v>27.39019105555555</v>
      </c>
    </row>
    <row r="272" spans="1:11" ht="12.75">
      <c r="A272" s="38" t="s">
        <v>79</v>
      </c>
      <c r="B272" s="30" t="s">
        <v>80</v>
      </c>
      <c r="C272" s="31">
        <v>2650218.66</v>
      </c>
      <c r="D272" s="31">
        <v>24500000</v>
      </c>
      <c r="E272" s="31">
        <v>5000000</v>
      </c>
      <c r="F272" s="31">
        <v>2894354.55</v>
      </c>
      <c r="G272" s="31">
        <f t="shared" si="45"/>
        <v>244135.88999999966</v>
      </c>
      <c r="H272" s="31">
        <f t="shared" si="46"/>
        <v>2105645.45</v>
      </c>
      <c r="I272" s="32">
        <f t="shared" si="47"/>
        <v>9.211914989686164</v>
      </c>
      <c r="J272" s="32">
        <f t="shared" si="48"/>
        <v>57.887091</v>
      </c>
      <c r="K272" s="32">
        <f t="shared" si="49"/>
        <v>11.813692040816326</v>
      </c>
    </row>
    <row r="273" spans="1:11" ht="25.5">
      <c r="A273" s="37" t="s">
        <v>81</v>
      </c>
      <c r="B273" s="30" t="s">
        <v>82</v>
      </c>
      <c r="C273" s="31">
        <v>1331.8</v>
      </c>
      <c r="D273" s="31">
        <v>0</v>
      </c>
      <c r="E273" s="31">
        <v>0</v>
      </c>
      <c r="F273" s="31">
        <v>717.17</v>
      </c>
      <c r="G273" s="31">
        <f t="shared" si="45"/>
        <v>-614.63</v>
      </c>
      <c r="H273" s="31">
        <f t="shared" si="46"/>
        <v>-717.17</v>
      </c>
      <c r="I273" s="32">
        <f t="shared" si="47"/>
        <v>-46.150322871301995</v>
      </c>
      <c r="J273" s="32">
        <f t="shared" si="48"/>
        <v>0</v>
      </c>
      <c r="K273" s="32">
        <f t="shared" si="49"/>
        <v>0</v>
      </c>
    </row>
    <row r="274" spans="1:11" ht="12.75">
      <c r="A274" s="38" t="s">
        <v>83</v>
      </c>
      <c r="B274" s="30" t="s">
        <v>80</v>
      </c>
      <c r="C274" s="31">
        <v>1331.8</v>
      </c>
      <c r="D274" s="31">
        <v>0</v>
      </c>
      <c r="E274" s="31">
        <v>0</v>
      </c>
      <c r="F274" s="31">
        <v>717.17</v>
      </c>
      <c r="G274" s="31">
        <f t="shared" si="45"/>
        <v>-614.63</v>
      </c>
      <c r="H274" s="31">
        <f t="shared" si="46"/>
        <v>-717.17</v>
      </c>
      <c r="I274" s="32">
        <f t="shared" si="47"/>
        <v>-46.150322871301995</v>
      </c>
      <c r="J274" s="32">
        <f t="shared" si="48"/>
        <v>0</v>
      </c>
      <c r="K274" s="32">
        <f t="shared" si="49"/>
        <v>0</v>
      </c>
    </row>
    <row r="275" spans="1:11" ht="25.5">
      <c r="A275" s="35" t="s">
        <v>84</v>
      </c>
      <c r="B275" s="30" t="s">
        <v>85</v>
      </c>
      <c r="C275" s="31">
        <v>156.9</v>
      </c>
      <c r="D275" s="31">
        <v>0</v>
      </c>
      <c r="E275" s="31">
        <v>0</v>
      </c>
      <c r="F275" s="31">
        <v>1389.15</v>
      </c>
      <c r="G275" s="31">
        <f t="shared" si="45"/>
        <v>1232.25</v>
      </c>
      <c r="H275" s="31">
        <f t="shared" si="46"/>
        <v>-1389.15</v>
      </c>
      <c r="I275" s="32">
        <f t="shared" si="47"/>
        <v>785.3728489483748</v>
      </c>
      <c r="J275" s="32">
        <f t="shared" si="48"/>
        <v>0</v>
      </c>
      <c r="K275" s="32">
        <f t="shared" si="49"/>
        <v>0</v>
      </c>
    </row>
    <row r="276" spans="1:11" ht="12.75">
      <c r="A276" s="35" t="s">
        <v>86</v>
      </c>
      <c r="B276" s="30" t="s">
        <v>87</v>
      </c>
      <c r="C276" s="31">
        <v>70168080.19</v>
      </c>
      <c r="D276" s="31">
        <v>288512652</v>
      </c>
      <c r="E276" s="31">
        <v>73607754</v>
      </c>
      <c r="F276" s="31">
        <v>72953102.42</v>
      </c>
      <c r="G276" s="31">
        <f t="shared" si="45"/>
        <v>2785022.230000004</v>
      </c>
      <c r="H276" s="31">
        <f t="shared" si="46"/>
        <v>654651.5799999982</v>
      </c>
      <c r="I276" s="32">
        <f t="shared" si="47"/>
        <v>3.969072863984266</v>
      </c>
      <c r="J276" s="32">
        <f t="shared" si="48"/>
        <v>99.1106214434963</v>
      </c>
      <c r="K276" s="32">
        <f t="shared" si="49"/>
        <v>25.285928334262444</v>
      </c>
    </row>
    <row r="277" spans="1:11" ht="12.75">
      <c r="A277" s="36" t="s">
        <v>88</v>
      </c>
      <c r="B277" s="30" t="s">
        <v>89</v>
      </c>
      <c r="C277" s="31">
        <v>70168080.19</v>
      </c>
      <c r="D277" s="31">
        <v>288512652</v>
      </c>
      <c r="E277" s="31">
        <v>73607754</v>
      </c>
      <c r="F277" s="31">
        <v>72953102.42</v>
      </c>
      <c r="G277" s="31">
        <f t="shared" si="45"/>
        <v>2785022.230000004</v>
      </c>
      <c r="H277" s="31">
        <f t="shared" si="46"/>
        <v>654651.5799999982</v>
      </c>
      <c r="I277" s="32">
        <f t="shared" si="47"/>
        <v>3.969072863984266</v>
      </c>
      <c r="J277" s="32">
        <f t="shared" si="48"/>
        <v>99.1106214434963</v>
      </c>
      <c r="K277" s="32">
        <f t="shared" si="49"/>
        <v>25.285928334262444</v>
      </c>
    </row>
    <row r="278" spans="1:11" ht="25.5">
      <c r="A278" s="37" t="s">
        <v>90</v>
      </c>
      <c r="B278" s="30" t="s">
        <v>91</v>
      </c>
      <c r="C278" s="31">
        <v>47937056.03</v>
      </c>
      <c r="D278" s="31">
        <v>183182489</v>
      </c>
      <c r="E278" s="31">
        <v>45062628</v>
      </c>
      <c r="F278" s="31">
        <v>45029036.17</v>
      </c>
      <c r="G278" s="31">
        <f t="shared" si="45"/>
        <v>-2908019.8599999994</v>
      </c>
      <c r="H278" s="31">
        <f t="shared" si="46"/>
        <v>33591.82999999821</v>
      </c>
      <c r="I278" s="32">
        <f t="shared" si="47"/>
        <v>-6.066329684868634</v>
      </c>
      <c r="J278" s="32">
        <f t="shared" si="48"/>
        <v>99.92545523532273</v>
      </c>
      <c r="K278" s="32">
        <f t="shared" si="49"/>
        <v>24.581517816367263</v>
      </c>
    </row>
    <row r="279" spans="1:11" ht="25.5">
      <c r="A279" s="38" t="s">
        <v>92</v>
      </c>
      <c r="B279" s="30" t="s">
        <v>93</v>
      </c>
      <c r="C279" s="31">
        <v>47937056.03</v>
      </c>
      <c r="D279" s="31">
        <v>183182489</v>
      </c>
      <c r="E279" s="31">
        <v>45062628</v>
      </c>
      <c r="F279" s="31">
        <v>45029036.17</v>
      </c>
      <c r="G279" s="31">
        <f t="shared" si="45"/>
        <v>-2908019.8599999994</v>
      </c>
      <c r="H279" s="31">
        <f t="shared" si="46"/>
        <v>33591.82999999821</v>
      </c>
      <c r="I279" s="32">
        <f t="shared" si="47"/>
        <v>-6.066329684868634</v>
      </c>
      <c r="J279" s="32">
        <f t="shared" si="48"/>
        <v>99.92545523532273</v>
      </c>
      <c r="K279" s="32">
        <f t="shared" si="49"/>
        <v>24.581517816367263</v>
      </c>
    </row>
    <row r="280" spans="1:11" ht="25.5">
      <c r="A280" s="39" t="s">
        <v>96</v>
      </c>
      <c r="B280" s="30" t="s">
        <v>97</v>
      </c>
      <c r="C280" s="31">
        <v>1070555.03</v>
      </c>
      <c r="D280" s="31">
        <v>5351174</v>
      </c>
      <c r="E280" s="31">
        <v>604806</v>
      </c>
      <c r="F280" s="31">
        <v>571214.17</v>
      </c>
      <c r="G280" s="31">
        <f t="shared" si="45"/>
        <v>-499340.86</v>
      </c>
      <c r="H280" s="31">
        <f t="shared" si="46"/>
        <v>33591.82999999996</v>
      </c>
      <c r="I280" s="32">
        <f t="shared" si="47"/>
        <v>-46.643175362970354</v>
      </c>
      <c r="J280" s="32">
        <f t="shared" si="48"/>
        <v>94.44585040492323</v>
      </c>
      <c r="K280" s="32">
        <f t="shared" si="49"/>
        <v>10.674557956814711</v>
      </c>
    </row>
    <row r="281" spans="1:11" ht="25.5">
      <c r="A281" s="39" t="s">
        <v>100</v>
      </c>
      <c r="B281" s="30" t="s">
        <v>101</v>
      </c>
      <c r="C281" s="31">
        <v>660246</v>
      </c>
      <c r="D281" s="31">
        <v>2608295</v>
      </c>
      <c r="E281" s="31">
        <v>652071</v>
      </c>
      <c r="F281" s="31">
        <v>652071</v>
      </c>
      <c r="G281" s="31">
        <f t="shared" si="45"/>
        <v>-8175</v>
      </c>
      <c r="H281" s="31">
        <f t="shared" si="46"/>
        <v>0</v>
      </c>
      <c r="I281" s="32">
        <f t="shared" si="47"/>
        <v>-1.2381748620968551</v>
      </c>
      <c r="J281" s="32">
        <f t="shared" si="48"/>
        <v>100</v>
      </c>
      <c r="K281" s="32">
        <f t="shared" si="49"/>
        <v>24.999894567140604</v>
      </c>
    </row>
    <row r="282" spans="1:11" ht="25.5">
      <c r="A282" s="39" t="s">
        <v>102</v>
      </c>
      <c r="B282" s="30" t="s">
        <v>103</v>
      </c>
      <c r="C282" s="31">
        <v>552384</v>
      </c>
      <c r="D282" s="31">
        <v>2309328</v>
      </c>
      <c r="E282" s="31">
        <v>577332</v>
      </c>
      <c r="F282" s="31">
        <v>577332</v>
      </c>
      <c r="G282" s="31">
        <f t="shared" si="45"/>
        <v>24948</v>
      </c>
      <c r="H282" s="31">
        <f t="shared" si="46"/>
        <v>0</v>
      </c>
      <c r="I282" s="32">
        <f t="shared" si="47"/>
        <v>4.516423357664223</v>
      </c>
      <c r="J282" s="32">
        <f t="shared" si="48"/>
        <v>100</v>
      </c>
      <c r="K282" s="32">
        <f t="shared" si="49"/>
        <v>25</v>
      </c>
    </row>
    <row r="283" spans="1:11" ht="12.75">
      <c r="A283" s="39" t="s">
        <v>104</v>
      </c>
      <c r="B283" s="30" t="s">
        <v>105</v>
      </c>
      <c r="C283" s="31">
        <v>4121232</v>
      </c>
      <c r="D283" s="31">
        <v>16178011</v>
      </c>
      <c r="E283" s="31">
        <v>4044501</v>
      </c>
      <c r="F283" s="31">
        <v>4044501</v>
      </c>
      <c r="G283" s="31">
        <f t="shared" si="45"/>
        <v>-76731</v>
      </c>
      <c r="H283" s="31">
        <f t="shared" si="46"/>
        <v>0</v>
      </c>
      <c r="I283" s="32">
        <f t="shared" si="47"/>
        <v>-1.8618461663890855</v>
      </c>
      <c r="J283" s="32">
        <f t="shared" si="48"/>
        <v>100</v>
      </c>
      <c r="K283" s="32">
        <f t="shared" si="49"/>
        <v>24.99998918284825</v>
      </c>
    </row>
    <row r="284" spans="1:11" ht="12.75">
      <c r="A284" s="39" t="s">
        <v>106</v>
      </c>
      <c r="B284" s="30" t="s">
        <v>107</v>
      </c>
      <c r="C284" s="31">
        <v>41532639</v>
      </c>
      <c r="D284" s="31">
        <v>156735681</v>
      </c>
      <c r="E284" s="31">
        <v>39183918</v>
      </c>
      <c r="F284" s="31">
        <v>39183918</v>
      </c>
      <c r="G284" s="31">
        <f t="shared" si="45"/>
        <v>-2348721</v>
      </c>
      <c r="H284" s="31">
        <f t="shared" si="46"/>
        <v>0</v>
      </c>
      <c r="I284" s="32">
        <f t="shared" si="47"/>
        <v>-5.655121024214239</v>
      </c>
      <c r="J284" s="32">
        <f t="shared" si="48"/>
        <v>100</v>
      </c>
      <c r="K284" s="32">
        <f t="shared" si="49"/>
        <v>24.999998564462167</v>
      </c>
    </row>
    <row r="285" spans="1:11" ht="12.75">
      <c r="A285" s="37" t="s">
        <v>108</v>
      </c>
      <c r="B285" s="30" t="s">
        <v>109</v>
      </c>
      <c r="C285" s="31">
        <v>22231024.16</v>
      </c>
      <c r="D285" s="31">
        <v>105330163</v>
      </c>
      <c r="E285" s="31">
        <v>28545126</v>
      </c>
      <c r="F285" s="31">
        <v>27924066.25</v>
      </c>
      <c r="G285" s="31">
        <f aca="true" t="shared" si="50" ref="G285:G302">F285-C285</f>
        <v>5693042.09</v>
      </c>
      <c r="H285" s="31">
        <f aca="true" t="shared" si="51" ref="H285:H302">E285-F285</f>
        <v>621059.75</v>
      </c>
      <c r="I285" s="32">
        <f aca="true" t="shared" si="52" ref="I285:I302">IF(ISERROR(F285/C285),0,F285/C285*100-100)</f>
        <v>25.60854618764445</v>
      </c>
      <c r="J285" s="32">
        <f aca="true" t="shared" si="53" ref="J285:J302">IF(ISERROR(F285/E285),0,F285/E285*100)</f>
        <v>97.82428793623122</v>
      </c>
      <c r="K285" s="32">
        <f aca="true" t="shared" si="54" ref="K285:K302">IF(ISERROR(F285/D285),0,F285/D285*100)</f>
        <v>26.510987408231774</v>
      </c>
    </row>
    <row r="286" spans="1:11" ht="12.75">
      <c r="A286" s="38" t="s">
        <v>110</v>
      </c>
      <c r="B286" s="30" t="s">
        <v>111</v>
      </c>
      <c r="C286" s="31">
        <v>22231024.16</v>
      </c>
      <c r="D286" s="31">
        <v>105330163</v>
      </c>
      <c r="E286" s="31">
        <v>28545126</v>
      </c>
      <c r="F286" s="31">
        <v>27924066.25</v>
      </c>
      <c r="G286" s="31">
        <f t="shared" si="50"/>
        <v>5693042.09</v>
      </c>
      <c r="H286" s="31">
        <f t="shared" si="51"/>
        <v>621059.75</v>
      </c>
      <c r="I286" s="32">
        <f t="shared" si="52"/>
        <v>25.60854618764445</v>
      </c>
      <c r="J286" s="32">
        <f t="shared" si="53"/>
        <v>97.82428793623122</v>
      </c>
      <c r="K286" s="32">
        <f t="shared" si="54"/>
        <v>26.510987408231774</v>
      </c>
    </row>
    <row r="287" spans="1:11" ht="25.5">
      <c r="A287" s="39" t="s">
        <v>112</v>
      </c>
      <c r="B287" s="30" t="s">
        <v>113</v>
      </c>
      <c r="C287" s="31">
        <v>4332511.63</v>
      </c>
      <c r="D287" s="31">
        <v>20403334</v>
      </c>
      <c r="E287" s="31">
        <v>5701265</v>
      </c>
      <c r="F287" s="31">
        <v>5497631.34</v>
      </c>
      <c r="G287" s="31">
        <f t="shared" si="50"/>
        <v>1165119.71</v>
      </c>
      <c r="H287" s="31">
        <f t="shared" si="51"/>
        <v>203633.66000000015</v>
      </c>
      <c r="I287" s="32">
        <f t="shared" si="52"/>
        <v>26.89247737806997</v>
      </c>
      <c r="J287" s="32">
        <f t="shared" si="53"/>
        <v>96.42827232201977</v>
      </c>
      <c r="K287" s="32">
        <f t="shared" si="54"/>
        <v>26.944769614612984</v>
      </c>
    </row>
    <row r="288" spans="1:11" ht="25.5">
      <c r="A288" s="39" t="s">
        <v>114</v>
      </c>
      <c r="B288" s="30" t="s">
        <v>115</v>
      </c>
      <c r="C288" s="31">
        <v>485938.37</v>
      </c>
      <c r="D288" s="31">
        <v>2503665</v>
      </c>
      <c r="E288" s="31">
        <v>536813</v>
      </c>
      <c r="F288" s="31">
        <v>531835.74</v>
      </c>
      <c r="G288" s="31">
        <f t="shared" si="50"/>
        <v>45897.369999999995</v>
      </c>
      <c r="H288" s="31">
        <f t="shared" si="51"/>
        <v>4977.260000000009</v>
      </c>
      <c r="I288" s="32">
        <f t="shared" si="52"/>
        <v>9.44510103205063</v>
      </c>
      <c r="J288" s="32">
        <f t="shared" si="53"/>
        <v>99.07281306525736</v>
      </c>
      <c r="K288" s="32">
        <f t="shared" si="54"/>
        <v>21.24228840519798</v>
      </c>
    </row>
    <row r="289" spans="1:11" ht="25.5">
      <c r="A289" s="39" t="s">
        <v>116</v>
      </c>
      <c r="B289" s="30" t="s">
        <v>117</v>
      </c>
      <c r="C289" s="31">
        <v>17412574.16</v>
      </c>
      <c r="D289" s="31">
        <v>82423164</v>
      </c>
      <c r="E289" s="31">
        <v>22307048</v>
      </c>
      <c r="F289" s="31">
        <v>21894599.17</v>
      </c>
      <c r="G289" s="31">
        <f t="shared" si="50"/>
        <v>4482025.010000002</v>
      </c>
      <c r="H289" s="31">
        <f t="shared" si="51"/>
        <v>412448.8299999982</v>
      </c>
      <c r="I289" s="32">
        <f t="shared" si="52"/>
        <v>25.740163222368736</v>
      </c>
      <c r="J289" s="32">
        <f t="shared" si="53"/>
        <v>98.1510380486024</v>
      </c>
      <c r="K289" s="32">
        <f t="shared" si="54"/>
        <v>26.563648017685903</v>
      </c>
    </row>
    <row r="290" spans="1:11" ht="12.75">
      <c r="A290" s="29" t="s">
        <v>132</v>
      </c>
      <c r="B290" s="30" t="s">
        <v>133</v>
      </c>
      <c r="C290" s="31">
        <v>419008670.22</v>
      </c>
      <c r="D290" s="31">
        <v>1698583016</v>
      </c>
      <c r="E290" s="31">
        <v>425680646</v>
      </c>
      <c r="F290" s="31">
        <v>422571293.49</v>
      </c>
      <c r="G290" s="31">
        <f t="shared" si="50"/>
        <v>3562623.269999981</v>
      </c>
      <c r="H290" s="31">
        <f t="shared" si="51"/>
        <v>3109352.5099999905</v>
      </c>
      <c r="I290" s="32">
        <f t="shared" si="52"/>
        <v>0.8502504895971299</v>
      </c>
      <c r="J290" s="32">
        <f t="shared" si="53"/>
        <v>99.26955746303769</v>
      </c>
      <c r="K290" s="32">
        <f t="shared" si="54"/>
        <v>24.877871114307666</v>
      </c>
    </row>
    <row r="291" spans="1:11" ht="12.75">
      <c r="A291" s="35" t="s">
        <v>32</v>
      </c>
      <c r="B291" s="30" t="s">
        <v>134</v>
      </c>
      <c r="C291" s="31">
        <v>419008670.22</v>
      </c>
      <c r="D291" s="31">
        <v>1698583016</v>
      </c>
      <c r="E291" s="31">
        <v>425680646</v>
      </c>
      <c r="F291" s="31">
        <v>422571293.49</v>
      </c>
      <c r="G291" s="31">
        <f t="shared" si="50"/>
        <v>3562623.269999981</v>
      </c>
      <c r="H291" s="31">
        <f t="shared" si="51"/>
        <v>3109352.5099999905</v>
      </c>
      <c r="I291" s="32">
        <f t="shared" si="52"/>
        <v>0.8502504895971299</v>
      </c>
      <c r="J291" s="32">
        <f t="shared" si="53"/>
        <v>99.26955746303769</v>
      </c>
      <c r="K291" s="32">
        <f t="shared" si="54"/>
        <v>24.877871114307666</v>
      </c>
    </row>
    <row r="292" spans="1:11" ht="12.75">
      <c r="A292" s="36" t="s">
        <v>34</v>
      </c>
      <c r="B292" s="30" t="s">
        <v>143</v>
      </c>
      <c r="C292" s="31">
        <v>417150104.22</v>
      </c>
      <c r="D292" s="31">
        <v>1689446612</v>
      </c>
      <c r="E292" s="31">
        <v>423614969</v>
      </c>
      <c r="F292" s="31">
        <v>420505616.49</v>
      </c>
      <c r="G292" s="31">
        <f t="shared" si="50"/>
        <v>3355512.269999981</v>
      </c>
      <c r="H292" s="31">
        <f t="shared" si="51"/>
        <v>3109352.5099999905</v>
      </c>
      <c r="I292" s="32">
        <f t="shared" si="52"/>
        <v>0.8043896516037705</v>
      </c>
      <c r="J292" s="32">
        <f t="shared" si="53"/>
        <v>99.2659956003585</v>
      </c>
      <c r="K292" s="32">
        <f t="shared" si="54"/>
        <v>24.89013938074061</v>
      </c>
    </row>
    <row r="293" spans="1:11" ht="12.75">
      <c r="A293" s="37" t="s">
        <v>146</v>
      </c>
      <c r="B293" s="30" t="s">
        <v>147</v>
      </c>
      <c r="C293" s="31">
        <v>417150104.22</v>
      </c>
      <c r="D293" s="31">
        <v>1689446612</v>
      </c>
      <c r="E293" s="31">
        <v>423614969</v>
      </c>
      <c r="F293" s="31">
        <v>420505616.49</v>
      </c>
      <c r="G293" s="31">
        <f t="shared" si="50"/>
        <v>3355512.269999981</v>
      </c>
      <c r="H293" s="31">
        <f t="shared" si="51"/>
        <v>3109352.5099999905</v>
      </c>
      <c r="I293" s="32">
        <f t="shared" si="52"/>
        <v>0.8043896516037705</v>
      </c>
      <c r="J293" s="32">
        <f t="shared" si="53"/>
        <v>99.2659956003585</v>
      </c>
      <c r="K293" s="32">
        <f t="shared" si="54"/>
        <v>24.89013938074061</v>
      </c>
    </row>
    <row r="294" spans="1:11" ht="12.75">
      <c r="A294" s="36" t="s">
        <v>152</v>
      </c>
      <c r="B294" s="30" t="s">
        <v>153</v>
      </c>
      <c r="C294" s="31">
        <v>1858566</v>
      </c>
      <c r="D294" s="31">
        <v>9136404</v>
      </c>
      <c r="E294" s="31">
        <v>2065677</v>
      </c>
      <c r="F294" s="31">
        <v>2065677</v>
      </c>
      <c r="G294" s="31">
        <f t="shared" si="50"/>
        <v>207111</v>
      </c>
      <c r="H294" s="31">
        <f t="shared" si="51"/>
        <v>0</v>
      </c>
      <c r="I294" s="32">
        <f t="shared" si="52"/>
        <v>11.14359134945974</v>
      </c>
      <c r="J294" s="32">
        <f t="shared" si="53"/>
        <v>100</v>
      </c>
      <c r="K294" s="32">
        <f t="shared" si="54"/>
        <v>22.60930011413681</v>
      </c>
    </row>
    <row r="295" spans="1:11" ht="12.75">
      <c r="A295" s="37" t="s">
        <v>154</v>
      </c>
      <c r="B295" s="30" t="s">
        <v>155</v>
      </c>
      <c r="C295" s="31">
        <v>1858566</v>
      </c>
      <c r="D295" s="31">
        <v>9136404</v>
      </c>
      <c r="E295" s="31">
        <v>2065677</v>
      </c>
      <c r="F295" s="31">
        <v>2065677</v>
      </c>
      <c r="G295" s="31">
        <f t="shared" si="50"/>
        <v>207111</v>
      </c>
      <c r="H295" s="31">
        <f t="shared" si="51"/>
        <v>0</v>
      </c>
      <c r="I295" s="32">
        <f t="shared" si="52"/>
        <v>11.14359134945974</v>
      </c>
      <c r="J295" s="32">
        <f t="shared" si="53"/>
        <v>100</v>
      </c>
      <c r="K295" s="32">
        <f t="shared" si="54"/>
        <v>22.60930011413681</v>
      </c>
    </row>
    <row r="296" spans="1:11" ht="25.5">
      <c r="A296" s="38" t="s">
        <v>156</v>
      </c>
      <c r="B296" s="30" t="s">
        <v>157</v>
      </c>
      <c r="C296" s="31">
        <v>1858566</v>
      </c>
      <c r="D296" s="31">
        <v>9136404</v>
      </c>
      <c r="E296" s="31">
        <v>2065677</v>
      </c>
      <c r="F296" s="31">
        <v>2065677</v>
      </c>
      <c r="G296" s="31">
        <f t="shared" si="50"/>
        <v>207111</v>
      </c>
      <c r="H296" s="31">
        <f t="shared" si="51"/>
        <v>0</v>
      </c>
      <c r="I296" s="32">
        <f t="shared" si="52"/>
        <v>11.14359134945974</v>
      </c>
      <c r="J296" s="32">
        <f t="shared" si="53"/>
        <v>100</v>
      </c>
      <c r="K296" s="32">
        <f t="shared" si="54"/>
        <v>22.60930011413681</v>
      </c>
    </row>
    <row r="297" spans="1:11" ht="12.75">
      <c r="A297" s="29"/>
      <c r="B297" s="30" t="s">
        <v>167</v>
      </c>
      <c r="C297" s="31">
        <v>-10360043.69</v>
      </c>
      <c r="D297" s="31">
        <v>9225712</v>
      </c>
      <c r="E297" s="31">
        <v>-18660081</v>
      </c>
      <c r="F297" s="31">
        <v>-19518943.68</v>
      </c>
      <c r="G297" s="31">
        <f t="shared" si="50"/>
        <v>-9158899.99</v>
      </c>
      <c r="H297" s="31">
        <f t="shared" si="51"/>
        <v>858862.6799999997</v>
      </c>
      <c r="I297" s="32">
        <f t="shared" si="52"/>
        <v>88.40599773571032</v>
      </c>
      <c r="J297" s="32">
        <f t="shared" si="53"/>
        <v>104.60267391122258</v>
      </c>
      <c r="K297" s="32">
        <f t="shared" si="54"/>
        <v>-211.57113597302845</v>
      </c>
    </row>
    <row r="298" spans="1:11" ht="12.75">
      <c r="A298" s="29" t="s">
        <v>168</v>
      </c>
      <c r="B298" s="30" t="s">
        <v>169</v>
      </c>
      <c r="C298" s="31">
        <v>10360043.69</v>
      </c>
      <c r="D298" s="31">
        <v>-9225712</v>
      </c>
      <c r="E298" s="31">
        <v>18660081</v>
      </c>
      <c r="F298" s="31">
        <v>19518943.68</v>
      </c>
      <c r="G298" s="31">
        <f t="shared" si="50"/>
        <v>9158899.99</v>
      </c>
      <c r="H298" s="31">
        <f t="shared" si="51"/>
        <v>-858862.6799999997</v>
      </c>
      <c r="I298" s="32">
        <f t="shared" si="52"/>
        <v>88.40599773571032</v>
      </c>
      <c r="J298" s="32">
        <f t="shared" si="53"/>
        <v>104.60267391122258</v>
      </c>
      <c r="K298" s="32">
        <f t="shared" si="54"/>
        <v>-211.57113597302845</v>
      </c>
    </row>
    <row r="299" spans="1:11" ht="12.75">
      <c r="A299" s="35" t="s">
        <v>170</v>
      </c>
      <c r="B299" s="30" t="s">
        <v>171</v>
      </c>
      <c r="C299" s="31">
        <v>276785.76</v>
      </c>
      <c r="D299" s="31">
        <v>0</v>
      </c>
      <c r="E299" s="31">
        <v>0</v>
      </c>
      <c r="F299" s="31">
        <v>5.87</v>
      </c>
      <c r="G299" s="31">
        <f t="shared" si="50"/>
        <v>-276779.89</v>
      </c>
      <c r="H299" s="31">
        <f t="shared" si="51"/>
        <v>-5.87</v>
      </c>
      <c r="I299" s="32">
        <f t="shared" si="52"/>
        <v>-99.99787922615673</v>
      </c>
      <c r="J299" s="32">
        <f t="shared" si="53"/>
        <v>0</v>
      </c>
      <c r="K299" s="32">
        <f t="shared" si="54"/>
        <v>0</v>
      </c>
    </row>
    <row r="300" spans="1:11" ht="12.75">
      <c r="A300" s="35" t="s">
        <v>172</v>
      </c>
      <c r="B300" s="30" t="s">
        <v>173</v>
      </c>
      <c r="C300" s="31">
        <v>10083257.93</v>
      </c>
      <c r="D300" s="31">
        <v>-9225712</v>
      </c>
      <c r="E300" s="31">
        <v>18660081</v>
      </c>
      <c r="F300" s="31">
        <v>19518937.81</v>
      </c>
      <c r="G300" s="31">
        <f t="shared" si="50"/>
        <v>9435679.879999999</v>
      </c>
      <c r="H300" s="31">
        <f t="shared" si="51"/>
        <v>-858856.8099999987</v>
      </c>
      <c r="I300" s="32">
        <f t="shared" si="52"/>
        <v>93.57769032096951</v>
      </c>
      <c r="J300" s="32">
        <f t="shared" si="53"/>
        <v>104.60264245369567</v>
      </c>
      <c r="K300" s="32">
        <f t="shared" si="54"/>
        <v>-211.5710723465029</v>
      </c>
    </row>
    <row r="301" spans="1:11" ht="25.5">
      <c r="A301" s="36" t="s">
        <v>174</v>
      </c>
      <c r="B301" s="30" t="s">
        <v>175</v>
      </c>
      <c r="C301" s="31">
        <v>10360043.69</v>
      </c>
      <c r="D301" s="31">
        <v>-9225712</v>
      </c>
      <c r="E301" s="31">
        <v>18660081</v>
      </c>
      <c r="F301" s="31">
        <v>19518943.68</v>
      </c>
      <c r="G301" s="31">
        <f t="shared" si="50"/>
        <v>9158899.99</v>
      </c>
      <c r="H301" s="31">
        <f t="shared" si="51"/>
        <v>-858862.6799999997</v>
      </c>
      <c r="I301" s="32">
        <f t="shared" si="52"/>
        <v>88.40599773571032</v>
      </c>
      <c r="J301" s="32">
        <f t="shared" si="53"/>
        <v>104.60267391122258</v>
      </c>
      <c r="K301" s="32">
        <f t="shared" si="54"/>
        <v>-211.57113597302845</v>
      </c>
    </row>
    <row r="302" spans="1:11" ht="38.25">
      <c r="A302" s="36" t="s">
        <v>176</v>
      </c>
      <c r="B302" s="30" t="s">
        <v>177</v>
      </c>
      <c r="C302" s="31">
        <v>-276785.76</v>
      </c>
      <c r="D302" s="31">
        <v>0</v>
      </c>
      <c r="E302" s="31">
        <v>0</v>
      </c>
      <c r="F302" s="31">
        <v>-5.87</v>
      </c>
      <c r="G302" s="31">
        <f t="shared" si="50"/>
        <v>276779.89</v>
      </c>
      <c r="H302" s="31">
        <f t="shared" si="51"/>
        <v>5.87</v>
      </c>
      <c r="I302" s="32">
        <f t="shared" si="52"/>
        <v>-99.99787922615673</v>
      </c>
      <c r="J302" s="32">
        <f t="shared" si="53"/>
        <v>0</v>
      </c>
      <c r="K302" s="32">
        <f t="shared" si="54"/>
        <v>0</v>
      </c>
    </row>
    <row r="303" spans="1:11" ht="12.75">
      <c r="A303" s="29"/>
      <c r="B303" s="30"/>
      <c r="C303" s="31"/>
      <c r="D303" s="31"/>
      <c r="E303" s="31"/>
      <c r="F303" s="31"/>
      <c r="G303" s="31"/>
      <c r="H303" s="31"/>
      <c r="I303" s="32"/>
      <c r="J303" s="32"/>
      <c r="K303" s="32"/>
    </row>
    <row r="304" spans="1:11" ht="12.75">
      <c r="A304" s="44" t="s">
        <v>183</v>
      </c>
      <c r="B304" s="41" t="s">
        <v>184</v>
      </c>
      <c r="C304" s="42"/>
      <c r="D304" s="42"/>
      <c r="E304" s="42"/>
      <c r="F304" s="42"/>
      <c r="G304" s="42"/>
      <c r="H304" s="42"/>
      <c r="I304" s="43"/>
      <c r="J304" s="43"/>
      <c r="K304" s="43"/>
    </row>
    <row r="305" spans="1:11" ht="12.75">
      <c r="A305" s="29" t="s">
        <v>30</v>
      </c>
      <c r="B305" s="30" t="s">
        <v>31</v>
      </c>
      <c r="C305" s="31">
        <v>32562769.57</v>
      </c>
      <c r="D305" s="31">
        <v>147196818</v>
      </c>
      <c r="E305" s="31">
        <v>33864049</v>
      </c>
      <c r="F305" s="31">
        <v>34092018.51</v>
      </c>
      <c r="G305" s="31">
        <f aca="true" t="shared" si="55" ref="G305:G345">F305-C305</f>
        <v>1529248.9399999976</v>
      </c>
      <c r="H305" s="31">
        <f aca="true" t="shared" si="56" ref="H305:H345">E305-F305</f>
        <v>-227969.5099999979</v>
      </c>
      <c r="I305" s="32">
        <f aca="true" t="shared" si="57" ref="I305:I345">IF(ISERROR(F305/C305),0,F305/C305*100-100)</f>
        <v>4.696311033103555</v>
      </c>
      <c r="J305" s="32">
        <f aca="true" t="shared" si="58" ref="J305:J345">IF(ISERROR(F305/E305),0,F305/E305*100)</f>
        <v>100.67319035003759</v>
      </c>
      <c r="K305" s="32">
        <f aca="true" t="shared" si="59" ref="K305:K345">IF(ISERROR(F305/D305),0,F305/D305*100)</f>
        <v>23.160839326024014</v>
      </c>
    </row>
    <row r="306" spans="1:11" ht="12.75">
      <c r="A306" s="35" t="s">
        <v>32</v>
      </c>
      <c r="B306" s="30" t="s">
        <v>33</v>
      </c>
      <c r="C306" s="31">
        <v>31902653.9</v>
      </c>
      <c r="D306" s="31">
        <v>142652064</v>
      </c>
      <c r="E306" s="31">
        <v>32850564</v>
      </c>
      <c r="F306" s="31">
        <v>32809207.34</v>
      </c>
      <c r="G306" s="31">
        <f t="shared" si="55"/>
        <v>906553.4400000013</v>
      </c>
      <c r="H306" s="31">
        <f t="shared" si="56"/>
        <v>41356.66000000015</v>
      </c>
      <c r="I306" s="32">
        <f t="shared" si="57"/>
        <v>2.8416239064048625</v>
      </c>
      <c r="J306" s="32">
        <f t="shared" si="58"/>
        <v>99.87410669722443</v>
      </c>
      <c r="K306" s="32">
        <f t="shared" si="59"/>
        <v>22.999462061761687</v>
      </c>
    </row>
    <row r="307" spans="1:11" ht="12.75">
      <c r="A307" s="36" t="s">
        <v>34</v>
      </c>
      <c r="B307" s="30" t="s">
        <v>35</v>
      </c>
      <c r="C307" s="31">
        <v>31902653.9</v>
      </c>
      <c r="D307" s="31">
        <v>142652064</v>
      </c>
      <c r="E307" s="31">
        <v>32850564</v>
      </c>
      <c r="F307" s="31">
        <v>32809207.34</v>
      </c>
      <c r="G307" s="31">
        <f t="shared" si="55"/>
        <v>906553.4400000013</v>
      </c>
      <c r="H307" s="31">
        <f t="shared" si="56"/>
        <v>41356.66000000015</v>
      </c>
      <c r="I307" s="32">
        <f t="shared" si="57"/>
        <v>2.8416239064048625</v>
      </c>
      <c r="J307" s="32">
        <f t="shared" si="58"/>
        <v>99.87410669722443</v>
      </c>
      <c r="K307" s="32">
        <f t="shared" si="59"/>
        <v>22.999462061761687</v>
      </c>
    </row>
    <row r="308" spans="1:11" ht="12.75">
      <c r="A308" s="37" t="s">
        <v>36</v>
      </c>
      <c r="B308" s="30" t="s">
        <v>37</v>
      </c>
      <c r="C308" s="31">
        <v>31902653.9</v>
      </c>
      <c r="D308" s="31">
        <v>142652064</v>
      </c>
      <c r="E308" s="31">
        <v>32850564</v>
      </c>
      <c r="F308" s="31">
        <v>32809207.34</v>
      </c>
      <c r="G308" s="31">
        <f t="shared" si="55"/>
        <v>906553.4400000013</v>
      </c>
      <c r="H308" s="31">
        <f t="shared" si="56"/>
        <v>41356.66000000015</v>
      </c>
      <c r="I308" s="32">
        <f t="shared" si="57"/>
        <v>2.8416239064048625</v>
      </c>
      <c r="J308" s="32">
        <f t="shared" si="58"/>
        <v>99.87410669722443</v>
      </c>
      <c r="K308" s="32">
        <f t="shared" si="59"/>
        <v>22.999462061761687</v>
      </c>
    </row>
    <row r="309" spans="1:11" ht="12.75">
      <c r="A309" s="38" t="s">
        <v>38</v>
      </c>
      <c r="B309" s="30" t="s">
        <v>39</v>
      </c>
      <c r="C309" s="31">
        <v>1448.79</v>
      </c>
      <c r="D309" s="31">
        <v>0</v>
      </c>
      <c r="E309" s="31">
        <v>0</v>
      </c>
      <c r="F309" s="31">
        <v>1151.21</v>
      </c>
      <c r="G309" s="31">
        <f t="shared" si="55"/>
        <v>-297.5799999999999</v>
      </c>
      <c r="H309" s="31">
        <f t="shared" si="56"/>
        <v>-1151.21</v>
      </c>
      <c r="I309" s="32">
        <f t="shared" si="57"/>
        <v>-20.53989881211217</v>
      </c>
      <c r="J309" s="32">
        <f t="shared" si="58"/>
        <v>0</v>
      </c>
      <c r="K309" s="32">
        <f t="shared" si="59"/>
        <v>0</v>
      </c>
    </row>
    <row r="310" spans="1:11" ht="25.5">
      <c r="A310" s="38" t="s">
        <v>42</v>
      </c>
      <c r="B310" s="30" t="s">
        <v>43</v>
      </c>
      <c r="C310" s="31">
        <v>31901205.11</v>
      </c>
      <c r="D310" s="31">
        <v>142652064</v>
      </c>
      <c r="E310" s="31">
        <v>32850564</v>
      </c>
      <c r="F310" s="31">
        <v>32808056.13</v>
      </c>
      <c r="G310" s="31">
        <f t="shared" si="55"/>
        <v>906851.0199999996</v>
      </c>
      <c r="H310" s="31">
        <f t="shared" si="56"/>
        <v>42507.87000000104</v>
      </c>
      <c r="I310" s="32">
        <f t="shared" si="57"/>
        <v>2.842685775891681</v>
      </c>
      <c r="J310" s="32">
        <f t="shared" si="58"/>
        <v>99.87060231294659</v>
      </c>
      <c r="K310" s="32">
        <f t="shared" si="59"/>
        <v>22.998655056263328</v>
      </c>
    </row>
    <row r="311" spans="1:11" ht="25.5">
      <c r="A311" s="39" t="s">
        <v>46</v>
      </c>
      <c r="B311" s="30" t="s">
        <v>47</v>
      </c>
      <c r="C311" s="31">
        <v>31901205.11</v>
      </c>
      <c r="D311" s="31">
        <v>142652064</v>
      </c>
      <c r="E311" s="31">
        <v>32850564</v>
      </c>
      <c r="F311" s="31">
        <v>32808056.13</v>
      </c>
      <c r="G311" s="31">
        <f t="shared" si="55"/>
        <v>906851.0199999996</v>
      </c>
      <c r="H311" s="31">
        <f t="shared" si="56"/>
        <v>42507.87000000104</v>
      </c>
      <c r="I311" s="32">
        <f t="shared" si="57"/>
        <v>2.842685775891681</v>
      </c>
      <c r="J311" s="32">
        <f t="shared" si="58"/>
        <v>99.87060231294659</v>
      </c>
      <c r="K311" s="32">
        <f t="shared" si="59"/>
        <v>22.998655056263328</v>
      </c>
    </row>
    <row r="312" spans="1:11" ht="12.75">
      <c r="A312" s="35" t="s">
        <v>57</v>
      </c>
      <c r="B312" s="30" t="s">
        <v>58</v>
      </c>
      <c r="C312" s="31">
        <v>14100.22</v>
      </c>
      <c r="D312" s="31">
        <v>50000</v>
      </c>
      <c r="E312" s="31">
        <v>16000</v>
      </c>
      <c r="F312" s="31">
        <v>295052.57</v>
      </c>
      <c r="G312" s="31">
        <f t="shared" si="55"/>
        <v>280952.35000000003</v>
      </c>
      <c r="H312" s="31">
        <f t="shared" si="56"/>
        <v>-279052.57</v>
      </c>
      <c r="I312" s="32">
        <f t="shared" si="57"/>
        <v>1992.5387688986416</v>
      </c>
      <c r="J312" s="32">
        <f t="shared" si="58"/>
        <v>1844.0785625</v>
      </c>
      <c r="K312" s="32">
        <f t="shared" si="59"/>
        <v>590.10514</v>
      </c>
    </row>
    <row r="313" spans="1:11" ht="25.5">
      <c r="A313" s="36" t="s">
        <v>59</v>
      </c>
      <c r="B313" s="30" t="s">
        <v>60</v>
      </c>
      <c r="C313" s="31">
        <v>14100.22</v>
      </c>
      <c r="D313" s="31">
        <v>50000</v>
      </c>
      <c r="E313" s="31">
        <v>16000</v>
      </c>
      <c r="F313" s="31">
        <v>295052.57</v>
      </c>
      <c r="G313" s="31">
        <f t="shared" si="55"/>
        <v>280952.35000000003</v>
      </c>
      <c r="H313" s="31">
        <f t="shared" si="56"/>
        <v>-279052.57</v>
      </c>
      <c r="I313" s="32">
        <f t="shared" si="57"/>
        <v>1992.5387688986416</v>
      </c>
      <c r="J313" s="32">
        <f t="shared" si="58"/>
        <v>1844.0785625</v>
      </c>
      <c r="K313" s="32">
        <f t="shared" si="59"/>
        <v>590.10514</v>
      </c>
    </row>
    <row r="314" spans="1:11" ht="25.5">
      <c r="A314" s="37" t="s">
        <v>61</v>
      </c>
      <c r="B314" s="30" t="s">
        <v>62</v>
      </c>
      <c r="C314" s="31">
        <v>14077.42</v>
      </c>
      <c r="D314" s="31">
        <v>50000</v>
      </c>
      <c r="E314" s="31">
        <v>16000</v>
      </c>
      <c r="F314" s="31">
        <v>294962.57</v>
      </c>
      <c r="G314" s="31">
        <f t="shared" si="55"/>
        <v>280885.15</v>
      </c>
      <c r="H314" s="31">
        <f t="shared" si="56"/>
        <v>-278962.57</v>
      </c>
      <c r="I314" s="32">
        <f t="shared" si="57"/>
        <v>1995.2885542947502</v>
      </c>
      <c r="J314" s="32">
        <f t="shared" si="58"/>
        <v>1843.5160625</v>
      </c>
      <c r="K314" s="32">
        <f t="shared" si="59"/>
        <v>589.9251399999999</v>
      </c>
    </row>
    <row r="315" spans="1:11" ht="25.5">
      <c r="A315" s="38" t="s">
        <v>75</v>
      </c>
      <c r="B315" s="30" t="s">
        <v>76</v>
      </c>
      <c r="C315" s="31">
        <v>0</v>
      </c>
      <c r="D315" s="31">
        <v>0</v>
      </c>
      <c r="E315" s="31">
        <v>0</v>
      </c>
      <c r="F315" s="31">
        <v>247408.95</v>
      </c>
      <c r="G315" s="31">
        <f t="shared" si="55"/>
        <v>247408.95</v>
      </c>
      <c r="H315" s="31">
        <f t="shared" si="56"/>
        <v>-247408.95</v>
      </c>
      <c r="I315" s="32">
        <f t="shared" si="57"/>
        <v>0</v>
      </c>
      <c r="J315" s="32">
        <f t="shared" si="58"/>
        <v>0</v>
      </c>
      <c r="K315" s="32">
        <f t="shared" si="59"/>
        <v>0</v>
      </c>
    </row>
    <row r="316" spans="1:11" ht="51">
      <c r="A316" s="38" t="s">
        <v>77</v>
      </c>
      <c r="B316" s="30" t="s">
        <v>78</v>
      </c>
      <c r="C316" s="31">
        <v>8983.71</v>
      </c>
      <c r="D316" s="31">
        <v>0</v>
      </c>
      <c r="E316" s="31">
        <v>0</v>
      </c>
      <c r="F316" s="31">
        <v>18731.01</v>
      </c>
      <c r="G316" s="31">
        <f t="shared" si="55"/>
        <v>9747.3</v>
      </c>
      <c r="H316" s="31">
        <f t="shared" si="56"/>
        <v>-18731.01</v>
      </c>
      <c r="I316" s="32">
        <f t="shared" si="57"/>
        <v>108.49971782259223</v>
      </c>
      <c r="J316" s="32">
        <f t="shared" si="58"/>
        <v>0</v>
      </c>
      <c r="K316" s="32">
        <f t="shared" si="59"/>
        <v>0</v>
      </c>
    </row>
    <row r="317" spans="1:11" ht="12.75">
      <c r="A317" s="38" t="s">
        <v>79</v>
      </c>
      <c r="B317" s="30" t="s">
        <v>80</v>
      </c>
      <c r="C317" s="31">
        <v>5093.71</v>
      </c>
      <c r="D317" s="31">
        <v>50000</v>
      </c>
      <c r="E317" s="31">
        <v>16000</v>
      </c>
      <c r="F317" s="31">
        <v>28822.61</v>
      </c>
      <c r="G317" s="31">
        <f t="shared" si="55"/>
        <v>23728.9</v>
      </c>
      <c r="H317" s="31">
        <f t="shared" si="56"/>
        <v>-12822.61</v>
      </c>
      <c r="I317" s="32">
        <f t="shared" si="57"/>
        <v>465.84709376858905</v>
      </c>
      <c r="J317" s="32">
        <f t="shared" si="58"/>
        <v>180.1413125</v>
      </c>
      <c r="K317" s="32">
        <f t="shared" si="59"/>
        <v>57.645219999999995</v>
      </c>
    </row>
    <row r="318" spans="1:11" s="5" customFormat="1" ht="25.5">
      <c r="A318" s="37" t="s">
        <v>81</v>
      </c>
      <c r="B318" s="30" t="s">
        <v>82</v>
      </c>
      <c r="C318" s="31">
        <v>22.8</v>
      </c>
      <c r="D318" s="31">
        <v>0</v>
      </c>
      <c r="E318" s="31">
        <v>0</v>
      </c>
      <c r="F318" s="31">
        <v>90</v>
      </c>
      <c r="G318" s="31">
        <f t="shared" si="55"/>
        <v>67.2</v>
      </c>
      <c r="H318" s="31">
        <f t="shared" si="56"/>
        <v>-90</v>
      </c>
      <c r="I318" s="32">
        <f t="shared" si="57"/>
        <v>294.7368421052631</v>
      </c>
      <c r="J318" s="32">
        <f t="shared" si="58"/>
        <v>0</v>
      </c>
      <c r="K318" s="32">
        <f t="shared" si="59"/>
        <v>0</v>
      </c>
    </row>
    <row r="319" spans="1:11" ht="12.75">
      <c r="A319" s="38" t="s">
        <v>83</v>
      </c>
      <c r="B319" s="30" t="s">
        <v>80</v>
      </c>
      <c r="C319" s="31">
        <v>22.8</v>
      </c>
      <c r="D319" s="31">
        <v>0</v>
      </c>
      <c r="E319" s="31">
        <v>0</v>
      </c>
      <c r="F319" s="31">
        <v>90</v>
      </c>
      <c r="G319" s="31">
        <f t="shared" si="55"/>
        <v>67.2</v>
      </c>
      <c r="H319" s="31">
        <f t="shared" si="56"/>
        <v>-90</v>
      </c>
      <c r="I319" s="32">
        <f t="shared" si="57"/>
        <v>294.7368421052631</v>
      </c>
      <c r="J319" s="32">
        <f t="shared" si="58"/>
        <v>0</v>
      </c>
      <c r="K319" s="32">
        <f t="shared" si="59"/>
        <v>0</v>
      </c>
    </row>
    <row r="320" spans="1:11" ht="25.5">
      <c r="A320" s="35" t="s">
        <v>84</v>
      </c>
      <c r="B320" s="30" t="s">
        <v>85</v>
      </c>
      <c r="C320" s="31">
        <v>0</v>
      </c>
      <c r="D320" s="31">
        <v>0</v>
      </c>
      <c r="E320" s="31">
        <v>0</v>
      </c>
      <c r="F320" s="31">
        <v>69.08</v>
      </c>
      <c r="G320" s="31">
        <f t="shared" si="55"/>
        <v>69.08</v>
      </c>
      <c r="H320" s="31">
        <f t="shared" si="56"/>
        <v>-69.08</v>
      </c>
      <c r="I320" s="32">
        <f t="shared" si="57"/>
        <v>0</v>
      </c>
      <c r="J320" s="32">
        <f t="shared" si="58"/>
        <v>0</v>
      </c>
      <c r="K320" s="32">
        <f t="shared" si="59"/>
        <v>0</v>
      </c>
    </row>
    <row r="321" spans="1:11" ht="12.75">
      <c r="A321" s="35" t="s">
        <v>86</v>
      </c>
      <c r="B321" s="30" t="s">
        <v>87</v>
      </c>
      <c r="C321" s="31">
        <v>646015.45</v>
      </c>
      <c r="D321" s="31">
        <v>4494754</v>
      </c>
      <c r="E321" s="31">
        <v>997485</v>
      </c>
      <c r="F321" s="31">
        <v>987689.52</v>
      </c>
      <c r="G321" s="31">
        <f t="shared" si="55"/>
        <v>341674.07000000007</v>
      </c>
      <c r="H321" s="31">
        <f t="shared" si="56"/>
        <v>9795.479999999981</v>
      </c>
      <c r="I321" s="32">
        <f t="shared" si="57"/>
        <v>52.889457984325304</v>
      </c>
      <c r="J321" s="32">
        <f t="shared" si="58"/>
        <v>99.01798222529662</v>
      </c>
      <c r="K321" s="32">
        <f t="shared" si="59"/>
        <v>21.974273119285286</v>
      </c>
    </row>
    <row r="322" spans="1:11" ht="12.75">
      <c r="A322" s="36" t="s">
        <v>88</v>
      </c>
      <c r="B322" s="30" t="s">
        <v>89</v>
      </c>
      <c r="C322" s="31">
        <v>646015.45</v>
      </c>
      <c r="D322" s="31">
        <v>4494754</v>
      </c>
      <c r="E322" s="31">
        <v>997485</v>
      </c>
      <c r="F322" s="31">
        <v>987689.52</v>
      </c>
      <c r="G322" s="31">
        <f t="shared" si="55"/>
        <v>341674.07000000007</v>
      </c>
      <c r="H322" s="31">
        <f t="shared" si="56"/>
        <v>9795.479999999981</v>
      </c>
      <c r="I322" s="32">
        <f t="shared" si="57"/>
        <v>52.889457984325304</v>
      </c>
      <c r="J322" s="32">
        <f t="shared" si="58"/>
        <v>99.01798222529662</v>
      </c>
      <c r="K322" s="32">
        <f t="shared" si="59"/>
        <v>21.974273119285286</v>
      </c>
    </row>
    <row r="323" spans="1:11" ht="25.5">
      <c r="A323" s="37" t="s">
        <v>90</v>
      </c>
      <c r="B323" s="30" t="s">
        <v>91</v>
      </c>
      <c r="C323" s="31">
        <v>92696.31</v>
      </c>
      <c r="D323" s="31">
        <v>500007</v>
      </c>
      <c r="E323" s="31">
        <v>53534</v>
      </c>
      <c r="F323" s="31">
        <v>48473.22</v>
      </c>
      <c r="G323" s="31">
        <f t="shared" si="55"/>
        <v>-44223.09</v>
      </c>
      <c r="H323" s="31">
        <f t="shared" si="56"/>
        <v>5060.779999999999</v>
      </c>
      <c r="I323" s="32">
        <f t="shared" si="57"/>
        <v>-47.707497741819495</v>
      </c>
      <c r="J323" s="32">
        <f t="shared" si="58"/>
        <v>90.54660589531886</v>
      </c>
      <c r="K323" s="32">
        <f t="shared" si="59"/>
        <v>9.694508276884124</v>
      </c>
    </row>
    <row r="324" spans="1:11" ht="25.5">
      <c r="A324" s="38" t="s">
        <v>92</v>
      </c>
      <c r="B324" s="30" t="s">
        <v>93</v>
      </c>
      <c r="C324" s="31">
        <v>92696.31</v>
      </c>
      <c r="D324" s="31">
        <v>500007</v>
      </c>
      <c r="E324" s="31">
        <v>53534</v>
      </c>
      <c r="F324" s="31">
        <v>48473.22</v>
      </c>
      <c r="G324" s="31">
        <f t="shared" si="55"/>
        <v>-44223.09</v>
      </c>
      <c r="H324" s="31">
        <f t="shared" si="56"/>
        <v>5060.779999999999</v>
      </c>
      <c r="I324" s="32">
        <f t="shared" si="57"/>
        <v>-47.707497741819495</v>
      </c>
      <c r="J324" s="32">
        <f t="shared" si="58"/>
        <v>90.54660589531886</v>
      </c>
      <c r="K324" s="32">
        <f t="shared" si="59"/>
        <v>9.694508276884124</v>
      </c>
    </row>
    <row r="325" spans="1:11" ht="12.75">
      <c r="A325" s="39" t="s">
        <v>98</v>
      </c>
      <c r="B325" s="30" t="s">
        <v>99</v>
      </c>
      <c r="C325" s="31">
        <v>92696.31</v>
      </c>
      <c r="D325" s="31">
        <v>500007</v>
      </c>
      <c r="E325" s="31">
        <v>53534</v>
      </c>
      <c r="F325" s="31">
        <v>48473.22</v>
      </c>
      <c r="G325" s="31">
        <f t="shared" si="55"/>
        <v>-44223.09</v>
      </c>
      <c r="H325" s="31">
        <f t="shared" si="56"/>
        <v>5060.779999999999</v>
      </c>
      <c r="I325" s="32">
        <f t="shared" si="57"/>
        <v>-47.707497741819495</v>
      </c>
      <c r="J325" s="32">
        <f t="shared" si="58"/>
        <v>90.54660589531886</v>
      </c>
      <c r="K325" s="32">
        <f t="shared" si="59"/>
        <v>9.694508276884124</v>
      </c>
    </row>
    <row r="326" spans="1:11" ht="12.75">
      <c r="A326" s="37" t="s">
        <v>108</v>
      </c>
      <c r="B326" s="30" t="s">
        <v>109</v>
      </c>
      <c r="C326" s="31">
        <v>553319.14</v>
      </c>
      <c r="D326" s="31">
        <v>3994747</v>
      </c>
      <c r="E326" s="31">
        <v>943951</v>
      </c>
      <c r="F326" s="31">
        <v>939216.3</v>
      </c>
      <c r="G326" s="31">
        <f t="shared" si="55"/>
        <v>385897.16000000003</v>
      </c>
      <c r="H326" s="31">
        <f t="shared" si="56"/>
        <v>4734.699999999953</v>
      </c>
      <c r="I326" s="32">
        <f t="shared" si="57"/>
        <v>69.74223953286707</v>
      </c>
      <c r="J326" s="32">
        <f t="shared" si="58"/>
        <v>99.49841676103951</v>
      </c>
      <c r="K326" s="32">
        <f t="shared" si="59"/>
        <v>23.511283693310244</v>
      </c>
    </row>
    <row r="327" spans="1:11" ht="12.75">
      <c r="A327" s="38" t="s">
        <v>110</v>
      </c>
      <c r="B327" s="30" t="s">
        <v>111</v>
      </c>
      <c r="C327" s="31">
        <v>553319.14</v>
      </c>
      <c r="D327" s="31">
        <v>3994747</v>
      </c>
      <c r="E327" s="31">
        <v>943951</v>
      </c>
      <c r="F327" s="31">
        <v>939216.3</v>
      </c>
      <c r="G327" s="31">
        <f t="shared" si="55"/>
        <v>385897.16000000003</v>
      </c>
      <c r="H327" s="31">
        <f t="shared" si="56"/>
        <v>4734.699999999953</v>
      </c>
      <c r="I327" s="32">
        <f t="shared" si="57"/>
        <v>69.74223953286707</v>
      </c>
      <c r="J327" s="32">
        <f t="shared" si="58"/>
        <v>99.49841676103951</v>
      </c>
      <c r="K327" s="32">
        <f t="shared" si="59"/>
        <v>23.511283693310244</v>
      </c>
    </row>
    <row r="328" spans="1:11" ht="25.5">
      <c r="A328" s="39" t="s">
        <v>118</v>
      </c>
      <c r="B328" s="30" t="s">
        <v>119</v>
      </c>
      <c r="C328" s="31">
        <v>11233.92</v>
      </c>
      <c r="D328" s="31">
        <v>81475</v>
      </c>
      <c r="E328" s="31">
        <v>15663</v>
      </c>
      <c r="F328" s="31">
        <v>15614.8</v>
      </c>
      <c r="G328" s="31">
        <f t="shared" si="55"/>
        <v>4380.879999999999</v>
      </c>
      <c r="H328" s="31">
        <f t="shared" si="56"/>
        <v>48.20000000000073</v>
      </c>
      <c r="I328" s="32">
        <f t="shared" si="57"/>
        <v>38.9968951176437</v>
      </c>
      <c r="J328" s="32">
        <f t="shared" si="58"/>
        <v>99.69226840324332</v>
      </c>
      <c r="K328" s="32">
        <f t="shared" si="59"/>
        <v>19.165142681804234</v>
      </c>
    </row>
    <row r="329" spans="1:11" ht="25.5">
      <c r="A329" s="39" t="s">
        <v>120</v>
      </c>
      <c r="B329" s="30" t="s">
        <v>121</v>
      </c>
      <c r="C329" s="31">
        <v>542085.22</v>
      </c>
      <c r="D329" s="31">
        <v>3913272</v>
      </c>
      <c r="E329" s="31">
        <v>928288</v>
      </c>
      <c r="F329" s="31">
        <v>923601.5</v>
      </c>
      <c r="G329" s="31">
        <f t="shared" si="55"/>
        <v>381516.28</v>
      </c>
      <c r="H329" s="31">
        <f t="shared" si="56"/>
        <v>4686.5</v>
      </c>
      <c r="I329" s="32">
        <f t="shared" si="57"/>
        <v>70.37939163882757</v>
      </c>
      <c r="J329" s="32">
        <f t="shared" si="58"/>
        <v>99.49514590299562</v>
      </c>
      <c r="K329" s="32">
        <f t="shared" si="59"/>
        <v>23.601771101012144</v>
      </c>
    </row>
    <row r="330" spans="1:11" ht="12.75">
      <c r="A330" s="29" t="s">
        <v>132</v>
      </c>
      <c r="B330" s="30" t="s">
        <v>133</v>
      </c>
      <c r="C330" s="31">
        <v>30628456</v>
      </c>
      <c r="D330" s="31">
        <v>130997545</v>
      </c>
      <c r="E330" s="31">
        <v>38452751</v>
      </c>
      <c r="F330" s="31">
        <v>37822332.9</v>
      </c>
      <c r="G330" s="31">
        <f t="shared" si="55"/>
        <v>7193876.8999999985</v>
      </c>
      <c r="H330" s="31">
        <f t="shared" si="56"/>
        <v>630418.1000000015</v>
      </c>
      <c r="I330" s="32">
        <f t="shared" si="57"/>
        <v>23.487559738564684</v>
      </c>
      <c r="J330" s="32">
        <f t="shared" si="58"/>
        <v>98.36053836564254</v>
      </c>
      <c r="K330" s="32">
        <f t="shared" si="59"/>
        <v>28.87255093215678</v>
      </c>
    </row>
    <row r="331" spans="1:11" ht="12.75">
      <c r="A331" s="35" t="s">
        <v>32</v>
      </c>
      <c r="B331" s="30" t="s">
        <v>134</v>
      </c>
      <c r="C331" s="31">
        <v>30628456</v>
      </c>
      <c r="D331" s="31">
        <v>130997545</v>
      </c>
      <c r="E331" s="31">
        <v>38452751</v>
      </c>
      <c r="F331" s="31">
        <v>37822332.9</v>
      </c>
      <c r="G331" s="31">
        <f t="shared" si="55"/>
        <v>7193876.8999999985</v>
      </c>
      <c r="H331" s="31">
        <f t="shared" si="56"/>
        <v>630418.1000000015</v>
      </c>
      <c r="I331" s="32">
        <f t="shared" si="57"/>
        <v>23.487559738564684</v>
      </c>
      <c r="J331" s="32">
        <f t="shared" si="58"/>
        <v>98.36053836564254</v>
      </c>
      <c r="K331" s="32">
        <f t="shared" si="59"/>
        <v>28.87255093215678</v>
      </c>
    </row>
    <row r="332" spans="1:11" ht="12.75">
      <c r="A332" s="36" t="s">
        <v>135</v>
      </c>
      <c r="B332" s="30" t="s">
        <v>136</v>
      </c>
      <c r="C332" s="31">
        <v>41533</v>
      </c>
      <c r="D332" s="31">
        <v>8235</v>
      </c>
      <c r="E332" s="31">
        <v>3214</v>
      </c>
      <c r="F332" s="31">
        <v>3213.2</v>
      </c>
      <c r="G332" s="31">
        <f t="shared" si="55"/>
        <v>-38319.8</v>
      </c>
      <c r="H332" s="31">
        <f t="shared" si="56"/>
        <v>0.8000000000001819</v>
      </c>
      <c r="I332" s="32">
        <f t="shared" si="57"/>
        <v>-92.26350131220957</v>
      </c>
      <c r="J332" s="32">
        <f t="shared" si="58"/>
        <v>99.97510889856875</v>
      </c>
      <c r="K332" s="32">
        <f t="shared" si="59"/>
        <v>39.018822100789315</v>
      </c>
    </row>
    <row r="333" spans="1:11" ht="12.75">
      <c r="A333" s="37" t="s">
        <v>141</v>
      </c>
      <c r="B333" s="30" t="s">
        <v>142</v>
      </c>
      <c r="C333" s="31">
        <v>41533</v>
      </c>
      <c r="D333" s="31">
        <v>8235</v>
      </c>
      <c r="E333" s="31">
        <v>3214</v>
      </c>
      <c r="F333" s="31">
        <v>3213.2</v>
      </c>
      <c r="G333" s="31">
        <f t="shared" si="55"/>
        <v>-38319.8</v>
      </c>
      <c r="H333" s="31">
        <f t="shared" si="56"/>
        <v>0.8000000000001819</v>
      </c>
      <c r="I333" s="32">
        <f t="shared" si="57"/>
        <v>-92.26350131220957</v>
      </c>
      <c r="J333" s="32">
        <f t="shared" si="58"/>
        <v>99.97510889856875</v>
      </c>
      <c r="K333" s="32">
        <f t="shared" si="59"/>
        <v>39.018822100789315</v>
      </c>
    </row>
    <row r="334" spans="1:11" ht="12.75">
      <c r="A334" s="36" t="s">
        <v>34</v>
      </c>
      <c r="B334" s="30" t="s">
        <v>143</v>
      </c>
      <c r="C334" s="31">
        <v>25602966.37</v>
      </c>
      <c r="D334" s="31">
        <v>104396036</v>
      </c>
      <c r="E334" s="31">
        <v>31502646</v>
      </c>
      <c r="F334" s="31">
        <v>31075862.36</v>
      </c>
      <c r="G334" s="31">
        <f t="shared" si="55"/>
        <v>5472895.989999998</v>
      </c>
      <c r="H334" s="31">
        <f t="shared" si="56"/>
        <v>426783.6400000006</v>
      </c>
      <c r="I334" s="32">
        <f t="shared" si="57"/>
        <v>21.376023039317843</v>
      </c>
      <c r="J334" s="32">
        <f t="shared" si="58"/>
        <v>98.6452451009988</v>
      </c>
      <c r="K334" s="32">
        <f t="shared" si="59"/>
        <v>29.76728193012999</v>
      </c>
    </row>
    <row r="335" spans="1:11" ht="12.75">
      <c r="A335" s="37" t="s">
        <v>144</v>
      </c>
      <c r="B335" s="30" t="s">
        <v>145</v>
      </c>
      <c r="C335" s="31">
        <v>944292</v>
      </c>
      <c r="D335" s="31">
        <v>2145336</v>
      </c>
      <c r="E335" s="31">
        <v>548063</v>
      </c>
      <c r="F335" s="31">
        <v>548062.63</v>
      </c>
      <c r="G335" s="31">
        <f t="shared" si="55"/>
        <v>-396229.37</v>
      </c>
      <c r="H335" s="31">
        <f t="shared" si="56"/>
        <v>0.3699999999953434</v>
      </c>
      <c r="I335" s="32">
        <f t="shared" si="57"/>
        <v>-41.960470913658064</v>
      </c>
      <c r="J335" s="32">
        <f t="shared" si="58"/>
        <v>99.99993248951307</v>
      </c>
      <c r="K335" s="32">
        <f t="shared" si="59"/>
        <v>25.546703639896034</v>
      </c>
    </row>
    <row r="336" spans="1:11" ht="12.75">
      <c r="A336" s="37" t="s">
        <v>146</v>
      </c>
      <c r="B336" s="30" t="s">
        <v>147</v>
      </c>
      <c r="C336" s="31">
        <v>24658674.37</v>
      </c>
      <c r="D336" s="31">
        <v>102250700</v>
      </c>
      <c r="E336" s="31">
        <v>30954583</v>
      </c>
      <c r="F336" s="31">
        <v>30527799.73</v>
      </c>
      <c r="G336" s="31">
        <f t="shared" si="55"/>
        <v>5869125.359999999</v>
      </c>
      <c r="H336" s="31">
        <f t="shared" si="56"/>
        <v>426783.26999999955</v>
      </c>
      <c r="I336" s="32">
        <f t="shared" si="57"/>
        <v>23.801463419868327</v>
      </c>
      <c r="J336" s="32">
        <f t="shared" si="58"/>
        <v>98.62125983089484</v>
      </c>
      <c r="K336" s="32">
        <f t="shared" si="59"/>
        <v>29.855834463724946</v>
      </c>
    </row>
    <row r="337" spans="1:11" ht="12.75">
      <c r="A337" s="36" t="s">
        <v>152</v>
      </c>
      <c r="B337" s="30" t="s">
        <v>153</v>
      </c>
      <c r="C337" s="31">
        <v>4983956.63</v>
      </c>
      <c r="D337" s="31">
        <v>26593274</v>
      </c>
      <c r="E337" s="31">
        <v>6946891</v>
      </c>
      <c r="F337" s="31">
        <v>6743257.34</v>
      </c>
      <c r="G337" s="31">
        <f t="shared" si="55"/>
        <v>1759300.71</v>
      </c>
      <c r="H337" s="31">
        <f t="shared" si="56"/>
        <v>203633.66000000015</v>
      </c>
      <c r="I337" s="32">
        <f t="shared" si="57"/>
        <v>35.299278075780535</v>
      </c>
      <c r="J337" s="32">
        <f t="shared" si="58"/>
        <v>97.0687080018961</v>
      </c>
      <c r="K337" s="32">
        <f t="shared" si="59"/>
        <v>25.357003203140767</v>
      </c>
    </row>
    <row r="338" spans="1:11" ht="12.75">
      <c r="A338" s="37" t="s">
        <v>154</v>
      </c>
      <c r="B338" s="30" t="s">
        <v>155</v>
      </c>
      <c r="C338" s="31">
        <v>4482184.63</v>
      </c>
      <c r="D338" s="31">
        <v>21507123</v>
      </c>
      <c r="E338" s="31">
        <v>5866986</v>
      </c>
      <c r="F338" s="31">
        <v>5663352.34</v>
      </c>
      <c r="G338" s="31">
        <f t="shared" si="55"/>
        <v>1181167.71</v>
      </c>
      <c r="H338" s="31">
        <f t="shared" si="56"/>
        <v>203633.66000000015</v>
      </c>
      <c r="I338" s="32">
        <f t="shared" si="57"/>
        <v>26.352500120014028</v>
      </c>
      <c r="J338" s="32">
        <f t="shared" si="58"/>
        <v>96.52916062864306</v>
      </c>
      <c r="K338" s="32">
        <f t="shared" si="59"/>
        <v>26.332449672603815</v>
      </c>
    </row>
    <row r="339" spans="1:11" ht="25.5">
      <c r="A339" s="38" t="s">
        <v>156</v>
      </c>
      <c r="B339" s="30" t="s">
        <v>157</v>
      </c>
      <c r="C339" s="31">
        <v>4482184.63</v>
      </c>
      <c r="D339" s="31">
        <v>21507123</v>
      </c>
      <c r="E339" s="31">
        <v>5866986</v>
      </c>
      <c r="F339" s="31">
        <v>5663352.34</v>
      </c>
      <c r="G339" s="31">
        <f t="shared" si="55"/>
        <v>1181167.71</v>
      </c>
      <c r="H339" s="31">
        <f t="shared" si="56"/>
        <v>203633.66000000015</v>
      </c>
      <c r="I339" s="32">
        <f t="shared" si="57"/>
        <v>26.352500120014028</v>
      </c>
      <c r="J339" s="32">
        <f t="shared" si="58"/>
        <v>96.52916062864306</v>
      </c>
      <c r="K339" s="32">
        <f t="shared" si="59"/>
        <v>26.332449672603815</v>
      </c>
    </row>
    <row r="340" spans="1:11" ht="25.5">
      <c r="A340" s="37" t="s">
        <v>158</v>
      </c>
      <c r="B340" s="30" t="s">
        <v>159</v>
      </c>
      <c r="C340" s="31">
        <v>501772</v>
      </c>
      <c r="D340" s="31">
        <v>5086151</v>
      </c>
      <c r="E340" s="31">
        <v>1079905</v>
      </c>
      <c r="F340" s="31">
        <v>1079905</v>
      </c>
      <c r="G340" s="31">
        <f t="shared" si="55"/>
        <v>578133</v>
      </c>
      <c r="H340" s="31">
        <f t="shared" si="56"/>
        <v>0</v>
      </c>
      <c r="I340" s="32">
        <f t="shared" si="57"/>
        <v>115.21826646365284</v>
      </c>
      <c r="J340" s="32">
        <f t="shared" si="58"/>
        <v>100</v>
      </c>
      <c r="K340" s="32">
        <f t="shared" si="59"/>
        <v>21.23226384745557</v>
      </c>
    </row>
    <row r="341" spans="1:11" ht="25.5">
      <c r="A341" s="38" t="s">
        <v>160</v>
      </c>
      <c r="B341" s="30" t="s">
        <v>161</v>
      </c>
      <c r="C341" s="31">
        <v>501772</v>
      </c>
      <c r="D341" s="31">
        <v>5086151</v>
      </c>
      <c r="E341" s="31">
        <v>1079905</v>
      </c>
      <c r="F341" s="31">
        <v>1079905</v>
      </c>
      <c r="G341" s="31">
        <f t="shared" si="55"/>
        <v>578133</v>
      </c>
      <c r="H341" s="31">
        <f t="shared" si="56"/>
        <v>0</v>
      </c>
      <c r="I341" s="32">
        <f t="shared" si="57"/>
        <v>115.21826646365284</v>
      </c>
      <c r="J341" s="32">
        <f t="shared" si="58"/>
        <v>100</v>
      </c>
      <c r="K341" s="32">
        <f t="shared" si="59"/>
        <v>21.23226384745557</v>
      </c>
    </row>
    <row r="342" spans="1:11" ht="12.75">
      <c r="A342" s="29"/>
      <c r="B342" s="30" t="s">
        <v>167</v>
      </c>
      <c r="C342" s="31">
        <v>1934313.57</v>
      </c>
      <c r="D342" s="31">
        <v>16199273</v>
      </c>
      <c r="E342" s="31">
        <v>-4588702</v>
      </c>
      <c r="F342" s="31">
        <v>-3730314.39</v>
      </c>
      <c r="G342" s="31">
        <f t="shared" si="55"/>
        <v>-5664627.96</v>
      </c>
      <c r="H342" s="31">
        <f t="shared" si="56"/>
        <v>-858387.6099999999</v>
      </c>
      <c r="I342" s="32">
        <f t="shared" si="57"/>
        <v>-292.84951767153245</v>
      </c>
      <c r="J342" s="32">
        <f t="shared" si="58"/>
        <v>81.29345488114068</v>
      </c>
      <c r="K342" s="32">
        <f t="shared" si="59"/>
        <v>-23.027665439060137</v>
      </c>
    </row>
    <row r="343" spans="1:11" ht="12.75">
      <c r="A343" s="29" t="s">
        <v>168</v>
      </c>
      <c r="B343" s="30" t="s">
        <v>169</v>
      </c>
      <c r="C343" s="31">
        <v>-1934313.57</v>
      </c>
      <c r="D343" s="31">
        <v>-16199273</v>
      </c>
      <c r="E343" s="31">
        <v>4588702</v>
      </c>
      <c r="F343" s="31">
        <v>3730314.39</v>
      </c>
      <c r="G343" s="31">
        <f t="shared" si="55"/>
        <v>5664627.96</v>
      </c>
      <c r="H343" s="31">
        <f t="shared" si="56"/>
        <v>858387.6099999999</v>
      </c>
      <c r="I343" s="32">
        <f t="shared" si="57"/>
        <v>-292.84951767153245</v>
      </c>
      <c r="J343" s="32">
        <f t="shared" si="58"/>
        <v>81.29345488114068</v>
      </c>
      <c r="K343" s="32">
        <f t="shared" si="59"/>
        <v>-23.027665439060137</v>
      </c>
    </row>
    <row r="344" spans="1:11" ht="12.75">
      <c r="A344" s="35" t="s">
        <v>172</v>
      </c>
      <c r="B344" s="30" t="s">
        <v>173</v>
      </c>
      <c r="C344" s="31">
        <v>-1934313.57</v>
      </c>
      <c r="D344" s="31">
        <v>-16199273</v>
      </c>
      <c r="E344" s="31">
        <v>4588702</v>
      </c>
      <c r="F344" s="31">
        <v>3730314.39</v>
      </c>
      <c r="G344" s="31">
        <f t="shared" si="55"/>
        <v>5664627.96</v>
      </c>
      <c r="H344" s="31">
        <f t="shared" si="56"/>
        <v>858387.6099999999</v>
      </c>
      <c r="I344" s="32">
        <f t="shared" si="57"/>
        <v>-292.84951767153245</v>
      </c>
      <c r="J344" s="32">
        <f t="shared" si="58"/>
        <v>81.29345488114068</v>
      </c>
      <c r="K344" s="32">
        <f t="shared" si="59"/>
        <v>-23.027665439060137</v>
      </c>
    </row>
    <row r="345" spans="1:11" ht="25.5">
      <c r="A345" s="36" t="s">
        <v>174</v>
      </c>
      <c r="B345" s="30" t="s">
        <v>175</v>
      </c>
      <c r="C345" s="31">
        <v>-1934313.57</v>
      </c>
      <c r="D345" s="31">
        <v>-16199273</v>
      </c>
      <c r="E345" s="31">
        <v>4588702</v>
      </c>
      <c r="F345" s="31">
        <v>3730314.39</v>
      </c>
      <c r="G345" s="31">
        <f t="shared" si="55"/>
        <v>5664627.96</v>
      </c>
      <c r="H345" s="31">
        <f t="shared" si="56"/>
        <v>858387.6099999999</v>
      </c>
      <c r="I345" s="32">
        <f t="shared" si="57"/>
        <v>-292.84951767153245</v>
      </c>
      <c r="J345" s="32">
        <f t="shared" si="58"/>
        <v>81.29345488114068</v>
      </c>
      <c r="K345" s="32">
        <f t="shared" si="59"/>
        <v>-23.027665439060137</v>
      </c>
    </row>
    <row r="346" spans="1:11" ht="12.75">
      <c r="A346" s="29"/>
      <c r="B346" s="30"/>
      <c r="C346" s="31"/>
      <c r="D346" s="31"/>
      <c r="E346" s="31"/>
      <c r="F346" s="31"/>
      <c r="G346" s="31"/>
      <c r="H346" s="31"/>
      <c r="I346" s="32"/>
      <c r="J346" s="32"/>
      <c r="K346" s="32"/>
    </row>
    <row r="347" spans="1:11" ht="12.75">
      <c r="A347" s="44" t="s">
        <v>185</v>
      </c>
      <c r="B347" s="41" t="s">
        <v>186</v>
      </c>
      <c r="C347" s="42"/>
      <c r="D347" s="42"/>
      <c r="E347" s="42"/>
      <c r="F347" s="42"/>
      <c r="G347" s="42"/>
      <c r="H347" s="42"/>
      <c r="I347" s="43"/>
      <c r="J347" s="43"/>
      <c r="K347" s="43"/>
    </row>
    <row r="348" spans="1:11" ht="12.75">
      <c r="A348" s="29" t="s">
        <v>30</v>
      </c>
      <c r="B348" s="30" t="s">
        <v>31</v>
      </c>
      <c r="C348" s="31">
        <v>8627901.77</v>
      </c>
      <c r="D348" s="31">
        <v>40263680</v>
      </c>
      <c r="E348" s="31">
        <v>9274180</v>
      </c>
      <c r="F348" s="31">
        <v>9317863.93</v>
      </c>
      <c r="G348" s="31">
        <f aca="true" t="shared" si="60" ref="G348:G374">F348-C348</f>
        <v>689962.1600000001</v>
      </c>
      <c r="H348" s="31">
        <f aca="true" t="shared" si="61" ref="H348:H374">E348-F348</f>
        <v>-43683.9299999997</v>
      </c>
      <c r="I348" s="32">
        <f aca="true" t="shared" si="62" ref="I348:I374">IF(ISERROR(F348/C348),0,F348/C348*100-100)</f>
        <v>7.996870831319171</v>
      </c>
      <c r="J348" s="32">
        <f aca="true" t="shared" si="63" ref="J348:J374">IF(ISERROR(F348/E348),0,F348/E348*100)</f>
        <v>100.47102741158787</v>
      </c>
      <c r="K348" s="32">
        <f aca="true" t="shared" si="64" ref="K348:K374">IF(ISERROR(F348/D348),0,F348/D348*100)</f>
        <v>23.14210705529152</v>
      </c>
    </row>
    <row r="349" spans="1:11" ht="12.75">
      <c r="A349" s="35" t="s">
        <v>32</v>
      </c>
      <c r="B349" s="30" t="s">
        <v>33</v>
      </c>
      <c r="C349" s="31">
        <v>8606533.37</v>
      </c>
      <c r="D349" s="31">
        <v>40183680</v>
      </c>
      <c r="E349" s="31">
        <v>9253680</v>
      </c>
      <c r="F349" s="31">
        <v>9242305.3</v>
      </c>
      <c r="G349" s="31">
        <f t="shared" si="60"/>
        <v>635771.9300000016</v>
      </c>
      <c r="H349" s="31">
        <f t="shared" si="61"/>
        <v>11374.699999999255</v>
      </c>
      <c r="I349" s="32">
        <f t="shared" si="62"/>
        <v>7.387084934988181</v>
      </c>
      <c r="J349" s="32">
        <f t="shared" si="63"/>
        <v>99.87707917282638</v>
      </c>
      <c r="K349" s="32">
        <f t="shared" si="64"/>
        <v>23.00014657691879</v>
      </c>
    </row>
    <row r="350" spans="1:11" ht="12.75">
      <c r="A350" s="36" t="s">
        <v>34</v>
      </c>
      <c r="B350" s="30" t="s">
        <v>35</v>
      </c>
      <c r="C350" s="31">
        <v>8606533.37</v>
      </c>
      <c r="D350" s="31">
        <v>40183680</v>
      </c>
      <c r="E350" s="31">
        <v>9253680</v>
      </c>
      <c r="F350" s="31">
        <v>9242305.3</v>
      </c>
      <c r="G350" s="31">
        <f t="shared" si="60"/>
        <v>635771.9300000016</v>
      </c>
      <c r="H350" s="31">
        <f t="shared" si="61"/>
        <v>11374.699999999255</v>
      </c>
      <c r="I350" s="32">
        <f t="shared" si="62"/>
        <v>7.387084934988181</v>
      </c>
      <c r="J350" s="32">
        <f t="shared" si="63"/>
        <v>99.87707917282638</v>
      </c>
      <c r="K350" s="32">
        <f t="shared" si="64"/>
        <v>23.00014657691879</v>
      </c>
    </row>
    <row r="351" spans="1:11" ht="12.75">
      <c r="A351" s="37" t="s">
        <v>36</v>
      </c>
      <c r="B351" s="30" t="s">
        <v>37</v>
      </c>
      <c r="C351" s="31">
        <v>8606533.37</v>
      </c>
      <c r="D351" s="31">
        <v>40183680</v>
      </c>
      <c r="E351" s="31">
        <v>9253680</v>
      </c>
      <c r="F351" s="31">
        <v>9242305.3</v>
      </c>
      <c r="G351" s="31">
        <f t="shared" si="60"/>
        <v>635771.9300000016</v>
      </c>
      <c r="H351" s="31">
        <f t="shared" si="61"/>
        <v>11374.699999999255</v>
      </c>
      <c r="I351" s="32">
        <f t="shared" si="62"/>
        <v>7.387084934988181</v>
      </c>
      <c r="J351" s="32">
        <f t="shared" si="63"/>
        <v>99.87707917282638</v>
      </c>
      <c r="K351" s="32">
        <f t="shared" si="64"/>
        <v>23.00014657691879</v>
      </c>
    </row>
    <row r="352" spans="1:11" ht="12.75">
      <c r="A352" s="38" t="s">
        <v>38</v>
      </c>
      <c r="B352" s="30" t="s">
        <v>39</v>
      </c>
      <c r="C352" s="31">
        <v>881.72</v>
      </c>
      <c r="D352" s="31">
        <v>0</v>
      </c>
      <c r="E352" s="31">
        <v>0</v>
      </c>
      <c r="F352" s="31">
        <v>599.29</v>
      </c>
      <c r="G352" s="31">
        <f t="shared" si="60"/>
        <v>-282.43000000000006</v>
      </c>
      <c r="H352" s="31">
        <f t="shared" si="61"/>
        <v>-599.29</v>
      </c>
      <c r="I352" s="32">
        <f t="shared" si="62"/>
        <v>-32.03171074717598</v>
      </c>
      <c r="J352" s="32">
        <f t="shared" si="63"/>
        <v>0</v>
      </c>
      <c r="K352" s="32">
        <f t="shared" si="64"/>
        <v>0</v>
      </c>
    </row>
    <row r="353" spans="1:11" ht="25.5">
      <c r="A353" s="38" t="s">
        <v>42</v>
      </c>
      <c r="B353" s="30" t="s">
        <v>43</v>
      </c>
      <c r="C353" s="31">
        <v>8605651.65</v>
      </c>
      <c r="D353" s="31">
        <v>40183680</v>
      </c>
      <c r="E353" s="31">
        <v>9253680</v>
      </c>
      <c r="F353" s="31">
        <v>9241706.01</v>
      </c>
      <c r="G353" s="31">
        <f t="shared" si="60"/>
        <v>636054.3599999994</v>
      </c>
      <c r="H353" s="31">
        <f t="shared" si="61"/>
        <v>11973.990000000224</v>
      </c>
      <c r="I353" s="32">
        <f t="shared" si="62"/>
        <v>7.39112371577346</v>
      </c>
      <c r="J353" s="32">
        <f t="shared" si="63"/>
        <v>99.87060293850662</v>
      </c>
      <c r="K353" s="32">
        <f t="shared" si="64"/>
        <v>22.99865520032013</v>
      </c>
    </row>
    <row r="354" spans="1:11" ht="38.25">
      <c r="A354" s="39" t="s">
        <v>48</v>
      </c>
      <c r="B354" s="30" t="s">
        <v>49</v>
      </c>
      <c r="C354" s="31">
        <v>8605651.65</v>
      </c>
      <c r="D354" s="31">
        <v>40183680</v>
      </c>
      <c r="E354" s="31">
        <v>9253680</v>
      </c>
      <c r="F354" s="31">
        <v>9241706.01</v>
      </c>
      <c r="G354" s="31">
        <f t="shared" si="60"/>
        <v>636054.3599999994</v>
      </c>
      <c r="H354" s="31">
        <f t="shared" si="61"/>
        <v>11973.990000000224</v>
      </c>
      <c r="I354" s="32">
        <f t="shared" si="62"/>
        <v>7.39112371577346</v>
      </c>
      <c r="J354" s="32">
        <f t="shared" si="63"/>
        <v>99.87060293850662</v>
      </c>
      <c r="K354" s="32">
        <f t="shared" si="64"/>
        <v>22.99865520032013</v>
      </c>
    </row>
    <row r="355" spans="1:11" ht="12.75">
      <c r="A355" s="35" t="s">
        <v>57</v>
      </c>
      <c r="B355" s="30" t="s">
        <v>58</v>
      </c>
      <c r="C355" s="31">
        <v>21368.4</v>
      </c>
      <c r="D355" s="31">
        <v>80000</v>
      </c>
      <c r="E355" s="31">
        <v>20500</v>
      </c>
      <c r="F355" s="31">
        <v>75558.63</v>
      </c>
      <c r="G355" s="31">
        <f t="shared" si="60"/>
        <v>54190.23</v>
      </c>
      <c r="H355" s="31">
        <f t="shared" si="61"/>
        <v>-55058.630000000005</v>
      </c>
      <c r="I355" s="32">
        <f t="shared" si="62"/>
        <v>253.59984837423485</v>
      </c>
      <c r="J355" s="32">
        <f t="shared" si="63"/>
        <v>368.5786829268293</v>
      </c>
      <c r="K355" s="32">
        <f t="shared" si="64"/>
        <v>94.4482875</v>
      </c>
    </row>
    <row r="356" spans="1:11" ht="25.5">
      <c r="A356" s="36" t="s">
        <v>59</v>
      </c>
      <c r="B356" s="30" t="s">
        <v>60</v>
      </c>
      <c r="C356" s="31">
        <v>21368.4</v>
      </c>
      <c r="D356" s="31">
        <v>80000</v>
      </c>
      <c r="E356" s="31">
        <v>20500</v>
      </c>
      <c r="F356" s="31">
        <v>75558.63</v>
      </c>
      <c r="G356" s="31">
        <f t="shared" si="60"/>
        <v>54190.23</v>
      </c>
      <c r="H356" s="31">
        <f t="shared" si="61"/>
        <v>-55058.630000000005</v>
      </c>
      <c r="I356" s="32">
        <f t="shared" si="62"/>
        <v>253.59984837423485</v>
      </c>
      <c r="J356" s="32">
        <f t="shared" si="63"/>
        <v>368.5786829268293</v>
      </c>
      <c r="K356" s="32">
        <f t="shared" si="64"/>
        <v>94.4482875</v>
      </c>
    </row>
    <row r="357" spans="1:11" ht="25.5">
      <c r="A357" s="37" t="s">
        <v>61</v>
      </c>
      <c r="B357" s="30" t="s">
        <v>62</v>
      </c>
      <c r="C357" s="31">
        <v>21104.4</v>
      </c>
      <c r="D357" s="31">
        <v>80000</v>
      </c>
      <c r="E357" s="31">
        <v>20500</v>
      </c>
      <c r="F357" s="31">
        <v>75163.63</v>
      </c>
      <c r="G357" s="31">
        <f t="shared" si="60"/>
        <v>54059.23</v>
      </c>
      <c r="H357" s="31">
        <f t="shared" si="61"/>
        <v>-54663.630000000005</v>
      </c>
      <c r="I357" s="32">
        <f t="shared" si="62"/>
        <v>256.15146604499535</v>
      </c>
      <c r="J357" s="32">
        <f t="shared" si="63"/>
        <v>366.6518536585366</v>
      </c>
      <c r="K357" s="32">
        <f t="shared" si="64"/>
        <v>93.9545375</v>
      </c>
    </row>
    <row r="358" spans="1:11" ht="12.75">
      <c r="A358" s="38" t="s">
        <v>63</v>
      </c>
      <c r="B358" s="30" t="s">
        <v>64</v>
      </c>
      <c r="C358" s="31">
        <v>21104.4</v>
      </c>
      <c r="D358" s="31">
        <v>80000</v>
      </c>
      <c r="E358" s="31">
        <v>20500</v>
      </c>
      <c r="F358" s="31">
        <v>75163.63</v>
      </c>
      <c r="G358" s="31">
        <f t="shared" si="60"/>
        <v>54059.23</v>
      </c>
      <c r="H358" s="31">
        <f t="shared" si="61"/>
        <v>-54663.630000000005</v>
      </c>
      <c r="I358" s="32">
        <f t="shared" si="62"/>
        <v>256.15146604499535</v>
      </c>
      <c r="J358" s="32">
        <f t="shared" si="63"/>
        <v>366.6518536585366</v>
      </c>
      <c r="K358" s="32">
        <f t="shared" si="64"/>
        <v>93.9545375</v>
      </c>
    </row>
    <row r="359" spans="1:11" ht="25.5">
      <c r="A359" s="37" t="s">
        <v>81</v>
      </c>
      <c r="B359" s="30" t="s">
        <v>82</v>
      </c>
      <c r="C359" s="31">
        <v>264</v>
      </c>
      <c r="D359" s="31">
        <v>0</v>
      </c>
      <c r="E359" s="31">
        <v>0</v>
      </c>
      <c r="F359" s="31">
        <v>395</v>
      </c>
      <c r="G359" s="31">
        <f t="shared" si="60"/>
        <v>131</v>
      </c>
      <c r="H359" s="31">
        <f t="shared" si="61"/>
        <v>-395</v>
      </c>
      <c r="I359" s="32">
        <f t="shared" si="62"/>
        <v>49.621212121212125</v>
      </c>
      <c r="J359" s="32">
        <f t="shared" si="63"/>
        <v>0</v>
      </c>
      <c r="K359" s="32">
        <f t="shared" si="64"/>
        <v>0</v>
      </c>
    </row>
    <row r="360" spans="1:11" ht="12.75">
      <c r="A360" s="38" t="s">
        <v>83</v>
      </c>
      <c r="B360" s="30" t="s">
        <v>80</v>
      </c>
      <c r="C360" s="31">
        <v>264</v>
      </c>
      <c r="D360" s="31">
        <v>0</v>
      </c>
      <c r="E360" s="31">
        <v>0</v>
      </c>
      <c r="F360" s="31">
        <v>395</v>
      </c>
      <c r="G360" s="31">
        <f t="shared" si="60"/>
        <v>131</v>
      </c>
      <c r="H360" s="31">
        <f t="shared" si="61"/>
        <v>-395</v>
      </c>
      <c r="I360" s="32">
        <f t="shared" si="62"/>
        <v>49.621212121212125</v>
      </c>
      <c r="J360" s="32">
        <f t="shared" si="63"/>
        <v>0</v>
      </c>
      <c r="K360" s="32">
        <f t="shared" si="64"/>
        <v>0</v>
      </c>
    </row>
    <row r="361" spans="1:11" ht="12.75">
      <c r="A361" s="29" t="s">
        <v>132</v>
      </c>
      <c r="B361" s="30" t="s">
        <v>133</v>
      </c>
      <c r="C361" s="31">
        <v>7892377.24</v>
      </c>
      <c r="D361" s="31">
        <v>34322104</v>
      </c>
      <c r="E361" s="31">
        <v>8890659</v>
      </c>
      <c r="F361" s="31">
        <v>8715966.16</v>
      </c>
      <c r="G361" s="31">
        <f t="shared" si="60"/>
        <v>823588.9199999999</v>
      </c>
      <c r="H361" s="31">
        <f t="shared" si="61"/>
        <v>174692.83999999985</v>
      </c>
      <c r="I361" s="32">
        <f t="shared" si="62"/>
        <v>10.435245236706407</v>
      </c>
      <c r="J361" s="32">
        <f t="shared" si="63"/>
        <v>98.03509683590384</v>
      </c>
      <c r="K361" s="32">
        <f t="shared" si="64"/>
        <v>25.39461496882592</v>
      </c>
    </row>
    <row r="362" spans="1:11" ht="12.75">
      <c r="A362" s="35" t="s">
        <v>32</v>
      </c>
      <c r="B362" s="30" t="s">
        <v>134</v>
      </c>
      <c r="C362" s="31">
        <v>7892377.24</v>
      </c>
      <c r="D362" s="31">
        <v>34322104</v>
      </c>
      <c r="E362" s="31">
        <v>8890659</v>
      </c>
      <c r="F362" s="31">
        <v>8715966.16</v>
      </c>
      <c r="G362" s="31">
        <f t="shared" si="60"/>
        <v>823588.9199999999</v>
      </c>
      <c r="H362" s="31">
        <f t="shared" si="61"/>
        <v>174692.83999999985</v>
      </c>
      <c r="I362" s="32">
        <f t="shared" si="62"/>
        <v>10.435245236706407</v>
      </c>
      <c r="J362" s="32">
        <f t="shared" si="63"/>
        <v>98.03509683590384</v>
      </c>
      <c r="K362" s="32">
        <f t="shared" si="64"/>
        <v>25.39461496882592</v>
      </c>
    </row>
    <row r="363" spans="1:11" ht="12.75">
      <c r="A363" s="36" t="s">
        <v>34</v>
      </c>
      <c r="B363" s="30" t="s">
        <v>143</v>
      </c>
      <c r="C363" s="31">
        <v>7320329.95</v>
      </c>
      <c r="D363" s="31">
        <v>31398864</v>
      </c>
      <c r="E363" s="31">
        <v>8257001</v>
      </c>
      <c r="F363" s="31">
        <v>8087333.62</v>
      </c>
      <c r="G363" s="31">
        <f t="shared" si="60"/>
        <v>767003.6699999999</v>
      </c>
      <c r="H363" s="31">
        <f t="shared" si="61"/>
        <v>169667.3799999999</v>
      </c>
      <c r="I363" s="32">
        <f t="shared" si="62"/>
        <v>10.477719928457589</v>
      </c>
      <c r="J363" s="32">
        <f t="shared" si="63"/>
        <v>97.94516943863759</v>
      </c>
      <c r="K363" s="32">
        <f t="shared" si="64"/>
        <v>25.756771391474548</v>
      </c>
    </row>
    <row r="364" spans="1:11" ht="12.75">
      <c r="A364" s="37" t="s">
        <v>144</v>
      </c>
      <c r="B364" s="30" t="s">
        <v>145</v>
      </c>
      <c r="C364" s="31">
        <v>33590.11</v>
      </c>
      <c r="D364" s="31">
        <v>288823</v>
      </c>
      <c r="E364" s="31">
        <v>85100</v>
      </c>
      <c r="F364" s="31">
        <v>39112.77</v>
      </c>
      <c r="G364" s="31">
        <f t="shared" si="60"/>
        <v>5522.659999999996</v>
      </c>
      <c r="H364" s="31">
        <f t="shared" si="61"/>
        <v>45987.23</v>
      </c>
      <c r="I364" s="32">
        <f t="shared" si="62"/>
        <v>16.441327521702064</v>
      </c>
      <c r="J364" s="32">
        <f t="shared" si="63"/>
        <v>45.9609518213866</v>
      </c>
      <c r="K364" s="32">
        <f t="shared" si="64"/>
        <v>13.542124415299334</v>
      </c>
    </row>
    <row r="365" spans="1:11" ht="12.75">
      <c r="A365" s="37" t="s">
        <v>146</v>
      </c>
      <c r="B365" s="30" t="s">
        <v>147</v>
      </c>
      <c r="C365" s="31">
        <v>7286739.84</v>
      </c>
      <c r="D365" s="31">
        <v>31110041</v>
      </c>
      <c r="E365" s="31">
        <v>8171901</v>
      </c>
      <c r="F365" s="31">
        <v>8048220.85</v>
      </c>
      <c r="G365" s="31">
        <f t="shared" si="60"/>
        <v>761481.0099999998</v>
      </c>
      <c r="H365" s="31">
        <f t="shared" si="61"/>
        <v>123680.15000000037</v>
      </c>
      <c r="I365" s="32">
        <f t="shared" si="62"/>
        <v>10.45022913841261</v>
      </c>
      <c r="J365" s="32">
        <f t="shared" si="63"/>
        <v>98.48651923218354</v>
      </c>
      <c r="K365" s="32">
        <f t="shared" si="64"/>
        <v>25.870171145065353</v>
      </c>
    </row>
    <row r="366" spans="1:11" ht="12.75">
      <c r="A366" s="36" t="s">
        <v>152</v>
      </c>
      <c r="B366" s="30" t="s">
        <v>153</v>
      </c>
      <c r="C366" s="31">
        <v>572047.29</v>
      </c>
      <c r="D366" s="31">
        <v>2923240</v>
      </c>
      <c r="E366" s="31">
        <v>633658</v>
      </c>
      <c r="F366" s="31">
        <v>628632.54</v>
      </c>
      <c r="G366" s="31">
        <f t="shared" si="60"/>
        <v>56585.25</v>
      </c>
      <c r="H366" s="31">
        <f t="shared" si="61"/>
        <v>5025.459999999963</v>
      </c>
      <c r="I366" s="32">
        <f t="shared" si="62"/>
        <v>9.891708428511208</v>
      </c>
      <c r="J366" s="32">
        <f t="shared" si="63"/>
        <v>99.20691287729343</v>
      </c>
      <c r="K366" s="32">
        <f t="shared" si="64"/>
        <v>21.504650319508492</v>
      </c>
    </row>
    <row r="367" spans="1:11" ht="12.75">
      <c r="A367" s="37" t="s">
        <v>154</v>
      </c>
      <c r="B367" s="30" t="s">
        <v>155</v>
      </c>
      <c r="C367" s="31">
        <v>537547.29</v>
      </c>
      <c r="D367" s="31">
        <v>2791613</v>
      </c>
      <c r="E367" s="31">
        <v>599158</v>
      </c>
      <c r="F367" s="31">
        <v>594132.54</v>
      </c>
      <c r="G367" s="31">
        <f t="shared" si="60"/>
        <v>56585.25</v>
      </c>
      <c r="H367" s="31">
        <f t="shared" si="61"/>
        <v>5025.459999999963</v>
      </c>
      <c r="I367" s="32">
        <f t="shared" si="62"/>
        <v>10.52656223045976</v>
      </c>
      <c r="J367" s="32">
        <f t="shared" si="63"/>
        <v>99.16124628228282</v>
      </c>
      <c r="K367" s="32">
        <f t="shared" si="64"/>
        <v>21.282768779196832</v>
      </c>
    </row>
    <row r="368" spans="1:11" s="5" customFormat="1" ht="25.5">
      <c r="A368" s="38" t="s">
        <v>156</v>
      </c>
      <c r="B368" s="30" t="s">
        <v>157</v>
      </c>
      <c r="C368" s="31">
        <v>537547.29</v>
      </c>
      <c r="D368" s="31">
        <v>2791613</v>
      </c>
      <c r="E368" s="31">
        <v>599158</v>
      </c>
      <c r="F368" s="31">
        <v>594132.54</v>
      </c>
      <c r="G368" s="31">
        <f t="shared" si="60"/>
        <v>56585.25</v>
      </c>
      <c r="H368" s="31">
        <f t="shared" si="61"/>
        <v>5025.459999999963</v>
      </c>
      <c r="I368" s="32">
        <f t="shared" si="62"/>
        <v>10.52656223045976</v>
      </c>
      <c r="J368" s="32">
        <f t="shared" si="63"/>
        <v>99.16124628228282</v>
      </c>
      <c r="K368" s="32">
        <f t="shared" si="64"/>
        <v>21.282768779196832</v>
      </c>
    </row>
    <row r="369" spans="1:11" ht="25.5">
      <c r="A369" s="37" t="s">
        <v>158</v>
      </c>
      <c r="B369" s="30" t="s">
        <v>159</v>
      </c>
      <c r="C369" s="31">
        <v>34500</v>
      </c>
      <c r="D369" s="31">
        <v>131627</v>
      </c>
      <c r="E369" s="31">
        <v>34500</v>
      </c>
      <c r="F369" s="31">
        <v>34500</v>
      </c>
      <c r="G369" s="31">
        <f t="shared" si="60"/>
        <v>0</v>
      </c>
      <c r="H369" s="31">
        <f t="shared" si="61"/>
        <v>0</v>
      </c>
      <c r="I369" s="32">
        <f t="shared" si="62"/>
        <v>0</v>
      </c>
      <c r="J369" s="32">
        <f t="shared" si="63"/>
        <v>100</v>
      </c>
      <c r="K369" s="32">
        <f t="shared" si="64"/>
        <v>26.210427951712035</v>
      </c>
    </row>
    <row r="370" spans="1:11" ht="38.25">
      <c r="A370" s="38" t="s">
        <v>162</v>
      </c>
      <c r="B370" s="30" t="s">
        <v>163</v>
      </c>
      <c r="C370" s="31">
        <v>34500</v>
      </c>
      <c r="D370" s="31">
        <v>131627</v>
      </c>
      <c r="E370" s="31">
        <v>34500</v>
      </c>
      <c r="F370" s="31">
        <v>34500</v>
      </c>
      <c r="G370" s="31">
        <f t="shared" si="60"/>
        <v>0</v>
      </c>
      <c r="H370" s="31">
        <f t="shared" si="61"/>
        <v>0</v>
      </c>
      <c r="I370" s="32">
        <f t="shared" si="62"/>
        <v>0</v>
      </c>
      <c r="J370" s="32">
        <f t="shared" si="63"/>
        <v>100</v>
      </c>
      <c r="K370" s="32">
        <f t="shared" si="64"/>
        <v>26.210427951712035</v>
      </c>
    </row>
    <row r="371" spans="1:11" ht="12.75">
      <c r="A371" s="29"/>
      <c r="B371" s="30" t="s">
        <v>167</v>
      </c>
      <c r="C371" s="31">
        <v>735524.53</v>
      </c>
      <c r="D371" s="31">
        <v>5941576</v>
      </c>
      <c r="E371" s="31">
        <v>383521</v>
      </c>
      <c r="F371" s="31">
        <v>601897.77</v>
      </c>
      <c r="G371" s="31">
        <f t="shared" si="60"/>
        <v>-133626.76</v>
      </c>
      <c r="H371" s="31">
        <f t="shared" si="61"/>
        <v>-218376.77000000002</v>
      </c>
      <c r="I371" s="32">
        <f t="shared" si="62"/>
        <v>-18.167546363137603</v>
      </c>
      <c r="J371" s="32">
        <f t="shared" si="63"/>
        <v>156.93997721115662</v>
      </c>
      <c r="K371" s="32">
        <f t="shared" si="64"/>
        <v>10.130271328684511</v>
      </c>
    </row>
    <row r="372" spans="1:11" ht="12.75">
      <c r="A372" s="29" t="s">
        <v>168</v>
      </c>
      <c r="B372" s="30" t="s">
        <v>169</v>
      </c>
      <c r="C372" s="31">
        <v>-735524.53</v>
      </c>
      <c r="D372" s="31">
        <v>-5941576</v>
      </c>
      <c r="E372" s="31">
        <v>-383521</v>
      </c>
      <c r="F372" s="31">
        <v>-601897.77</v>
      </c>
      <c r="G372" s="31">
        <f t="shared" si="60"/>
        <v>133626.76</v>
      </c>
      <c r="H372" s="31">
        <f t="shared" si="61"/>
        <v>218376.77000000002</v>
      </c>
      <c r="I372" s="32">
        <f t="shared" si="62"/>
        <v>-18.167546363137603</v>
      </c>
      <c r="J372" s="32">
        <f t="shared" si="63"/>
        <v>156.93997721115662</v>
      </c>
      <c r="K372" s="32">
        <f t="shared" si="64"/>
        <v>10.130271328684511</v>
      </c>
    </row>
    <row r="373" spans="1:11" ht="12.75">
      <c r="A373" s="35" t="s">
        <v>172</v>
      </c>
      <c r="B373" s="30" t="s">
        <v>173</v>
      </c>
      <c r="C373" s="31">
        <v>-735524.53</v>
      </c>
      <c r="D373" s="31">
        <v>-5941576</v>
      </c>
      <c r="E373" s="31">
        <v>-383521</v>
      </c>
      <c r="F373" s="31">
        <v>-601897.77</v>
      </c>
      <c r="G373" s="31">
        <f t="shared" si="60"/>
        <v>133626.76</v>
      </c>
      <c r="H373" s="31">
        <f t="shared" si="61"/>
        <v>218376.77000000002</v>
      </c>
      <c r="I373" s="32">
        <f t="shared" si="62"/>
        <v>-18.167546363137603</v>
      </c>
      <c r="J373" s="32">
        <f t="shared" si="63"/>
        <v>156.93997721115662</v>
      </c>
      <c r="K373" s="32">
        <f t="shared" si="64"/>
        <v>10.130271328684511</v>
      </c>
    </row>
    <row r="374" spans="1:11" ht="25.5">
      <c r="A374" s="36" t="s">
        <v>174</v>
      </c>
      <c r="B374" s="30" t="s">
        <v>175</v>
      </c>
      <c r="C374" s="31">
        <v>-735524.53</v>
      </c>
      <c r="D374" s="31">
        <v>-5941576</v>
      </c>
      <c r="E374" s="31">
        <v>-383521</v>
      </c>
      <c r="F374" s="31">
        <v>-601897.77</v>
      </c>
      <c r="G374" s="31">
        <f t="shared" si="60"/>
        <v>133626.76</v>
      </c>
      <c r="H374" s="31">
        <f t="shared" si="61"/>
        <v>218376.77000000002</v>
      </c>
      <c r="I374" s="32">
        <f t="shared" si="62"/>
        <v>-18.167546363137603</v>
      </c>
      <c r="J374" s="32">
        <f t="shared" si="63"/>
        <v>156.93997721115662</v>
      </c>
      <c r="K374" s="32">
        <f t="shared" si="64"/>
        <v>10.130271328684511</v>
      </c>
    </row>
    <row r="375" spans="1:11" ht="12.75">
      <c r="A375" s="29"/>
      <c r="B375" s="30"/>
      <c r="C375" s="31"/>
      <c r="D375" s="31"/>
      <c r="E375" s="31"/>
      <c r="F375" s="31"/>
      <c r="G375" s="31"/>
      <c r="H375" s="31"/>
      <c r="I375" s="32"/>
      <c r="J375" s="32"/>
      <c r="K375" s="32"/>
    </row>
    <row r="376" spans="1:11" ht="12.75">
      <c r="A376" s="44" t="s">
        <v>187</v>
      </c>
      <c r="B376" s="41" t="s">
        <v>188</v>
      </c>
      <c r="C376" s="42"/>
      <c r="D376" s="42"/>
      <c r="E376" s="42"/>
      <c r="F376" s="42"/>
      <c r="G376" s="42"/>
      <c r="H376" s="42"/>
      <c r="I376" s="43"/>
      <c r="J376" s="43"/>
      <c r="K376" s="43"/>
    </row>
    <row r="377" spans="1:11" ht="12.75">
      <c r="A377" s="29" t="s">
        <v>30</v>
      </c>
      <c r="B377" s="30" t="s">
        <v>31</v>
      </c>
      <c r="C377" s="31">
        <v>115794869.5</v>
      </c>
      <c r="D377" s="31">
        <v>561104202</v>
      </c>
      <c r="E377" s="31">
        <v>129226067</v>
      </c>
      <c r="F377" s="31">
        <v>129184971.8</v>
      </c>
      <c r="G377" s="31">
        <f aca="true" t="shared" si="65" ref="G377:G408">F377-C377</f>
        <v>13390102.299999997</v>
      </c>
      <c r="H377" s="31">
        <f aca="true" t="shared" si="66" ref="H377:H408">E377-F377</f>
        <v>41095.20000000298</v>
      </c>
      <c r="I377" s="32">
        <f aca="true" t="shared" si="67" ref="I377:I408">IF(ISERROR(F377/C377),0,F377/C377*100-100)</f>
        <v>11.56364039082058</v>
      </c>
      <c r="J377" s="32">
        <f aca="true" t="shared" si="68" ref="J377:J408">IF(ISERROR(F377/E377),0,F377/E377*100)</f>
        <v>99.9681989857356</v>
      </c>
      <c r="K377" s="32">
        <f aca="true" t="shared" si="69" ref="K377:K408">IF(ISERROR(F377/D377),0,F377/D377*100)</f>
        <v>23.023347773824014</v>
      </c>
    </row>
    <row r="378" spans="1:11" ht="12.75">
      <c r="A378" s="35" t="s">
        <v>32</v>
      </c>
      <c r="B378" s="30" t="s">
        <v>33</v>
      </c>
      <c r="C378" s="31">
        <v>111496453.92</v>
      </c>
      <c r="D378" s="31">
        <v>550516416</v>
      </c>
      <c r="E378" s="31">
        <v>126775416</v>
      </c>
      <c r="F378" s="31">
        <v>126615870.51</v>
      </c>
      <c r="G378" s="31">
        <f t="shared" si="65"/>
        <v>15119416.590000004</v>
      </c>
      <c r="H378" s="31">
        <f t="shared" si="66"/>
        <v>159545.48999999464</v>
      </c>
      <c r="I378" s="32">
        <f t="shared" si="67"/>
        <v>13.560446147326232</v>
      </c>
      <c r="J378" s="32">
        <f t="shared" si="68"/>
        <v>99.87415108146836</v>
      </c>
      <c r="K378" s="32">
        <f t="shared" si="69"/>
        <v>22.99947228276659</v>
      </c>
    </row>
    <row r="379" spans="1:11" ht="12.75">
      <c r="A379" s="36" t="s">
        <v>34</v>
      </c>
      <c r="B379" s="30" t="s">
        <v>35</v>
      </c>
      <c r="C379" s="31">
        <v>111496453.92</v>
      </c>
      <c r="D379" s="31">
        <v>550516416</v>
      </c>
      <c r="E379" s="31">
        <v>126775416</v>
      </c>
      <c r="F379" s="31">
        <v>126615870.51</v>
      </c>
      <c r="G379" s="31">
        <f t="shared" si="65"/>
        <v>15119416.590000004</v>
      </c>
      <c r="H379" s="31">
        <f t="shared" si="66"/>
        <v>159545.48999999464</v>
      </c>
      <c r="I379" s="32">
        <f t="shared" si="67"/>
        <v>13.560446147326232</v>
      </c>
      <c r="J379" s="32">
        <f t="shared" si="68"/>
        <v>99.87415108146836</v>
      </c>
      <c r="K379" s="32">
        <f t="shared" si="69"/>
        <v>22.99947228276659</v>
      </c>
    </row>
    <row r="380" spans="1:11" ht="12.75">
      <c r="A380" s="37" t="s">
        <v>36</v>
      </c>
      <c r="B380" s="30" t="s">
        <v>37</v>
      </c>
      <c r="C380" s="31">
        <v>111496453.92</v>
      </c>
      <c r="D380" s="31">
        <v>550516416</v>
      </c>
      <c r="E380" s="31">
        <v>126775416</v>
      </c>
      <c r="F380" s="31">
        <v>126615870.51</v>
      </c>
      <c r="G380" s="31">
        <f t="shared" si="65"/>
        <v>15119416.590000004</v>
      </c>
      <c r="H380" s="31">
        <f t="shared" si="66"/>
        <v>159545.48999999464</v>
      </c>
      <c r="I380" s="32">
        <f t="shared" si="67"/>
        <v>13.560446147326232</v>
      </c>
      <c r="J380" s="32">
        <f t="shared" si="68"/>
        <v>99.87415108146836</v>
      </c>
      <c r="K380" s="32">
        <f t="shared" si="69"/>
        <v>22.99947228276659</v>
      </c>
    </row>
    <row r="381" spans="1:11" ht="12.75">
      <c r="A381" s="38" t="s">
        <v>38</v>
      </c>
      <c r="B381" s="30" t="s">
        <v>39</v>
      </c>
      <c r="C381" s="31">
        <v>6675.28</v>
      </c>
      <c r="D381" s="31">
        <v>0</v>
      </c>
      <c r="E381" s="31">
        <v>0</v>
      </c>
      <c r="F381" s="31">
        <v>4499.01</v>
      </c>
      <c r="G381" s="31">
        <f t="shared" si="65"/>
        <v>-2176.2699999999995</v>
      </c>
      <c r="H381" s="31">
        <f t="shared" si="66"/>
        <v>-4499.01</v>
      </c>
      <c r="I381" s="32">
        <f t="shared" si="67"/>
        <v>-32.60192830862525</v>
      </c>
      <c r="J381" s="32">
        <f t="shared" si="68"/>
        <v>0</v>
      </c>
      <c r="K381" s="32">
        <f t="shared" si="69"/>
        <v>0</v>
      </c>
    </row>
    <row r="382" spans="1:11" ht="25.5">
      <c r="A382" s="38" t="s">
        <v>42</v>
      </c>
      <c r="B382" s="30" t="s">
        <v>43</v>
      </c>
      <c r="C382" s="31">
        <v>111489778.64</v>
      </c>
      <c r="D382" s="31">
        <v>550516416</v>
      </c>
      <c r="E382" s="31">
        <v>126775416</v>
      </c>
      <c r="F382" s="31">
        <v>126611371.5</v>
      </c>
      <c r="G382" s="31">
        <f t="shared" si="65"/>
        <v>15121592.86</v>
      </c>
      <c r="H382" s="31">
        <f t="shared" si="66"/>
        <v>164044.5</v>
      </c>
      <c r="I382" s="32">
        <f t="shared" si="67"/>
        <v>13.563210048902818</v>
      </c>
      <c r="J382" s="32">
        <f t="shared" si="68"/>
        <v>99.87060227828398</v>
      </c>
      <c r="K382" s="32">
        <f t="shared" si="69"/>
        <v>22.998655048281066</v>
      </c>
    </row>
    <row r="383" spans="1:11" ht="25.5">
      <c r="A383" s="39" t="s">
        <v>50</v>
      </c>
      <c r="B383" s="30" t="s">
        <v>51</v>
      </c>
      <c r="C383" s="31">
        <v>111489778.64</v>
      </c>
      <c r="D383" s="31">
        <v>550516416</v>
      </c>
      <c r="E383" s="31">
        <v>126775416</v>
      </c>
      <c r="F383" s="31">
        <v>126611371.5</v>
      </c>
      <c r="G383" s="31">
        <f t="shared" si="65"/>
        <v>15121592.86</v>
      </c>
      <c r="H383" s="31">
        <f t="shared" si="66"/>
        <v>164044.5</v>
      </c>
      <c r="I383" s="32">
        <f t="shared" si="67"/>
        <v>13.563210048902818</v>
      </c>
      <c r="J383" s="32">
        <f t="shared" si="68"/>
        <v>99.87060227828398</v>
      </c>
      <c r="K383" s="32">
        <f t="shared" si="69"/>
        <v>22.998655048281066</v>
      </c>
    </row>
    <row r="384" spans="1:11" ht="12.75">
      <c r="A384" s="35" t="s">
        <v>57</v>
      </c>
      <c r="B384" s="30" t="s">
        <v>58</v>
      </c>
      <c r="C384" s="31">
        <v>167474.37</v>
      </c>
      <c r="D384" s="31">
        <v>700000</v>
      </c>
      <c r="E384" s="31">
        <v>150000</v>
      </c>
      <c r="F384" s="31">
        <v>273165.62</v>
      </c>
      <c r="G384" s="31">
        <f t="shared" si="65"/>
        <v>105691.25</v>
      </c>
      <c r="H384" s="31">
        <f t="shared" si="66"/>
        <v>-123165.62</v>
      </c>
      <c r="I384" s="32">
        <f t="shared" si="67"/>
        <v>63.10891033654883</v>
      </c>
      <c r="J384" s="32">
        <f t="shared" si="68"/>
        <v>182.11041333333333</v>
      </c>
      <c r="K384" s="32">
        <f t="shared" si="69"/>
        <v>39.02366</v>
      </c>
    </row>
    <row r="385" spans="1:11" ht="25.5">
      <c r="A385" s="36" t="s">
        <v>59</v>
      </c>
      <c r="B385" s="30" t="s">
        <v>60</v>
      </c>
      <c r="C385" s="31">
        <v>167474.37</v>
      </c>
      <c r="D385" s="31">
        <v>700000</v>
      </c>
      <c r="E385" s="31">
        <v>150000</v>
      </c>
      <c r="F385" s="31">
        <v>273165.62</v>
      </c>
      <c r="G385" s="31">
        <f t="shared" si="65"/>
        <v>105691.25</v>
      </c>
      <c r="H385" s="31">
        <f t="shared" si="66"/>
        <v>-123165.62</v>
      </c>
      <c r="I385" s="32">
        <f t="shared" si="67"/>
        <v>63.10891033654883</v>
      </c>
      <c r="J385" s="32">
        <f t="shared" si="68"/>
        <v>182.11041333333333</v>
      </c>
      <c r="K385" s="32">
        <f t="shared" si="69"/>
        <v>39.02366</v>
      </c>
    </row>
    <row r="386" spans="1:11" ht="25.5">
      <c r="A386" s="37" t="s">
        <v>61</v>
      </c>
      <c r="B386" s="30" t="s">
        <v>62</v>
      </c>
      <c r="C386" s="31">
        <v>158672.88</v>
      </c>
      <c r="D386" s="31">
        <v>700000</v>
      </c>
      <c r="E386" s="31">
        <v>150000</v>
      </c>
      <c r="F386" s="31">
        <v>273145.62</v>
      </c>
      <c r="G386" s="31">
        <f t="shared" si="65"/>
        <v>114472.73999999999</v>
      </c>
      <c r="H386" s="31">
        <f t="shared" si="66"/>
        <v>-123145.62</v>
      </c>
      <c r="I386" s="32">
        <f t="shared" si="67"/>
        <v>72.14385974465202</v>
      </c>
      <c r="J386" s="32">
        <f t="shared" si="68"/>
        <v>182.09708</v>
      </c>
      <c r="K386" s="32">
        <f t="shared" si="69"/>
        <v>39.020802857142854</v>
      </c>
    </row>
    <row r="387" spans="1:11" ht="12.75">
      <c r="A387" s="38" t="s">
        <v>63</v>
      </c>
      <c r="B387" s="30" t="s">
        <v>64</v>
      </c>
      <c r="C387" s="31">
        <v>148754.64</v>
      </c>
      <c r="D387" s="31">
        <v>700000</v>
      </c>
      <c r="E387" s="31">
        <v>150000</v>
      </c>
      <c r="F387" s="31">
        <v>262530.19</v>
      </c>
      <c r="G387" s="31">
        <f t="shared" si="65"/>
        <v>113775.54999999999</v>
      </c>
      <c r="H387" s="31">
        <f t="shared" si="66"/>
        <v>-112530.19</v>
      </c>
      <c r="I387" s="32">
        <f t="shared" si="67"/>
        <v>76.48537887624883</v>
      </c>
      <c r="J387" s="32">
        <f t="shared" si="68"/>
        <v>175.02012666666667</v>
      </c>
      <c r="K387" s="32">
        <f t="shared" si="69"/>
        <v>37.50431285714286</v>
      </c>
    </row>
    <row r="388" spans="1:11" ht="12.75">
      <c r="A388" s="38" t="s">
        <v>79</v>
      </c>
      <c r="B388" s="30" t="s">
        <v>80</v>
      </c>
      <c r="C388" s="31">
        <v>9918.24</v>
      </c>
      <c r="D388" s="31">
        <v>0</v>
      </c>
      <c r="E388" s="31">
        <v>0</v>
      </c>
      <c r="F388" s="31">
        <v>10615.43</v>
      </c>
      <c r="G388" s="31">
        <f t="shared" si="65"/>
        <v>697.1900000000005</v>
      </c>
      <c r="H388" s="31">
        <f t="shared" si="66"/>
        <v>-10615.43</v>
      </c>
      <c r="I388" s="32">
        <f t="shared" si="67"/>
        <v>7.029372146671193</v>
      </c>
      <c r="J388" s="32">
        <f t="shared" si="68"/>
        <v>0</v>
      </c>
      <c r="K388" s="32">
        <f t="shared" si="69"/>
        <v>0</v>
      </c>
    </row>
    <row r="389" spans="1:11" ht="25.5">
      <c r="A389" s="37" t="s">
        <v>81</v>
      </c>
      <c r="B389" s="30" t="s">
        <v>82</v>
      </c>
      <c r="C389" s="31">
        <v>8801.49</v>
      </c>
      <c r="D389" s="31">
        <v>0</v>
      </c>
      <c r="E389" s="31">
        <v>0</v>
      </c>
      <c r="F389" s="31">
        <v>20</v>
      </c>
      <c r="G389" s="31">
        <f t="shared" si="65"/>
        <v>-8781.49</v>
      </c>
      <c r="H389" s="31">
        <f t="shared" si="66"/>
        <v>-20</v>
      </c>
      <c r="I389" s="32">
        <f t="shared" si="67"/>
        <v>-99.77276574761774</v>
      </c>
      <c r="J389" s="32">
        <f t="shared" si="68"/>
        <v>0</v>
      </c>
      <c r="K389" s="32">
        <f t="shared" si="69"/>
        <v>0</v>
      </c>
    </row>
    <row r="390" spans="1:11" ht="12.75">
      <c r="A390" s="38" t="s">
        <v>83</v>
      </c>
      <c r="B390" s="30" t="s">
        <v>80</v>
      </c>
      <c r="C390" s="31">
        <v>8801.49</v>
      </c>
      <c r="D390" s="31">
        <v>0</v>
      </c>
      <c r="E390" s="31">
        <v>0</v>
      </c>
      <c r="F390" s="31">
        <v>20</v>
      </c>
      <c r="G390" s="31">
        <f t="shared" si="65"/>
        <v>-8781.49</v>
      </c>
      <c r="H390" s="31">
        <f t="shared" si="66"/>
        <v>-20</v>
      </c>
      <c r="I390" s="32">
        <f t="shared" si="67"/>
        <v>-99.77276574761774</v>
      </c>
      <c r="J390" s="32">
        <f t="shared" si="68"/>
        <v>0</v>
      </c>
      <c r="K390" s="32">
        <f t="shared" si="69"/>
        <v>0</v>
      </c>
    </row>
    <row r="391" spans="1:11" ht="12.75">
      <c r="A391" s="35" t="s">
        <v>86</v>
      </c>
      <c r="B391" s="30" t="s">
        <v>87</v>
      </c>
      <c r="C391" s="31">
        <v>4130941.21</v>
      </c>
      <c r="D391" s="31">
        <v>9887786</v>
      </c>
      <c r="E391" s="31">
        <v>2300651</v>
      </c>
      <c r="F391" s="31">
        <v>2295935.67</v>
      </c>
      <c r="G391" s="31">
        <f t="shared" si="65"/>
        <v>-1835005.54</v>
      </c>
      <c r="H391" s="31">
        <f t="shared" si="66"/>
        <v>4715.3300000000745</v>
      </c>
      <c r="I391" s="32">
        <f t="shared" si="67"/>
        <v>-44.42100351265953</v>
      </c>
      <c r="J391" s="32">
        <f t="shared" si="68"/>
        <v>99.79504366372822</v>
      </c>
      <c r="K391" s="32">
        <f t="shared" si="69"/>
        <v>23.219916672953882</v>
      </c>
    </row>
    <row r="392" spans="1:11" ht="12.75">
      <c r="A392" s="36" t="s">
        <v>88</v>
      </c>
      <c r="B392" s="30" t="s">
        <v>89</v>
      </c>
      <c r="C392" s="31">
        <v>4130941.21</v>
      </c>
      <c r="D392" s="31">
        <v>9887786</v>
      </c>
      <c r="E392" s="31">
        <v>2300651</v>
      </c>
      <c r="F392" s="31">
        <v>2295935.67</v>
      </c>
      <c r="G392" s="31">
        <f t="shared" si="65"/>
        <v>-1835005.54</v>
      </c>
      <c r="H392" s="31">
        <f t="shared" si="66"/>
        <v>4715.3300000000745</v>
      </c>
      <c r="I392" s="32">
        <f t="shared" si="67"/>
        <v>-44.42100351265953</v>
      </c>
      <c r="J392" s="32">
        <f t="shared" si="68"/>
        <v>99.79504366372822</v>
      </c>
      <c r="K392" s="32">
        <f t="shared" si="69"/>
        <v>23.219916672953882</v>
      </c>
    </row>
    <row r="393" spans="1:11" ht="25.5">
      <c r="A393" s="37" t="s">
        <v>90</v>
      </c>
      <c r="B393" s="30" t="s">
        <v>91</v>
      </c>
      <c r="C393" s="31">
        <v>3812677.59</v>
      </c>
      <c r="D393" s="31">
        <v>7425116</v>
      </c>
      <c r="E393" s="31">
        <v>1744252</v>
      </c>
      <c r="F393" s="31">
        <v>1742102.24</v>
      </c>
      <c r="G393" s="31">
        <f t="shared" si="65"/>
        <v>-2070575.3499999999</v>
      </c>
      <c r="H393" s="31">
        <f t="shared" si="66"/>
        <v>2149.7600000000093</v>
      </c>
      <c r="I393" s="32">
        <f t="shared" si="67"/>
        <v>-54.30764341130664</v>
      </c>
      <c r="J393" s="32">
        <f t="shared" si="68"/>
        <v>99.87675175376035</v>
      </c>
      <c r="K393" s="32">
        <f t="shared" si="69"/>
        <v>23.46228988207053</v>
      </c>
    </row>
    <row r="394" spans="1:11" ht="25.5">
      <c r="A394" s="38" t="s">
        <v>92</v>
      </c>
      <c r="B394" s="30" t="s">
        <v>93</v>
      </c>
      <c r="C394" s="31">
        <v>3812677.59</v>
      </c>
      <c r="D394" s="31">
        <v>7425116</v>
      </c>
      <c r="E394" s="31">
        <v>1744252</v>
      </c>
      <c r="F394" s="31">
        <v>1742102.24</v>
      </c>
      <c r="G394" s="31">
        <f t="shared" si="65"/>
        <v>-2070575.3499999999</v>
      </c>
      <c r="H394" s="31">
        <f t="shared" si="66"/>
        <v>2149.7600000000093</v>
      </c>
      <c r="I394" s="32">
        <f t="shared" si="67"/>
        <v>-54.30764341130664</v>
      </c>
      <c r="J394" s="32">
        <f t="shared" si="68"/>
        <v>99.87675175376035</v>
      </c>
      <c r="K394" s="32">
        <f t="shared" si="69"/>
        <v>23.46228988207053</v>
      </c>
    </row>
    <row r="395" spans="1:11" ht="12.75">
      <c r="A395" s="39" t="s">
        <v>106</v>
      </c>
      <c r="B395" s="30" t="s">
        <v>107</v>
      </c>
      <c r="C395" s="31">
        <v>3812677.59</v>
      </c>
      <c r="D395" s="31">
        <v>7425116</v>
      </c>
      <c r="E395" s="31">
        <v>1744252</v>
      </c>
      <c r="F395" s="31">
        <v>1742102.24</v>
      </c>
      <c r="G395" s="31">
        <f t="shared" si="65"/>
        <v>-2070575.3499999999</v>
      </c>
      <c r="H395" s="31">
        <f t="shared" si="66"/>
        <v>2149.7600000000093</v>
      </c>
      <c r="I395" s="32">
        <f t="shared" si="67"/>
        <v>-54.30764341130664</v>
      </c>
      <c r="J395" s="32">
        <f t="shared" si="68"/>
        <v>99.87675175376035</v>
      </c>
      <c r="K395" s="32">
        <f t="shared" si="69"/>
        <v>23.46228988207053</v>
      </c>
    </row>
    <row r="396" spans="1:11" ht="12.75">
      <c r="A396" s="37" t="s">
        <v>108</v>
      </c>
      <c r="B396" s="30" t="s">
        <v>109</v>
      </c>
      <c r="C396" s="31">
        <v>318263.62</v>
      </c>
      <c r="D396" s="31">
        <v>2462670</v>
      </c>
      <c r="E396" s="31">
        <v>556399</v>
      </c>
      <c r="F396" s="31">
        <v>553833.43</v>
      </c>
      <c r="G396" s="31">
        <f t="shared" si="65"/>
        <v>235569.81000000006</v>
      </c>
      <c r="H396" s="31">
        <f t="shared" si="66"/>
        <v>2565.569999999949</v>
      </c>
      <c r="I396" s="32">
        <f t="shared" si="67"/>
        <v>74.01719681313247</v>
      </c>
      <c r="J396" s="32">
        <f t="shared" si="68"/>
        <v>99.53889744589765</v>
      </c>
      <c r="K396" s="32">
        <f t="shared" si="69"/>
        <v>22.489145114855017</v>
      </c>
    </row>
    <row r="397" spans="1:11" ht="12.75">
      <c r="A397" s="38" t="s">
        <v>130</v>
      </c>
      <c r="B397" s="30" t="s">
        <v>131</v>
      </c>
      <c r="C397" s="31">
        <v>318263.62</v>
      </c>
      <c r="D397" s="31">
        <v>2462670</v>
      </c>
      <c r="E397" s="31">
        <v>556399</v>
      </c>
      <c r="F397" s="31">
        <v>553833.43</v>
      </c>
      <c r="G397" s="31">
        <f t="shared" si="65"/>
        <v>235569.81000000006</v>
      </c>
      <c r="H397" s="31">
        <f t="shared" si="66"/>
        <v>2565.569999999949</v>
      </c>
      <c r="I397" s="32">
        <f t="shared" si="67"/>
        <v>74.01719681313247</v>
      </c>
      <c r="J397" s="32">
        <f t="shared" si="68"/>
        <v>99.53889744589765</v>
      </c>
      <c r="K397" s="32">
        <f t="shared" si="69"/>
        <v>22.489145114855017</v>
      </c>
    </row>
    <row r="398" spans="1:11" ht="12.75">
      <c r="A398" s="29" t="s">
        <v>132</v>
      </c>
      <c r="B398" s="30" t="s">
        <v>133</v>
      </c>
      <c r="C398" s="31">
        <v>117297876</v>
      </c>
      <c r="D398" s="31">
        <v>487913144</v>
      </c>
      <c r="E398" s="31">
        <v>134867319</v>
      </c>
      <c r="F398" s="31">
        <v>132933345.07</v>
      </c>
      <c r="G398" s="31">
        <f t="shared" si="65"/>
        <v>15635469.069999993</v>
      </c>
      <c r="H398" s="31">
        <f t="shared" si="66"/>
        <v>1933973.9300000072</v>
      </c>
      <c r="I398" s="32">
        <f t="shared" si="67"/>
        <v>13.329712014563682</v>
      </c>
      <c r="J398" s="32">
        <f t="shared" si="68"/>
        <v>98.56601736852201</v>
      </c>
      <c r="K398" s="32">
        <f t="shared" si="69"/>
        <v>27.245288778283044</v>
      </c>
    </row>
    <row r="399" spans="1:11" s="5" customFormat="1" ht="12.75">
      <c r="A399" s="35" t="s">
        <v>32</v>
      </c>
      <c r="B399" s="30" t="s">
        <v>134</v>
      </c>
      <c r="C399" s="31">
        <v>117297876</v>
      </c>
      <c r="D399" s="31">
        <v>487913144</v>
      </c>
      <c r="E399" s="31">
        <v>134867319</v>
      </c>
      <c r="F399" s="31">
        <v>132933345.07</v>
      </c>
      <c r="G399" s="31">
        <f t="shared" si="65"/>
        <v>15635469.069999993</v>
      </c>
      <c r="H399" s="31">
        <f t="shared" si="66"/>
        <v>1933973.9300000072</v>
      </c>
      <c r="I399" s="32">
        <f t="shared" si="67"/>
        <v>13.329712014563682</v>
      </c>
      <c r="J399" s="32">
        <f t="shared" si="68"/>
        <v>98.56601736852201</v>
      </c>
      <c r="K399" s="32">
        <f t="shared" si="69"/>
        <v>27.245288778283044</v>
      </c>
    </row>
    <row r="400" spans="1:11" ht="12.75">
      <c r="A400" s="36" t="s">
        <v>34</v>
      </c>
      <c r="B400" s="30" t="s">
        <v>143</v>
      </c>
      <c r="C400" s="31">
        <v>98501869</v>
      </c>
      <c r="D400" s="31">
        <v>396285366</v>
      </c>
      <c r="E400" s="31">
        <v>110436042</v>
      </c>
      <c r="F400" s="31">
        <v>108921768.97</v>
      </c>
      <c r="G400" s="31">
        <f t="shared" si="65"/>
        <v>10419899.969999999</v>
      </c>
      <c r="H400" s="31">
        <f t="shared" si="66"/>
        <v>1514273.0300000012</v>
      </c>
      <c r="I400" s="32">
        <f t="shared" si="67"/>
        <v>10.578377929052294</v>
      </c>
      <c r="J400" s="32">
        <f t="shared" si="68"/>
        <v>98.62882352303063</v>
      </c>
      <c r="K400" s="32">
        <f t="shared" si="69"/>
        <v>27.48569044308338</v>
      </c>
    </row>
    <row r="401" spans="1:11" ht="12.75">
      <c r="A401" s="37" t="s">
        <v>146</v>
      </c>
      <c r="B401" s="30" t="s">
        <v>147</v>
      </c>
      <c r="C401" s="31">
        <v>98501869</v>
      </c>
      <c r="D401" s="31">
        <v>396285366</v>
      </c>
      <c r="E401" s="31">
        <v>110436042</v>
      </c>
      <c r="F401" s="31">
        <v>108921768.97</v>
      </c>
      <c r="G401" s="31">
        <f t="shared" si="65"/>
        <v>10419899.969999999</v>
      </c>
      <c r="H401" s="31">
        <f t="shared" si="66"/>
        <v>1514273.0300000012</v>
      </c>
      <c r="I401" s="32">
        <f t="shared" si="67"/>
        <v>10.578377929052294</v>
      </c>
      <c r="J401" s="32">
        <f t="shared" si="68"/>
        <v>98.62882352303063</v>
      </c>
      <c r="K401" s="32">
        <f t="shared" si="69"/>
        <v>27.48569044308338</v>
      </c>
    </row>
    <row r="402" spans="1:11" ht="12.75">
      <c r="A402" s="36" t="s">
        <v>152</v>
      </c>
      <c r="B402" s="30" t="s">
        <v>153</v>
      </c>
      <c r="C402" s="31">
        <v>18796007</v>
      </c>
      <c r="D402" s="31">
        <v>91627778</v>
      </c>
      <c r="E402" s="31">
        <v>24431277</v>
      </c>
      <c r="F402" s="31">
        <v>24011576.1</v>
      </c>
      <c r="G402" s="31">
        <f t="shared" si="65"/>
        <v>5215569.1000000015</v>
      </c>
      <c r="H402" s="31">
        <f t="shared" si="66"/>
        <v>419700.8999999985</v>
      </c>
      <c r="I402" s="32">
        <f t="shared" si="67"/>
        <v>27.748282387849727</v>
      </c>
      <c r="J402" s="32">
        <f t="shared" si="68"/>
        <v>98.28211640349377</v>
      </c>
      <c r="K402" s="32">
        <f t="shared" si="69"/>
        <v>26.205564103060542</v>
      </c>
    </row>
    <row r="403" spans="1:11" ht="12.75">
      <c r="A403" s="37" t="s">
        <v>154</v>
      </c>
      <c r="B403" s="30" t="s">
        <v>155</v>
      </c>
      <c r="C403" s="31">
        <v>18796007</v>
      </c>
      <c r="D403" s="31">
        <v>91627778</v>
      </c>
      <c r="E403" s="31">
        <v>24431277</v>
      </c>
      <c r="F403" s="31">
        <v>24011576.1</v>
      </c>
      <c r="G403" s="31">
        <f t="shared" si="65"/>
        <v>5215569.1000000015</v>
      </c>
      <c r="H403" s="31">
        <f t="shared" si="66"/>
        <v>419700.8999999985</v>
      </c>
      <c r="I403" s="32">
        <f t="shared" si="67"/>
        <v>27.748282387849727</v>
      </c>
      <c r="J403" s="32">
        <f t="shared" si="68"/>
        <v>98.28211640349377</v>
      </c>
      <c r="K403" s="32">
        <f t="shared" si="69"/>
        <v>26.205564103060542</v>
      </c>
    </row>
    <row r="404" spans="1:11" ht="25.5">
      <c r="A404" s="38" t="s">
        <v>156</v>
      </c>
      <c r="B404" s="30" t="s">
        <v>157</v>
      </c>
      <c r="C404" s="31">
        <v>18796007</v>
      </c>
      <c r="D404" s="31">
        <v>91627778</v>
      </c>
      <c r="E404" s="31">
        <v>24431277</v>
      </c>
      <c r="F404" s="31">
        <v>24011576.1</v>
      </c>
      <c r="G404" s="31">
        <f t="shared" si="65"/>
        <v>5215569.1000000015</v>
      </c>
      <c r="H404" s="31">
        <f t="shared" si="66"/>
        <v>419700.8999999985</v>
      </c>
      <c r="I404" s="32">
        <f t="shared" si="67"/>
        <v>27.748282387849727</v>
      </c>
      <c r="J404" s="32">
        <f t="shared" si="68"/>
        <v>98.28211640349377</v>
      </c>
      <c r="K404" s="32">
        <f t="shared" si="69"/>
        <v>26.205564103060542</v>
      </c>
    </row>
    <row r="405" spans="1:11" ht="12.75">
      <c r="A405" s="29"/>
      <c r="B405" s="30" t="s">
        <v>167</v>
      </c>
      <c r="C405" s="31">
        <v>-1503006.5</v>
      </c>
      <c r="D405" s="31">
        <v>73191058</v>
      </c>
      <c r="E405" s="31">
        <v>-5641252</v>
      </c>
      <c r="F405" s="31">
        <v>-3748373.27</v>
      </c>
      <c r="G405" s="31">
        <f t="shared" si="65"/>
        <v>-2245366.77</v>
      </c>
      <c r="H405" s="31">
        <f t="shared" si="66"/>
        <v>-1892878.73</v>
      </c>
      <c r="I405" s="32">
        <f t="shared" si="67"/>
        <v>149.39168726149887</v>
      </c>
      <c r="J405" s="32">
        <f t="shared" si="68"/>
        <v>66.44576895341673</v>
      </c>
      <c r="K405" s="32">
        <f t="shared" si="69"/>
        <v>-5.121354127713252</v>
      </c>
    </row>
    <row r="406" spans="1:11" ht="12.75">
      <c r="A406" s="29" t="s">
        <v>168</v>
      </c>
      <c r="B406" s="30" t="s">
        <v>169</v>
      </c>
      <c r="C406" s="31">
        <v>1503006.5</v>
      </c>
      <c r="D406" s="31">
        <v>-73191058</v>
      </c>
      <c r="E406" s="31">
        <v>5641252</v>
      </c>
      <c r="F406" s="31">
        <v>3748373.27</v>
      </c>
      <c r="G406" s="31">
        <f t="shared" si="65"/>
        <v>2245366.77</v>
      </c>
      <c r="H406" s="31">
        <f t="shared" si="66"/>
        <v>1892878.73</v>
      </c>
      <c r="I406" s="32">
        <f t="shared" si="67"/>
        <v>149.39168726149887</v>
      </c>
      <c r="J406" s="32">
        <f t="shared" si="68"/>
        <v>66.44576895341673</v>
      </c>
      <c r="K406" s="32">
        <f t="shared" si="69"/>
        <v>-5.121354127713252</v>
      </c>
    </row>
    <row r="407" spans="1:11" ht="12.75">
      <c r="A407" s="35" t="s">
        <v>172</v>
      </c>
      <c r="B407" s="30" t="s">
        <v>173</v>
      </c>
      <c r="C407" s="31">
        <v>1503006.5</v>
      </c>
      <c r="D407" s="31">
        <v>-73191058</v>
      </c>
      <c r="E407" s="31">
        <v>5641252</v>
      </c>
      <c r="F407" s="31">
        <v>3748373.27</v>
      </c>
      <c r="G407" s="31">
        <f t="shared" si="65"/>
        <v>2245366.77</v>
      </c>
      <c r="H407" s="31">
        <f t="shared" si="66"/>
        <v>1892878.73</v>
      </c>
      <c r="I407" s="32">
        <f t="shared" si="67"/>
        <v>149.39168726149887</v>
      </c>
      <c r="J407" s="32">
        <f t="shared" si="68"/>
        <v>66.44576895341673</v>
      </c>
      <c r="K407" s="32">
        <f t="shared" si="69"/>
        <v>-5.121354127713252</v>
      </c>
    </row>
    <row r="408" spans="1:11" ht="25.5">
      <c r="A408" s="36" t="s">
        <v>174</v>
      </c>
      <c r="B408" s="30" t="s">
        <v>175</v>
      </c>
      <c r="C408" s="31">
        <v>1503006.5</v>
      </c>
      <c r="D408" s="31">
        <v>-73191058</v>
      </c>
      <c r="E408" s="31">
        <v>5641252</v>
      </c>
      <c r="F408" s="31">
        <v>3748373.27</v>
      </c>
      <c r="G408" s="31">
        <f t="shared" si="65"/>
        <v>2245366.77</v>
      </c>
      <c r="H408" s="31">
        <f t="shared" si="66"/>
        <v>1892878.73</v>
      </c>
      <c r="I408" s="32">
        <f t="shared" si="67"/>
        <v>149.39168726149887</v>
      </c>
      <c r="J408" s="32">
        <f t="shared" si="68"/>
        <v>66.44576895341673</v>
      </c>
      <c r="K408" s="32">
        <f t="shared" si="69"/>
        <v>-5.121354127713252</v>
      </c>
    </row>
    <row r="409" spans="1:11" ht="12.75">
      <c r="A409" s="29"/>
      <c r="B409" s="30"/>
      <c r="C409" s="31"/>
      <c r="D409" s="31"/>
      <c r="E409" s="31"/>
      <c r="F409" s="31"/>
      <c r="G409" s="31"/>
      <c r="H409" s="31"/>
      <c r="I409" s="32"/>
      <c r="J409" s="32"/>
      <c r="K409" s="32"/>
    </row>
    <row r="410" spans="1:11" ht="12.75">
      <c r="A410" s="44" t="s">
        <v>189</v>
      </c>
      <c r="B410" s="41" t="s">
        <v>190</v>
      </c>
      <c r="C410" s="42"/>
      <c r="D410" s="42"/>
      <c r="E410" s="42"/>
      <c r="F410" s="42"/>
      <c r="G410" s="42"/>
      <c r="H410" s="42"/>
      <c r="I410" s="43"/>
      <c r="J410" s="43"/>
      <c r="K410" s="43"/>
    </row>
    <row r="411" spans="1:11" ht="12.75">
      <c r="A411" s="29" t="s">
        <v>30</v>
      </c>
      <c r="B411" s="30" t="s">
        <v>31</v>
      </c>
      <c r="C411" s="31">
        <v>3137545.43</v>
      </c>
      <c r="D411" s="31">
        <v>15873737</v>
      </c>
      <c r="E411" s="31">
        <v>3491810</v>
      </c>
      <c r="F411" s="31">
        <v>3493392.46</v>
      </c>
      <c r="G411" s="31">
        <f aca="true" t="shared" si="70" ref="G411:G443">F411-C411</f>
        <v>355847.0299999998</v>
      </c>
      <c r="H411" s="31">
        <f aca="true" t="shared" si="71" ref="H411:H443">E411-F411</f>
        <v>-1582.4599999999627</v>
      </c>
      <c r="I411" s="32">
        <f aca="true" t="shared" si="72" ref="I411:I443">IF(ISERROR(F411/C411),0,F411/C411*100-100)</f>
        <v>11.341573785594548</v>
      </c>
      <c r="J411" s="32">
        <f aca="true" t="shared" si="73" ref="J411:J443">IF(ISERROR(F411/E411),0,F411/E411*100)</f>
        <v>100.04531918976119</v>
      </c>
      <c r="K411" s="32">
        <f aca="true" t="shared" si="74" ref="K411:K443">IF(ISERROR(F411/D411),0,F411/D411*100)</f>
        <v>22.007372681051727</v>
      </c>
    </row>
    <row r="412" spans="1:11" ht="12.75">
      <c r="A412" s="35" t="s">
        <v>57</v>
      </c>
      <c r="B412" s="30" t="s">
        <v>58</v>
      </c>
      <c r="C412" s="31">
        <v>170058.06</v>
      </c>
      <c r="D412" s="31">
        <v>873730</v>
      </c>
      <c r="E412" s="31">
        <v>173165</v>
      </c>
      <c r="F412" s="31">
        <v>174189.84</v>
      </c>
      <c r="G412" s="31">
        <f t="shared" si="70"/>
        <v>4131.779999999999</v>
      </c>
      <c r="H412" s="31">
        <f t="shared" si="71"/>
        <v>-1024.8399999999965</v>
      </c>
      <c r="I412" s="32">
        <f t="shared" si="72"/>
        <v>2.4296290337546935</v>
      </c>
      <c r="J412" s="32">
        <f t="shared" si="73"/>
        <v>100.5918286027777</v>
      </c>
      <c r="K412" s="32">
        <f t="shared" si="74"/>
        <v>19.936346468588695</v>
      </c>
    </row>
    <row r="413" spans="1:11" ht="25.5">
      <c r="A413" s="36" t="s">
        <v>59</v>
      </c>
      <c r="B413" s="30" t="s">
        <v>60</v>
      </c>
      <c r="C413" s="31">
        <v>170058.06</v>
      </c>
      <c r="D413" s="31">
        <v>873730</v>
      </c>
      <c r="E413" s="31">
        <v>173165</v>
      </c>
      <c r="F413" s="31">
        <v>174189.84</v>
      </c>
      <c r="G413" s="31">
        <f t="shared" si="70"/>
        <v>4131.779999999999</v>
      </c>
      <c r="H413" s="31">
        <f t="shared" si="71"/>
        <v>-1024.8399999999965</v>
      </c>
      <c r="I413" s="32">
        <f t="shared" si="72"/>
        <v>2.4296290337546935</v>
      </c>
      <c r="J413" s="32">
        <f t="shared" si="73"/>
        <v>100.5918286027777</v>
      </c>
      <c r="K413" s="32">
        <f t="shared" si="74"/>
        <v>19.936346468588695</v>
      </c>
    </row>
    <row r="414" spans="1:11" ht="25.5">
      <c r="A414" s="37" t="s">
        <v>61</v>
      </c>
      <c r="B414" s="30" t="s">
        <v>62</v>
      </c>
      <c r="C414" s="31">
        <v>170058.06</v>
      </c>
      <c r="D414" s="31">
        <v>873730</v>
      </c>
      <c r="E414" s="31">
        <v>173165</v>
      </c>
      <c r="F414" s="31">
        <v>174189.84</v>
      </c>
      <c r="G414" s="31">
        <f t="shared" si="70"/>
        <v>4131.779999999999</v>
      </c>
      <c r="H414" s="31">
        <f t="shared" si="71"/>
        <v>-1024.8399999999965</v>
      </c>
      <c r="I414" s="32">
        <f t="shared" si="72"/>
        <v>2.4296290337546935</v>
      </c>
      <c r="J414" s="32">
        <f t="shared" si="73"/>
        <v>100.5918286027777</v>
      </c>
      <c r="K414" s="32">
        <f t="shared" si="74"/>
        <v>19.936346468588695</v>
      </c>
    </row>
    <row r="415" spans="1:11" ht="25.5">
      <c r="A415" s="38" t="s">
        <v>73</v>
      </c>
      <c r="B415" s="30" t="s">
        <v>74</v>
      </c>
      <c r="C415" s="31">
        <v>168678.28</v>
      </c>
      <c r="D415" s="31">
        <v>873730</v>
      </c>
      <c r="E415" s="31">
        <v>173165</v>
      </c>
      <c r="F415" s="31">
        <v>173387.91</v>
      </c>
      <c r="G415" s="31">
        <f t="shared" si="70"/>
        <v>4709.630000000005</v>
      </c>
      <c r="H415" s="31">
        <f t="shared" si="71"/>
        <v>-222.9100000000035</v>
      </c>
      <c r="I415" s="32">
        <f t="shared" si="72"/>
        <v>2.792078505898928</v>
      </c>
      <c r="J415" s="32">
        <f t="shared" si="73"/>
        <v>100.12872693673664</v>
      </c>
      <c r="K415" s="32">
        <f t="shared" si="74"/>
        <v>19.844564110194224</v>
      </c>
    </row>
    <row r="416" spans="1:11" ht="51">
      <c r="A416" s="38" t="s">
        <v>77</v>
      </c>
      <c r="B416" s="30" t="s">
        <v>78</v>
      </c>
      <c r="C416" s="31">
        <v>1379.78</v>
      </c>
      <c r="D416" s="31">
        <v>0</v>
      </c>
      <c r="E416" s="31">
        <v>0</v>
      </c>
      <c r="F416" s="31">
        <v>801.93</v>
      </c>
      <c r="G416" s="31">
        <f t="shared" si="70"/>
        <v>-577.85</v>
      </c>
      <c r="H416" s="31">
        <f t="shared" si="71"/>
        <v>-801.93</v>
      </c>
      <c r="I416" s="32">
        <f t="shared" si="72"/>
        <v>-41.87986490599951</v>
      </c>
      <c r="J416" s="32">
        <f t="shared" si="73"/>
        <v>0</v>
      </c>
      <c r="K416" s="32">
        <f t="shared" si="74"/>
        <v>0</v>
      </c>
    </row>
    <row r="417" spans="1:11" ht="25.5">
      <c r="A417" s="35" t="s">
        <v>84</v>
      </c>
      <c r="B417" s="30" t="s">
        <v>85</v>
      </c>
      <c r="C417" s="31">
        <v>932.37</v>
      </c>
      <c r="D417" s="31">
        <v>16105</v>
      </c>
      <c r="E417" s="31">
        <v>9</v>
      </c>
      <c r="F417" s="31">
        <v>566.62</v>
      </c>
      <c r="G417" s="31">
        <f t="shared" si="70"/>
        <v>-365.75</v>
      </c>
      <c r="H417" s="31">
        <f t="shared" si="71"/>
        <v>-557.62</v>
      </c>
      <c r="I417" s="32">
        <f t="shared" si="72"/>
        <v>-39.22798888853137</v>
      </c>
      <c r="J417" s="32">
        <f t="shared" si="73"/>
        <v>6295.777777777777</v>
      </c>
      <c r="K417" s="32">
        <f t="shared" si="74"/>
        <v>3.518286246507296</v>
      </c>
    </row>
    <row r="418" spans="1:11" ht="12.75">
      <c r="A418" s="35" t="s">
        <v>86</v>
      </c>
      <c r="B418" s="30" t="s">
        <v>87</v>
      </c>
      <c r="C418" s="31">
        <v>2966555</v>
      </c>
      <c r="D418" s="31">
        <v>14983902</v>
      </c>
      <c r="E418" s="31">
        <v>3318636</v>
      </c>
      <c r="F418" s="31">
        <v>3318636</v>
      </c>
      <c r="G418" s="31">
        <f t="shared" si="70"/>
        <v>352081</v>
      </c>
      <c r="H418" s="31">
        <f t="shared" si="71"/>
        <v>0</v>
      </c>
      <c r="I418" s="32">
        <f t="shared" si="72"/>
        <v>11.868345606267198</v>
      </c>
      <c r="J418" s="32">
        <f t="shared" si="73"/>
        <v>100</v>
      </c>
      <c r="K418" s="32">
        <f t="shared" si="74"/>
        <v>22.148009243520146</v>
      </c>
    </row>
    <row r="419" spans="1:11" ht="12.75">
      <c r="A419" s="36" t="s">
        <v>88</v>
      </c>
      <c r="B419" s="30" t="s">
        <v>89</v>
      </c>
      <c r="C419" s="31">
        <v>2966555</v>
      </c>
      <c r="D419" s="31">
        <v>14983902</v>
      </c>
      <c r="E419" s="31">
        <v>3318636</v>
      </c>
      <c r="F419" s="31">
        <v>3318636</v>
      </c>
      <c r="G419" s="31">
        <f t="shared" si="70"/>
        <v>352081</v>
      </c>
      <c r="H419" s="31">
        <f t="shared" si="71"/>
        <v>0</v>
      </c>
      <c r="I419" s="32">
        <f t="shared" si="72"/>
        <v>11.868345606267198</v>
      </c>
      <c r="J419" s="32">
        <f t="shared" si="73"/>
        <v>100</v>
      </c>
      <c r="K419" s="32">
        <f t="shared" si="74"/>
        <v>22.148009243520146</v>
      </c>
    </row>
    <row r="420" spans="1:11" ht="25.5">
      <c r="A420" s="37" t="s">
        <v>90</v>
      </c>
      <c r="B420" s="30" t="s">
        <v>91</v>
      </c>
      <c r="C420" s="31">
        <v>394857</v>
      </c>
      <c r="D420" s="31">
        <v>1708564</v>
      </c>
      <c r="E420" s="31">
        <v>401014</v>
      </c>
      <c r="F420" s="31">
        <v>401014</v>
      </c>
      <c r="G420" s="31">
        <f t="shared" si="70"/>
        <v>6157</v>
      </c>
      <c r="H420" s="31">
        <f t="shared" si="71"/>
        <v>0</v>
      </c>
      <c r="I420" s="32">
        <f t="shared" si="72"/>
        <v>1.559298682814287</v>
      </c>
      <c r="J420" s="32">
        <f t="shared" si="73"/>
        <v>100</v>
      </c>
      <c r="K420" s="32">
        <f t="shared" si="74"/>
        <v>23.470821110593455</v>
      </c>
    </row>
    <row r="421" spans="1:11" ht="25.5">
      <c r="A421" s="38" t="s">
        <v>92</v>
      </c>
      <c r="B421" s="30" t="s">
        <v>93</v>
      </c>
      <c r="C421" s="31">
        <v>394857</v>
      </c>
      <c r="D421" s="31">
        <v>1708564</v>
      </c>
      <c r="E421" s="31">
        <v>401014</v>
      </c>
      <c r="F421" s="31">
        <v>401014</v>
      </c>
      <c r="G421" s="31">
        <f t="shared" si="70"/>
        <v>6157</v>
      </c>
      <c r="H421" s="31">
        <f t="shared" si="71"/>
        <v>0</v>
      </c>
      <c r="I421" s="32">
        <f t="shared" si="72"/>
        <v>1.559298682814287</v>
      </c>
      <c r="J421" s="32">
        <f t="shared" si="73"/>
        <v>100</v>
      </c>
      <c r="K421" s="32">
        <f t="shared" si="74"/>
        <v>23.470821110593455</v>
      </c>
    </row>
    <row r="422" spans="1:11" ht="51">
      <c r="A422" s="39" t="s">
        <v>94</v>
      </c>
      <c r="B422" s="30" t="s">
        <v>95</v>
      </c>
      <c r="C422" s="31">
        <v>380707</v>
      </c>
      <c r="D422" s="31">
        <v>1520387</v>
      </c>
      <c r="E422" s="31">
        <v>380095</v>
      </c>
      <c r="F422" s="31">
        <v>380095</v>
      </c>
      <c r="G422" s="31">
        <f t="shared" si="70"/>
        <v>-612</v>
      </c>
      <c r="H422" s="31">
        <f t="shared" si="71"/>
        <v>0</v>
      </c>
      <c r="I422" s="32">
        <f t="shared" si="72"/>
        <v>-0.1607535453774176</v>
      </c>
      <c r="J422" s="32">
        <f t="shared" si="73"/>
        <v>100</v>
      </c>
      <c r="K422" s="32">
        <f t="shared" si="74"/>
        <v>24.999884897726698</v>
      </c>
    </row>
    <row r="423" spans="1:11" ht="12.75">
      <c r="A423" s="39" t="s">
        <v>106</v>
      </c>
      <c r="B423" s="30" t="s">
        <v>107</v>
      </c>
      <c r="C423" s="31">
        <v>14150</v>
      </c>
      <c r="D423" s="31">
        <v>188177</v>
      </c>
      <c r="E423" s="31">
        <v>20919</v>
      </c>
      <c r="F423" s="31">
        <v>20919</v>
      </c>
      <c r="G423" s="31">
        <f t="shared" si="70"/>
        <v>6769</v>
      </c>
      <c r="H423" s="31">
        <f t="shared" si="71"/>
        <v>0</v>
      </c>
      <c r="I423" s="32">
        <f t="shared" si="72"/>
        <v>47.837455830388706</v>
      </c>
      <c r="J423" s="32">
        <f t="shared" si="73"/>
        <v>100</v>
      </c>
      <c r="K423" s="32">
        <f t="shared" si="74"/>
        <v>11.116661441090038</v>
      </c>
    </row>
    <row r="424" spans="1:11" ht="12.75">
      <c r="A424" s="37" t="s">
        <v>108</v>
      </c>
      <c r="B424" s="30" t="s">
        <v>109</v>
      </c>
      <c r="C424" s="31">
        <v>2571698</v>
      </c>
      <c r="D424" s="31">
        <v>13275338</v>
      </c>
      <c r="E424" s="31">
        <v>2917622</v>
      </c>
      <c r="F424" s="31">
        <v>2917622</v>
      </c>
      <c r="G424" s="31">
        <f t="shared" si="70"/>
        <v>345924</v>
      </c>
      <c r="H424" s="31">
        <f t="shared" si="71"/>
        <v>0</v>
      </c>
      <c r="I424" s="32">
        <f t="shared" si="72"/>
        <v>13.45119061413898</v>
      </c>
      <c r="J424" s="32">
        <f t="shared" si="73"/>
        <v>100</v>
      </c>
      <c r="K424" s="32">
        <f t="shared" si="74"/>
        <v>21.977760566246975</v>
      </c>
    </row>
    <row r="425" spans="1:11" ht="12.75">
      <c r="A425" s="38" t="s">
        <v>110</v>
      </c>
      <c r="B425" s="30" t="s">
        <v>111</v>
      </c>
      <c r="C425" s="31">
        <v>2571698</v>
      </c>
      <c r="D425" s="31">
        <v>13275338</v>
      </c>
      <c r="E425" s="31">
        <v>2917622</v>
      </c>
      <c r="F425" s="31">
        <v>2917622</v>
      </c>
      <c r="G425" s="31">
        <f t="shared" si="70"/>
        <v>345924</v>
      </c>
      <c r="H425" s="31">
        <f t="shared" si="71"/>
        <v>0</v>
      </c>
      <c r="I425" s="32">
        <f t="shared" si="72"/>
        <v>13.45119061413898</v>
      </c>
      <c r="J425" s="32">
        <f t="shared" si="73"/>
        <v>100</v>
      </c>
      <c r="K425" s="32">
        <f t="shared" si="74"/>
        <v>21.977760566246975</v>
      </c>
    </row>
    <row r="426" spans="1:11" ht="25.5">
      <c r="A426" s="39" t="s">
        <v>122</v>
      </c>
      <c r="B426" s="30" t="s">
        <v>123</v>
      </c>
      <c r="C426" s="31">
        <v>1858566</v>
      </c>
      <c r="D426" s="31">
        <v>9136404</v>
      </c>
      <c r="E426" s="31">
        <v>2065677</v>
      </c>
      <c r="F426" s="31">
        <v>2065677</v>
      </c>
      <c r="G426" s="31">
        <f t="shared" si="70"/>
        <v>207111</v>
      </c>
      <c r="H426" s="31">
        <f t="shared" si="71"/>
        <v>0</v>
      </c>
      <c r="I426" s="32">
        <f t="shared" si="72"/>
        <v>11.14359134945974</v>
      </c>
      <c r="J426" s="32">
        <f t="shared" si="73"/>
        <v>100</v>
      </c>
      <c r="K426" s="32">
        <f t="shared" si="74"/>
        <v>22.60930011413681</v>
      </c>
    </row>
    <row r="427" spans="1:11" ht="25.5">
      <c r="A427" s="39" t="s">
        <v>124</v>
      </c>
      <c r="B427" s="30" t="s">
        <v>125</v>
      </c>
      <c r="C427" s="31">
        <v>149673</v>
      </c>
      <c r="D427" s="31">
        <v>1103789</v>
      </c>
      <c r="E427" s="31">
        <v>165721</v>
      </c>
      <c r="F427" s="31">
        <v>165721</v>
      </c>
      <c r="G427" s="31">
        <f t="shared" si="70"/>
        <v>16048</v>
      </c>
      <c r="H427" s="31">
        <f t="shared" si="71"/>
        <v>0</v>
      </c>
      <c r="I427" s="32">
        <f t="shared" si="72"/>
        <v>10.722040715426303</v>
      </c>
      <c r="J427" s="32">
        <f t="shared" si="73"/>
        <v>100</v>
      </c>
      <c r="K427" s="32">
        <f t="shared" si="74"/>
        <v>15.013829635917734</v>
      </c>
    </row>
    <row r="428" spans="1:11" ht="25.5">
      <c r="A428" s="39" t="s">
        <v>126</v>
      </c>
      <c r="B428" s="30" t="s">
        <v>127</v>
      </c>
      <c r="C428" s="31">
        <v>40375</v>
      </c>
      <c r="D428" s="31">
        <v>206473</v>
      </c>
      <c r="E428" s="31">
        <v>46682</v>
      </c>
      <c r="F428" s="31">
        <v>46682</v>
      </c>
      <c r="G428" s="31">
        <f t="shared" si="70"/>
        <v>6307</v>
      </c>
      <c r="H428" s="31">
        <f t="shared" si="71"/>
        <v>0</v>
      </c>
      <c r="I428" s="32">
        <f t="shared" si="72"/>
        <v>15.621052631578962</v>
      </c>
      <c r="J428" s="32">
        <f t="shared" si="73"/>
        <v>100</v>
      </c>
      <c r="K428" s="32">
        <f t="shared" si="74"/>
        <v>22.609251572844876</v>
      </c>
    </row>
    <row r="429" spans="1:11" ht="25.5">
      <c r="A429" s="39" t="s">
        <v>128</v>
      </c>
      <c r="B429" s="30" t="s">
        <v>129</v>
      </c>
      <c r="C429" s="31">
        <v>523084</v>
      </c>
      <c r="D429" s="31">
        <v>2828672</v>
      </c>
      <c r="E429" s="31">
        <v>639542</v>
      </c>
      <c r="F429" s="31">
        <v>639542</v>
      </c>
      <c r="G429" s="31">
        <f t="shared" si="70"/>
        <v>116458</v>
      </c>
      <c r="H429" s="31">
        <f t="shared" si="71"/>
        <v>0</v>
      </c>
      <c r="I429" s="32">
        <f t="shared" si="72"/>
        <v>22.26372819661853</v>
      </c>
      <c r="J429" s="32">
        <f t="shared" si="73"/>
        <v>100</v>
      </c>
      <c r="K429" s="32">
        <f t="shared" si="74"/>
        <v>22.609266822028147</v>
      </c>
    </row>
    <row r="430" spans="1:11" ht="12.75">
      <c r="A430" s="29" t="s">
        <v>132</v>
      </c>
      <c r="B430" s="30" t="s">
        <v>133</v>
      </c>
      <c r="C430" s="31">
        <v>3137485.16</v>
      </c>
      <c r="D430" s="31">
        <v>15873737</v>
      </c>
      <c r="E430" s="31">
        <v>3491810</v>
      </c>
      <c r="F430" s="31">
        <v>3470181.92</v>
      </c>
      <c r="G430" s="31">
        <f t="shared" si="70"/>
        <v>332696.7599999998</v>
      </c>
      <c r="H430" s="31">
        <f t="shared" si="71"/>
        <v>21628.080000000075</v>
      </c>
      <c r="I430" s="32">
        <f t="shared" si="72"/>
        <v>10.60393095213874</v>
      </c>
      <c r="J430" s="32">
        <f t="shared" si="73"/>
        <v>99.3806054739519</v>
      </c>
      <c r="K430" s="32">
        <f t="shared" si="74"/>
        <v>21.8611529219616</v>
      </c>
    </row>
    <row r="431" spans="1:11" ht="12.75">
      <c r="A431" s="35" t="s">
        <v>32</v>
      </c>
      <c r="B431" s="30" t="s">
        <v>134</v>
      </c>
      <c r="C431" s="31">
        <v>3031201.89</v>
      </c>
      <c r="D431" s="31">
        <v>14603358</v>
      </c>
      <c r="E431" s="31">
        <v>3330765</v>
      </c>
      <c r="F431" s="31">
        <v>3309682.87</v>
      </c>
      <c r="G431" s="31">
        <f t="shared" si="70"/>
        <v>278480.98</v>
      </c>
      <c r="H431" s="31">
        <f t="shared" si="71"/>
        <v>21082.12999999989</v>
      </c>
      <c r="I431" s="32">
        <f t="shared" si="72"/>
        <v>9.18714721440081</v>
      </c>
      <c r="J431" s="32">
        <f t="shared" si="73"/>
        <v>99.36704841080054</v>
      </c>
      <c r="K431" s="32">
        <f t="shared" si="74"/>
        <v>22.66384806836893</v>
      </c>
    </row>
    <row r="432" spans="1:11" ht="12.75">
      <c r="A432" s="36" t="s">
        <v>135</v>
      </c>
      <c r="B432" s="30" t="s">
        <v>136</v>
      </c>
      <c r="C432" s="31">
        <v>3013759.89</v>
      </c>
      <c r="D432" s="31">
        <v>14581938</v>
      </c>
      <c r="E432" s="31">
        <v>3311788</v>
      </c>
      <c r="F432" s="31">
        <v>3290706.8</v>
      </c>
      <c r="G432" s="31">
        <f t="shared" si="70"/>
        <v>276946.9099999997</v>
      </c>
      <c r="H432" s="31">
        <f t="shared" si="71"/>
        <v>21081.200000000186</v>
      </c>
      <c r="I432" s="32">
        <f t="shared" si="72"/>
        <v>9.189415219140102</v>
      </c>
      <c r="J432" s="32">
        <f t="shared" si="73"/>
        <v>99.36344959278793</v>
      </c>
      <c r="K432" s="32">
        <f t="shared" si="74"/>
        <v>22.567005839690168</v>
      </c>
    </row>
    <row r="433" spans="1:11" ht="12.75">
      <c r="A433" s="37" t="s">
        <v>137</v>
      </c>
      <c r="B433" s="30" t="s">
        <v>138</v>
      </c>
      <c r="C433" s="31">
        <v>2258420.13</v>
      </c>
      <c r="D433" s="31">
        <v>11244491</v>
      </c>
      <c r="E433" s="31">
        <v>2477347</v>
      </c>
      <c r="F433" s="31">
        <v>2477243.96</v>
      </c>
      <c r="G433" s="31">
        <f t="shared" si="70"/>
        <v>218823.83000000007</v>
      </c>
      <c r="H433" s="31">
        <f t="shared" si="71"/>
        <v>103.04000000003725</v>
      </c>
      <c r="I433" s="32">
        <f t="shared" si="72"/>
        <v>9.68924369266935</v>
      </c>
      <c r="J433" s="32">
        <f t="shared" si="73"/>
        <v>99.99584071185829</v>
      </c>
      <c r="K433" s="32">
        <f t="shared" si="74"/>
        <v>22.030734517018153</v>
      </c>
    </row>
    <row r="434" spans="1:11" ht="12.75">
      <c r="A434" s="38" t="s">
        <v>139</v>
      </c>
      <c r="B434" s="30" t="s">
        <v>140</v>
      </c>
      <c r="C434" s="31">
        <v>1775639.36</v>
      </c>
      <c r="D434" s="31">
        <v>8997136</v>
      </c>
      <c r="E434" s="31">
        <v>1962656</v>
      </c>
      <c r="F434" s="31">
        <v>1962599.53</v>
      </c>
      <c r="G434" s="31">
        <f t="shared" si="70"/>
        <v>186960.16999999993</v>
      </c>
      <c r="H434" s="31">
        <f t="shared" si="71"/>
        <v>56.46999999997206</v>
      </c>
      <c r="I434" s="32">
        <f t="shared" si="72"/>
        <v>10.529174685562268</v>
      </c>
      <c r="J434" s="32">
        <f t="shared" si="73"/>
        <v>99.99712277648248</v>
      </c>
      <c r="K434" s="32">
        <f t="shared" si="74"/>
        <v>21.8136030176714</v>
      </c>
    </row>
    <row r="435" spans="1:11" ht="12.75">
      <c r="A435" s="37" t="s">
        <v>141</v>
      </c>
      <c r="B435" s="30" t="s">
        <v>142</v>
      </c>
      <c r="C435" s="31">
        <v>755339.76</v>
      </c>
      <c r="D435" s="31">
        <v>3337447</v>
      </c>
      <c r="E435" s="31">
        <v>834441</v>
      </c>
      <c r="F435" s="31">
        <v>813462.84</v>
      </c>
      <c r="G435" s="31">
        <f t="shared" si="70"/>
        <v>58123.07999999996</v>
      </c>
      <c r="H435" s="31">
        <f t="shared" si="71"/>
        <v>20978.160000000033</v>
      </c>
      <c r="I435" s="32">
        <f t="shared" si="72"/>
        <v>7.694958358871503</v>
      </c>
      <c r="J435" s="32">
        <f t="shared" si="73"/>
        <v>97.48596245869989</v>
      </c>
      <c r="K435" s="32">
        <f t="shared" si="74"/>
        <v>24.373805486648926</v>
      </c>
    </row>
    <row r="436" spans="1:11" s="5" customFormat="1" ht="25.5">
      <c r="A436" s="36" t="s">
        <v>148</v>
      </c>
      <c r="B436" s="30" t="s">
        <v>149</v>
      </c>
      <c r="C436" s="31">
        <v>17442</v>
      </c>
      <c r="D436" s="31">
        <v>21420</v>
      </c>
      <c r="E436" s="31">
        <v>18977</v>
      </c>
      <c r="F436" s="31">
        <v>18976.07</v>
      </c>
      <c r="G436" s="31">
        <f t="shared" si="70"/>
        <v>1534.0699999999997</v>
      </c>
      <c r="H436" s="31">
        <f t="shared" si="71"/>
        <v>0.930000000000291</v>
      </c>
      <c r="I436" s="32">
        <f t="shared" si="72"/>
        <v>8.79526430455222</v>
      </c>
      <c r="J436" s="32">
        <f t="shared" si="73"/>
        <v>99.99509933076882</v>
      </c>
      <c r="K436" s="32">
        <f t="shared" si="74"/>
        <v>88.59042950513538</v>
      </c>
    </row>
    <row r="437" spans="1:11" ht="12.75">
      <c r="A437" s="37" t="s">
        <v>150</v>
      </c>
      <c r="B437" s="30" t="s">
        <v>151</v>
      </c>
      <c r="C437" s="31">
        <v>17442</v>
      </c>
      <c r="D437" s="31">
        <v>21420</v>
      </c>
      <c r="E437" s="31">
        <v>18977</v>
      </c>
      <c r="F437" s="31">
        <v>18976.07</v>
      </c>
      <c r="G437" s="31">
        <f t="shared" si="70"/>
        <v>1534.0699999999997</v>
      </c>
      <c r="H437" s="31">
        <f t="shared" si="71"/>
        <v>0.930000000000291</v>
      </c>
      <c r="I437" s="32">
        <f t="shared" si="72"/>
        <v>8.79526430455222</v>
      </c>
      <c r="J437" s="32">
        <f t="shared" si="73"/>
        <v>99.99509933076882</v>
      </c>
      <c r="K437" s="32">
        <f t="shared" si="74"/>
        <v>88.59042950513538</v>
      </c>
    </row>
    <row r="438" spans="1:11" ht="12.75">
      <c r="A438" s="35" t="s">
        <v>57</v>
      </c>
      <c r="B438" s="30" t="s">
        <v>164</v>
      </c>
      <c r="C438" s="31">
        <v>106283.27</v>
      </c>
      <c r="D438" s="31">
        <v>1270379</v>
      </c>
      <c r="E438" s="31">
        <v>161045</v>
      </c>
      <c r="F438" s="31">
        <v>160499.05</v>
      </c>
      <c r="G438" s="31">
        <f t="shared" si="70"/>
        <v>54215.779999999984</v>
      </c>
      <c r="H438" s="31">
        <f t="shared" si="71"/>
        <v>545.9500000000116</v>
      </c>
      <c r="I438" s="32">
        <f t="shared" si="72"/>
        <v>51.010643537783494</v>
      </c>
      <c r="J438" s="32">
        <f t="shared" si="73"/>
        <v>99.66099537396379</v>
      </c>
      <c r="K438" s="32">
        <f t="shared" si="74"/>
        <v>12.633950183370473</v>
      </c>
    </row>
    <row r="439" spans="1:11" ht="12.75">
      <c r="A439" s="36" t="s">
        <v>165</v>
      </c>
      <c r="B439" s="30" t="s">
        <v>166</v>
      </c>
      <c r="C439" s="31">
        <v>106283.27</v>
      </c>
      <c r="D439" s="31">
        <v>1270379</v>
      </c>
      <c r="E439" s="31">
        <v>161045</v>
      </c>
      <c r="F439" s="31">
        <v>160499.05</v>
      </c>
      <c r="G439" s="31">
        <f t="shared" si="70"/>
        <v>54215.779999999984</v>
      </c>
      <c r="H439" s="31">
        <f t="shared" si="71"/>
        <v>545.9500000000116</v>
      </c>
      <c r="I439" s="32">
        <f t="shared" si="72"/>
        <v>51.010643537783494</v>
      </c>
      <c r="J439" s="32">
        <f t="shared" si="73"/>
        <v>99.66099537396379</v>
      </c>
      <c r="K439" s="32">
        <f t="shared" si="74"/>
        <v>12.633950183370473</v>
      </c>
    </row>
    <row r="440" spans="1:11" ht="12.75">
      <c r="A440" s="29"/>
      <c r="B440" s="30" t="s">
        <v>167</v>
      </c>
      <c r="C440" s="31">
        <v>60.27</v>
      </c>
      <c r="D440" s="31">
        <v>0</v>
      </c>
      <c r="E440" s="31">
        <v>0</v>
      </c>
      <c r="F440" s="31">
        <v>23210.54</v>
      </c>
      <c r="G440" s="31">
        <f t="shared" si="70"/>
        <v>23150.27</v>
      </c>
      <c r="H440" s="31">
        <f t="shared" si="71"/>
        <v>-23210.54</v>
      </c>
      <c r="I440" s="32">
        <f t="shared" si="72"/>
        <v>38410.93412974946</v>
      </c>
      <c r="J440" s="32">
        <f t="shared" si="73"/>
        <v>0</v>
      </c>
      <c r="K440" s="32">
        <f t="shared" si="74"/>
        <v>0</v>
      </c>
    </row>
    <row r="441" spans="1:11" ht="12.75">
      <c r="A441" s="29" t="s">
        <v>168</v>
      </c>
      <c r="B441" s="30" t="s">
        <v>169</v>
      </c>
      <c r="C441" s="31">
        <v>-60.27</v>
      </c>
      <c r="D441" s="31">
        <v>0</v>
      </c>
      <c r="E441" s="31">
        <v>0</v>
      </c>
      <c r="F441" s="31">
        <v>-23210.54</v>
      </c>
      <c r="G441" s="31">
        <f t="shared" si="70"/>
        <v>-23150.27</v>
      </c>
      <c r="H441" s="31">
        <f t="shared" si="71"/>
        <v>23210.54</v>
      </c>
      <c r="I441" s="32">
        <f t="shared" si="72"/>
        <v>38410.93412974946</v>
      </c>
      <c r="J441" s="32">
        <f t="shared" si="73"/>
        <v>0</v>
      </c>
      <c r="K441" s="32">
        <f t="shared" si="74"/>
        <v>0</v>
      </c>
    </row>
    <row r="442" spans="1:11" ht="12.75">
      <c r="A442" s="35" t="s">
        <v>172</v>
      </c>
      <c r="B442" s="30" t="s">
        <v>173</v>
      </c>
      <c r="C442" s="31">
        <v>-60.27</v>
      </c>
      <c r="D442" s="31">
        <v>0</v>
      </c>
      <c r="E442" s="31">
        <v>0</v>
      </c>
      <c r="F442" s="31">
        <v>-23210.54</v>
      </c>
      <c r="G442" s="31">
        <f t="shared" si="70"/>
        <v>-23150.27</v>
      </c>
      <c r="H442" s="31">
        <f t="shared" si="71"/>
        <v>23210.54</v>
      </c>
      <c r="I442" s="32">
        <f t="shared" si="72"/>
        <v>38410.93412974946</v>
      </c>
      <c r="J442" s="32">
        <f t="shared" si="73"/>
        <v>0</v>
      </c>
      <c r="K442" s="32">
        <f t="shared" si="74"/>
        <v>0</v>
      </c>
    </row>
    <row r="443" spans="1:11" ht="25.5">
      <c r="A443" s="36" t="s">
        <v>174</v>
      </c>
      <c r="B443" s="30" t="s">
        <v>175</v>
      </c>
      <c r="C443" s="31">
        <v>-60.27</v>
      </c>
      <c r="D443" s="31">
        <v>0</v>
      </c>
      <c r="E443" s="31">
        <v>0</v>
      </c>
      <c r="F443" s="31">
        <v>-23210.54</v>
      </c>
      <c r="G443" s="31">
        <f t="shared" si="70"/>
        <v>-23150.27</v>
      </c>
      <c r="H443" s="31">
        <f t="shared" si="71"/>
        <v>23210.54</v>
      </c>
      <c r="I443" s="32">
        <f t="shared" si="72"/>
        <v>38410.93412974946</v>
      </c>
      <c r="J443" s="32">
        <f t="shared" si="73"/>
        <v>0</v>
      </c>
      <c r="K443" s="32">
        <f t="shared" si="74"/>
        <v>0</v>
      </c>
    </row>
    <row r="448" spans="1:11" ht="15.75">
      <c r="A448" s="45" t="s">
        <v>191</v>
      </c>
      <c r="E448" s="46" t="s">
        <v>10</v>
      </c>
      <c r="K448" s="47" t="s">
        <v>192</v>
      </c>
    </row>
    <row r="450" ht="15.75">
      <c r="A450" s="45" t="s">
        <v>11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Sarmīte Jakuševiča</cp:lastModifiedBy>
  <cp:lastPrinted>2015-01-16T13:28:48Z</cp:lastPrinted>
  <dcterms:created xsi:type="dcterms:W3CDTF">2013-04-16T16:16:54Z</dcterms:created>
  <dcterms:modified xsi:type="dcterms:W3CDTF">2016-04-15T08:13:49Z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Valsts_SB_ien_izd_2016_I_cet.xls</vt:lpwstr>
  </property>
</Properties>
</file>