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9320" windowHeight="9345" activeTab="0"/>
  </bookViews>
  <sheets>
    <sheet name="SB" sheetId="1" r:id="rId1"/>
  </sheets>
  <definedNames>
    <definedName name="_xlnm.Print_Area" localSheetId="0">'SB'!$A$1:$K$402</definedName>
    <definedName name="_xlnm.Print_Titles" localSheetId="0">'SB'!$10:$11</definedName>
  </definedNames>
  <calcPr calcMode="manual" fullCalcOnLoad="1"/>
</workbook>
</file>

<file path=xl/sharedStrings.xml><?xml version="1.0" encoding="utf-8"?>
<sst xmlns="http://schemas.openxmlformats.org/spreadsheetml/2006/main" count="805" uniqueCount="169">
  <si>
    <t>PĀRSKATS</t>
  </si>
  <si>
    <t>Rīgā</t>
  </si>
  <si>
    <t>Smilšu iela 1, Rīga, LV-1919, tālr. 67094222, fakss 67094220, e-pasts kase@kase.gov.lv, www.kase.gov.lv</t>
  </si>
  <si>
    <t>Operatīvais pārskats</t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</si>
  <si>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</si>
  <si>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t>Budžetu klasifikāciju kodi</t>
  </si>
  <si>
    <t>Budžetu klasifikāciju kodu nosaukumi; programmu (apakšprogrammu) nosaukumi</t>
  </si>
  <si>
    <t>2018. gada plāns</t>
  </si>
  <si>
    <t>Pārskata perioda plāns</t>
  </si>
  <si>
    <t>Pārskata perioda izpilde</t>
  </si>
  <si>
    <t>Pārskata perioda plāna un izpildes starpība</t>
  </si>
  <si>
    <t>Pārskata perioda izpilde pret pārskata perioda plānu (procentos)</t>
  </si>
  <si>
    <t>Pārskata perioda izpilde pret gada plānu (procentos)</t>
  </si>
  <si>
    <r>
      <t>7</t>
    </r>
    <r>
      <rPr>
        <sz val="8"/>
        <rFont val="Times New Roman"/>
        <family val="1"/>
      </rPr>
      <t xml:space="preserve"> = 6 - 3</t>
    </r>
  </si>
  <si>
    <r>
      <t>8</t>
    </r>
    <r>
      <rPr>
        <sz val="8"/>
        <rFont val="Times New Roman"/>
        <family val="1"/>
      </rPr>
      <t xml:space="preserve"> = 5 - 6</t>
    </r>
  </si>
  <si>
    <r>
      <t>9</t>
    </r>
    <r>
      <rPr>
        <sz val="8"/>
        <rFont val="Times New Roman"/>
        <family val="1"/>
      </rPr>
      <t xml:space="preserve"> = 6 : 3 x 100 - 100</t>
    </r>
  </si>
  <si>
    <r>
      <t>10</t>
    </r>
    <r>
      <rPr>
        <sz val="8"/>
        <rFont val="Times New Roman"/>
        <family val="1"/>
      </rPr>
      <t xml:space="preserve"> = 6 : 5 x 100</t>
    </r>
  </si>
  <si>
    <r>
      <t>11</t>
    </r>
    <r>
      <rPr>
        <sz val="8"/>
        <rFont val="Times New Roman"/>
        <family val="1"/>
      </rPr>
      <t xml:space="preserve"> = 6 : 4 x 100</t>
    </r>
  </si>
  <si>
    <t>Speciālais budžets</t>
  </si>
  <si>
    <t xml:space="preserve">18. </t>
  </si>
  <si>
    <t>Labklājības ministrija</t>
  </si>
  <si>
    <t>1; 2, 3; 4.2; 5.gr.</t>
  </si>
  <si>
    <t>Ieņēmumi – kopā</t>
  </si>
  <si>
    <t>1.0.grupa</t>
  </si>
  <si>
    <t>Nodokļu ieņēmumi</t>
  </si>
  <si>
    <t>1.3.apakšgrupa</t>
  </si>
  <si>
    <t>Sociālās apdrošināšanas iemaksas – kopā</t>
  </si>
  <si>
    <t>02000</t>
  </si>
  <si>
    <t>Sociālās apdrošināšanas iemaksas</t>
  </si>
  <si>
    <t>02100</t>
  </si>
  <si>
    <t>Brīvprātīgās sociālās apdrošināšanas iemaksas</t>
  </si>
  <si>
    <t>02110</t>
  </si>
  <si>
    <t>Brīvprātīgās sociālās apdrošināšanas iemaksas valsts pensiju apdrošināšanai</t>
  </si>
  <si>
    <t>02400</t>
  </si>
  <si>
    <t>Ieņēmumi valsts speciālajā budžetā no valsts sociālās apdrošināšanas obligāto iemaksu sadales</t>
  </si>
  <si>
    <t>02410</t>
  </si>
  <si>
    <t>Valsts sociālās apdrošināšanas obligātās iemaksas valsts pensiju apdrošināšanai</t>
  </si>
  <si>
    <t>02420</t>
  </si>
  <si>
    <t>Valsts sociālās apdrošināšanas obligātās iemaksas sociālajai apdrošināšanai bezdarba gadījumiem</t>
  </si>
  <si>
    <t>02430</t>
  </si>
  <si>
    <t>Valsts sociālās apdrošināšanas obligātās iemaksas sociālajai apdrošināšanai pret nelaimes gadījumiem darbā un arodslimībām</t>
  </si>
  <si>
    <t>02440</t>
  </si>
  <si>
    <t>Valsts sociālās apdrošināšanas obligātās iemaksas invaliditātes, maternitātes, slimības un vecāku apdrošināšanai</t>
  </si>
  <si>
    <t>22500</t>
  </si>
  <si>
    <t>Pārējās sociālās apdrošināšanas iemaksas</t>
  </si>
  <si>
    <t>22520</t>
  </si>
  <si>
    <t>Valsts sociālās apdrošināšanas iemaksas un solidaritātes nodoklis fondēto pensiju shēmā</t>
  </si>
  <si>
    <t>22590</t>
  </si>
  <si>
    <t>2.0.grupa</t>
  </si>
  <si>
    <t>Nenodokļu ieņēmumi</t>
  </si>
  <si>
    <t>12/14.0.0.0;22.*.0.0</t>
  </si>
  <si>
    <t>Pārējie nenodokļu ieņēmumi – kopā</t>
  </si>
  <si>
    <t>22.4.0.0.</t>
  </si>
  <si>
    <t>Citi valsts sociālās apdrošināšanas speciālā budžeta ieņēmumi saskaņā ar normatīvajiem aktiem</t>
  </si>
  <si>
    <t>22410</t>
  </si>
  <si>
    <t>Regresa prasības</t>
  </si>
  <si>
    <t>22420</t>
  </si>
  <si>
    <t>Ieņēmumi no kapitāldaļu pārdošanas un pārvērtēšanas, vērtspapīru tirdzniecības un pārvērtēšanas</t>
  </si>
  <si>
    <t>22421</t>
  </si>
  <si>
    <t>Dividendes no kapitāla daļām</t>
  </si>
  <si>
    <t>22422</t>
  </si>
  <si>
    <t>Ieņēmumi no kapitāla daļu pārdošanas</t>
  </si>
  <si>
    <t>22430</t>
  </si>
  <si>
    <t>Uzkrātā fondēto pensiju kapitāla iemaksas valsts pensiju speciālajā budžetā</t>
  </si>
  <si>
    <t>22440</t>
  </si>
  <si>
    <t>VSAA ieņēmumi par valsts fondēto pensiju shēmas administrēšanu</t>
  </si>
  <si>
    <t>22470</t>
  </si>
  <si>
    <t>Iepriekšējos budžeta periodos valsts sociālās apdrošināšanas speciālā budžeta saņemto un iepriekšējos gados neizlietoto budžeta līdzekļu no īpašiem mērķiem iezīmētiem ieņēmumiem atmaksa</t>
  </si>
  <si>
    <t>22490</t>
  </si>
  <si>
    <t>Pārējie iepriekš neklasificētie ieņēmumi</t>
  </si>
  <si>
    <t>22.6.0.0.</t>
  </si>
  <si>
    <t>Pārējie valsts sociālās apdrošināšanas speciālā budžeta ieņēmumi</t>
  </si>
  <si>
    <t>22620</t>
  </si>
  <si>
    <t>Ieņēmumi no valsts sociālās apdrošināšanas speciālā budžeta līdzekļu noguldījumiem depozītā</t>
  </si>
  <si>
    <t>22690</t>
  </si>
  <si>
    <t>3.0.grupa</t>
  </si>
  <si>
    <t>Ieņēmumi no maksas pakalpojumiem un citi pašu ieņēmumi – kopā</t>
  </si>
  <si>
    <t>5.0.grupa</t>
  </si>
  <si>
    <t>Transferti</t>
  </si>
  <si>
    <t>18.0.0.0.</t>
  </si>
  <si>
    <t>Valsts budžeta transferti</t>
  </si>
  <si>
    <t>18200</t>
  </si>
  <si>
    <t>Valsts speciālajā budžetā saņemtie transferti no valsts pamatbudžeta</t>
  </si>
  <si>
    <t>18500</t>
  </si>
  <si>
    <t>Valsts speciālā budžeta savstarpējie transferti</t>
  </si>
  <si>
    <t>18520</t>
  </si>
  <si>
    <t>Valsts sociālās apdrošināšanas speciālā budžeta transferti</t>
  </si>
  <si>
    <t>18521</t>
  </si>
  <si>
    <t>No nodarbinātības speciālā budžeta valsts pensiju apdrošināšanai</t>
  </si>
  <si>
    <t>18522</t>
  </si>
  <si>
    <t>No darba negadījumu speciālā budžeta valsts pensiju apdrošināšanai</t>
  </si>
  <si>
    <t>18523</t>
  </si>
  <si>
    <t>No invaliditātes, maternitātes un slimības speciālā budžeta valsts pensiju apdrošināšanai</t>
  </si>
  <si>
    <t>18524</t>
  </si>
  <si>
    <t>No darba negadījumu speciālā budžeta sociālajai apdrošināšanai bezdarba gadījumam</t>
  </si>
  <si>
    <t>18525</t>
  </si>
  <si>
    <t>No invaliditātes, maternitātes un slimības speciālā budžeta sociālajai apdrošināšanai bezdarba gadījumam</t>
  </si>
  <si>
    <t>18526</t>
  </si>
  <si>
    <t>No valsts pensiju speciālā budžeta ieskaitītie līdzekļi Valsts sociālās apdrošināšanas aģentūrai</t>
  </si>
  <si>
    <t>18527</t>
  </si>
  <si>
    <t>No nodarbinātības speciālā budžeta ieskaitītie līdzekļi Valsts sociālās apdrošināšanas aģentūrai</t>
  </si>
  <si>
    <t>18528</t>
  </si>
  <si>
    <t>No darba negadījumu speciālā budžeta ieskaitītie līdzekļi Valsts sociālās apdrošināšanas aģentūrai</t>
  </si>
  <si>
    <t>18529</t>
  </si>
  <si>
    <t>No invaliditātes, maternitātes un slimības speciālā budžeta ieskaitītie līdzekļi Valsts sociālās apdrošināšanas aģentūrai</t>
  </si>
  <si>
    <t>18530</t>
  </si>
  <si>
    <t>Saņemtie transferti viena speciālā budžeta veida ietvaros</t>
  </si>
  <si>
    <t>1.0.; 2.0.grupa</t>
  </si>
  <si>
    <t>Izdevumi – kopā</t>
  </si>
  <si>
    <t>Uzturēšanas izdevumi</t>
  </si>
  <si>
    <t>1.1.apakšgrupa</t>
  </si>
  <si>
    <t>Kārtējie izdevumi</t>
  </si>
  <si>
    <t>1000</t>
  </si>
  <si>
    <t>Atlīdzība</t>
  </si>
  <si>
    <t>2000</t>
  </si>
  <si>
    <t>Preces un pakalpojumi</t>
  </si>
  <si>
    <t>Subsīdijas, dotācijas un sociālie pabalsti</t>
  </si>
  <si>
    <t>3000</t>
  </si>
  <si>
    <t>Subsīdijas un dotācijas</t>
  </si>
  <si>
    <t>6000</t>
  </si>
  <si>
    <t>Sociālie pabalsti</t>
  </si>
  <si>
    <t>1.4.apakšgrupa</t>
  </si>
  <si>
    <t>Kārtējie maksājumi Eiropas Savienības budžetā un starptautiskā sadarbība</t>
  </si>
  <si>
    <t>7700</t>
  </si>
  <si>
    <t>Starptautiskā sadarbība</t>
  </si>
  <si>
    <t>1.5.apakšgrupa</t>
  </si>
  <si>
    <t>Uzturēšanas izdevumu transferti</t>
  </si>
  <si>
    <t>7100</t>
  </si>
  <si>
    <t>Valsts budžeta uzturēšanas izdevumu transferti</t>
  </si>
  <si>
    <t>7140</t>
  </si>
  <si>
    <t>Valsts budžeta uzturēšanas izdevumu transferti no valsts speciālā budžeta uz valsts speciālo budžetu</t>
  </si>
  <si>
    <t>7300</t>
  </si>
  <si>
    <t>Valsts budžeta uzturēšanas izdevumu transferti citiem budžetiem noteiktam mērķim</t>
  </si>
  <si>
    <t>7310</t>
  </si>
  <si>
    <t>Valsts budžeta uzturēšanas izdevumu transferti pašvaldībām noteiktam mērķim</t>
  </si>
  <si>
    <t>7350</t>
  </si>
  <si>
    <t>Valsts budžeta transferti valsts budžeta daļēji finansētām atvasinātām publiskām personām un budžeta nefinansētām iestādēm noteiktam mērķim</t>
  </si>
  <si>
    <t>Kapitālie izdevumi</t>
  </si>
  <si>
    <t>2.1.apakšgrupa</t>
  </si>
  <si>
    <t>Pamatkapitāla veidošana</t>
  </si>
  <si>
    <t>Finansiālā bilance</t>
  </si>
  <si>
    <t>F00000000</t>
  </si>
  <si>
    <t>Finansēšana</t>
  </si>
  <si>
    <t>F21010000</t>
  </si>
  <si>
    <t>Naudas līdzekļi</t>
  </si>
  <si>
    <t>F210100003</t>
  </si>
  <si>
    <t>Valsts speciālā budžeta naudas līdzekļu atlikumu izmaiņas palielinājums (-) vai samazinājums (+)</t>
  </si>
  <si>
    <t>I. Valsts pamatfunkciju īstenošana</t>
  </si>
  <si>
    <t>04.00.00</t>
  </si>
  <si>
    <t>Sociālā apdrošināšana</t>
  </si>
  <si>
    <t>04.01.00</t>
  </si>
  <si>
    <t>Valsts pensiju speciālais budžets</t>
  </si>
  <si>
    <t>04.02.00</t>
  </si>
  <si>
    <t>Nodarbinātības speciālais budžets</t>
  </si>
  <si>
    <t>04.03.00</t>
  </si>
  <si>
    <t>Darba negadījumu speciālais budžets</t>
  </si>
  <si>
    <t>04.04.00</t>
  </si>
  <si>
    <t>Invaliditātes, maternitātes un slimības speciālais budžets</t>
  </si>
  <si>
    <t>04.05.00</t>
  </si>
  <si>
    <t>Valsts sociālās apdrošināšanas aģentūras speciālais budžets</t>
  </si>
  <si>
    <t>Speciālā budžeta ieņēmumu un izdevumu izpilde 2018. gada 6 mēnešos</t>
  </si>
  <si>
    <t>(01.01.2018.-30.06.2018.)</t>
  </si>
  <si>
    <t>Iepriekšējā gada 6 mēnešu izpilde</t>
  </si>
  <si>
    <t>Pārskata perioda izpildes un iepriekšējā gada 6 mēnešu izpildes izmaiņas</t>
  </si>
  <si>
    <t>Pārskata perioda izpildes un iepriekšējā gada 6 mēnešu izpildes izmaiņas (procentos)</t>
  </si>
  <si>
    <t>22540</t>
  </si>
  <si>
    <t>Solidaritātes nodokļa iemaksa iedzīvotāju ienākuma nodokļa kontā</t>
  </si>
  <si>
    <t>22560</t>
  </si>
  <si>
    <t>Solidaritātes nodokļa iemaksa valsts pensiju speciālajā budžetā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</si>
</sst>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0.0"/>
    <numFmt numFmtId="173" formatCode="#,##0.0"/>
    <numFmt numFmtId="174" formatCode="0&quot;.&quot;0"/>
    <numFmt numFmtId="175" formatCode="_-* #,##0.00\ _D_M_-;\-* #,##0.00\ _D_M_-;_-* &quot;-&quot;??\ _D_M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\ &quot;DM&quot;_-;\-* #,##0\ &quot;DM&quot;_-;_-* &quot;-&quot;\ &quot;DM&quot;_-;_-@_-"/>
  </numFmts>
  <fonts count="79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BaltHelvetica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0"/>
      <name val="BaltGaramond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6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17" fillId="3" borderId="0" applyNumberFormat="0" applyBorder="0" applyAlignment="0" applyProtection="0"/>
    <xf numFmtId="0" fontId="60" fillId="4" borderId="0" applyNumberFormat="0" applyBorder="0" applyAlignment="0" applyProtection="0"/>
    <xf numFmtId="0" fontId="17" fillId="5" borderId="0" applyNumberFormat="0" applyBorder="0" applyAlignment="0" applyProtection="0"/>
    <xf numFmtId="0" fontId="60" fillId="6" borderId="0" applyNumberFormat="0" applyBorder="0" applyAlignment="0" applyProtection="0"/>
    <xf numFmtId="0" fontId="17" fillId="7" borderId="0" applyNumberFormat="0" applyBorder="0" applyAlignment="0" applyProtection="0"/>
    <xf numFmtId="0" fontId="60" fillId="8" borderId="0" applyNumberFormat="0" applyBorder="0" applyAlignment="0" applyProtection="0"/>
    <xf numFmtId="0" fontId="17" fillId="9" borderId="0" applyNumberFormat="0" applyBorder="0" applyAlignment="0" applyProtection="0"/>
    <xf numFmtId="0" fontId="60" fillId="10" borderId="0" applyNumberFormat="0" applyBorder="0" applyAlignment="0" applyProtection="0"/>
    <xf numFmtId="0" fontId="17" fillId="11" borderId="0" applyNumberFormat="0" applyBorder="0" applyAlignment="0" applyProtection="0"/>
    <xf numFmtId="0" fontId="60" fillId="12" borderId="0" applyNumberFormat="0" applyBorder="0" applyAlignment="0" applyProtection="0"/>
    <xf numFmtId="0" fontId="17" fillId="13" borderId="0" applyNumberFormat="0" applyBorder="0" applyAlignment="0" applyProtection="0"/>
    <xf numFmtId="0" fontId="60" fillId="14" borderId="0" applyNumberFormat="0" applyBorder="0" applyAlignment="0" applyProtection="0"/>
    <xf numFmtId="0" fontId="17" fillId="15" borderId="0" applyNumberFormat="0" applyBorder="0" applyAlignment="0" applyProtection="0"/>
    <xf numFmtId="0" fontId="60" fillId="16" borderId="0" applyNumberFormat="0" applyBorder="0" applyAlignment="0" applyProtection="0"/>
    <xf numFmtId="0" fontId="17" fillId="5" borderId="0" applyNumberFormat="0" applyBorder="0" applyAlignment="0" applyProtection="0"/>
    <xf numFmtId="0" fontId="60" fillId="17" borderId="0" applyNumberFormat="0" applyBorder="0" applyAlignment="0" applyProtection="0"/>
    <xf numFmtId="0" fontId="17" fillId="18" borderId="0" applyNumberFormat="0" applyBorder="0" applyAlignment="0" applyProtection="0"/>
    <xf numFmtId="0" fontId="60" fillId="19" borderId="0" applyNumberFormat="0" applyBorder="0" applyAlignment="0" applyProtection="0"/>
    <xf numFmtId="0" fontId="17" fillId="20" borderId="0" applyNumberFormat="0" applyBorder="0" applyAlignment="0" applyProtection="0"/>
    <xf numFmtId="0" fontId="60" fillId="21" borderId="0" applyNumberFormat="0" applyBorder="0" applyAlignment="0" applyProtection="0"/>
    <xf numFmtId="0" fontId="17" fillId="15" borderId="0" applyNumberFormat="0" applyBorder="0" applyAlignment="0" applyProtection="0"/>
    <xf numFmtId="0" fontId="60" fillId="22" borderId="0" applyNumberFormat="0" applyBorder="0" applyAlignment="0" applyProtection="0"/>
    <xf numFmtId="0" fontId="17" fillId="23" borderId="0" applyNumberFormat="0" applyBorder="0" applyAlignment="0" applyProtection="0"/>
    <xf numFmtId="0" fontId="61" fillId="24" borderId="0" applyNumberFormat="0" applyBorder="0" applyAlignment="0" applyProtection="0"/>
    <xf numFmtId="0" fontId="25" fillId="15" borderId="0" applyNumberFormat="0" applyBorder="0" applyAlignment="0" applyProtection="0"/>
    <xf numFmtId="0" fontId="61" fillId="25" borderId="0" applyNumberFormat="0" applyBorder="0" applyAlignment="0" applyProtection="0"/>
    <xf numFmtId="0" fontId="25" fillId="5" borderId="0" applyNumberFormat="0" applyBorder="0" applyAlignment="0" applyProtection="0"/>
    <xf numFmtId="0" fontId="61" fillId="26" borderId="0" applyNumberFormat="0" applyBorder="0" applyAlignment="0" applyProtection="0"/>
    <xf numFmtId="0" fontId="25" fillId="18" borderId="0" applyNumberFormat="0" applyBorder="0" applyAlignment="0" applyProtection="0"/>
    <xf numFmtId="0" fontId="61" fillId="27" borderId="0" applyNumberFormat="0" applyBorder="0" applyAlignment="0" applyProtection="0"/>
    <xf numFmtId="0" fontId="25" fillId="20" borderId="0" applyNumberFormat="0" applyBorder="0" applyAlignment="0" applyProtection="0"/>
    <xf numFmtId="0" fontId="61" fillId="28" borderId="0" applyNumberFormat="0" applyBorder="0" applyAlignment="0" applyProtection="0"/>
    <xf numFmtId="0" fontId="25" fillId="15" borderId="0" applyNumberFormat="0" applyBorder="0" applyAlignment="0" applyProtection="0"/>
    <xf numFmtId="0" fontId="61" fillId="29" borderId="0" applyNumberFormat="0" applyBorder="0" applyAlignment="0" applyProtection="0"/>
    <xf numFmtId="0" fontId="25" fillId="23" borderId="0" applyNumberFormat="0" applyBorder="0" applyAlignment="0" applyProtection="0"/>
    <xf numFmtId="0" fontId="6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6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6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61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61" fillId="46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6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37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62" fillId="52" borderId="0" applyNumberFormat="0" applyBorder="0" applyAlignment="0" applyProtection="0"/>
    <xf numFmtId="0" fontId="26" fillId="37" borderId="0" applyNumberFormat="0" applyBorder="0" applyAlignment="0" applyProtection="0"/>
    <xf numFmtId="0" fontId="63" fillId="53" borderId="1" applyNumberFormat="0" applyAlignment="0" applyProtection="0"/>
    <xf numFmtId="0" fontId="27" fillId="54" borderId="2" applyNumberFormat="0" applyAlignment="0" applyProtection="0"/>
    <xf numFmtId="0" fontId="64" fillId="55" borderId="3" applyNumberFormat="0" applyAlignment="0" applyProtection="0"/>
    <xf numFmtId="0" fontId="28" fillId="38" borderId="4" applyNumberFormat="0" applyAlignment="0" applyProtection="0"/>
    <xf numFmtId="171" fontId="60" fillId="0" borderId="0" applyFont="0" applyFill="0" applyBorder="0" applyAlignment="0" applyProtection="0"/>
    <xf numFmtId="169" fontId="60" fillId="0" borderId="0" applyFont="0" applyFill="0" applyBorder="0" applyAlignment="0" applyProtection="0"/>
    <xf numFmtId="170" fontId="60" fillId="0" borderId="0" applyFont="0" applyFill="0" applyBorder="0" applyAlignment="0" applyProtection="0"/>
    <xf numFmtId="168" fontId="60" fillId="0" borderId="0" applyFont="0" applyFill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6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59" borderId="0" applyNumberFormat="0" applyBorder="0" applyAlignment="0" applyProtection="0"/>
    <xf numFmtId="0" fontId="30" fillId="60" borderId="0" applyNumberFormat="0" applyBorder="0" applyAlignment="0" applyProtection="0"/>
    <xf numFmtId="0" fontId="68" fillId="0" borderId="5" applyNumberFormat="0" applyFill="0" applyAlignment="0" applyProtection="0"/>
    <xf numFmtId="0" fontId="31" fillId="0" borderId="6" applyNumberFormat="0" applyFill="0" applyAlignment="0" applyProtection="0"/>
    <xf numFmtId="0" fontId="69" fillId="0" borderId="7" applyNumberFormat="0" applyFill="0" applyAlignment="0" applyProtection="0"/>
    <xf numFmtId="0" fontId="32" fillId="0" borderId="8" applyNumberFormat="0" applyFill="0" applyAlignment="0" applyProtection="0"/>
    <xf numFmtId="0" fontId="70" fillId="0" borderId="9" applyNumberFormat="0" applyFill="0" applyAlignment="0" applyProtection="0"/>
    <xf numFmtId="0" fontId="33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61" borderId="1" applyNumberFormat="0" applyAlignment="0" applyProtection="0"/>
    <xf numFmtId="0" fontId="34" fillId="50" borderId="2" applyNumberFormat="0" applyAlignment="0" applyProtection="0"/>
    <xf numFmtId="0" fontId="73" fillId="0" borderId="11" applyNumberFormat="0" applyFill="0" applyAlignment="0" applyProtection="0"/>
    <xf numFmtId="0" fontId="35" fillId="0" borderId="12" applyNumberFormat="0" applyFill="0" applyAlignment="0" applyProtection="0"/>
    <xf numFmtId="0" fontId="74" fillId="62" borderId="0" applyNumberFormat="0" applyBorder="0" applyAlignment="0" applyProtection="0"/>
    <xf numFmtId="0" fontId="36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63" borderId="13" applyNumberFormat="0" applyFont="0" applyAlignment="0" applyProtection="0"/>
    <xf numFmtId="0" fontId="0" fillId="49" borderId="14" applyNumberFormat="0" applyFont="0" applyAlignment="0" applyProtection="0"/>
    <xf numFmtId="0" fontId="75" fillId="53" borderId="15" applyNumberFormat="0" applyAlignment="0" applyProtection="0"/>
    <xf numFmtId="0" fontId="37" fillId="54" borderId="16" applyNumberFormat="0" applyAlignment="0" applyProtection="0"/>
    <xf numFmtId="0" fontId="14" fillId="0" borderId="0">
      <alignment/>
      <protection/>
    </xf>
    <xf numFmtId="9" fontId="60" fillId="0" borderId="0" applyFont="0" applyFill="0" applyBorder="0" applyAlignment="0" applyProtection="0"/>
    <xf numFmtId="4" fontId="15" fillId="64" borderId="17" applyNumberFormat="0" applyProtection="0">
      <alignment vertical="center"/>
    </xf>
    <xf numFmtId="4" fontId="16" fillId="64" borderId="17" applyNumberFormat="0" applyProtection="0">
      <alignment vertical="center"/>
    </xf>
    <xf numFmtId="4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top" indent="1"/>
    </xf>
    <xf numFmtId="4" fontId="15" fillId="3" borderId="0" applyNumberFormat="0" applyProtection="0">
      <alignment horizontal="left" vertical="center" indent="1"/>
    </xf>
    <xf numFmtId="4" fontId="17" fillId="13" borderId="17" applyNumberFormat="0" applyProtection="0">
      <alignment horizontal="right" vertical="center"/>
    </xf>
    <xf numFmtId="4" fontId="17" fillId="5" borderId="17" applyNumberFormat="0" applyProtection="0">
      <alignment horizontal="right" vertical="center"/>
    </xf>
    <xf numFmtId="4" fontId="17" fillId="65" borderId="17" applyNumberFormat="0" applyProtection="0">
      <alignment horizontal="right" vertical="center"/>
    </xf>
    <xf numFmtId="4" fontId="17" fillId="66" borderId="17" applyNumberFormat="0" applyProtection="0">
      <alignment horizontal="right" vertical="center"/>
    </xf>
    <xf numFmtId="4" fontId="17" fillId="67" borderId="17" applyNumberFormat="0" applyProtection="0">
      <alignment horizontal="right" vertical="center"/>
    </xf>
    <xf numFmtId="4" fontId="17" fillId="68" borderId="17" applyNumberFormat="0" applyProtection="0">
      <alignment horizontal="right" vertical="center"/>
    </xf>
    <xf numFmtId="4" fontId="17" fillId="18" borderId="17" applyNumberFormat="0" applyProtection="0">
      <alignment horizontal="right" vertical="center"/>
    </xf>
    <xf numFmtId="4" fontId="17" fillId="69" borderId="17" applyNumberFormat="0" applyProtection="0">
      <alignment horizontal="right" vertical="center"/>
    </xf>
    <xf numFmtId="4" fontId="17" fillId="70" borderId="17" applyNumberFormat="0" applyProtection="0">
      <alignment horizontal="right" vertical="center"/>
    </xf>
    <xf numFmtId="4" fontId="15" fillId="71" borderId="18" applyNumberFormat="0" applyProtection="0">
      <alignment horizontal="left" vertical="center" indent="1"/>
    </xf>
    <xf numFmtId="4" fontId="17" fillId="72" borderId="0" applyNumberFormat="0" applyProtection="0">
      <alignment horizontal="left" vertical="center" indent="1"/>
    </xf>
    <xf numFmtId="4" fontId="18" fillId="15" borderId="0" applyNumberFormat="0" applyProtection="0">
      <alignment horizontal="left" vertical="center" indent="1"/>
    </xf>
    <xf numFmtId="4" fontId="17" fillId="3" borderId="17" applyNumberFormat="0" applyProtection="0">
      <alignment horizontal="right" vertical="center"/>
    </xf>
    <xf numFmtId="4" fontId="17" fillId="72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0" fontId="0" fillId="15" borderId="17" applyNumberFormat="0" applyProtection="0">
      <alignment horizontal="left" vertical="center" indent="1"/>
    </xf>
    <xf numFmtId="0" fontId="0" fillId="15" borderId="17" applyNumberFormat="0" applyProtection="0">
      <alignment horizontal="left" vertical="top" indent="1"/>
    </xf>
    <xf numFmtId="0" fontId="0" fillId="3" borderId="17" applyNumberFormat="0" applyProtection="0">
      <alignment horizontal="left" vertical="center" indent="1"/>
    </xf>
    <xf numFmtId="0" fontId="0" fillId="3" borderId="17" applyNumberFormat="0" applyProtection="0">
      <alignment horizontal="left" vertical="top" indent="1"/>
    </xf>
    <xf numFmtId="0" fontId="0" fillId="11" borderId="17" applyNumberFormat="0" applyProtection="0">
      <alignment horizontal="left" vertical="center" indent="1"/>
    </xf>
    <xf numFmtId="0" fontId="0" fillId="11" borderId="17" applyNumberFormat="0" applyProtection="0">
      <alignment horizontal="left" vertical="top" indent="1"/>
    </xf>
    <xf numFmtId="0" fontId="0" fillId="72" borderId="17" applyNumberFormat="0" applyProtection="0">
      <alignment horizontal="left" vertical="center" indent="1"/>
    </xf>
    <xf numFmtId="0" fontId="0" fillId="72" borderId="17" applyNumberFormat="0" applyProtection="0">
      <alignment horizontal="left" vertical="top" indent="1"/>
    </xf>
    <xf numFmtId="0" fontId="0" fillId="9" borderId="19" applyNumberFormat="0">
      <alignment/>
      <protection locked="0"/>
    </xf>
    <xf numFmtId="4" fontId="17" fillId="7" borderId="17" applyNumberFormat="0" applyProtection="0">
      <alignment vertical="center"/>
    </xf>
    <xf numFmtId="4" fontId="19" fillId="7" borderId="17" applyNumberFormat="0" applyProtection="0">
      <alignment vertical="center"/>
    </xf>
    <xf numFmtId="4" fontId="17" fillId="7" borderId="17" applyNumberFormat="0" applyProtection="0">
      <alignment horizontal="left" vertical="center" indent="1"/>
    </xf>
    <xf numFmtId="0" fontId="17" fillId="7" borderId="17" applyNumberFormat="0" applyProtection="0">
      <alignment horizontal="left" vertical="top" indent="1"/>
    </xf>
    <xf numFmtId="4" fontId="17" fillId="72" borderId="17" applyNumberFormat="0" applyProtection="0">
      <alignment horizontal="right" vertical="center"/>
    </xf>
    <xf numFmtId="4" fontId="19" fillId="72" borderId="17" applyNumberFormat="0" applyProtection="0">
      <alignment horizontal="right" vertical="center"/>
    </xf>
    <xf numFmtId="4" fontId="17" fillId="3" borderId="17" applyNumberFormat="0" applyProtection="0">
      <alignment horizontal="left" vertical="center" indent="1"/>
    </xf>
    <xf numFmtId="0" fontId="17" fillId="3" borderId="17" applyNumberFormat="0" applyProtection="0">
      <alignment horizontal="left" vertical="top" indent="1"/>
    </xf>
    <xf numFmtId="4" fontId="20" fillId="73" borderId="0" applyNumberFormat="0" applyProtection="0">
      <alignment horizontal="left" vertical="center" indent="1"/>
    </xf>
    <xf numFmtId="4" fontId="21" fillId="72" borderId="17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7" fillId="0" borderId="20" applyNumberFormat="0" applyFill="0" applyAlignment="0" applyProtection="0"/>
    <xf numFmtId="0" fontId="13" fillId="0" borderId="21" applyNumberFormat="0" applyFill="0" applyAlignment="0" applyProtection="0"/>
    <xf numFmtId="174" fontId="24" fillId="20" borderId="0" applyBorder="0" applyProtection="0">
      <alignment/>
    </xf>
    <xf numFmtId="0" fontId="78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14" fontId="1" fillId="0" borderId="0" xfId="200" applyNumberFormat="1" applyFont="1" applyAlignment="1">
      <alignment horizontal="left" vertical="center" wrapText="1"/>
      <protection/>
    </xf>
    <xf numFmtId="0" fontId="1" fillId="0" borderId="0" xfId="200" applyFont="1" applyAlignment="1">
      <alignment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0" fontId="39" fillId="0" borderId="0" xfId="176" applyFont="1" applyAlignment="1">
      <alignment horizontal="left" vertical="center"/>
      <protection/>
    </xf>
    <xf numFmtId="0" fontId="2" fillId="0" borderId="0" xfId="201" applyFont="1" applyFill="1" applyAlignment="1">
      <alignment vertical="center"/>
      <protection/>
    </xf>
    <xf numFmtId="3" fontId="2" fillId="0" borderId="0" xfId="201" applyNumberFormat="1" applyFont="1" applyFill="1" applyBorder="1" applyAlignment="1">
      <alignment horizontal="right" vertical="center"/>
      <protection/>
    </xf>
    <xf numFmtId="3" fontId="2" fillId="0" borderId="0" xfId="201" applyNumberFormat="1" applyFont="1" applyFill="1" applyAlignment="1">
      <alignment horizontal="right" vertical="center"/>
      <protection/>
    </xf>
    <xf numFmtId="4" fontId="2" fillId="0" borderId="0" xfId="201" applyNumberFormat="1" applyFont="1" applyFill="1" applyAlignment="1">
      <alignment horizontal="right" vertical="center"/>
      <protection/>
    </xf>
    <xf numFmtId="0" fontId="6" fillId="0" borderId="0" xfId="201" applyFont="1" applyFill="1" applyAlignment="1">
      <alignment horizontal="right" vertical="center"/>
      <protection/>
    </xf>
    <xf numFmtId="0" fontId="4" fillId="0" borderId="0" xfId="201" applyFont="1" applyFill="1" applyBorder="1" applyAlignment="1">
      <alignment horizontal="center" vertical="center"/>
      <protection/>
    </xf>
    <xf numFmtId="3" fontId="4" fillId="0" borderId="0" xfId="201" applyNumberFormat="1" applyFont="1" applyFill="1" applyBorder="1" applyAlignment="1">
      <alignment horizontal="right" vertical="center"/>
      <protection/>
    </xf>
    <xf numFmtId="4" fontId="4" fillId="0" borderId="0" xfId="201" applyNumberFormat="1" applyFont="1" applyFill="1" applyBorder="1" applyAlignment="1">
      <alignment horizontal="right" vertical="center"/>
      <protection/>
    </xf>
    <xf numFmtId="0" fontId="3" fillId="0" borderId="0" xfId="201" applyFont="1" applyFill="1" applyAlignment="1">
      <alignment horizontal="right" vertical="center"/>
      <protection/>
    </xf>
    <xf numFmtId="0" fontId="2" fillId="0" borderId="0" xfId="201" applyFont="1" applyFill="1" applyAlignment="1">
      <alignment horizontal="right" vertical="center"/>
      <protection/>
    </xf>
    <xf numFmtId="0" fontId="7" fillId="0" borderId="19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vertical="center"/>
    </xf>
    <xf numFmtId="173" fontId="9" fillId="0" borderId="22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/>
    </xf>
    <xf numFmtId="173" fontId="2" fillId="0" borderId="22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left" vertical="center" wrapText="1" indent="1"/>
    </xf>
    <xf numFmtId="49" fontId="2" fillId="0" borderId="22" xfId="0" applyNumberFormat="1" applyFont="1" applyBorder="1" applyAlignment="1">
      <alignment horizontal="left" vertical="center" wrapText="1" indent="2"/>
    </xf>
    <xf numFmtId="49" fontId="2" fillId="0" borderId="22" xfId="0" applyNumberFormat="1" applyFont="1" applyBorder="1" applyAlignment="1">
      <alignment horizontal="left" vertical="center" wrapText="1" indent="3"/>
    </xf>
    <xf numFmtId="49" fontId="2" fillId="0" borderId="22" xfId="0" applyNumberFormat="1" applyFont="1" applyBorder="1" applyAlignment="1">
      <alignment horizontal="left" vertical="center" wrapText="1" indent="4"/>
    </xf>
    <xf numFmtId="49" fontId="2" fillId="0" borderId="22" xfId="0" applyNumberFormat="1" applyFont="1" applyBorder="1" applyAlignment="1">
      <alignment horizontal="left" vertical="center" wrapText="1" indent="5"/>
    </xf>
    <xf numFmtId="49" fontId="7" fillId="0" borderId="22" xfId="0" applyNumberFormat="1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173" fontId="7" fillId="0" borderId="22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left" vertical="center" wrapText="1" indent="1"/>
    </xf>
    <xf numFmtId="3" fontId="4" fillId="0" borderId="0" xfId="201" applyNumberFormat="1" applyFont="1" applyFill="1" applyBorder="1" applyAlignment="1">
      <alignment horizontal="center" vertical="center" wrapText="1"/>
      <protection/>
    </xf>
    <xf numFmtId="0" fontId="5" fillId="0" borderId="0" xfId="201" applyFont="1" applyFill="1" applyBorder="1" applyAlignment="1">
      <alignment horizontal="center" vertical="center"/>
      <protection/>
    </xf>
    <xf numFmtId="0" fontId="2" fillId="0" borderId="23" xfId="0" applyFont="1" applyBorder="1" applyAlignment="1">
      <alignment horizontal="center"/>
    </xf>
    <xf numFmtId="0" fontId="40" fillId="0" borderId="0" xfId="201" applyNumberFormat="1" applyFont="1" applyFill="1" applyBorder="1" applyAlignment="1">
      <alignment horizontal="center" wrapText="1"/>
      <protection/>
    </xf>
    <xf numFmtId="0" fontId="4" fillId="0" borderId="0" xfId="200" applyNumberFormat="1" applyFont="1" applyBorder="1" applyAlignment="1">
      <alignment horizontal="center" wrapText="1"/>
      <protection/>
    </xf>
    <xf numFmtId="0" fontId="2" fillId="0" borderId="0" xfId="200" applyFont="1" applyAlignment="1">
      <alignment horizontal="center" vertical="center"/>
      <protection/>
    </xf>
    <xf numFmtId="172" fontId="2" fillId="0" borderId="0" xfId="200" applyNumberFormat="1" applyFont="1" applyAlignment="1">
      <alignment horizontal="right" vertical="center"/>
      <protection/>
    </xf>
    <xf numFmtId="173" fontId="2" fillId="0" borderId="0" xfId="0" applyNumberFormat="1" applyFont="1" applyAlignment="1">
      <alignment horizontal="right"/>
    </xf>
  </cellXfs>
  <cellStyles count="24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40%" xfId="53"/>
    <cellStyle name="Accent1 - 60%" xfId="54"/>
    <cellStyle name="Accent1 2" xfId="55"/>
    <cellStyle name="Accent1 3" xfId="56"/>
    <cellStyle name="Accent1 4" xfId="57"/>
    <cellStyle name="Accent1 5" xfId="58"/>
    <cellStyle name="Accent1 6" xfId="59"/>
    <cellStyle name="Accent1 7" xfId="60"/>
    <cellStyle name="Accent2" xfId="61"/>
    <cellStyle name="Accent2 - 20%" xfId="62"/>
    <cellStyle name="Accent2 - 40%" xfId="63"/>
    <cellStyle name="Accent2 - 60%" xfId="64"/>
    <cellStyle name="Accent2 2" xfId="65"/>
    <cellStyle name="Accent2 3" xfId="66"/>
    <cellStyle name="Accent2 4" xfId="67"/>
    <cellStyle name="Accent2 5" xfId="68"/>
    <cellStyle name="Accent2 6" xfId="69"/>
    <cellStyle name="Accent2 7" xfId="70"/>
    <cellStyle name="Accent3" xfId="71"/>
    <cellStyle name="Accent3 - 20%" xfId="72"/>
    <cellStyle name="Accent3 - 40%" xfId="73"/>
    <cellStyle name="Accent3 - 60%" xfId="74"/>
    <cellStyle name="Accent3 2" xfId="75"/>
    <cellStyle name="Accent3 3" xfId="76"/>
    <cellStyle name="Accent3 4" xfId="77"/>
    <cellStyle name="Accent3 5" xfId="78"/>
    <cellStyle name="Accent3 6" xfId="79"/>
    <cellStyle name="Accent3 7" xfId="80"/>
    <cellStyle name="Accent4" xfId="81"/>
    <cellStyle name="Accent4 - 20%" xfId="82"/>
    <cellStyle name="Accent4 - 40%" xfId="83"/>
    <cellStyle name="Accent4 - 60%" xfId="84"/>
    <cellStyle name="Accent4 2" xfId="85"/>
    <cellStyle name="Accent4 3" xfId="86"/>
    <cellStyle name="Accent4 4" xfId="87"/>
    <cellStyle name="Accent4 5" xfId="88"/>
    <cellStyle name="Accent4 6" xfId="89"/>
    <cellStyle name="Accent4 7" xfId="90"/>
    <cellStyle name="Accent5" xfId="91"/>
    <cellStyle name="Accent5 - 20%" xfId="92"/>
    <cellStyle name="Accent5 - 40%" xfId="93"/>
    <cellStyle name="Accent5 - 60%" xfId="94"/>
    <cellStyle name="Accent5 2" xfId="95"/>
    <cellStyle name="Accent5 3" xfId="96"/>
    <cellStyle name="Accent5 4" xfId="97"/>
    <cellStyle name="Accent5 5" xfId="98"/>
    <cellStyle name="Accent5 6" xfId="99"/>
    <cellStyle name="Accent5 7" xfId="100"/>
    <cellStyle name="Accent6" xfId="101"/>
    <cellStyle name="Accent6 - 20%" xfId="102"/>
    <cellStyle name="Accent6 - 40%" xfId="103"/>
    <cellStyle name="Accent6 - 60%" xfId="104"/>
    <cellStyle name="Accent6 2" xfId="105"/>
    <cellStyle name="Accent6 3" xfId="106"/>
    <cellStyle name="Accent6 4" xfId="107"/>
    <cellStyle name="Accent6 5" xfId="108"/>
    <cellStyle name="Accent6 6" xfId="109"/>
    <cellStyle name="Accent6 7" xfId="110"/>
    <cellStyle name="Bad" xfId="111"/>
    <cellStyle name="Bad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urrency" xfId="119"/>
    <cellStyle name="Currency [0]" xfId="120"/>
    <cellStyle name="Emphasis 1" xfId="121"/>
    <cellStyle name="Emphasis 2" xfId="122"/>
    <cellStyle name="Emphasis 3" xfId="123"/>
    <cellStyle name="Explanatory Text" xfId="124"/>
    <cellStyle name="Explanatory Text 2" xfId="125"/>
    <cellStyle name="Followed Hyperlink" xfId="126"/>
    <cellStyle name="Good" xfId="127"/>
    <cellStyle name="Good 2" xfId="128"/>
    <cellStyle name="Heading 1" xfId="129"/>
    <cellStyle name="Heading 1 2" xfId="130"/>
    <cellStyle name="Heading 2" xfId="131"/>
    <cellStyle name="Heading 2 2" xfId="132"/>
    <cellStyle name="Heading 3" xfId="133"/>
    <cellStyle name="Heading 3 2" xfId="134"/>
    <cellStyle name="Heading 4" xfId="135"/>
    <cellStyle name="Heading 4 2" xfId="136"/>
    <cellStyle name="Hyperlink" xfId="137"/>
    <cellStyle name="Input" xfId="138"/>
    <cellStyle name="Input 2" xfId="139"/>
    <cellStyle name="Linked Cell" xfId="140"/>
    <cellStyle name="Linked Cell 2" xfId="141"/>
    <cellStyle name="Neutral" xfId="142"/>
    <cellStyle name="Neutral 2" xfId="143"/>
    <cellStyle name="Normal 10" xfId="144"/>
    <cellStyle name="Normal 10 2" xfId="145"/>
    <cellStyle name="Normal 10 2 2" xfId="146"/>
    <cellStyle name="Normal 10 3" xfId="147"/>
    <cellStyle name="Normal 11" xfId="148"/>
    <cellStyle name="Normal 11 2" xfId="149"/>
    <cellStyle name="Normal 11 2 2" xfId="150"/>
    <cellStyle name="Normal 11 3" xfId="151"/>
    <cellStyle name="Normal 12" xfId="152"/>
    <cellStyle name="Normal 12 2" xfId="153"/>
    <cellStyle name="Normal 12 2 2" xfId="154"/>
    <cellStyle name="Normal 12 3" xfId="155"/>
    <cellStyle name="Normal 13" xfId="156"/>
    <cellStyle name="Normal 13 2" xfId="157"/>
    <cellStyle name="Normal 13 2 2" xfId="158"/>
    <cellStyle name="Normal 13 3" xfId="159"/>
    <cellStyle name="Normal 14" xfId="160"/>
    <cellStyle name="Normal 14 2" xfId="161"/>
    <cellStyle name="Normal 14 2 2" xfId="162"/>
    <cellStyle name="Normal 14 3" xfId="163"/>
    <cellStyle name="Normal 15" xfId="164"/>
    <cellStyle name="Normal 15 2" xfId="165"/>
    <cellStyle name="Normal 15 2 2" xfId="166"/>
    <cellStyle name="Normal 15 3" xfId="167"/>
    <cellStyle name="Normal 16" xfId="168"/>
    <cellStyle name="Normal 16 2" xfId="169"/>
    <cellStyle name="Normal 16 2 2" xfId="170"/>
    <cellStyle name="Normal 16 3" xfId="171"/>
    <cellStyle name="Normal 18" xfId="172"/>
    <cellStyle name="Normal 18 2" xfId="173"/>
    <cellStyle name="Normal 2" xfId="174"/>
    <cellStyle name="Normal 2 2" xfId="175"/>
    <cellStyle name="Normal 2 2 2" xfId="176"/>
    <cellStyle name="Normal 2 3" xfId="177"/>
    <cellStyle name="Normal 20" xfId="178"/>
    <cellStyle name="Normal 20 2" xfId="179"/>
    <cellStyle name="Normal 20 2 2" xfId="180"/>
    <cellStyle name="Normal 20 3" xfId="181"/>
    <cellStyle name="Normal 21" xfId="182"/>
    <cellStyle name="Normal 21 2" xfId="183"/>
    <cellStyle name="Normal 21 2 2" xfId="184"/>
    <cellStyle name="Normal 21 3" xfId="185"/>
    <cellStyle name="Normal 3" xfId="186"/>
    <cellStyle name="Normal 4" xfId="187"/>
    <cellStyle name="Normal 5" xfId="188"/>
    <cellStyle name="Normal 5 2" xfId="189"/>
    <cellStyle name="Normal 5 2 2" xfId="190"/>
    <cellStyle name="Normal 5 3" xfId="191"/>
    <cellStyle name="Normal 8" xfId="192"/>
    <cellStyle name="Normal 8 2" xfId="193"/>
    <cellStyle name="Normal 8 2 2" xfId="194"/>
    <cellStyle name="Normal 8 3" xfId="195"/>
    <cellStyle name="Normal 9" xfId="196"/>
    <cellStyle name="Normal 9 2" xfId="197"/>
    <cellStyle name="Normal 9 2 2" xfId="198"/>
    <cellStyle name="Normal 9 3" xfId="199"/>
    <cellStyle name="Normal_2.17_Valsts_budzeta_izpilde" xfId="200"/>
    <cellStyle name="Normal_Izdrukai" xfId="201"/>
    <cellStyle name="Note" xfId="202"/>
    <cellStyle name="Note 2" xfId="203"/>
    <cellStyle name="Output" xfId="204"/>
    <cellStyle name="Output 2" xfId="205"/>
    <cellStyle name="Parastais_FMLikp01_p05_221205_pap_afp_makp" xfId="206"/>
    <cellStyle name="Percent" xfId="207"/>
    <cellStyle name="SAPBEXaggData" xfId="208"/>
    <cellStyle name="SAPBEXaggDataEmph" xfId="209"/>
    <cellStyle name="SAPBEXaggItem" xfId="210"/>
    <cellStyle name="SAPBEXaggItemX" xfId="211"/>
    <cellStyle name="SAPBEXchaText" xfId="212"/>
    <cellStyle name="SAPBEXexcBad7" xfId="213"/>
    <cellStyle name="SAPBEXexcBad8" xfId="214"/>
    <cellStyle name="SAPBEXexcBad9" xfId="215"/>
    <cellStyle name="SAPBEXexcCritical4" xfId="216"/>
    <cellStyle name="SAPBEXexcCritical5" xfId="217"/>
    <cellStyle name="SAPBEXexcCritical6" xfId="218"/>
    <cellStyle name="SAPBEXexcGood1" xfId="219"/>
    <cellStyle name="SAPBEXexcGood2" xfId="220"/>
    <cellStyle name="SAPBEXexcGood3" xfId="221"/>
    <cellStyle name="SAPBEXfilterDrill" xfId="222"/>
    <cellStyle name="SAPBEXfilterItem" xfId="223"/>
    <cellStyle name="SAPBEXfilterText" xfId="224"/>
    <cellStyle name="SAPBEXformats" xfId="225"/>
    <cellStyle name="SAPBEXheaderItem" xfId="226"/>
    <cellStyle name="SAPBEXheaderText" xfId="227"/>
    <cellStyle name="SAPBEXHLevel0" xfId="228"/>
    <cellStyle name="SAPBEXHLevel0X" xfId="229"/>
    <cellStyle name="SAPBEXHLevel1" xfId="230"/>
    <cellStyle name="SAPBEXHLevel1X" xfId="231"/>
    <cellStyle name="SAPBEXHLevel2" xfId="232"/>
    <cellStyle name="SAPBEXHLevel2X" xfId="233"/>
    <cellStyle name="SAPBEXHLevel3" xfId="234"/>
    <cellStyle name="SAPBEXHLevel3X" xfId="235"/>
    <cellStyle name="SAPBEXinputData" xfId="236"/>
    <cellStyle name="SAPBEXresData" xfId="237"/>
    <cellStyle name="SAPBEXresDataEmph" xfId="238"/>
    <cellStyle name="SAPBEXresItem" xfId="239"/>
    <cellStyle name="SAPBEXresItemX" xfId="240"/>
    <cellStyle name="SAPBEXstdData" xfId="241"/>
    <cellStyle name="SAPBEXstdDataEmph" xfId="242"/>
    <cellStyle name="SAPBEXstdItem" xfId="243"/>
    <cellStyle name="SAPBEXstdItemX" xfId="244"/>
    <cellStyle name="SAPBEXtitle" xfId="245"/>
    <cellStyle name="SAPBEXundefined" xfId="246"/>
    <cellStyle name="Sheet Title" xfId="247"/>
    <cellStyle name="Style 1" xfId="248"/>
    <cellStyle name="Title" xfId="249"/>
    <cellStyle name="Title 2" xfId="250"/>
    <cellStyle name="Total" xfId="251"/>
    <cellStyle name="Total 2" xfId="252"/>
    <cellStyle name="V?st." xfId="253"/>
    <cellStyle name="Warning Text" xfId="254"/>
    <cellStyle name="Warning Text 2" xfId="2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0</xdr:row>
      <xdr:rowOff>38100</xdr:rowOff>
    </xdr:from>
    <xdr:to>
      <xdr:col>4</xdr:col>
      <xdr:colOff>552450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6"/>
  <sheetViews>
    <sheetView tabSelected="1" zoomScale="90" zoomScaleNormal="90" zoomScalePageLayoutView="0" workbookViewId="0" topLeftCell="A1">
      <selection activeCell="S7" sqref="S6:S7"/>
    </sheetView>
  </sheetViews>
  <sheetFormatPr defaultColWidth="9.140625" defaultRowHeight="12.75"/>
  <cols>
    <col min="1" max="1" width="16.28125" style="6" customWidth="1"/>
    <col min="2" max="2" width="50.00390625" style="7" customWidth="1"/>
    <col min="3" max="5" width="15.28125" style="8" customWidth="1"/>
    <col min="6" max="6" width="12.140625" style="8" customWidth="1"/>
    <col min="7" max="8" width="15.28125" style="8" customWidth="1"/>
    <col min="9" max="9" width="15.28125" style="9" customWidth="1"/>
    <col min="10" max="10" width="11.421875" style="9" customWidth="1"/>
    <col min="11" max="11" width="15.28125" style="9" customWidth="1"/>
    <col min="12" max="16384" width="9.140625" style="1" customWidth="1"/>
  </cols>
  <sheetData>
    <row r="1" spans="1:11" ht="37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4" customHeight="1">
      <c r="A2" s="48" t="s">
        <v>2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30" customHeight="1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30" customHeight="1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2.75">
      <c r="A5" s="10"/>
      <c r="B5" s="2"/>
      <c r="C5" s="3"/>
      <c r="D5" s="3"/>
      <c r="E5" s="3"/>
      <c r="F5" s="51"/>
      <c r="G5" s="51"/>
      <c r="H5" s="3"/>
      <c r="I5" s="3"/>
      <c r="J5" s="52"/>
      <c r="K5" s="52"/>
    </row>
    <row r="6" spans="1:11" ht="15.75">
      <c r="A6" s="46" t="s">
        <v>3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15.75" customHeight="1">
      <c r="A7" s="45" t="s">
        <v>160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15.75">
      <c r="A8" s="46" t="s">
        <v>161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ht="12.75">
      <c r="A9" s="11"/>
      <c r="B9" s="11"/>
      <c r="C9" s="12"/>
      <c r="D9" s="13"/>
      <c r="E9" s="13"/>
      <c r="F9" s="14"/>
      <c r="G9" s="15"/>
      <c r="H9" s="13"/>
      <c r="I9" s="13"/>
      <c r="J9" s="14"/>
      <c r="K9" s="15"/>
    </row>
    <row r="10" spans="1:11" ht="12.75" customHeight="1">
      <c r="A10" s="16"/>
      <c r="B10" s="16"/>
      <c r="C10" s="17"/>
      <c r="D10" s="17"/>
      <c r="E10" s="17"/>
      <c r="F10" s="18"/>
      <c r="G10" s="19"/>
      <c r="H10" s="17"/>
      <c r="I10" s="17"/>
      <c r="J10" s="18"/>
      <c r="K10" s="20" t="s">
        <v>4</v>
      </c>
    </row>
    <row r="11" spans="1:11" ht="91.5" customHeight="1">
      <c r="A11" s="21" t="s">
        <v>5</v>
      </c>
      <c r="B11" s="21" t="s">
        <v>6</v>
      </c>
      <c r="C11" s="22" t="s">
        <v>162</v>
      </c>
      <c r="D11" s="22" t="s">
        <v>7</v>
      </c>
      <c r="E11" s="22" t="s">
        <v>8</v>
      </c>
      <c r="F11" s="23" t="s">
        <v>9</v>
      </c>
      <c r="G11" s="22" t="s">
        <v>163</v>
      </c>
      <c r="H11" s="22" t="s">
        <v>10</v>
      </c>
      <c r="I11" s="22" t="s">
        <v>164</v>
      </c>
      <c r="J11" s="23" t="s">
        <v>11</v>
      </c>
      <c r="K11" s="22" t="s">
        <v>12</v>
      </c>
    </row>
    <row r="12" spans="1:11" s="4" customFormat="1" ht="15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 t="s">
        <v>13</v>
      </c>
      <c r="H12" s="24" t="s">
        <v>14</v>
      </c>
      <c r="I12" s="24" t="s">
        <v>15</v>
      </c>
      <c r="J12" s="24" t="s">
        <v>16</v>
      </c>
      <c r="K12" s="24" t="s">
        <v>17</v>
      </c>
    </row>
    <row r="13" spans="1:11" s="4" customFormat="1" ht="15">
      <c r="A13" s="25"/>
      <c r="B13" s="26" t="s">
        <v>18</v>
      </c>
      <c r="C13" s="27"/>
      <c r="D13" s="27"/>
      <c r="E13" s="27"/>
      <c r="F13" s="27"/>
      <c r="G13" s="27"/>
      <c r="H13" s="27"/>
      <c r="I13" s="28"/>
      <c r="J13" s="28"/>
      <c r="K13" s="28"/>
    </row>
    <row r="14" spans="1:11" ht="12.75">
      <c r="A14" s="29"/>
      <c r="B14" s="30"/>
      <c r="C14" s="31"/>
      <c r="D14" s="31"/>
      <c r="E14" s="31"/>
      <c r="F14" s="31"/>
      <c r="G14" s="31"/>
      <c r="H14" s="31"/>
      <c r="I14" s="32"/>
      <c r="J14" s="32"/>
      <c r="K14" s="32"/>
    </row>
    <row r="15" spans="1:11" ht="12.75">
      <c r="A15" s="33" t="s">
        <v>19</v>
      </c>
      <c r="B15" s="34" t="s">
        <v>20</v>
      </c>
      <c r="C15" s="31"/>
      <c r="D15" s="31"/>
      <c r="E15" s="31"/>
      <c r="F15" s="31"/>
      <c r="G15" s="31"/>
      <c r="H15" s="31"/>
      <c r="I15" s="32"/>
      <c r="J15" s="32"/>
      <c r="K15" s="32"/>
    </row>
    <row r="16" spans="1:11" ht="12.75">
      <c r="A16" s="29" t="s">
        <v>21</v>
      </c>
      <c r="B16" s="30" t="s">
        <v>22</v>
      </c>
      <c r="C16" s="31">
        <v>1266227862.17</v>
      </c>
      <c r="D16" s="31">
        <v>2949767394</v>
      </c>
      <c r="E16" s="31">
        <v>1385385889</v>
      </c>
      <c r="F16" s="31">
        <v>1381980864.07</v>
      </c>
      <c r="G16" s="31">
        <f aca="true" t="shared" si="0" ref="G16:G47">F16-C16</f>
        <v>115753001.89999986</v>
      </c>
      <c r="H16" s="31">
        <f aca="true" t="shared" si="1" ref="H16:H47">E16-F16</f>
        <v>3405024.9300000668</v>
      </c>
      <c r="I16" s="32">
        <f aca="true" t="shared" si="2" ref="I16:I47">IF(ISERROR(F16/C16),0,F16/C16*100-100)</f>
        <v>9.141561748738326</v>
      </c>
      <c r="J16" s="32">
        <f aca="true" t="shared" si="3" ref="J16:J47">IF(ISERROR(F16/E16),0,F16/E16*100)</f>
        <v>99.75421830429802</v>
      </c>
      <c r="K16" s="32">
        <f aca="true" t="shared" si="4" ref="K16:K47">IF(ISERROR(F16/D16),0,F16/D16*100)</f>
        <v>46.85050308987177</v>
      </c>
    </row>
    <row r="17" spans="1:11" ht="12.75">
      <c r="A17" s="35" t="s">
        <v>23</v>
      </c>
      <c r="B17" s="30" t="s">
        <v>24</v>
      </c>
      <c r="C17" s="31">
        <v>1069936820.33</v>
      </c>
      <c r="D17" s="31">
        <v>2527471020</v>
      </c>
      <c r="E17" s="31">
        <v>1188654575</v>
      </c>
      <c r="F17" s="31">
        <v>1188702149.25</v>
      </c>
      <c r="G17" s="31">
        <f t="shared" si="0"/>
        <v>118765328.91999996</v>
      </c>
      <c r="H17" s="31">
        <f t="shared" si="1"/>
        <v>-47574.25</v>
      </c>
      <c r="I17" s="32">
        <f t="shared" si="2"/>
        <v>11.100218878659504</v>
      </c>
      <c r="J17" s="32">
        <f t="shared" si="3"/>
        <v>100.00400236124108</v>
      </c>
      <c r="K17" s="32">
        <f t="shared" si="4"/>
        <v>47.03128699968239</v>
      </c>
    </row>
    <row r="18" spans="1:11" ht="12.75">
      <c r="A18" s="36" t="s">
        <v>25</v>
      </c>
      <c r="B18" s="30" t="s">
        <v>26</v>
      </c>
      <c r="C18" s="31">
        <v>1069936820.33</v>
      </c>
      <c r="D18" s="31">
        <v>2527471020</v>
      </c>
      <c r="E18" s="31">
        <v>1188654575</v>
      </c>
      <c r="F18" s="31">
        <v>1188702149.25</v>
      </c>
      <c r="G18" s="31">
        <f t="shared" si="0"/>
        <v>118765328.91999996</v>
      </c>
      <c r="H18" s="31">
        <f t="shared" si="1"/>
        <v>-47574.25</v>
      </c>
      <c r="I18" s="32">
        <f t="shared" si="2"/>
        <v>11.100218878659504</v>
      </c>
      <c r="J18" s="32">
        <f t="shared" si="3"/>
        <v>100.00400236124108</v>
      </c>
      <c r="K18" s="32">
        <f t="shared" si="4"/>
        <v>47.03128699968239</v>
      </c>
    </row>
    <row r="19" spans="1:11" ht="12.75">
      <c r="A19" s="37" t="s">
        <v>27</v>
      </c>
      <c r="B19" s="30" t="s">
        <v>28</v>
      </c>
      <c r="C19" s="31">
        <v>1332219540.71</v>
      </c>
      <c r="D19" s="31">
        <v>2527471020</v>
      </c>
      <c r="E19" s="31">
        <v>1188654575</v>
      </c>
      <c r="F19" s="31">
        <v>1475300261.29</v>
      </c>
      <c r="G19" s="31">
        <f t="shared" si="0"/>
        <v>143080720.57999992</v>
      </c>
      <c r="H19" s="31">
        <f t="shared" si="1"/>
        <v>-286645686.28999996</v>
      </c>
      <c r="I19" s="32">
        <f t="shared" si="2"/>
        <v>10.740025664519663</v>
      </c>
      <c r="J19" s="32">
        <f t="shared" si="3"/>
        <v>124.11513759495689</v>
      </c>
      <c r="K19" s="32">
        <f t="shared" si="4"/>
        <v>58.370610369649256</v>
      </c>
    </row>
    <row r="20" spans="1:11" ht="12.75">
      <c r="A20" s="38" t="s">
        <v>29</v>
      </c>
      <c r="B20" s="30" t="s">
        <v>30</v>
      </c>
      <c r="C20" s="31">
        <v>94299.27</v>
      </c>
      <c r="D20" s="31">
        <v>225000</v>
      </c>
      <c r="E20" s="31">
        <v>105250</v>
      </c>
      <c r="F20" s="31">
        <v>105616.54</v>
      </c>
      <c r="G20" s="31">
        <f t="shared" si="0"/>
        <v>11317.26999999999</v>
      </c>
      <c r="H20" s="31">
        <f t="shared" si="1"/>
        <v>-366.5399999999936</v>
      </c>
      <c r="I20" s="32">
        <f t="shared" si="2"/>
        <v>12.001439671802316</v>
      </c>
      <c r="J20" s="32">
        <f t="shared" si="3"/>
        <v>100.3482565320665</v>
      </c>
      <c r="K20" s="32">
        <f t="shared" si="4"/>
        <v>46.94068444444444</v>
      </c>
    </row>
    <row r="21" spans="1:11" ht="25.5">
      <c r="A21" s="39" t="s">
        <v>31</v>
      </c>
      <c r="B21" s="30" t="s">
        <v>32</v>
      </c>
      <c r="C21" s="31">
        <v>85567.52</v>
      </c>
      <c r="D21" s="31">
        <v>200000</v>
      </c>
      <c r="E21" s="31">
        <v>96000</v>
      </c>
      <c r="F21" s="31">
        <v>96778.78</v>
      </c>
      <c r="G21" s="31">
        <f t="shared" si="0"/>
        <v>11211.259999999995</v>
      </c>
      <c r="H21" s="31">
        <f t="shared" si="1"/>
        <v>-778.7799999999988</v>
      </c>
      <c r="I21" s="32">
        <f t="shared" si="2"/>
        <v>13.102237858477125</v>
      </c>
      <c r="J21" s="32">
        <f t="shared" si="3"/>
        <v>100.81122916666668</v>
      </c>
      <c r="K21" s="32">
        <f t="shared" si="4"/>
        <v>48.38939</v>
      </c>
    </row>
    <row r="22" spans="1:11" ht="25.5">
      <c r="A22" s="38" t="s">
        <v>33</v>
      </c>
      <c r="B22" s="30" t="s">
        <v>34</v>
      </c>
      <c r="C22" s="31">
        <v>1332125241.44</v>
      </c>
      <c r="D22" s="31">
        <v>2527246020</v>
      </c>
      <c r="E22" s="31">
        <v>1188549325</v>
      </c>
      <c r="F22" s="31">
        <v>1475194644.75</v>
      </c>
      <c r="G22" s="31">
        <f t="shared" si="0"/>
        <v>143069403.30999994</v>
      </c>
      <c r="H22" s="31">
        <f t="shared" si="1"/>
        <v>-286645319.75</v>
      </c>
      <c r="I22" s="32">
        <f t="shared" si="2"/>
        <v>10.739936370798347</v>
      </c>
      <c r="J22" s="32">
        <f t="shared" si="3"/>
        <v>124.11724223140676</v>
      </c>
      <c r="K22" s="32">
        <f t="shared" si="4"/>
        <v>58.37162797272899</v>
      </c>
    </row>
    <row r="23" spans="1:11" ht="25.5">
      <c r="A23" s="39" t="s">
        <v>35</v>
      </c>
      <c r="B23" s="30" t="s">
        <v>36</v>
      </c>
      <c r="C23" s="31">
        <v>965390448.52</v>
      </c>
      <c r="D23" s="31">
        <v>1681478861</v>
      </c>
      <c r="E23" s="31">
        <v>789926161</v>
      </c>
      <c r="F23" s="31">
        <v>1067178118.23</v>
      </c>
      <c r="G23" s="31">
        <f t="shared" si="0"/>
        <v>101787669.71000004</v>
      </c>
      <c r="H23" s="31">
        <f t="shared" si="1"/>
        <v>-277251957.23</v>
      </c>
      <c r="I23" s="32">
        <f t="shared" si="2"/>
        <v>10.543678971140281</v>
      </c>
      <c r="J23" s="32">
        <f t="shared" si="3"/>
        <v>135.09846501083283</v>
      </c>
      <c r="K23" s="32">
        <f t="shared" si="4"/>
        <v>63.46663897964995</v>
      </c>
    </row>
    <row r="24" spans="1:11" ht="25.5">
      <c r="A24" s="39" t="s">
        <v>37</v>
      </c>
      <c r="B24" s="30" t="s">
        <v>38</v>
      </c>
      <c r="C24" s="31">
        <v>70603567.03</v>
      </c>
      <c r="D24" s="31">
        <v>156375864</v>
      </c>
      <c r="E24" s="31">
        <v>73684414</v>
      </c>
      <c r="F24" s="31">
        <v>75480076.51</v>
      </c>
      <c r="G24" s="31">
        <f t="shared" si="0"/>
        <v>4876509.480000004</v>
      </c>
      <c r="H24" s="31">
        <f t="shared" si="1"/>
        <v>-1795662.5100000054</v>
      </c>
      <c r="I24" s="32">
        <f t="shared" si="2"/>
        <v>6.906888256690962</v>
      </c>
      <c r="J24" s="32">
        <f t="shared" si="3"/>
        <v>102.4369638197842</v>
      </c>
      <c r="K24" s="32">
        <f t="shared" si="4"/>
        <v>48.26836736774162</v>
      </c>
    </row>
    <row r="25" spans="1:11" ht="38.25">
      <c r="A25" s="39" t="s">
        <v>39</v>
      </c>
      <c r="B25" s="30" t="s">
        <v>40</v>
      </c>
      <c r="C25" s="31">
        <v>18782828.81</v>
      </c>
      <c r="D25" s="31">
        <v>47449478</v>
      </c>
      <c r="E25" s="31">
        <v>22365496</v>
      </c>
      <c r="F25" s="31">
        <v>22886495.53</v>
      </c>
      <c r="G25" s="31">
        <f t="shared" si="0"/>
        <v>4103666.7200000025</v>
      </c>
      <c r="H25" s="31">
        <f t="shared" si="1"/>
        <v>-520999.5300000012</v>
      </c>
      <c r="I25" s="32">
        <f t="shared" si="2"/>
        <v>21.847969555124763</v>
      </c>
      <c r="J25" s="32">
        <f t="shared" si="3"/>
        <v>102.32947898852768</v>
      </c>
      <c r="K25" s="32">
        <f t="shared" si="4"/>
        <v>48.23339791008871</v>
      </c>
    </row>
    <row r="26" spans="1:11" ht="25.5">
      <c r="A26" s="39" t="s">
        <v>41</v>
      </c>
      <c r="B26" s="30" t="s">
        <v>42</v>
      </c>
      <c r="C26" s="31">
        <v>277348397.08</v>
      </c>
      <c r="D26" s="31">
        <v>641941817</v>
      </c>
      <c r="E26" s="31">
        <v>302573254</v>
      </c>
      <c r="F26" s="31">
        <v>309649954.48</v>
      </c>
      <c r="G26" s="31">
        <f t="shared" si="0"/>
        <v>32301557.400000036</v>
      </c>
      <c r="H26" s="31">
        <f t="shared" si="1"/>
        <v>-7076700.480000019</v>
      </c>
      <c r="I26" s="32">
        <f t="shared" si="2"/>
        <v>11.646563578545852</v>
      </c>
      <c r="J26" s="32">
        <f t="shared" si="3"/>
        <v>102.3388387395272</v>
      </c>
      <c r="K26" s="32">
        <f t="shared" si="4"/>
        <v>48.23645169699235</v>
      </c>
    </row>
    <row r="27" spans="1:11" ht="12.75">
      <c r="A27" s="38" t="s">
        <v>43</v>
      </c>
      <c r="B27" s="30" t="s">
        <v>44</v>
      </c>
      <c r="C27" s="31">
        <v>-262282720.38</v>
      </c>
      <c r="D27" s="31">
        <v>0</v>
      </c>
      <c r="E27" s="31">
        <v>0</v>
      </c>
      <c r="F27" s="31">
        <v>-286598112.04</v>
      </c>
      <c r="G27" s="31">
        <f t="shared" si="0"/>
        <v>-24315391.660000026</v>
      </c>
      <c r="H27" s="31">
        <f t="shared" si="1"/>
        <v>286598112.04</v>
      </c>
      <c r="I27" s="32">
        <f t="shared" si="2"/>
        <v>9.270679984091771</v>
      </c>
      <c r="J27" s="32">
        <f t="shared" si="3"/>
        <v>0</v>
      </c>
      <c r="K27" s="32">
        <f t="shared" si="4"/>
        <v>0</v>
      </c>
    </row>
    <row r="28" spans="1:11" ht="25.5">
      <c r="A28" s="39" t="s">
        <v>45</v>
      </c>
      <c r="B28" s="30" t="s">
        <v>46</v>
      </c>
      <c r="C28" s="31">
        <v>-228894209.84</v>
      </c>
      <c r="D28" s="31">
        <v>0</v>
      </c>
      <c r="E28" s="31">
        <v>0</v>
      </c>
      <c r="F28" s="31">
        <v>-252754132.15</v>
      </c>
      <c r="G28" s="31">
        <f t="shared" si="0"/>
        <v>-23859922.310000002</v>
      </c>
      <c r="H28" s="31">
        <f t="shared" si="1"/>
        <v>252754132.15</v>
      </c>
      <c r="I28" s="32">
        <f t="shared" si="2"/>
        <v>10.423995577117665</v>
      </c>
      <c r="J28" s="32">
        <f t="shared" si="3"/>
        <v>0</v>
      </c>
      <c r="K28" s="32">
        <f t="shared" si="4"/>
        <v>0</v>
      </c>
    </row>
    <row r="29" spans="1:11" ht="25.5">
      <c r="A29" s="39" t="s">
        <v>165</v>
      </c>
      <c r="B29" s="30" t="s">
        <v>166</v>
      </c>
      <c r="C29" s="31">
        <v>0</v>
      </c>
      <c r="D29" s="31">
        <v>0</v>
      </c>
      <c r="E29" s="31">
        <v>0</v>
      </c>
      <c r="F29" s="31">
        <v>-768273.63</v>
      </c>
      <c r="G29" s="31">
        <f t="shared" si="0"/>
        <v>-768273.63</v>
      </c>
      <c r="H29" s="31">
        <f t="shared" si="1"/>
        <v>768273.63</v>
      </c>
      <c r="I29" s="32">
        <f t="shared" si="2"/>
        <v>0</v>
      </c>
      <c r="J29" s="32">
        <f t="shared" si="3"/>
        <v>0</v>
      </c>
      <c r="K29" s="32">
        <f t="shared" si="4"/>
        <v>0</v>
      </c>
    </row>
    <row r="30" spans="1:11" ht="12.75">
      <c r="A30" s="39" t="s">
        <v>47</v>
      </c>
      <c r="B30" s="30" t="s">
        <v>44</v>
      </c>
      <c r="C30" s="31">
        <v>19447.65</v>
      </c>
      <c r="D30" s="31">
        <v>0</v>
      </c>
      <c r="E30" s="31">
        <v>0</v>
      </c>
      <c r="F30" s="31">
        <v>24629.57</v>
      </c>
      <c r="G30" s="31">
        <f t="shared" si="0"/>
        <v>5181.919999999998</v>
      </c>
      <c r="H30" s="31">
        <f t="shared" si="1"/>
        <v>-24629.57</v>
      </c>
      <c r="I30" s="32">
        <f t="shared" si="2"/>
        <v>26.645481587749657</v>
      </c>
      <c r="J30" s="32">
        <f t="shared" si="3"/>
        <v>0</v>
      </c>
      <c r="K30" s="32">
        <f t="shared" si="4"/>
        <v>0</v>
      </c>
    </row>
    <row r="31" spans="1:11" ht="12.75">
      <c r="A31" s="35" t="s">
        <v>48</v>
      </c>
      <c r="B31" s="30" t="s">
        <v>49</v>
      </c>
      <c r="C31" s="31">
        <v>28415361.91</v>
      </c>
      <c r="D31" s="31">
        <v>63226077</v>
      </c>
      <c r="E31" s="31">
        <v>29278794</v>
      </c>
      <c r="F31" s="31">
        <v>24855788.34</v>
      </c>
      <c r="G31" s="31">
        <f t="shared" si="0"/>
        <v>-3559573.5700000003</v>
      </c>
      <c r="H31" s="31">
        <f t="shared" si="1"/>
        <v>4423005.66</v>
      </c>
      <c r="I31" s="32">
        <f t="shared" si="2"/>
        <v>-12.526933780657941</v>
      </c>
      <c r="J31" s="32">
        <f t="shared" si="3"/>
        <v>84.89348413735894</v>
      </c>
      <c r="K31" s="32">
        <f t="shared" si="4"/>
        <v>39.312558234476576</v>
      </c>
    </row>
    <row r="32" spans="1:11" ht="25.5">
      <c r="A32" s="36" t="s">
        <v>50</v>
      </c>
      <c r="B32" s="30" t="s">
        <v>51</v>
      </c>
      <c r="C32" s="31">
        <v>28415361.91</v>
      </c>
      <c r="D32" s="31">
        <v>63226077</v>
      </c>
      <c r="E32" s="31">
        <v>0</v>
      </c>
      <c r="F32" s="31">
        <v>24855788.34</v>
      </c>
      <c r="G32" s="31">
        <f t="shared" si="0"/>
        <v>-3559573.5700000003</v>
      </c>
      <c r="H32" s="31">
        <f t="shared" si="1"/>
        <v>-24855788.34</v>
      </c>
      <c r="I32" s="32">
        <f t="shared" si="2"/>
        <v>-12.526933780657941</v>
      </c>
      <c r="J32" s="32">
        <f t="shared" si="3"/>
        <v>0</v>
      </c>
      <c r="K32" s="32">
        <f t="shared" si="4"/>
        <v>39.312558234476576</v>
      </c>
    </row>
    <row r="33" spans="1:11" ht="25.5">
      <c r="A33" s="37" t="s">
        <v>52</v>
      </c>
      <c r="B33" s="30" t="s">
        <v>53</v>
      </c>
      <c r="C33" s="31">
        <v>24070351.81</v>
      </c>
      <c r="D33" s="31">
        <v>62356583</v>
      </c>
      <c r="E33" s="31">
        <v>0</v>
      </c>
      <c r="F33" s="31">
        <v>23982753.47</v>
      </c>
      <c r="G33" s="31">
        <f t="shared" si="0"/>
        <v>-87598.33999999985</v>
      </c>
      <c r="H33" s="31">
        <f t="shared" si="1"/>
        <v>-23982753.47</v>
      </c>
      <c r="I33" s="32">
        <f t="shared" si="2"/>
        <v>-0.36392629692934975</v>
      </c>
      <c r="J33" s="32">
        <f t="shared" si="3"/>
        <v>0</v>
      </c>
      <c r="K33" s="32">
        <f t="shared" si="4"/>
        <v>38.4606601519522</v>
      </c>
    </row>
    <row r="34" spans="1:11" ht="12.75">
      <c r="A34" s="38" t="s">
        <v>54</v>
      </c>
      <c r="B34" s="30" t="s">
        <v>55</v>
      </c>
      <c r="C34" s="31">
        <v>636537.25</v>
      </c>
      <c r="D34" s="31">
        <v>1400000</v>
      </c>
      <c r="E34" s="31">
        <v>0</v>
      </c>
      <c r="F34" s="31">
        <v>771990.52</v>
      </c>
      <c r="G34" s="31">
        <f t="shared" si="0"/>
        <v>135453.27000000002</v>
      </c>
      <c r="H34" s="31">
        <f t="shared" si="1"/>
        <v>-771990.52</v>
      </c>
      <c r="I34" s="32">
        <f t="shared" si="2"/>
        <v>21.279708296725758</v>
      </c>
      <c r="J34" s="32">
        <f t="shared" si="3"/>
        <v>0</v>
      </c>
      <c r="K34" s="32">
        <f t="shared" si="4"/>
        <v>55.142179999999996</v>
      </c>
    </row>
    <row r="35" spans="1:11" ht="25.5">
      <c r="A35" s="38" t="s">
        <v>56</v>
      </c>
      <c r="B35" s="30" t="s">
        <v>57</v>
      </c>
      <c r="C35" s="31">
        <v>24844.84</v>
      </c>
      <c r="D35" s="31">
        <v>0</v>
      </c>
      <c r="E35" s="31">
        <v>0</v>
      </c>
      <c r="F35" s="31">
        <v>46127.52</v>
      </c>
      <c r="G35" s="31">
        <f t="shared" si="0"/>
        <v>21282.679999999997</v>
      </c>
      <c r="H35" s="31">
        <f t="shared" si="1"/>
        <v>-46127.52</v>
      </c>
      <c r="I35" s="32">
        <f t="shared" si="2"/>
        <v>85.66237496397642</v>
      </c>
      <c r="J35" s="32">
        <f t="shared" si="3"/>
        <v>0</v>
      </c>
      <c r="K35" s="32">
        <f t="shared" si="4"/>
        <v>0</v>
      </c>
    </row>
    <row r="36" spans="1:11" ht="12.75">
      <c r="A36" s="39" t="s">
        <v>58</v>
      </c>
      <c r="B36" s="30" t="s">
        <v>59</v>
      </c>
      <c r="C36" s="31">
        <v>2070.2</v>
      </c>
      <c r="D36" s="31">
        <v>0</v>
      </c>
      <c r="E36" s="31">
        <v>0</v>
      </c>
      <c r="F36" s="31">
        <v>4140.4</v>
      </c>
      <c r="G36" s="31">
        <f t="shared" si="0"/>
        <v>2070.2</v>
      </c>
      <c r="H36" s="31">
        <f t="shared" si="1"/>
        <v>-4140.4</v>
      </c>
      <c r="I36" s="32">
        <f t="shared" si="2"/>
        <v>100</v>
      </c>
      <c r="J36" s="32">
        <f t="shared" si="3"/>
        <v>0</v>
      </c>
      <c r="K36" s="32">
        <f t="shared" si="4"/>
        <v>0</v>
      </c>
    </row>
    <row r="37" spans="1:11" ht="12.75">
      <c r="A37" s="39" t="s">
        <v>60</v>
      </c>
      <c r="B37" s="30" t="s">
        <v>61</v>
      </c>
      <c r="C37" s="31">
        <v>22774.64</v>
      </c>
      <c r="D37" s="31">
        <v>0</v>
      </c>
      <c r="E37" s="31">
        <v>0</v>
      </c>
      <c r="F37" s="31">
        <v>41987.12</v>
      </c>
      <c r="G37" s="31">
        <f t="shared" si="0"/>
        <v>19212.480000000003</v>
      </c>
      <c r="H37" s="31">
        <f t="shared" si="1"/>
        <v>-41987.12</v>
      </c>
      <c r="I37" s="32">
        <f t="shared" si="2"/>
        <v>84.35909415033564</v>
      </c>
      <c r="J37" s="32">
        <f t="shared" si="3"/>
        <v>0</v>
      </c>
      <c r="K37" s="32">
        <f t="shared" si="4"/>
        <v>0</v>
      </c>
    </row>
    <row r="38" spans="1:11" ht="25.5">
      <c r="A38" s="38" t="s">
        <v>62</v>
      </c>
      <c r="B38" s="30" t="s">
        <v>63</v>
      </c>
      <c r="C38" s="31">
        <v>14048356.38</v>
      </c>
      <c r="D38" s="31">
        <v>41000000</v>
      </c>
      <c r="E38" s="31">
        <v>0</v>
      </c>
      <c r="F38" s="31">
        <v>14576560.94</v>
      </c>
      <c r="G38" s="31">
        <f t="shared" si="0"/>
        <v>528204.5599999987</v>
      </c>
      <c r="H38" s="31">
        <f t="shared" si="1"/>
        <v>-14576560.94</v>
      </c>
      <c r="I38" s="32">
        <f t="shared" si="2"/>
        <v>3.7599029075883834</v>
      </c>
      <c r="J38" s="32">
        <f t="shared" si="3"/>
        <v>0</v>
      </c>
      <c r="K38" s="32">
        <f t="shared" si="4"/>
        <v>35.55258765853658</v>
      </c>
    </row>
    <row r="39" spans="1:11" ht="25.5">
      <c r="A39" s="38" t="s">
        <v>64</v>
      </c>
      <c r="B39" s="30" t="s">
        <v>65</v>
      </c>
      <c r="C39" s="31">
        <v>411887.39</v>
      </c>
      <c r="D39" s="31">
        <v>886583</v>
      </c>
      <c r="E39" s="31">
        <v>0</v>
      </c>
      <c r="F39" s="31">
        <v>404547.2</v>
      </c>
      <c r="G39" s="31">
        <f t="shared" si="0"/>
        <v>-7340.190000000002</v>
      </c>
      <c r="H39" s="31">
        <f t="shared" si="1"/>
        <v>-404547.2</v>
      </c>
      <c r="I39" s="32">
        <f t="shared" si="2"/>
        <v>-1.7820866038166514</v>
      </c>
      <c r="J39" s="32">
        <f t="shared" si="3"/>
        <v>0</v>
      </c>
      <c r="K39" s="32">
        <f t="shared" si="4"/>
        <v>45.62992974149064</v>
      </c>
    </row>
    <row r="40" spans="1:11" ht="51">
      <c r="A40" s="38" t="s">
        <v>66</v>
      </c>
      <c r="B40" s="30" t="s">
        <v>67</v>
      </c>
      <c r="C40" s="31">
        <v>8225.42</v>
      </c>
      <c r="D40" s="31">
        <v>0</v>
      </c>
      <c r="E40" s="31">
        <v>0</v>
      </c>
      <c r="F40" s="31">
        <v>4213.05</v>
      </c>
      <c r="G40" s="31">
        <f t="shared" si="0"/>
        <v>-4012.37</v>
      </c>
      <c r="H40" s="31">
        <f t="shared" si="1"/>
        <v>-4213.05</v>
      </c>
      <c r="I40" s="32">
        <f t="shared" si="2"/>
        <v>-48.78012308186086</v>
      </c>
      <c r="J40" s="32">
        <f t="shared" si="3"/>
        <v>0</v>
      </c>
      <c r="K40" s="32">
        <f t="shared" si="4"/>
        <v>0</v>
      </c>
    </row>
    <row r="41" spans="1:11" ht="12.75">
      <c r="A41" s="38" t="s">
        <v>68</v>
      </c>
      <c r="B41" s="30" t="s">
        <v>69</v>
      </c>
      <c r="C41" s="31">
        <v>8940500.53</v>
      </c>
      <c r="D41" s="31">
        <v>19070000</v>
      </c>
      <c r="E41" s="31">
        <v>0</v>
      </c>
      <c r="F41" s="31">
        <v>8179314.24</v>
      </c>
      <c r="G41" s="31">
        <f t="shared" si="0"/>
        <v>-761186.2899999991</v>
      </c>
      <c r="H41" s="31">
        <f t="shared" si="1"/>
        <v>-8179314.24</v>
      </c>
      <c r="I41" s="32">
        <f t="shared" si="2"/>
        <v>-8.51391135704121</v>
      </c>
      <c r="J41" s="32">
        <f t="shared" si="3"/>
        <v>0</v>
      </c>
      <c r="K41" s="32">
        <f t="shared" si="4"/>
        <v>42.891002831672786</v>
      </c>
    </row>
    <row r="42" spans="1:11" ht="25.5">
      <c r="A42" s="37" t="s">
        <v>70</v>
      </c>
      <c r="B42" s="30" t="s">
        <v>71</v>
      </c>
      <c r="C42" s="31">
        <v>4345010.1</v>
      </c>
      <c r="D42" s="31">
        <v>869494</v>
      </c>
      <c r="E42" s="31">
        <v>0</v>
      </c>
      <c r="F42" s="31">
        <v>873034.87</v>
      </c>
      <c r="G42" s="31">
        <f t="shared" si="0"/>
        <v>-3471975.2299999995</v>
      </c>
      <c r="H42" s="31">
        <f t="shared" si="1"/>
        <v>-873034.87</v>
      </c>
      <c r="I42" s="32">
        <f t="shared" si="2"/>
        <v>-79.90718433542881</v>
      </c>
      <c r="J42" s="32">
        <f t="shared" si="3"/>
        <v>0</v>
      </c>
      <c r="K42" s="32">
        <f t="shared" si="4"/>
        <v>100.40723340241567</v>
      </c>
    </row>
    <row r="43" spans="1:11" ht="25.5">
      <c r="A43" s="38" t="s">
        <v>72</v>
      </c>
      <c r="B43" s="30" t="s">
        <v>73</v>
      </c>
      <c r="C43" s="31">
        <v>4341758.33</v>
      </c>
      <c r="D43" s="31">
        <v>869494</v>
      </c>
      <c r="E43" s="31">
        <v>0</v>
      </c>
      <c r="F43" s="31">
        <v>869493.34</v>
      </c>
      <c r="G43" s="31">
        <f t="shared" si="0"/>
        <v>-3472264.99</v>
      </c>
      <c r="H43" s="31">
        <f t="shared" si="1"/>
        <v>-869493.34</v>
      </c>
      <c r="I43" s="32">
        <f t="shared" si="2"/>
        <v>-79.97370480083815</v>
      </c>
      <c r="J43" s="32">
        <f t="shared" si="3"/>
        <v>0</v>
      </c>
      <c r="K43" s="32">
        <f t="shared" si="4"/>
        <v>99.99992409378328</v>
      </c>
    </row>
    <row r="44" spans="1:11" ht="12.75">
      <c r="A44" s="38" t="s">
        <v>74</v>
      </c>
      <c r="B44" s="30" t="s">
        <v>69</v>
      </c>
      <c r="C44" s="31">
        <v>3251.77</v>
      </c>
      <c r="D44" s="31">
        <v>0</v>
      </c>
      <c r="E44" s="31">
        <v>0</v>
      </c>
      <c r="F44" s="31">
        <v>3541.53</v>
      </c>
      <c r="G44" s="31">
        <f t="shared" si="0"/>
        <v>289.7600000000002</v>
      </c>
      <c r="H44" s="31">
        <f t="shared" si="1"/>
        <v>-3541.53</v>
      </c>
      <c r="I44" s="32">
        <f t="shared" si="2"/>
        <v>8.910839327504718</v>
      </c>
      <c r="J44" s="32">
        <f t="shared" si="3"/>
        <v>0</v>
      </c>
      <c r="K44" s="32">
        <f t="shared" si="4"/>
        <v>0</v>
      </c>
    </row>
    <row r="45" spans="1:11" ht="25.5">
      <c r="A45" s="35" t="s">
        <v>75</v>
      </c>
      <c r="B45" s="30" t="s">
        <v>76</v>
      </c>
      <c r="C45" s="31">
        <v>3053.17</v>
      </c>
      <c r="D45" s="31">
        <v>16105</v>
      </c>
      <c r="E45" s="31">
        <v>0</v>
      </c>
      <c r="F45" s="31">
        <v>987907.05</v>
      </c>
      <c r="G45" s="31">
        <f t="shared" si="0"/>
        <v>984853.88</v>
      </c>
      <c r="H45" s="31">
        <f t="shared" si="1"/>
        <v>-987907.05</v>
      </c>
      <c r="I45" s="32">
        <f t="shared" si="2"/>
        <v>32256.765263644018</v>
      </c>
      <c r="J45" s="32">
        <f t="shared" si="3"/>
        <v>0</v>
      </c>
      <c r="K45" s="32">
        <f t="shared" si="4"/>
        <v>6134.163613784539</v>
      </c>
    </row>
    <row r="46" spans="1:11" ht="12.75">
      <c r="A46" s="35" t="s">
        <v>77</v>
      </c>
      <c r="B46" s="30" t="s">
        <v>78</v>
      </c>
      <c r="C46" s="31">
        <v>167872626.76</v>
      </c>
      <c r="D46" s="31">
        <v>359054192</v>
      </c>
      <c r="E46" s="31">
        <v>167452520</v>
      </c>
      <c r="F46" s="31">
        <v>167435019.43</v>
      </c>
      <c r="G46" s="31">
        <f t="shared" si="0"/>
        <v>-437607.3299999833</v>
      </c>
      <c r="H46" s="31">
        <f t="shared" si="1"/>
        <v>17500.569999992847</v>
      </c>
      <c r="I46" s="32">
        <f t="shared" si="2"/>
        <v>-0.26067819301214</v>
      </c>
      <c r="J46" s="32">
        <f t="shared" si="3"/>
        <v>99.98954893602078</v>
      </c>
      <c r="K46" s="32">
        <f t="shared" si="4"/>
        <v>46.63224191795538</v>
      </c>
    </row>
    <row r="47" spans="1:11" ht="12.75">
      <c r="A47" s="36" t="s">
        <v>79</v>
      </c>
      <c r="B47" s="30" t="s">
        <v>80</v>
      </c>
      <c r="C47" s="31">
        <v>167809626.76</v>
      </c>
      <c r="D47" s="31">
        <v>358453670</v>
      </c>
      <c r="E47" s="31">
        <v>75323538</v>
      </c>
      <c r="F47" s="31">
        <v>167292837.64</v>
      </c>
      <c r="G47" s="31">
        <f t="shared" si="0"/>
        <v>-516789.12000000477</v>
      </c>
      <c r="H47" s="31">
        <f t="shared" si="1"/>
        <v>-91969299.63999999</v>
      </c>
      <c r="I47" s="32">
        <f t="shared" si="2"/>
        <v>-0.30796154545956256</v>
      </c>
      <c r="J47" s="32">
        <f t="shared" si="3"/>
        <v>222.09901722885078</v>
      </c>
      <c r="K47" s="32">
        <f t="shared" si="4"/>
        <v>46.67070018839533</v>
      </c>
    </row>
    <row r="48" spans="1:11" ht="25.5">
      <c r="A48" s="37" t="s">
        <v>81</v>
      </c>
      <c r="B48" s="30" t="s">
        <v>82</v>
      </c>
      <c r="C48" s="31">
        <v>89755416.8</v>
      </c>
      <c r="D48" s="31">
        <v>185812497</v>
      </c>
      <c r="E48" s="31">
        <v>0</v>
      </c>
      <c r="F48" s="31">
        <v>91982241.17</v>
      </c>
      <c r="G48" s="31">
        <f aca="true" t="shared" si="5" ref="G48:G79">F48-C48</f>
        <v>2226824.370000005</v>
      </c>
      <c r="H48" s="31">
        <f aca="true" t="shared" si="6" ref="H48:H82">E48-F48</f>
        <v>-91982241.17</v>
      </c>
      <c r="I48" s="32">
        <f aca="true" t="shared" si="7" ref="I48:I82">IF(ISERROR(F48/C48),0,F48/C48*100-100)</f>
        <v>2.48099162077537</v>
      </c>
      <c r="J48" s="32">
        <f aca="true" t="shared" si="8" ref="J48:J82">IF(ISERROR(F48/E48),0,F48/E48*100)</f>
        <v>0</v>
      </c>
      <c r="K48" s="32">
        <f aca="true" t="shared" si="9" ref="K48:K82">IF(ISERROR(F48/D48),0,F48/D48*100)</f>
        <v>49.50272056782058</v>
      </c>
    </row>
    <row r="49" spans="1:11" ht="12.75">
      <c r="A49" s="37" t="s">
        <v>83</v>
      </c>
      <c r="B49" s="30" t="s">
        <v>84</v>
      </c>
      <c r="C49" s="31">
        <v>78054209.96</v>
      </c>
      <c r="D49" s="31">
        <v>172641173</v>
      </c>
      <c r="E49" s="31">
        <v>75323538</v>
      </c>
      <c r="F49" s="31">
        <v>75310596.47</v>
      </c>
      <c r="G49" s="31">
        <f t="shared" si="5"/>
        <v>-2743613.4899999946</v>
      </c>
      <c r="H49" s="31">
        <f t="shared" si="6"/>
        <v>12941.530000001192</v>
      </c>
      <c r="I49" s="32">
        <f t="shared" si="7"/>
        <v>-3.5150102619781762</v>
      </c>
      <c r="J49" s="32">
        <f t="shared" si="8"/>
        <v>99.98281874385667</v>
      </c>
      <c r="K49" s="32">
        <f t="shared" si="9"/>
        <v>43.622616297909424</v>
      </c>
    </row>
    <row r="50" spans="1:11" ht="12.75">
      <c r="A50" s="38" t="s">
        <v>85</v>
      </c>
      <c r="B50" s="30" t="s">
        <v>86</v>
      </c>
      <c r="C50" s="31">
        <v>77107079.76</v>
      </c>
      <c r="D50" s="31">
        <v>170183237</v>
      </c>
      <c r="E50" s="31">
        <v>74399070</v>
      </c>
      <c r="F50" s="31">
        <v>74386697.29</v>
      </c>
      <c r="G50" s="31">
        <f t="shared" si="5"/>
        <v>-2720382.469999999</v>
      </c>
      <c r="H50" s="31">
        <f t="shared" si="6"/>
        <v>12372.709999993443</v>
      </c>
      <c r="I50" s="32">
        <f t="shared" si="7"/>
        <v>-3.5280579662300084</v>
      </c>
      <c r="J50" s="32">
        <f t="shared" si="8"/>
        <v>99.98336980556344</v>
      </c>
      <c r="K50" s="32">
        <f t="shared" si="9"/>
        <v>43.70976754308652</v>
      </c>
    </row>
    <row r="51" spans="1:11" ht="25.5">
      <c r="A51" s="39" t="s">
        <v>87</v>
      </c>
      <c r="B51" s="30" t="s">
        <v>88</v>
      </c>
      <c r="C51" s="31">
        <v>13115454.98</v>
      </c>
      <c r="D51" s="31">
        <v>26318895</v>
      </c>
      <c r="E51" s="31">
        <v>11014446</v>
      </c>
      <c r="F51" s="31">
        <v>11009574.68</v>
      </c>
      <c r="G51" s="31">
        <f t="shared" si="5"/>
        <v>-2105880.3000000007</v>
      </c>
      <c r="H51" s="31">
        <f t="shared" si="6"/>
        <v>4871.320000000298</v>
      </c>
      <c r="I51" s="32">
        <f t="shared" si="7"/>
        <v>-16.056479193526243</v>
      </c>
      <c r="J51" s="32">
        <f t="shared" si="8"/>
        <v>99.95577335437478</v>
      </c>
      <c r="K51" s="32">
        <f t="shared" si="9"/>
        <v>41.83144725490945</v>
      </c>
    </row>
    <row r="52" spans="1:11" ht="25.5">
      <c r="A52" s="39" t="s">
        <v>89</v>
      </c>
      <c r="B52" s="30" t="s">
        <v>90</v>
      </c>
      <c r="C52" s="31">
        <v>1274422.16</v>
      </c>
      <c r="D52" s="31">
        <v>3621794</v>
      </c>
      <c r="E52" s="31">
        <v>1430896</v>
      </c>
      <c r="F52" s="31">
        <v>1430302.21</v>
      </c>
      <c r="G52" s="31">
        <f t="shared" si="5"/>
        <v>155880.05000000005</v>
      </c>
      <c r="H52" s="31">
        <f t="shared" si="6"/>
        <v>593.7900000000373</v>
      </c>
      <c r="I52" s="32">
        <f t="shared" si="7"/>
        <v>12.231429654361946</v>
      </c>
      <c r="J52" s="32">
        <f t="shared" si="8"/>
        <v>99.95850222517919</v>
      </c>
      <c r="K52" s="32">
        <f t="shared" si="9"/>
        <v>39.491539551945806</v>
      </c>
    </row>
    <row r="53" spans="1:11" ht="25.5">
      <c r="A53" s="39" t="s">
        <v>91</v>
      </c>
      <c r="B53" s="30" t="s">
        <v>92</v>
      </c>
      <c r="C53" s="31">
        <v>53714109.33</v>
      </c>
      <c r="D53" s="31">
        <v>118365303</v>
      </c>
      <c r="E53" s="31">
        <v>52247650</v>
      </c>
      <c r="F53" s="31">
        <v>52243827.2</v>
      </c>
      <c r="G53" s="31">
        <f t="shared" si="5"/>
        <v>-1470282.1299999952</v>
      </c>
      <c r="H53" s="31">
        <f t="shared" si="6"/>
        <v>3822.7999999970198</v>
      </c>
      <c r="I53" s="32">
        <f t="shared" si="7"/>
        <v>-2.737236358080736</v>
      </c>
      <c r="J53" s="32">
        <f t="shared" si="8"/>
        <v>99.9926833072875</v>
      </c>
      <c r="K53" s="32">
        <f t="shared" si="9"/>
        <v>44.1377885882656</v>
      </c>
    </row>
    <row r="54" spans="1:11" ht="25.5">
      <c r="A54" s="39" t="s">
        <v>93</v>
      </c>
      <c r="B54" s="30" t="s">
        <v>94</v>
      </c>
      <c r="C54" s="31">
        <v>38707.81</v>
      </c>
      <c r="D54" s="31">
        <v>109565</v>
      </c>
      <c r="E54" s="31">
        <v>43079</v>
      </c>
      <c r="F54" s="31">
        <v>42814.03</v>
      </c>
      <c r="G54" s="31">
        <f t="shared" si="5"/>
        <v>4106.220000000001</v>
      </c>
      <c r="H54" s="31">
        <f t="shared" si="6"/>
        <v>264.97000000000116</v>
      </c>
      <c r="I54" s="32">
        <f t="shared" si="7"/>
        <v>10.608246759504098</v>
      </c>
      <c r="J54" s="32">
        <f t="shared" si="8"/>
        <v>99.38492072703637</v>
      </c>
      <c r="K54" s="32">
        <f t="shared" si="9"/>
        <v>39.076374754711814</v>
      </c>
    </row>
    <row r="55" spans="1:11" ht="25.5">
      <c r="A55" s="39" t="s">
        <v>95</v>
      </c>
      <c r="B55" s="30" t="s">
        <v>96</v>
      </c>
      <c r="C55" s="31">
        <v>2027080.48</v>
      </c>
      <c r="D55" s="31">
        <v>5302233</v>
      </c>
      <c r="E55" s="31">
        <v>2104118</v>
      </c>
      <c r="F55" s="31">
        <v>2101298.17</v>
      </c>
      <c r="G55" s="31">
        <f t="shared" si="5"/>
        <v>74217.68999999994</v>
      </c>
      <c r="H55" s="31">
        <f t="shared" si="6"/>
        <v>2819.8300000000745</v>
      </c>
      <c r="I55" s="32">
        <f t="shared" si="7"/>
        <v>3.661309490780539</v>
      </c>
      <c r="J55" s="32">
        <f t="shared" si="8"/>
        <v>99.86598517763737</v>
      </c>
      <c r="K55" s="32">
        <f t="shared" si="9"/>
        <v>39.63043815690484</v>
      </c>
    </row>
    <row r="56" spans="1:11" ht="25.5">
      <c r="A56" s="39" t="s">
        <v>97</v>
      </c>
      <c r="B56" s="30" t="s">
        <v>98</v>
      </c>
      <c r="C56" s="31">
        <v>5027464</v>
      </c>
      <c r="D56" s="31">
        <v>11833717</v>
      </c>
      <c r="E56" s="31">
        <v>5432568</v>
      </c>
      <c r="F56" s="31">
        <v>5432568</v>
      </c>
      <c r="G56" s="31">
        <f t="shared" si="5"/>
        <v>405104</v>
      </c>
      <c r="H56" s="31">
        <f t="shared" si="6"/>
        <v>0</v>
      </c>
      <c r="I56" s="32">
        <f t="shared" si="7"/>
        <v>8.057820006269552</v>
      </c>
      <c r="J56" s="32">
        <f t="shared" si="8"/>
        <v>100</v>
      </c>
      <c r="K56" s="32">
        <f t="shared" si="9"/>
        <v>45.90753691338064</v>
      </c>
    </row>
    <row r="57" spans="1:11" ht="25.5">
      <c r="A57" s="39" t="s">
        <v>99</v>
      </c>
      <c r="B57" s="30" t="s">
        <v>100</v>
      </c>
      <c r="C57" s="31">
        <v>367677</v>
      </c>
      <c r="D57" s="31">
        <v>885841</v>
      </c>
      <c r="E57" s="31">
        <v>406668</v>
      </c>
      <c r="F57" s="31">
        <v>406668</v>
      </c>
      <c r="G57" s="31">
        <f t="shared" si="5"/>
        <v>38991</v>
      </c>
      <c r="H57" s="31">
        <f t="shared" si="6"/>
        <v>0</v>
      </c>
      <c r="I57" s="32">
        <f t="shared" si="7"/>
        <v>10.604688354180425</v>
      </c>
      <c r="J57" s="32">
        <f t="shared" si="8"/>
        <v>100</v>
      </c>
      <c r="K57" s="32">
        <f t="shared" si="9"/>
        <v>45.90756128921556</v>
      </c>
    </row>
    <row r="58" spans="1:11" ht="25.5">
      <c r="A58" s="39" t="s">
        <v>101</v>
      </c>
      <c r="B58" s="30" t="s">
        <v>102</v>
      </c>
      <c r="C58" s="31">
        <v>97816</v>
      </c>
      <c r="D58" s="31">
        <v>256861</v>
      </c>
      <c r="E58" s="31">
        <v>117918</v>
      </c>
      <c r="F58" s="31">
        <v>117918</v>
      </c>
      <c r="G58" s="31">
        <f t="shared" si="5"/>
        <v>20102</v>
      </c>
      <c r="H58" s="31">
        <f t="shared" si="6"/>
        <v>0</v>
      </c>
      <c r="I58" s="32">
        <f t="shared" si="7"/>
        <v>20.55083013004007</v>
      </c>
      <c r="J58" s="32">
        <f t="shared" si="8"/>
        <v>100</v>
      </c>
      <c r="K58" s="32">
        <f t="shared" si="9"/>
        <v>45.9073195230105</v>
      </c>
    </row>
    <row r="59" spans="1:11" ht="25.5">
      <c r="A59" s="39" t="s">
        <v>103</v>
      </c>
      <c r="B59" s="30" t="s">
        <v>104</v>
      </c>
      <c r="C59" s="31">
        <v>1444348</v>
      </c>
      <c r="D59" s="31">
        <v>3489028</v>
      </c>
      <c r="E59" s="31">
        <v>1601727</v>
      </c>
      <c r="F59" s="31">
        <v>1601727</v>
      </c>
      <c r="G59" s="31">
        <f t="shared" si="5"/>
        <v>157379</v>
      </c>
      <c r="H59" s="31">
        <f t="shared" si="6"/>
        <v>0</v>
      </c>
      <c r="I59" s="32">
        <f t="shared" si="7"/>
        <v>10.89619676144531</v>
      </c>
      <c r="J59" s="32">
        <f t="shared" si="8"/>
        <v>100</v>
      </c>
      <c r="K59" s="32">
        <f t="shared" si="9"/>
        <v>45.907542157873195</v>
      </c>
    </row>
    <row r="60" spans="1:11" ht="12.75">
      <c r="A60" s="38" t="s">
        <v>105</v>
      </c>
      <c r="B60" s="30" t="s">
        <v>106</v>
      </c>
      <c r="C60" s="31">
        <v>947130.2</v>
      </c>
      <c r="D60" s="31">
        <v>2457936</v>
      </c>
      <c r="E60" s="31">
        <v>924468</v>
      </c>
      <c r="F60" s="31">
        <v>923899.18</v>
      </c>
      <c r="G60" s="31">
        <f t="shared" si="5"/>
        <v>-23231.019999999902</v>
      </c>
      <c r="H60" s="31">
        <f t="shared" si="6"/>
        <v>568.8199999999488</v>
      </c>
      <c r="I60" s="32">
        <f t="shared" si="7"/>
        <v>-2.4527799873766014</v>
      </c>
      <c r="J60" s="32">
        <f t="shared" si="8"/>
        <v>99.93847055820213</v>
      </c>
      <c r="K60" s="32">
        <f t="shared" si="9"/>
        <v>37.588414832607526</v>
      </c>
    </row>
    <row r="61" spans="1:11" ht="12.75">
      <c r="A61" s="29" t="s">
        <v>107</v>
      </c>
      <c r="B61" s="30" t="s">
        <v>108</v>
      </c>
      <c r="C61" s="31">
        <v>1278956951.77</v>
      </c>
      <c r="D61" s="31">
        <v>2823882939</v>
      </c>
      <c r="E61" s="31">
        <v>1333548953</v>
      </c>
      <c r="F61" s="31">
        <v>1327305537.7</v>
      </c>
      <c r="G61" s="31">
        <f t="shared" si="5"/>
        <v>48348585.93000007</v>
      </c>
      <c r="H61" s="31">
        <f t="shared" si="6"/>
        <v>6243415.299999952</v>
      </c>
      <c r="I61" s="32">
        <f t="shared" si="7"/>
        <v>3.780313783281656</v>
      </c>
      <c r="J61" s="32">
        <f t="shared" si="8"/>
        <v>99.53181956418213</v>
      </c>
      <c r="K61" s="32">
        <f t="shared" si="9"/>
        <v>47.00285268092694</v>
      </c>
    </row>
    <row r="62" spans="1:11" ht="12.75">
      <c r="A62" s="35" t="s">
        <v>23</v>
      </c>
      <c r="B62" s="30" t="s">
        <v>109</v>
      </c>
      <c r="C62" s="31">
        <v>1278624430.65</v>
      </c>
      <c r="D62" s="31">
        <v>2822013860</v>
      </c>
      <c r="E62" s="31">
        <v>1332963076</v>
      </c>
      <c r="F62" s="31">
        <v>1326719660.7</v>
      </c>
      <c r="G62" s="31">
        <f t="shared" si="5"/>
        <v>48095230.04999995</v>
      </c>
      <c r="H62" s="31">
        <f t="shared" si="6"/>
        <v>6243415.299999952</v>
      </c>
      <c r="I62" s="32">
        <f t="shared" si="7"/>
        <v>3.761482175461822</v>
      </c>
      <c r="J62" s="32">
        <f t="shared" si="8"/>
        <v>99.53161378492679</v>
      </c>
      <c r="K62" s="32">
        <f t="shared" si="9"/>
        <v>47.01322270259863</v>
      </c>
    </row>
    <row r="63" spans="1:11" ht="12.75">
      <c r="A63" s="36" t="s">
        <v>110</v>
      </c>
      <c r="B63" s="30" t="s">
        <v>111</v>
      </c>
      <c r="C63" s="31">
        <v>8327104.54</v>
      </c>
      <c r="D63" s="31">
        <v>19064113</v>
      </c>
      <c r="E63" s="31">
        <v>8859953</v>
      </c>
      <c r="F63" s="31">
        <v>8844633.27</v>
      </c>
      <c r="G63" s="31">
        <f t="shared" si="5"/>
        <v>517528.7299999995</v>
      </c>
      <c r="H63" s="31">
        <f t="shared" si="6"/>
        <v>15319.730000000447</v>
      </c>
      <c r="I63" s="32">
        <f t="shared" si="7"/>
        <v>6.214990186733019</v>
      </c>
      <c r="J63" s="32">
        <f t="shared" si="8"/>
        <v>99.82709016627965</v>
      </c>
      <c r="K63" s="32">
        <f t="shared" si="9"/>
        <v>46.394150464802635</v>
      </c>
    </row>
    <row r="64" spans="1:11" ht="12.75">
      <c r="A64" s="37" t="s">
        <v>112</v>
      </c>
      <c r="B64" s="30" t="s">
        <v>113</v>
      </c>
      <c r="C64" s="31">
        <v>6274217.03</v>
      </c>
      <c r="D64" s="31">
        <v>15286738</v>
      </c>
      <c r="E64" s="31">
        <v>6996663</v>
      </c>
      <c r="F64" s="31">
        <v>6988307.28</v>
      </c>
      <c r="G64" s="31">
        <f t="shared" si="5"/>
        <v>714090.25</v>
      </c>
      <c r="H64" s="31">
        <f t="shared" si="6"/>
        <v>8355.71999999974</v>
      </c>
      <c r="I64" s="32">
        <f t="shared" si="7"/>
        <v>11.38134442250876</v>
      </c>
      <c r="J64" s="32">
        <f t="shared" si="8"/>
        <v>99.88057564013016</v>
      </c>
      <c r="K64" s="32">
        <f t="shared" si="9"/>
        <v>45.7148364811381</v>
      </c>
    </row>
    <row r="65" spans="1:11" ht="12.75">
      <c r="A65" s="37" t="s">
        <v>114</v>
      </c>
      <c r="B65" s="30" t="s">
        <v>115</v>
      </c>
      <c r="C65" s="31">
        <v>2052887.51</v>
      </c>
      <c r="D65" s="31">
        <v>3777375</v>
      </c>
      <c r="E65" s="31">
        <v>1863290</v>
      </c>
      <c r="F65" s="31">
        <v>1856325.99</v>
      </c>
      <c r="G65" s="31">
        <f t="shared" si="5"/>
        <v>-196561.52000000002</v>
      </c>
      <c r="H65" s="31">
        <f t="shared" si="6"/>
        <v>6964.010000000009</v>
      </c>
      <c r="I65" s="32">
        <f t="shared" si="7"/>
        <v>-9.57488021348037</v>
      </c>
      <c r="J65" s="32">
        <f t="shared" si="8"/>
        <v>99.62625195219209</v>
      </c>
      <c r="K65" s="32">
        <f t="shared" si="9"/>
        <v>49.14328045269533</v>
      </c>
    </row>
    <row r="66" spans="1:11" ht="12.75">
      <c r="A66" s="36" t="s">
        <v>25</v>
      </c>
      <c r="B66" s="30" t="s">
        <v>116</v>
      </c>
      <c r="C66" s="31">
        <v>1189545205.21</v>
      </c>
      <c r="D66" s="31">
        <v>2623842037</v>
      </c>
      <c r="E66" s="31">
        <v>1246286195</v>
      </c>
      <c r="F66" s="31">
        <v>1240071041.17</v>
      </c>
      <c r="G66" s="31">
        <f t="shared" si="5"/>
        <v>50525835.96000004</v>
      </c>
      <c r="H66" s="31">
        <f t="shared" si="6"/>
        <v>6215153.829999924</v>
      </c>
      <c r="I66" s="32">
        <f t="shared" si="7"/>
        <v>4.2474918766185255</v>
      </c>
      <c r="J66" s="32">
        <f t="shared" si="8"/>
        <v>99.50130605193777</v>
      </c>
      <c r="K66" s="32">
        <f t="shared" si="9"/>
        <v>47.26165004154936</v>
      </c>
    </row>
    <row r="67" spans="1:11" ht="12.75">
      <c r="A67" s="37" t="s">
        <v>117</v>
      </c>
      <c r="B67" s="30" t="s">
        <v>118</v>
      </c>
      <c r="C67" s="31">
        <v>360188.63</v>
      </c>
      <c r="D67" s="31">
        <v>1626293</v>
      </c>
      <c r="E67" s="31">
        <v>629362</v>
      </c>
      <c r="F67" s="31">
        <v>551018.71</v>
      </c>
      <c r="G67" s="31">
        <f t="shared" si="5"/>
        <v>190830.07999999996</v>
      </c>
      <c r="H67" s="31">
        <f t="shared" si="6"/>
        <v>78343.29000000004</v>
      </c>
      <c r="I67" s="32">
        <f t="shared" si="7"/>
        <v>52.980595195356386</v>
      </c>
      <c r="J67" s="32">
        <f t="shared" si="8"/>
        <v>87.55195102341736</v>
      </c>
      <c r="K67" s="32">
        <f t="shared" si="9"/>
        <v>33.88188413772918</v>
      </c>
    </row>
    <row r="68" spans="1:11" ht="12.75">
      <c r="A68" s="37" t="s">
        <v>119</v>
      </c>
      <c r="B68" s="30" t="s">
        <v>120</v>
      </c>
      <c r="C68" s="31">
        <v>1189185016.58</v>
      </c>
      <c r="D68" s="31">
        <v>2622215744</v>
      </c>
      <c r="E68" s="31">
        <v>1245656833</v>
      </c>
      <c r="F68" s="31">
        <v>1239520022.46</v>
      </c>
      <c r="G68" s="31">
        <f t="shared" si="5"/>
        <v>50335005.880000114</v>
      </c>
      <c r="H68" s="31">
        <f t="shared" si="6"/>
        <v>6136810.539999962</v>
      </c>
      <c r="I68" s="32">
        <f t="shared" si="7"/>
        <v>4.232731255289394</v>
      </c>
      <c r="J68" s="32">
        <f t="shared" si="8"/>
        <v>99.50734340490709</v>
      </c>
      <c r="K68" s="32">
        <f t="shared" si="9"/>
        <v>47.26994814580749</v>
      </c>
    </row>
    <row r="69" spans="1:11" ht="25.5">
      <c r="A69" s="36" t="s">
        <v>121</v>
      </c>
      <c r="B69" s="30" t="s">
        <v>122</v>
      </c>
      <c r="C69" s="31">
        <v>19131.94</v>
      </c>
      <c r="D69" s="31">
        <v>20025</v>
      </c>
      <c r="E69" s="31">
        <v>17786</v>
      </c>
      <c r="F69" s="31">
        <v>17785.79</v>
      </c>
      <c r="G69" s="31">
        <f t="shared" si="5"/>
        <v>-1346.1499999999978</v>
      </c>
      <c r="H69" s="31">
        <f t="shared" si="6"/>
        <v>0.20999999999912689</v>
      </c>
      <c r="I69" s="32">
        <f t="shared" si="7"/>
        <v>-7.03613956556417</v>
      </c>
      <c r="J69" s="32">
        <f t="shared" si="8"/>
        <v>99.99881929607557</v>
      </c>
      <c r="K69" s="32">
        <f t="shared" si="9"/>
        <v>88.81792759051187</v>
      </c>
    </row>
    <row r="70" spans="1:11" ht="12.75">
      <c r="A70" s="37" t="s">
        <v>123</v>
      </c>
      <c r="B70" s="30" t="s">
        <v>124</v>
      </c>
      <c r="C70" s="31">
        <v>19131.94</v>
      </c>
      <c r="D70" s="31">
        <v>20025</v>
      </c>
      <c r="E70" s="31">
        <v>17786</v>
      </c>
      <c r="F70" s="31">
        <v>17785.79</v>
      </c>
      <c r="G70" s="31">
        <f t="shared" si="5"/>
        <v>-1346.1499999999978</v>
      </c>
      <c r="H70" s="31">
        <f t="shared" si="6"/>
        <v>0.20999999999912689</v>
      </c>
      <c r="I70" s="32">
        <f t="shared" si="7"/>
        <v>-7.03613956556417</v>
      </c>
      <c r="J70" s="32">
        <f t="shared" si="8"/>
        <v>99.99881929607557</v>
      </c>
      <c r="K70" s="32">
        <f t="shared" si="9"/>
        <v>88.81792759051187</v>
      </c>
    </row>
    <row r="71" spans="1:11" ht="12.75">
      <c r="A71" s="36" t="s">
        <v>125</v>
      </c>
      <c r="B71" s="30" t="s">
        <v>126</v>
      </c>
      <c r="C71" s="31">
        <v>80732988.96</v>
      </c>
      <c r="D71" s="31">
        <v>179087685</v>
      </c>
      <c r="E71" s="31">
        <v>77799142</v>
      </c>
      <c r="F71" s="31">
        <v>77786200.47</v>
      </c>
      <c r="G71" s="31">
        <f t="shared" si="5"/>
        <v>-2946788.4899999946</v>
      </c>
      <c r="H71" s="31">
        <f t="shared" si="6"/>
        <v>12941.530000001192</v>
      </c>
      <c r="I71" s="32">
        <f t="shared" si="7"/>
        <v>-3.650042600875352</v>
      </c>
      <c r="J71" s="32">
        <f t="shared" si="8"/>
        <v>99.98336545922318</v>
      </c>
      <c r="K71" s="32">
        <f t="shared" si="9"/>
        <v>43.43470097902042</v>
      </c>
    </row>
    <row r="72" spans="1:11" ht="12.75">
      <c r="A72" s="37" t="s">
        <v>127</v>
      </c>
      <c r="B72" s="30" t="s">
        <v>128</v>
      </c>
      <c r="C72" s="31">
        <v>78054209.96</v>
      </c>
      <c r="D72" s="31">
        <v>172641173</v>
      </c>
      <c r="E72" s="31">
        <v>75323538</v>
      </c>
      <c r="F72" s="31">
        <v>75310596.47</v>
      </c>
      <c r="G72" s="31">
        <f t="shared" si="5"/>
        <v>-2743613.4899999946</v>
      </c>
      <c r="H72" s="31">
        <f t="shared" si="6"/>
        <v>12941.530000001192</v>
      </c>
      <c r="I72" s="32">
        <f t="shared" si="7"/>
        <v>-3.5150102619781762</v>
      </c>
      <c r="J72" s="32">
        <f t="shared" si="8"/>
        <v>99.98281874385667</v>
      </c>
      <c r="K72" s="32">
        <f t="shared" si="9"/>
        <v>43.622616297909424</v>
      </c>
    </row>
    <row r="73" spans="1:11" ht="25.5">
      <c r="A73" s="38" t="s">
        <v>129</v>
      </c>
      <c r="B73" s="30" t="s">
        <v>130</v>
      </c>
      <c r="C73" s="31">
        <v>78054209.96</v>
      </c>
      <c r="D73" s="31">
        <v>172641173</v>
      </c>
      <c r="E73" s="31">
        <v>75323538</v>
      </c>
      <c r="F73" s="31">
        <v>75310596.47</v>
      </c>
      <c r="G73" s="31">
        <f t="shared" si="5"/>
        <v>-2743613.4899999946</v>
      </c>
      <c r="H73" s="31">
        <f t="shared" si="6"/>
        <v>12941.530000001192</v>
      </c>
      <c r="I73" s="32">
        <f t="shared" si="7"/>
        <v>-3.5150102619781762</v>
      </c>
      <c r="J73" s="32">
        <f t="shared" si="8"/>
        <v>99.98281874385667</v>
      </c>
      <c r="K73" s="32">
        <f t="shared" si="9"/>
        <v>43.622616297909424</v>
      </c>
    </row>
    <row r="74" spans="1:11" ht="25.5">
      <c r="A74" s="37" t="s">
        <v>131</v>
      </c>
      <c r="B74" s="30" t="s">
        <v>132</v>
      </c>
      <c r="C74" s="31">
        <v>2678779</v>
      </c>
      <c r="D74" s="31">
        <v>6446512</v>
      </c>
      <c r="E74" s="31">
        <v>2475604</v>
      </c>
      <c r="F74" s="31">
        <v>2475604</v>
      </c>
      <c r="G74" s="31">
        <f t="shared" si="5"/>
        <v>-203175</v>
      </c>
      <c r="H74" s="31">
        <f t="shared" si="6"/>
        <v>0</v>
      </c>
      <c r="I74" s="32">
        <f t="shared" si="7"/>
        <v>-7.584612243115245</v>
      </c>
      <c r="J74" s="32">
        <f t="shared" si="8"/>
        <v>100</v>
      </c>
      <c r="K74" s="32">
        <f t="shared" si="9"/>
        <v>38.40222433464795</v>
      </c>
    </row>
    <row r="75" spans="1:11" ht="25.5">
      <c r="A75" s="38" t="s">
        <v>133</v>
      </c>
      <c r="B75" s="30" t="s">
        <v>134</v>
      </c>
      <c r="C75" s="31">
        <v>2635052</v>
      </c>
      <c r="D75" s="31">
        <v>6314885</v>
      </c>
      <c r="E75" s="31">
        <v>2420604</v>
      </c>
      <c r="F75" s="31">
        <v>2420604</v>
      </c>
      <c r="G75" s="31">
        <f t="shared" si="5"/>
        <v>-214448</v>
      </c>
      <c r="H75" s="31">
        <f t="shared" si="6"/>
        <v>0</v>
      </c>
      <c r="I75" s="32">
        <f t="shared" si="7"/>
        <v>-8.138283419074838</v>
      </c>
      <c r="J75" s="32">
        <f t="shared" si="8"/>
        <v>100</v>
      </c>
      <c r="K75" s="32">
        <f t="shared" si="9"/>
        <v>38.331719421652174</v>
      </c>
    </row>
    <row r="76" spans="1:11" ht="38.25">
      <c r="A76" s="38" t="s">
        <v>135</v>
      </c>
      <c r="B76" s="30" t="s">
        <v>136</v>
      </c>
      <c r="C76" s="31">
        <v>43727</v>
      </c>
      <c r="D76" s="31">
        <v>131627</v>
      </c>
      <c r="E76" s="31">
        <v>55000</v>
      </c>
      <c r="F76" s="31">
        <v>55000</v>
      </c>
      <c r="G76" s="31">
        <f t="shared" si="5"/>
        <v>11273</v>
      </c>
      <c r="H76" s="31">
        <f t="shared" si="6"/>
        <v>0</v>
      </c>
      <c r="I76" s="32">
        <f t="shared" si="7"/>
        <v>25.78041027282913</v>
      </c>
      <c r="J76" s="32">
        <f t="shared" si="8"/>
        <v>100</v>
      </c>
      <c r="K76" s="32">
        <f t="shared" si="9"/>
        <v>41.78474021287426</v>
      </c>
    </row>
    <row r="77" spans="1:11" ht="12.75">
      <c r="A77" s="35" t="s">
        <v>48</v>
      </c>
      <c r="B77" s="30" t="s">
        <v>137</v>
      </c>
      <c r="C77" s="31">
        <v>332521.12</v>
      </c>
      <c r="D77" s="31">
        <v>1869079</v>
      </c>
      <c r="E77" s="31">
        <v>585877</v>
      </c>
      <c r="F77" s="31">
        <v>585877</v>
      </c>
      <c r="G77" s="31">
        <f t="shared" si="5"/>
        <v>253355.88</v>
      </c>
      <c r="H77" s="31">
        <f t="shared" si="6"/>
        <v>0</v>
      </c>
      <c r="I77" s="32">
        <f t="shared" si="7"/>
        <v>76.19241749215811</v>
      </c>
      <c r="J77" s="32">
        <f t="shared" si="8"/>
        <v>100</v>
      </c>
      <c r="K77" s="32">
        <f t="shared" si="9"/>
        <v>31.345759061013474</v>
      </c>
    </row>
    <row r="78" spans="1:11" ht="12.75">
      <c r="A78" s="36" t="s">
        <v>138</v>
      </c>
      <c r="B78" s="30" t="s">
        <v>139</v>
      </c>
      <c r="C78" s="31">
        <v>332521.12</v>
      </c>
      <c r="D78" s="31">
        <v>1869079</v>
      </c>
      <c r="E78" s="31">
        <v>585877</v>
      </c>
      <c r="F78" s="31">
        <v>585877</v>
      </c>
      <c r="G78" s="31">
        <f t="shared" si="5"/>
        <v>253355.88</v>
      </c>
      <c r="H78" s="31">
        <f t="shared" si="6"/>
        <v>0</v>
      </c>
      <c r="I78" s="32">
        <f t="shared" si="7"/>
        <v>76.19241749215811</v>
      </c>
      <c r="J78" s="32">
        <f t="shared" si="8"/>
        <v>100</v>
      </c>
      <c r="K78" s="32">
        <f t="shared" si="9"/>
        <v>31.345759061013474</v>
      </c>
    </row>
    <row r="79" spans="1:11" ht="12.75">
      <c r="A79" s="29"/>
      <c r="B79" s="30" t="s">
        <v>140</v>
      </c>
      <c r="C79" s="31">
        <v>-12729089.6</v>
      </c>
      <c r="D79" s="31">
        <v>125884455</v>
      </c>
      <c r="E79" s="31">
        <v>51836936</v>
      </c>
      <c r="F79" s="31">
        <v>54675326.37</v>
      </c>
      <c r="G79" s="31">
        <f t="shared" si="5"/>
        <v>67404415.97</v>
      </c>
      <c r="H79" s="31">
        <f t="shared" si="6"/>
        <v>-2838390.3699999973</v>
      </c>
      <c r="I79" s="32">
        <f t="shared" si="7"/>
        <v>-529.5305327256083</v>
      </c>
      <c r="J79" s="32">
        <f t="shared" si="8"/>
        <v>105.47561370139624</v>
      </c>
      <c r="K79" s="32">
        <f t="shared" si="9"/>
        <v>43.4329452115434</v>
      </c>
    </row>
    <row r="80" spans="1:11" ht="12.75">
      <c r="A80" s="29" t="s">
        <v>141</v>
      </c>
      <c r="B80" s="30" t="s">
        <v>142</v>
      </c>
      <c r="C80" s="31">
        <v>12729089.6</v>
      </c>
      <c r="D80" s="31">
        <v>-125884455</v>
      </c>
      <c r="E80" s="31">
        <v>-51836936</v>
      </c>
      <c r="F80" s="31">
        <v>-54675326.37</v>
      </c>
      <c r="G80" s="31">
        <f>F80-C80</f>
        <v>-67404415.97</v>
      </c>
      <c r="H80" s="31">
        <f t="shared" si="6"/>
        <v>2838390.3699999973</v>
      </c>
      <c r="I80" s="32">
        <f t="shared" si="7"/>
        <v>-529.5305327256083</v>
      </c>
      <c r="J80" s="32">
        <f t="shared" si="8"/>
        <v>105.47561370139624</v>
      </c>
      <c r="K80" s="32">
        <f t="shared" si="9"/>
        <v>43.4329452115434</v>
      </c>
    </row>
    <row r="81" spans="1:11" ht="12.75">
      <c r="A81" s="35" t="s">
        <v>143</v>
      </c>
      <c r="B81" s="30" t="s">
        <v>144</v>
      </c>
      <c r="C81" s="31">
        <v>12729089.6</v>
      </c>
      <c r="D81" s="31">
        <v>-125884455</v>
      </c>
      <c r="E81" s="31">
        <v>-51836936</v>
      </c>
      <c r="F81" s="31">
        <v>-54675326.37</v>
      </c>
      <c r="G81" s="31">
        <f>F81-C81</f>
        <v>-67404415.97</v>
      </c>
      <c r="H81" s="31">
        <f t="shared" si="6"/>
        <v>2838390.3699999973</v>
      </c>
      <c r="I81" s="32">
        <f t="shared" si="7"/>
        <v>-529.5305327256083</v>
      </c>
      <c r="J81" s="32">
        <f t="shared" si="8"/>
        <v>105.47561370139624</v>
      </c>
      <c r="K81" s="32">
        <f t="shared" si="9"/>
        <v>43.4329452115434</v>
      </c>
    </row>
    <row r="82" spans="1:11" ht="25.5">
      <c r="A82" s="36" t="s">
        <v>145</v>
      </c>
      <c r="B82" s="30" t="s">
        <v>146</v>
      </c>
      <c r="C82" s="31">
        <v>12729089.6</v>
      </c>
      <c r="D82" s="31">
        <v>-125884455</v>
      </c>
      <c r="E82" s="31">
        <v>-51836936</v>
      </c>
      <c r="F82" s="31">
        <v>-54675326.37</v>
      </c>
      <c r="G82" s="31">
        <f>F82-C82</f>
        <v>-67404415.97</v>
      </c>
      <c r="H82" s="31">
        <f t="shared" si="6"/>
        <v>2838390.3699999973</v>
      </c>
      <c r="I82" s="32">
        <f t="shared" si="7"/>
        <v>-529.5305327256083</v>
      </c>
      <c r="J82" s="32">
        <f t="shared" si="8"/>
        <v>105.47561370139624</v>
      </c>
      <c r="K82" s="32">
        <f t="shared" si="9"/>
        <v>43.4329452115434</v>
      </c>
    </row>
    <row r="83" spans="1:11" ht="12.75">
      <c r="A83" s="29"/>
      <c r="B83" s="30"/>
      <c r="C83" s="31"/>
      <c r="D83" s="31"/>
      <c r="E83" s="31"/>
      <c r="F83" s="31"/>
      <c r="G83" s="31"/>
      <c r="H83" s="31"/>
      <c r="I83" s="32"/>
      <c r="J83" s="32"/>
      <c r="K83" s="32"/>
    </row>
    <row r="84" spans="1:11" ht="12.75">
      <c r="A84" s="40"/>
      <c r="B84" s="41" t="s">
        <v>147</v>
      </c>
      <c r="C84" s="42"/>
      <c r="D84" s="42"/>
      <c r="E84" s="42"/>
      <c r="F84" s="42"/>
      <c r="G84" s="42"/>
      <c r="H84" s="42"/>
      <c r="I84" s="43"/>
      <c r="J84" s="43"/>
      <c r="K84" s="43"/>
    </row>
    <row r="85" spans="1:11" ht="12.75">
      <c r="A85" s="29" t="s">
        <v>21</v>
      </c>
      <c r="B85" s="30" t="s">
        <v>22</v>
      </c>
      <c r="C85" s="31">
        <v>1266227862.17</v>
      </c>
      <c r="D85" s="31">
        <v>2949767394</v>
      </c>
      <c r="E85" s="31">
        <v>1385385889</v>
      </c>
      <c r="F85" s="31">
        <v>1381980864.07</v>
      </c>
      <c r="G85" s="31">
        <f aca="true" t="shared" si="10" ref="G85:G116">F85-C85</f>
        <v>115753001.89999986</v>
      </c>
      <c r="H85" s="31">
        <f aca="true" t="shared" si="11" ref="H85:H116">E85-F85</f>
        <v>3405024.9300000668</v>
      </c>
      <c r="I85" s="32">
        <f aca="true" t="shared" si="12" ref="I85:I116">IF(ISERROR(F85/C85),0,F85/C85*100-100)</f>
        <v>9.141561748738326</v>
      </c>
      <c r="J85" s="32">
        <f aca="true" t="shared" si="13" ref="J85:J116">IF(ISERROR(F85/E85),0,F85/E85*100)</f>
        <v>99.75421830429802</v>
      </c>
      <c r="K85" s="32">
        <f aca="true" t="shared" si="14" ref="K85:K116">IF(ISERROR(F85/D85),0,F85/D85*100)</f>
        <v>46.85050308987177</v>
      </c>
    </row>
    <row r="86" spans="1:11" ht="12.75">
      <c r="A86" s="35" t="s">
        <v>23</v>
      </c>
      <c r="B86" s="30" t="s">
        <v>24</v>
      </c>
      <c r="C86" s="31">
        <v>1069936820.33</v>
      </c>
      <c r="D86" s="31">
        <v>2527471020</v>
      </c>
      <c r="E86" s="31">
        <v>1188654575</v>
      </c>
      <c r="F86" s="31">
        <v>1188702149.25</v>
      </c>
      <c r="G86" s="31">
        <f t="shared" si="10"/>
        <v>118765328.91999996</v>
      </c>
      <c r="H86" s="31">
        <f t="shared" si="11"/>
        <v>-47574.25</v>
      </c>
      <c r="I86" s="32">
        <f t="shared" si="12"/>
        <v>11.100218878659504</v>
      </c>
      <c r="J86" s="32">
        <f t="shared" si="13"/>
        <v>100.00400236124108</v>
      </c>
      <c r="K86" s="32">
        <f t="shared" si="14"/>
        <v>47.03128699968239</v>
      </c>
    </row>
    <row r="87" spans="1:11" ht="12.75">
      <c r="A87" s="36" t="s">
        <v>25</v>
      </c>
      <c r="B87" s="30" t="s">
        <v>26</v>
      </c>
      <c r="C87" s="31">
        <v>1069936820.33</v>
      </c>
      <c r="D87" s="31">
        <v>2527471020</v>
      </c>
      <c r="E87" s="31">
        <v>1188654575</v>
      </c>
      <c r="F87" s="31">
        <v>1188702149.25</v>
      </c>
      <c r="G87" s="31">
        <f t="shared" si="10"/>
        <v>118765328.91999996</v>
      </c>
      <c r="H87" s="31">
        <f t="shared" si="11"/>
        <v>-47574.25</v>
      </c>
      <c r="I87" s="32">
        <f t="shared" si="12"/>
        <v>11.100218878659504</v>
      </c>
      <c r="J87" s="32">
        <f t="shared" si="13"/>
        <v>100.00400236124108</v>
      </c>
      <c r="K87" s="32">
        <f t="shared" si="14"/>
        <v>47.03128699968239</v>
      </c>
    </row>
    <row r="88" spans="1:11" ht="12.75">
      <c r="A88" s="37" t="s">
        <v>27</v>
      </c>
      <c r="B88" s="30" t="s">
        <v>28</v>
      </c>
      <c r="C88" s="31">
        <v>1332219540.71</v>
      </c>
      <c r="D88" s="31">
        <v>2527471020</v>
      </c>
      <c r="E88" s="31">
        <v>1188654575</v>
      </c>
      <c r="F88" s="31">
        <v>1475300261.29</v>
      </c>
      <c r="G88" s="31">
        <f t="shared" si="10"/>
        <v>143080720.57999992</v>
      </c>
      <c r="H88" s="31">
        <f t="shared" si="11"/>
        <v>-286645686.28999996</v>
      </c>
      <c r="I88" s="32">
        <f t="shared" si="12"/>
        <v>10.740025664519663</v>
      </c>
      <c r="J88" s="32">
        <f t="shared" si="13"/>
        <v>124.11513759495689</v>
      </c>
      <c r="K88" s="32">
        <f t="shared" si="14"/>
        <v>58.370610369649256</v>
      </c>
    </row>
    <row r="89" spans="1:11" ht="12.75">
      <c r="A89" s="38" t="s">
        <v>29</v>
      </c>
      <c r="B89" s="30" t="s">
        <v>30</v>
      </c>
      <c r="C89" s="31">
        <v>94299.27</v>
      </c>
      <c r="D89" s="31">
        <v>225000</v>
      </c>
      <c r="E89" s="31">
        <v>105250</v>
      </c>
      <c r="F89" s="31">
        <v>105616.54</v>
      </c>
      <c r="G89" s="31">
        <f t="shared" si="10"/>
        <v>11317.26999999999</v>
      </c>
      <c r="H89" s="31">
        <f t="shared" si="11"/>
        <v>-366.5399999999936</v>
      </c>
      <c r="I89" s="32">
        <f t="shared" si="12"/>
        <v>12.001439671802316</v>
      </c>
      <c r="J89" s="32">
        <f t="shared" si="13"/>
        <v>100.3482565320665</v>
      </c>
      <c r="K89" s="32">
        <f t="shared" si="14"/>
        <v>46.94068444444444</v>
      </c>
    </row>
    <row r="90" spans="1:11" ht="25.5">
      <c r="A90" s="39" t="s">
        <v>31</v>
      </c>
      <c r="B90" s="30" t="s">
        <v>32</v>
      </c>
      <c r="C90" s="31">
        <v>85567.52</v>
      </c>
      <c r="D90" s="31">
        <v>200000</v>
      </c>
      <c r="E90" s="31">
        <v>96000</v>
      </c>
      <c r="F90" s="31">
        <v>96778.78</v>
      </c>
      <c r="G90" s="31">
        <f t="shared" si="10"/>
        <v>11211.259999999995</v>
      </c>
      <c r="H90" s="31">
        <f t="shared" si="11"/>
        <v>-778.7799999999988</v>
      </c>
      <c r="I90" s="32">
        <f t="shared" si="12"/>
        <v>13.102237858477125</v>
      </c>
      <c r="J90" s="32">
        <f t="shared" si="13"/>
        <v>100.81122916666668</v>
      </c>
      <c r="K90" s="32">
        <f t="shared" si="14"/>
        <v>48.38939</v>
      </c>
    </row>
    <row r="91" spans="1:11" ht="25.5">
      <c r="A91" s="38" t="s">
        <v>33</v>
      </c>
      <c r="B91" s="30" t="s">
        <v>34</v>
      </c>
      <c r="C91" s="31">
        <v>1332125241.44</v>
      </c>
      <c r="D91" s="31">
        <v>2527246020</v>
      </c>
      <c r="E91" s="31">
        <v>1188549325</v>
      </c>
      <c r="F91" s="31">
        <v>1475194644.75</v>
      </c>
      <c r="G91" s="31">
        <f t="shared" si="10"/>
        <v>143069403.30999994</v>
      </c>
      <c r="H91" s="31">
        <f t="shared" si="11"/>
        <v>-286645319.75</v>
      </c>
      <c r="I91" s="32">
        <f t="shared" si="12"/>
        <v>10.739936370798347</v>
      </c>
      <c r="J91" s="32">
        <f t="shared" si="13"/>
        <v>124.11724223140676</v>
      </c>
      <c r="K91" s="32">
        <f t="shared" si="14"/>
        <v>58.37162797272899</v>
      </c>
    </row>
    <row r="92" spans="1:11" ht="25.5">
      <c r="A92" s="39" t="s">
        <v>35</v>
      </c>
      <c r="B92" s="30" t="s">
        <v>36</v>
      </c>
      <c r="C92" s="31">
        <v>965390448.52</v>
      </c>
      <c r="D92" s="31">
        <v>1681478861</v>
      </c>
      <c r="E92" s="31">
        <v>789926161</v>
      </c>
      <c r="F92" s="31">
        <v>1067178118.23</v>
      </c>
      <c r="G92" s="31">
        <f t="shared" si="10"/>
        <v>101787669.71000004</v>
      </c>
      <c r="H92" s="31">
        <f t="shared" si="11"/>
        <v>-277251957.23</v>
      </c>
      <c r="I92" s="32">
        <f t="shared" si="12"/>
        <v>10.543678971140281</v>
      </c>
      <c r="J92" s="32">
        <f t="shared" si="13"/>
        <v>135.09846501083283</v>
      </c>
      <c r="K92" s="32">
        <f t="shared" si="14"/>
        <v>63.46663897964995</v>
      </c>
    </row>
    <row r="93" spans="1:11" ht="25.5">
      <c r="A93" s="39" t="s">
        <v>37</v>
      </c>
      <c r="B93" s="30" t="s">
        <v>38</v>
      </c>
      <c r="C93" s="31">
        <v>70603567.03</v>
      </c>
      <c r="D93" s="31">
        <v>156375864</v>
      </c>
      <c r="E93" s="31">
        <v>73684414</v>
      </c>
      <c r="F93" s="31">
        <v>75480076.51</v>
      </c>
      <c r="G93" s="31">
        <f t="shared" si="10"/>
        <v>4876509.480000004</v>
      </c>
      <c r="H93" s="31">
        <f t="shared" si="11"/>
        <v>-1795662.5100000054</v>
      </c>
      <c r="I93" s="32">
        <f t="shared" si="12"/>
        <v>6.906888256690962</v>
      </c>
      <c r="J93" s="32">
        <f t="shared" si="13"/>
        <v>102.4369638197842</v>
      </c>
      <c r="K93" s="32">
        <f t="shared" si="14"/>
        <v>48.26836736774162</v>
      </c>
    </row>
    <row r="94" spans="1:11" ht="38.25">
      <c r="A94" s="39" t="s">
        <v>39</v>
      </c>
      <c r="B94" s="30" t="s">
        <v>40</v>
      </c>
      <c r="C94" s="31">
        <v>18782828.81</v>
      </c>
      <c r="D94" s="31">
        <v>47449478</v>
      </c>
      <c r="E94" s="31">
        <v>22365496</v>
      </c>
      <c r="F94" s="31">
        <v>22886495.53</v>
      </c>
      <c r="G94" s="31">
        <f t="shared" si="10"/>
        <v>4103666.7200000025</v>
      </c>
      <c r="H94" s="31">
        <f t="shared" si="11"/>
        <v>-520999.5300000012</v>
      </c>
      <c r="I94" s="32">
        <f t="shared" si="12"/>
        <v>21.847969555124763</v>
      </c>
      <c r="J94" s="32">
        <f t="shared" si="13"/>
        <v>102.32947898852768</v>
      </c>
      <c r="K94" s="32">
        <f t="shared" si="14"/>
        <v>48.23339791008871</v>
      </c>
    </row>
    <row r="95" spans="1:11" ht="25.5">
      <c r="A95" s="39" t="s">
        <v>41</v>
      </c>
      <c r="B95" s="30" t="s">
        <v>42</v>
      </c>
      <c r="C95" s="31">
        <v>277348397.08</v>
      </c>
      <c r="D95" s="31">
        <v>641941817</v>
      </c>
      <c r="E95" s="31">
        <v>302573254</v>
      </c>
      <c r="F95" s="31">
        <v>309649954.48</v>
      </c>
      <c r="G95" s="31">
        <f t="shared" si="10"/>
        <v>32301557.400000036</v>
      </c>
      <c r="H95" s="31">
        <f t="shared" si="11"/>
        <v>-7076700.480000019</v>
      </c>
      <c r="I95" s="32">
        <f t="shared" si="12"/>
        <v>11.646563578545852</v>
      </c>
      <c r="J95" s="32">
        <f t="shared" si="13"/>
        <v>102.3388387395272</v>
      </c>
      <c r="K95" s="32">
        <f t="shared" si="14"/>
        <v>48.23645169699235</v>
      </c>
    </row>
    <row r="96" spans="1:11" ht="12.75">
      <c r="A96" s="38" t="s">
        <v>43</v>
      </c>
      <c r="B96" s="30" t="s">
        <v>44</v>
      </c>
      <c r="C96" s="31">
        <v>-262282720.38</v>
      </c>
      <c r="D96" s="31">
        <v>0</v>
      </c>
      <c r="E96" s="31">
        <v>0</v>
      </c>
      <c r="F96" s="31">
        <v>-286598112.04</v>
      </c>
      <c r="G96" s="31">
        <f t="shared" si="10"/>
        <v>-24315391.660000026</v>
      </c>
      <c r="H96" s="31">
        <f t="shared" si="11"/>
        <v>286598112.04</v>
      </c>
      <c r="I96" s="32">
        <f t="shared" si="12"/>
        <v>9.270679984091771</v>
      </c>
      <c r="J96" s="32">
        <f t="shared" si="13"/>
        <v>0</v>
      </c>
      <c r="K96" s="32">
        <f t="shared" si="14"/>
        <v>0</v>
      </c>
    </row>
    <row r="97" spans="1:11" ht="25.5">
      <c r="A97" s="39" t="s">
        <v>45</v>
      </c>
      <c r="B97" s="30" t="s">
        <v>46</v>
      </c>
      <c r="C97" s="31">
        <v>-228894209.84</v>
      </c>
      <c r="D97" s="31">
        <v>0</v>
      </c>
      <c r="E97" s="31">
        <v>0</v>
      </c>
      <c r="F97" s="31">
        <v>-252754132.15</v>
      </c>
      <c r="G97" s="31">
        <f t="shared" si="10"/>
        <v>-23859922.310000002</v>
      </c>
      <c r="H97" s="31">
        <f t="shared" si="11"/>
        <v>252754132.15</v>
      </c>
      <c r="I97" s="32">
        <f t="shared" si="12"/>
        <v>10.423995577117665</v>
      </c>
      <c r="J97" s="32">
        <f t="shared" si="13"/>
        <v>0</v>
      </c>
      <c r="K97" s="32">
        <f t="shared" si="14"/>
        <v>0</v>
      </c>
    </row>
    <row r="98" spans="1:11" s="5" customFormat="1" ht="25.5">
      <c r="A98" s="39" t="s">
        <v>165</v>
      </c>
      <c r="B98" s="30" t="s">
        <v>166</v>
      </c>
      <c r="C98" s="31">
        <v>0</v>
      </c>
      <c r="D98" s="31">
        <v>0</v>
      </c>
      <c r="E98" s="31">
        <v>0</v>
      </c>
      <c r="F98" s="31">
        <v>-768273.63</v>
      </c>
      <c r="G98" s="31">
        <f t="shared" si="10"/>
        <v>-768273.63</v>
      </c>
      <c r="H98" s="31">
        <f t="shared" si="11"/>
        <v>768273.63</v>
      </c>
      <c r="I98" s="32">
        <f t="shared" si="12"/>
        <v>0</v>
      </c>
      <c r="J98" s="32">
        <f t="shared" si="13"/>
        <v>0</v>
      </c>
      <c r="K98" s="32">
        <f t="shared" si="14"/>
        <v>0</v>
      </c>
    </row>
    <row r="99" spans="1:11" ht="12.75">
      <c r="A99" s="39" t="s">
        <v>167</v>
      </c>
      <c r="B99" s="30" t="s">
        <v>168</v>
      </c>
      <c r="C99" s="31">
        <v>0</v>
      </c>
      <c r="D99" s="31">
        <v>0</v>
      </c>
      <c r="E99" s="31">
        <v>0</v>
      </c>
      <c r="F99" s="31">
        <v>0</v>
      </c>
      <c r="G99" s="31">
        <f t="shared" si="10"/>
        <v>0</v>
      </c>
      <c r="H99" s="31">
        <f t="shared" si="11"/>
        <v>0</v>
      </c>
      <c r="I99" s="32">
        <f t="shared" si="12"/>
        <v>0</v>
      </c>
      <c r="J99" s="32">
        <f t="shared" si="13"/>
        <v>0</v>
      </c>
      <c r="K99" s="32">
        <f t="shared" si="14"/>
        <v>0</v>
      </c>
    </row>
    <row r="100" spans="1:11" ht="12.75">
      <c r="A100" s="39" t="s">
        <v>47</v>
      </c>
      <c r="B100" s="30" t="s">
        <v>44</v>
      </c>
      <c r="C100" s="31">
        <v>19447.65</v>
      </c>
      <c r="D100" s="31">
        <v>0</v>
      </c>
      <c r="E100" s="31">
        <v>0</v>
      </c>
      <c r="F100" s="31">
        <v>24629.57</v>
      </c>
      <c r="G100" s="31">
        <f t="shared" si="10"/>
        <v>5181.919999999998</v>
      </c>
      <c r="H100" s="31">
        <f t="shared" si="11"/>
        <v>-24629.57</v>
      </c>
      <c r="I100" s="32">
        <f t="shared" si="12"/>
        <v>26.645481587749657</v>
      </c>
      <c r="J100" s="32">
        <f t="shared" si="13"/>
        <v>0</v>
      </c>
      <c r="K100" s="32">
        <f t="shared" si="14"/>
        <v>0</v>
      </c>
    </row>
    <row r="101" spans="1:11" ht="12.75">
      <c r="A101" s="35" t="s">
        <v>48</v>
      </c>
      <c r="B101" s="30" t="s">
        <v>49</v>
      </c>
      <c r="C101" s="31">
        <v>28415361.91</v>
      </c>
      <c r="D101" s="31">
        <v>63226077</v>
      </c>
      <c r="E101" s="31">
        <v>29278794</v>
      </c>
      <c r="F101" s="31">
        <v>24855788.34</v>
      </c>
      <c r="G101" s="31">
        <f t="shared" si="10"/>
        <v>-3559573.5700000003</v>
      </c>
      <c r="H101" s="31">
        <f t="shared" si="11"/>
        <v>4423005.66</v>
      </c>
      <c r="I101" s="32">
        <f t="shared" si="12"/>
        <v>-12.526933780657941</v>
      </c>
      <c r="J101" s="32">
        <f t="shared" si="13"/>
        <v>84.89348413735894</v>
      </c>
      <c r="K101" s="32">
        <f t="shared" si="14"/>
        <v>39.312558234476576</v>
      </c>
    </row>
    <row r="102" spans="1:11" ht="25.5">
      <c r="A102" s="36" t="s">
        <v>50</v>
      </c>
      <c r="B102" s="30" t="s">
        <v>51</v>
      </c>
      <c r="C102" s="31">
        <v>28415361.91</v>
      </c>
      <c r="D102" s="31">
        <v>63226077</v>
      </c>
      <c r="E102" s="31">
        <v>0</v>
      </c>
      <c r="F102" s="31">
        <v>24855788.34</v>
      </c>
      <c r="G102" s="31">
        <f t="shared" si="10"/>
        <v>-3559573.5700000003</v>
      </c>
      <c r="H102" s="31">
        <f t="shared" si="11"/>
        <v>-24855788.34</v>
      </c>
      <c r="I102" s="32">
        <f t="shared" si="12"/>
        <v>-12.526933780657941</v>
      </c>
      <c r="J102" s="32">
        <f t="shared" si="13"/>
        <v>0</v>
      </c>
      <c r="K102" s="32">
        <f t="shared" si="14"/>
        <v>39.312558234476576</v>
      </c>
    </row>
    <row r="103" spans="1:11" ht="25.5">
      <c r="A103" s="37" t="s">
        <v>52</v>
      </c>
      <c r="B103" s="30" t="s">
        <v>53</v>
      </c>
      <c r="C103" s="31">
        <v>24070351.81</v>
      </c>
      <c r="D103" s="31">
        <v>62356583</v>
      </c>
      <c r="E103" s="31">
        <v>0</v>
      </c>
      <c r="F103" s="31">
        <v>23982753.47</v>
      </c>
      <c r="G103" s="31">
        <f t="shared" si="10"/>
        <v>-87598.33999999985</v>
      </c>
      <c r="H103" s="31">
        <f t="shared" si="11"/>
        <v>-23982753.47</v>
      </c>
      <c r="I103" s="32">
        <f t="shared" si="12"/>
        <v>-0.36392629692934975</v>
      </c>
      <c r="J103" s="32">
        <f t="shared" si="13"/>
        <v>0</v>
      </c>
      <c r="K103" s="32">
        <f t="shared" si="14"/>
        <v>38.4606601519522</v>
      </c>
    </row>
    <row r="104" spans="1:11" ht="12.75">
      <c r="A104" s="38" t="s">
        <v>54</v>
      </c>
      <c r="B104" s="30" t="s">
        <v>55</v>
      </c>
      <c r="C104" s="31">
        <v>636537.25</v>
      </c>
      <c r="D104" s="31">
        <v>1400000</v>
      </c>
      <c r="E104" s="31">
        <v>0</v>
      </c>
      <c r="F104" s="31">
        <v>771990.52</v>
      </c>
      <c r="G104" s="31">
        <f t="shared" si="10"/>
        <v>135453.27000000002</v>
      </c>
      <c r="H104" s="31">
        <f t="shared" si="11"/>
        <v>-771990.52</v>
      </c>
      <c r="I104" s="32">
        <f t="shared" si="12"/>
        <v>21.279708296725758</v>
      </c>
      <c r="J104" s="32">
        <f t="shared" si="13"/>
        <v>0</v>
      </c>
      <c r="K104" s="32">
        <f t="shared" si="14"/>
        <v>55.142179999999996</v>
      </c>
    </row>
    <row r="105" spans="1:11" ht="25.5">
      <c r="A105" s="38" t="s">
        <v>56</v>
      </c>
      <c r="B105" s="30" t="s">
        <v>57</v>
      </c>
      <c r="C105" s="31">
        <v>24844.84</v>
      </c>
      <c r="D105" s="31">
        <v>0</v>
      </c>
      <c r="E105" s="31">
        <v>0</v>
      </c>
      <c r="F105" s="31">
        <v>46127.52</v>
      </c>
      <c r="G105" s="31">
        <f t="shared" si="10"/>
        <v>21282.679999999997</v>
      </c>
      <c r="H105" s="31">
        <f t="shared" si="11"/>
        <v>-46127.52</v>
      </c>
      <c r="I105" s="32">
        <f t="shared" si="12"/>
        <v>85.66237496397642</v>
      </c>
      <c r="J105" s="32">
        <f t="shared" si="13"/>
        <v>0</v>
      </c>
      <c r="K105" s="32">
        <f t="shared" si="14"/>
        <v>0</v>
      </c>
    </row>
    <row r="106" spans="1:11" ht="12.75">
      <c r="A106" s="39" t="s">
        <v>58</v>
      </c>
      <c r="B106" s="30" t="s">
        <v>59</v>
      </c>
      <c r="C106" s="31">
        <v>2070.2</v>
      </c>
      <c r="D106" s="31">
        <v>0</v>
      </c>
      <c r="E106" s="31">
        <v>0</v>
      </c>
      <c r="F106" s="31">
        <v>4140.4</v>
      </c>
      <c r="G106" s="31">
        <f t="shared" si="10"/>
        <v>2070.2</v>
      </c>
      <c r="H106" s="31">
        <f t="shared" si="11"/>
        <v>-4140.4</v>
      </c>
      <c r="I106" s="32">
        <f t="shared" si="12"/>
        <v>100</v>
      </c>
      <c r="J106" s="32">
        <f t="shared" si="13"/>
        <v>0</v>
      </c>
      <c r="K106" s="32">
        <f t="shared" si="14"/>
        <v>0</v>
      </c>
    </row>
    <row r="107" spans="1:11" ht="12.75">
      <c r="A107" s="39" t="s">
        <v>60</v>
      </c>
      <c r="B107" s="30" t="s">
        <v>61</v>
      </c>
      <c r="C107" s="31">
        <v>22774.64</v>
      </c>
      <c r="D107" s="31">
        <v>0</v>
      </c>
      <c r="E107" s="31">
        <v>0</v>
      </c>
      <c r="F107" s="31">
        <v>41987.12</v>
      </c>
      <c r="G107" s="31">
        <f t="shared" si="10"/>
        <v>19212.480000000003</v>
      </c>
      <c r="H107" s="31">
        <f t="shared" si="11"/>
        <v>-41987.12</v>
      </c>
      <c r="I107" s="32">
        <f t="shared" si="12"/>
        <v>84.35909415033564</v>
      </c>
      <c r="J107" s="32">
        <f t="shared" si="13"/>
        <v>0</v>
      </c>
      <c r="K107" s="32">
        <f t="shared" si="14"/>
        <v>0</v>
      </c>
    </row>
    <row r="108" spans="1:11" ht="25.5">
      <c r="A108" s="38" t="s">
        <v>62</v>
      </c>
      <c r="B108" s="30" t="s">
        <v>63</v>
      </c>
      <c r="C108" s="31">
        <v>14048356.38</v>
      </c>
      <c r="D108" s="31">
        <v>41000000</v>
      </c>
      <c r="E108" s="31">
        <v>0</v>
      </c>
      <c r="F108" s="31">
        <v>14576560.94</v>
      </c>
      <c r="G108" s="31">
        <f t="shared" si="10"/>
        <v>528204.5599999987</v>
      </c>
      <c r="H108" s="31">
        <f t="shared" si="11"/>
        <v>-14576560.94</v>
      </c>
      <c r="I108" s="32">
        <f t="shared" si="12"/>
        <v>3.7599029075883834</v>
      </c>
      <c r="J108" s="32">
        <f t="shared" si="13"/>
        <v>0</v>
      </c>
      <c r="K108" s="32">
        <f t="shared" si="14"/>
        <v>35.55258765853658</v>
      </c>
    </row>
    <row r="109" spans="1:11" ht="25.5">
      <c r="A109" s="38" t="s">
        <v>64</v>
      </c>
      <c r="B109" s="30" t="s">
        <v>65</v>
      </c>
      <c r="C109" s="31">
        <v>411887.39</v>
      </c>
      <c r="D109" s="31">
        <v>886583</v>
      </c>
      <c r="E109" s="31">
        <v>0</v>
      </c>
      <c r="F109" s="31">
        <v>404547.2</v>
      </c>
      <c r="G109" s="31">
        <f t="shared" si="10"/>
        <v>-7340.190000000002</v>
      </c>
      <c r="H109" s="31">
        <f t="shared" si="11"/>
        <v>-404547.2</v>
      </c>
      <c r="I109" s="32">
        <f t="shared" si="12"/>
        <v>-1.7820866038166514</v>
      </c>
      <c r="J109" s="32">
        <f t="shared" si="13"/>
        <v>0</v>
      </c>
      <c r="K109" s="32">
        <f t="shared" si="14"/>
        <v>45.62992974149064</v>
      </c>
    </row>
    <row r="110" spans="1:11" ht="51">
      <c r="A110" s="38" t="s">
        <v>66</v>
      </c>
      <c r="B110" s="30" t="s">
        <v>67</v>
      </c>
      <c r="C110" s="31">
        <v>8225.42</v>
      </c>
      <c r="D110" s="31">
        <v>0</v>
      </c>
      <c r="E110" s="31">
        <v>0</v>
      </c>
      <c r="F110" s="31">
        <v>4213.05</v>
      </c>
      <c r="G110" s="31">
        <f t="shared" si="10"/>
        <v>-4012.37</v>
      </c>
      <c r="H110" s="31">
        <f t="shared" si="11"/>
        <v>-4213.05</v>
      </c>
      <c r="I110" s="32">
        <f t="shared" si="12"/>
        <v>-48.78012308186086</v>
      </c>
      <c r="J110" s="32">
        <f t="shared" si="13"/>
        <v>0</v>
      </c>
      <c r="K110" s="32">
        <f t="shared" si="14"/>
        <v>0</v>
      </c>
    </row>
    <row r="111" spans="1:11" ht="12.75">
      <c r="A111" s="38" t="s">
        <v>68</v>
      </c>
      <c r="B111" s="30" t="s">
        <v>69</v>
      </c>
      <c r="C111" s="31">
        <v>8940500.53</v>
      </c>
      <c r="D111" s="31">
        <v>19070000</v>
      </c>
      <c r="E111" s="31">
        <v>0</v>
      </c>
      <c r="F111" s="31">
        <v>8179314.24</v>
      </c>
      <c r="G111" s="31">
        <f t="shared" si="10"/>
        <v>-761186.2899999991</v>
      </c>
      <c r="H111" s="31">
        <f t="shared" si="11"/>
        <v>-8179314.24</v>
      </c>
      <c r="I111" s="32">
        <f t="shared" si="12"/>
        <v>-8.51391135704121</v>
      </c>
      <c r="J111" s="32">
        <f t="shared" si="13"/>
        <v>0</v>
      </c>
      <c r="K111" s="32">
        <f t="shared" si="14"/>
        <v>42.891002831672786</v>
      </c>
    </row>
    <row r="112" spans="1:11" ht="25.5">
      <c r="A112" s="37" t="s">
        <v>70</v>
      </c>
      <c r="B112" s="30" t="s">
        <v>71</v>
      </c>
      <c r="C112" s="31">
        <v>4345010.1</v>
      </c>
      <c r="D112" s="31">
        <v>869494</v>
      </c>
      <c r="E112" s="31">
        <v>0</v>
      </c>
      <c r="F112" s="31">
        <v>873034.87</v>
      </c>
      <c r="G112" s="31">
        <f t="shared" si="10"/>
        <v>-3471975.2299999995</v>
      </c>
      <c r="H112" s="31">
        <f t="shared" si="11"/>
        <v>-873034.87</v>
      </c>
      <c r="I112" s="32">
        <f t="shared" si="12"/>
        <v>-79.90718433542881</v>
      </c>
      <c r="J112" s="32">
        <f t="shared" si="13"/>
        <v>0</v>
      </c>
      <c r="K112" s="32">
        <f t="shared" si="14"/>
        <v>100.40723340241567</v>
      </c>
    </row>
    <row r="113" spans="1:11" ht="25.5">
      <c r="A113" s="38" t="s">
        <v>72</v>
      </c>
      <c r="B113" s="30" t="s">
        <v>73</v>
      </c>
      <c r="C113" s="31">
        <v>4341758.33</v>
      </c>
      <c r="D113" s="31">
        <v>869494</v>
      </c>
      <c r="E113" s="31">
        <v>0</v>
      </c>
      <c r="F113" s="31">
        <v>869493.34</v>
      </c>
      <c r="G113" s="31">
        <f t="shared" si="10"/>
        <v>-3472264.99</v>
      </c>
      <c r="H113" s="31">
        <f t="shared" si="11"/>
        <v>-869493.34</v>
      </c>
      <c r="I113" s="32">
        <f t="shared" si="12"/>
        <v>-79.97370480083815</v>
      </c>
      <c r="J113" s="32">
        <f t="shared" si="13"/>
        <v>0</v>
      </c>
      <c r="K113" s="32">
        <f t="shared" si="14"/>
        <v>99.99992409378328</v>
      </c>
    </row>
    <row r="114" spans="1:11" ht="12.75">
      <c r="A114" s="38" t="s">
        <v>74</v>
      </c>
      <c r="B114" s="30" t="s">
        <v>69</v>
      </c>
      <c r="C114" s="31">
        <v>3251.77</v>
      </c>
      <c r="D114" s="31">
        <v>0</v>
      </c>
      <c r="E114" s="31">
        <v>0</v>
      </c>
      <c r="F114" s="31">
        <v>3541.53</v>
      </c>
      <c r="G114" s="31">
        <f t="shared" si="10"/>
        <v>289.7600000000002</v>
      </c>
      <c r="H114" s="31">
        <f t="shared" si="11"/>
        <v>-3541.53</v>
      </c>
      <c r="I114" s="32">
        <f t="shared" si="12"/>
        <v>8.910839327504718</v>
      </c>
      <c r="J114" s="32">
        <f t="shared" si="13"/>
        <v>0</v>
      </c>
      <c r="K114" s="32">
        <f t="shared" si="14"/>
        <v>0</v>
      </c>
    </row>
    <row r="115" spans="1:11" ht="25.5">
      <c r="A115" s="35" t="s">
        <v>75</v>
      </c>
      <c r="B115" s="30" t="s">
        <v>76</v>
      </c>
      <c r="C115" s="31">
        <v>3053.17</v>
      </c>
      <c r="D115" s="31">
        <v>16105</v>
      </c>
      <c r="E115" s="31">
        <v>0</v>
      </c>
      <c r="F115" s="31">
        <v>987907.05</v>
      </c>
      <c r="G115" s="31">
        <f t="shared" si="10"/>
        <v>984853.88</v>
      </c>
      <c r="H115" s="31">
        <f t="shared" si="11"/>
        <v>-987907.05</v>
      </c>
      <c r="I115" s="32">
        <f t="shared" si="12"/>
        <v>32256.765263644018</v>
      </c>
      <c r="J115" s="32">
        <f t="shared" si="13"/>
        <v>0</v>
      </c>
      <c r="K115" s="32">
        <f t="shared" si="14"/>
        <v>6134.163613784539</v>
      </c>
    </row>
    <row r="116" spans="1:11" ht="12.75">
      <c r="A116" s="35" t="s">
        <v>77</v>
      </c>
      <c r="B116" s="30" t="s">
        <v>78</v>
      </c>
      <c r="C116" s="31">
        <v>167872626.76</v>
      </c>
      <c r="D116" s="31">
        <v>359054192</v>
      </c>
      <c r="E116" s="31">
        <v>167452520</v>
      </c>
      <c r="F116" s="31">
        <v>167435019.43</v>
      </c>
      <c r="G116" s="31">
        <f t="shared" si="10"/>
        <v>-437607.3299999833</v>
      </c>
      <c r="H116" s="31">
        <f t="shared" si="11"/>
        <v>17500.569999992847</v>
      </c>
      <c r="I116" s="32">
        <f t="shared" si="12"/>
        <v>-0.26067819301214</v>
      </c>
      <c r="J116" s="32">
        <f t="shared" si="13"/>
        <v>99.98954893602078</v>
      </c>
      <c r="K116" s="32">
        <f t="shared" si="14"/>
        <v>46.63224191795538</v>
      </c>
    </row>
    <row r="117" spans="1:11" ht="12.75">
      <c r="A117" s="36" t="s">
        <v>79</v>
      </c>
      <c r="B117" s="30" t="s">
        <v>80</v>
      </c>
      <c r="C117" s="31">
        <v>167809626.76</v>
      </c>
      <c r="D117" s="31">
        <v>358453670</v>
      </c>
      <c r="E117" s="31">
        <v>75323538</v>
      </c>
      <c r="F117" s="31">
        <v>167292837.64</v>
      </c>
      <c r="G117" s="31">
        <f aca="true" t="shared" si="15" ref="G117:G148">F117-C117</f>
        <v>-516789.12000000477</v>
      </c>
      <c r="H117" s="31">
        <f aca="true" t="shared" si="16" ref="H117:H152">E117-F117</f>
        <v>-91969299.63999999</v>
      </c>
      <c r="I117" s="32">
        <f aca="true" t="shared" si="17" ref="I117:I152">IF(ISERROR(F117/C117),0,F117/C117*100-100)</f>
        <v>-0.30796154545956256</v>
      </c>
      <c r="J117" s="32">
        <f aca="true" t="shared" si="18" ref="J117:J152">IF(ISERROR(F117/E117),0,F117/E117*100)</f>
        <v>222.09901722885078</v>
      </c>
      <c r="K117" s="32">
        <f aca="true" t="shared" si="19" ref="K117:K152">IF(ISERROR(F117/D117),0,F117/D117*100)</f>
        <v>46.67070018839533</v>
      </c>
    </row>
    <row r="118" spans="1:11" ht="25.5">
      <c r="A118" s="37" t="s">
        <v>81</v>
      </c>
      <c r="B118" s="30" t="s">
        <v>82</v>
      </c>
      <c r="C118" s="31">
        <v>89755416.8</v>
      </c>
      <c r="D118" s="31">
        <v>185812497</v>
      </c>
      <c r="E118" s="31">
        <v>0</v>
      </c>
      <c r="F118" s="31">
        <v>91982241.17</v>
      </c>
      <c r="G118" s="31">
        <f t="shared" si="15"/>
        <v>2226824.370000005</v>
      </c>
      <c r="H118" s="31">
        <f t="shared" si="16"/>
        <v>-91982241.17</v>
      </c>
      <c r="I118" s="32">
        <f t="shared" si="17"/>
        <v>2.48099162077537</v>
      </c>
      <c r="J118" s="32">
        <f t="shared" si="18"/>
        <v>0</v>
      </c>
      <c r="K118" s="32">
        <f t="shared" si="19"/>
        <v>49.50272056782058</v>
      </c>
    </row>
    <row r="119" spans="1:11" ht="12.75">
      <c r="A119" s="37" t="s">
        <v>83</v>
      </c>
      <c r="B119" s="30" t="s">
        <v>84</v>
      </c>
      <c r="C119" s="31">
        <v>78054209.96</v>
      </c>
      <c r="D119" s="31">
        <v>172641173</v>
      </c>
      <c r="E119" s="31">
        <v>75323538</v>
      </c>
      <c r="F119" s="31">
        <v>75310596.47</v>
      </c>
      <c r="G119" s="31">
        <f t="shared" si="15"/>
        <v>-2743613.4899999946</v>
      </c>
      <c r="H119" s="31">
        <f t="shared" si="16"/>
        <v>12941.530000001192</v>
      </c>
      <c r="I119" s="32">
        <f t="shared" si="17"/>
        <v>-3.5150102619781762</v>
      </c>
      <c r="J119" s="32">
        <f t="shared" si="18"/>
        <v>99.98281874385667</v>
      </c>
      <c r="K119" s="32">
        <f t="shared" si="19"/>
        <v>43.622616297909424</v>
      </c>
    </row>
    <row r="120" spans="1:11" ht="12.75">
      <c r="A120" s="38" t="s">
        <v>85</v>
      </c>
      <c r="B120" s="30" t="s">
        <v>86</v>
      </c>
      <c r="C120" s="31">
        <v>77107079.76</v>
      </c>
      <c r="D120" s="31">
        <v>170183237</v>
      </c>
      <c r="E120" s="31">
        <v>74399070</v>
      </c>
      <c r="F120" s="31">
        <v>74386697.29</v>
      </c>
      <c r="G120" s="31">
        <f t="shared" si="15"/>
        <v>-2720382.469999999</v>
      </c>
      <c r="H120" s="31">
        <f t="shared" si="16"/>
        <v>12372.709999993443</v>
      </c>
      <c r="I120" s="32">
        <f t="shared" si="17"/>
        <v>-3.5280579662300084</v>
      </c>
      <c r="J120" s="32">
        <f t="shared" si="18"/>
        <v>99.98336980556344</v>
      </c>
      <c r="K120" s="32">
        <f t="shared" si="19"/>
        <v>43.70976754308652</v>
      </c>
    </row>
    <row r="121" spans="1:11" ht="25.5">
      <c r="A121" s="39" t="s">
        <v>87</v>
      </c>
      <c r="B121" s="30" t="s">
        <v>88</v>
      </c>
      <c r="C121" s="31">
        <v>13115454.98</v>
      </c>
      <c r="D121" s="31">
        <v>26318895</v>
      </c>
      <c r="E121" s="31">
        <v>11014446</v>
      </c>
      <c r="F121" s="31">
        <v>11009574.68</v>
      </c>
      <c r="G121" s="31">
        <f t="shared" si="15"/>
        <v>-2105880.3000000007</v>
      </c>
      <c r="H121" s="31">
        <f t="shared" si="16"/>
        <v>4871.320000000298</v>
      </c>
      <c r="I121" s="32">
        <f t="shared" si="17"/>
        <v>-16.056479193526243</v>
      </c>
      <c r="J121" s="32">
        <f t="shared" si="18"/>
        <v>99.95577335437478</v>
      </c>
      <c r="K121" s="32">
        <f t="shared" si="19"/>
        <v>41.83144725490945</v>
      </c>
    </row>
    <row r="122" spans="1:11" ht="25.5">
      <c r="A122" s="39" t="s">
        <v>89</v>
      </c>
      <c r="B122" s="30" t="s">
        <v>90</v>
      </c>
      <c r="C122" s="31">
        <v>1274422.16</v>
      </c>
      <c r="D122" s="31">
        <v>3621794</v>
      </c>
      <c r="E122" s="31">
        <v>1430896</v>
      </c>
      <c r="F122" s="31">
        <v>1430302.21</v>
      </c>
      <c r="G122" s="31">
        <f t="shared" si="15"/>
        <v>155880.05000000005</v>
      </c>
      <c r="H122" s="31">
        <f t="shared" si="16"/>
        <v>593.7900000000373</v>
      </c>
      <c r="I122" s="32">
        <f t="shared" si="17"/>
        <v>12.231429654361946</v>
      </c>
      <c r="J122" s="32">
        <f t="shared" si="18"/>
        <v>99.95850222517919</v>
      </c>
      <c r="K122" s="32">
        <f t="shared" si="19"/>
        <v>39.491539551945806</v>
      </c>
    </row>
    <row r="123" spans="1:11" ht="25.5">
      <c r="A123" s="39" t="s">
        <v>91</v>
      </c>
      <c r="B123" s="30" t="s">
        <v>92</v>
      </c>
      <c r="C123" s="31">
        <v>53714109.33</v>
      </c>
      <c r="D123" s="31">
        <v>118365303</v>
      </c>
      <c r="E123" s="31">
        <v>52247650</v>
      </c>
      <c r="F123" s="31">
        <v>52243827.2</v>
      </c>
      <c r="G123" s="31">
        <f t="shared" si="15"/>
        <v>-1470282.1299999952</v>
      </c>
      <c r="H123" s="31">
        <f t="shared" si="16"/>
        <v>3822.7999999970198</v>
      </c>
      <c r="I123" s="32">
        <f t="shared" si="17"/>
        <v>-2.737236358080736</v>
      </c>
      <c r="J123" s="32">
        <f t="shared" si="18"/>
        <v>99.9926833072875</v>
      </c>
      <c r="K123" s="32">
        <f t="shared" si="19"/>
        <v>44.1377885882656</v>
      </c>
    </row>
    <row r="124" spans="1:11" ht="25.5">
      <c r="A124" s="39" t="s">
        <v>93</v>
      </c>
      <c r="B124" s="30" t="s">
        <v>94</v>
      </c>
      <c r="C124" s="31">
        <v>38707.81</v>
      </c>
      <c r="D124" s="31">
        <v>109565</v>
      </c>
      <c r="E124" s="31">
        <v>43079</v>
      </c>
      <c r="F124" s="31">
        <v>42814.03</v>
      </c>
      <c r="G124" s="31">
        <f t="shared" si="15"/>
        <v>4106.220000000001</v>
      </c>
      <c r="H124" s="31">
        <f t="shared" si="16"/>
        <v>264.97000000000116</v>
      </c>
      <c r="I124" s="32">
        <f t="shared" si="17"/>
        <v>10.608246759504098</v>
      </c>
      <c r="J124" s="32">
        <f t="shared" si="18"/>
        <v>99.38492072703637</v>
      </c>
      <c r="K124" s="32">
        <f t="shared" si="19"/>
        <v>39.076374754711814</v>
      </c>
    </row>
    <row r="125" spans="1:11" ht="25.5">
      <c r="A125" s="39" t="s">
        <v>95</v>
      </c>
      <c r="B125" s="30" t="s">
        <v>96</v>
      </c>
      <c r="C125" s="31">
        <v>2027080.48</v>
      </c>
      <c r="D125" s="31">
        <v>5302233</v>
      </c>
      <c r="E125" s="31">
        <v>2104118</v>
      </c>
      <c r="F125" s="31">
        <v>2101298.17</v>
      </c>
      <c r="G125" s="31">
        <f t="shared" si="15"/>
        <v>74217.68999999994</v>
      </c>
      <c r="H125" s="31">
        <f t="shared" si="16"/>
        <v>2819.8300000000745</v>
      </c>
      <c r="I125" s="32">
        <f t="shared" si="17"/>
        <v>3.661309490780539</v>
      </c>
      <c r="J125" s="32">
        <f t="shared" si="18"/>
        <v>99.86598517763737</v>
      </c>
      <c r="K125" s="32">
        <f t="shared" si="19"/>
        <v>39.63043815690484</v>
      </c>
    </row>
    <row r="126" spans="1:11" ht="25.5">
      <c r="A126" s="39" t="s">
        <v>97</v>
      </c>
      <c r="B126" s="30" t="s">
        <v>98</v>
      </c>
      <c r="C126" s="31">
        <v>5027464</v>
      </c>
      <c r="D126" s="31">
        <v>11833717</v>
      </c>
      <c r="E126" s="31">
        <v>5432568</v>
      </c>
      <c r="F126" s="31">
        <v>5432568</v>
      </c>
      <c r="G126" s="31">
        <f t="shared" si="15"/>
        <v>405104</v>
      </c>
      <c r="H126" s="31">
        <f t="shared" si="16"/>
        <v>0</v>
      </c>
      <c r="I126" s="32">
        <f t="shared" si="17"/>
        <v>8.057820006269552</v>
      </c>
      <c r="J126" s="32">
        <f t="shared" si="18"/>
        <v>100</v>
      </c>
      <c r="K126" s="32">
        <f t="shared" si="19"/>
        <v>45.90753691338064</v>
      </c>
    </row>
    <row r="127" spans="1:11" ht="25.5">
      <c r="A127" s="39" t="s">
        <v>99</v>
      </c>
      <c r="B127" s="30" t="s">
        <v>100</v>
      </c>
      <c r="C127" s="31">
        <v>367677</v>
      </c>
      <c r="D127" s="31">
        <v>885841</v>
      </c>
      <c r="E127" s="31">
        <v>406668</v>
      </c>
      <c r="F127" s="31">
        <v>406668</v>
      </c>
      <c r="G127" s="31">
        <f t="shared" si="15"/>
        <v>38991</v>
      </c>
      <c r="H127" s="31">
        <f t="shared" si="16"/>
        <v>0</v>
      </c>
      <c r="I127" s="32">
        <f t="shared" si="17"/>
        <v>10.604688354180425</v>
      </c>
      <c r="J127" s="32">
        <f t="shared" si="18"/>
        <v>100</v>
      </c>
      <c r="K127" s="32">
        <f t="shared" si="19"/>
        <v>45.90756128921556</v>
      </c>
    </row>
    <row r="128" spans="1:11" ht="25.5">
      <c r="A128" s="39" t="s">
        <v>101</v>
      </c>
      <c r="B128" s="30" t="s">
        <v>102</v>
      </c>
      <c r="C128" s="31">
        <v>97816</v>
      </c>
      <c r="D128" s="31">
        <v>256861</v>
      </c>
      <c r="E128" s="31">
        <v>117918</v>
      </c>
      <c r="F128" s="31">
        <v>117918</v>
      </c>
      <c r="G128" s="31">
        <f t="shared" si="15"/>
        <v>20102</v>
      </c>
      <c r="H128" s="31">
        <f t="shared" si="16"/>
        <v>0</v>
      </c>
      <c r="I128" s="32">
        <f t="shared" si="17"/>
        <v>20.55083013004007</v>
      </c>
      <c r="J128" s="32">
        <f t="shared" si="18"/>
        <v>100</v>
      </c>
      <c r="K128" s="32">
        <f t="shared" si="19"/>
        <v>45.9073195230105</v>
      </c>
    </row>
    <row r="129" spans="1:11" ht="25.5">
      <c r="A129" s="39" t="s">
        <v>103</v>
      </c>
      <c r="B129" s="30" t="s">
        <v>104</v>
      </c>
      <c r="C129" s="31">
        <v>1444348</v>
      </c>
      <c r="D129" s="31">
        <v>3489028</v>
      </c>
      <c r="E129" s="31">
        <v>1601727</v>
      </c>
      <c r="F129" s="31">
        <v>1601727</v>
      </c>
      <c r="G129" s="31">
        <f t="shared" si="15"/>
        <v>157379</v>
      </c>
      <c r="H129" s="31">
        <f t="shared" si="16"/>
        <v>0</v>
      </c>
      <c r="I129" s="32">
        <f t="shared" si="17"/>
        <v>10.89619676144531</v>
      </c>
      <c r="J129" s="32">
        <f t="shared" si="18"/>
        <v>100</v>
      </c>
      <c r="K129" s="32">
        <f t="shared" si="19"/>
        <v>45.907542157873195</v>
      </c>
    </row>
    <row r="130" spans="1:11" ht="12.75">
      <c r="A130" s="38" t="s">
        <v>105</v>
      </c>
      <c r="B130" s="30" t="s">
        <v>106</v>
      </c>
      <c r="C130" s="31">
        <v>947130.2</v>
      </c>
      <c r="D130" s="31">
        <v>2457936</v>
      </c>
      <c r="E130" s="31">
        <v>924468</v>
      </c>
      <c r="F130" s="31">
        <v>923899.18</v>
      </c>
      <c r="G130" s="31">
        <f t="shared" si="15"/>
        <v>-23231.019999999902</v>
      </c>
      <c r="H130" s="31">
        <f t="shared" si="16"/>
        <v>568.8199999999488</v>
      </c>
      <c r="I130" s="32">
        <f t="shared" si="17"/>
        <v>-2.4527799873766014</v>
      </c>
      <c r="J130" s="32">
        <f t="shared" si="18"/>
        <v>99.93847055820213</v>
      </c>
      <c r="K130" s="32">
        <f t="shared" si="19"/>
        <v>37.588414832607526</v>
      </c>
    </row>
    <row r="131" spans="1:11" ht="12.75">
      <c r="A131" s="29" t="s">
        <v>107</v>
      </c>
      <c r="B131" s="30" t="s">
        <v>108</v>
      </c>
      <c r="C131" s="31">
        <v>1278956951.77</v>
      </c>
      <c r="D131" s="31">
        <v>2823882939</v>
      </c>
      <c r="E131" s="31">
        <v>1333548953</v>
      </c>
      <c r="F131" s="31">
        <v>1327305537.7</v>
      </c>
      <c r="G131" s="31">
        <f t="shared" si="15"/>
        <v>48348585.93000007</v>
      </c>
      <c r="H131" s="31">
        <f t="shared" si="16"/>
        <v>6243415.299999952</v>
      </c>
      <c r="I131" s="32">
        <f t="shared" si="17"/>
        <v>3.780313783281656</v>
      </c>
      <c r="J131" s="32">
        <f t="shared" si="18"/>
        <v>99.53181956418213</v>
      </c>
      <c r="K131" s="32">
        <f t="shared" si="19"/>
        <v>47.00285268092694</v>
      </c>
    </row>
    <row r="132" spans="1:11" ht="12.75">
      <c r="A132" s="35" t="s">
        <v>23</v>
      </c>
      <c r="B132" s="30" t="s">
        <v>109</v>
      </c>
      <c r="C132" s="31">
        <v>1278624430.65</v>
      </c>
      <c r="D132" s="31">
        <v>2822013860</v>
      </c>
      <c r="E132" s="31">
        <v>1332963076</v>
      </c>
      <c r="F132" s="31">
        <v>1326719660.7</v>
      </c>
      <c r="G132" s="31">
        <f t="shared" si="15"/>
        <v>48095230.04999995</v>
      </c>
      <c r="H132" s="31">
        <f t="shared" si="16"/>
        <v>6243415.299999952</v>
      </c>
      <c r="I132" s="32">
        <f t="shared" si="17"/>
        <v>3.761482175461822</v>
      </c>
      <c r="J132" s="32">
        <f t="shared" si="18"/>
        <v>99.53161378492679</v>
      </c>
      <c r="K132" s="32">
        <f t="shared" si="19"/>
        <v>47.01322270259863</v>
      </c>
    </row>
    <row r="133" spans="1:11" ht="12.75">
      <c r="A133" s="36" t="s">
        <v>110</v>
      </c>
      <c r="B133" s="30" t="s">
        <v>111</v>
      </c>
      <c r="C133" s="31">
        <v>8327104.54</v>
      </c>
      <c r="D133" s="31">
        <v>19064113</v>
      </c>
      <c r="E133" s="31">
        <v>8859953</v>
      </c>
      <c r="F133" s="31">
        <v>8844633.27</v>
      </c>
      <c r="G133" s="31">
        <f t="shared" si="15"/>
        <v>517528.7299999995</v>
      </c>
      <c r="H133" s="31">
        <f t="shared" si="16"/>
        <v>15319.730000000447</v>
      </c>
      <c r="I133" s="32">
        <f t="shared" si="17"/>
        <v>6.214990186733019</v>
      </c>
      <c r="J133" s="32">
        <f t="shared" si="18"/>
        <v>99.82709016627965</v>
      </c>
      <c r="K133" s="32">
        <f t="shared" si="19"/>
        <v>46.394150464802635</v>
      </c>
    </row>
    <row r="134" spans="1:11" ht="12.75">
      <c r="A134" s="37" t="s">
        <v>112</v>
      </c>
      <c r="B134" s="30" t="s">
        <v>113</v>
      </c>
      <c r="C134" s="31">
        <v>6274217.03</v>
      </c>
      <c r="D134" s="31">
        <v>15286738</v>
      </c>
      <c r="E134" s="31">
        <v>6996663</v>
      </c>
      <c r="F134" s="31">
        <v>6988307.28</v>
      </c>
      <c r="G134" s="31">
        <f t="shared" si="15"/>
        <v>714090.25</v>
      </c>
      <c r="H134" s="31">
        <f t="shared" si="16"/>
        <v>8355.71999999974</v>
      </c>
      <c r="I134" s="32">
        <f t="shared" si="17"/>
        <v>11.38134442250876</v>
      </c>
      <c r="J134" s="32">
        <f t="shared" si="18"/>
        <v>99.88057564013016</v>
      </c>
      <c r="K134" s="32">
        <f t="shared" si="19"/>
        <v>45.7148364811381</v>
      </c>
    </row>
    <row r="135" spans="1:11" ht="12.75">
      <c r="A135" s="37" t="s">
        <v>114</v>
      </c>
      <c r="B135" s="30" t="s">
        <v>115</v>
      </c>
      <c r="C135" s="31">
        <v>2052887.51</v>
      </c>
      <c r="D135" s="31">
        <v>3777375</v>
      </c>
      <c r="E135" s="31">
        <v>1863290</v>
      </c>
      <c r="F135" s="31">
        <v>1856325.99</v>
      </c>
      <c r="G135" s="31">
        <f t="shared" si="15"/>
        <v>-196561.52000000002</v>
      </c>
      <c r="H135" s="31">
        <f t="shared" si="16"/>
        <v>6964.010000000009</v>
      </c>
      <c r="I135" s="32">
        <f t="shared" si="17"/>
        <v>-9.57488021348037</v>
      </c>
      <c r="J135" s="32">
        <f t="shared" si="18"/>
        <v>99.62625195219209</v>
      </c>
      <c r="K135" s="32">
        <f t="shared" si="19"/>
        <v>49.14328045269533</v>
      </c>
    </row>
    <row r="136" spans="1:11" ht="12.75">
      <c r="A136" s="36" t="s">
        <v>25</v>
      </c>
      <c r="B136" s="30" t="s">
        <v>116</v>
      </c>
      <c r="C136" s="31">
        <v>1189545205.21</v>
      </c>
      <c r="D136" s="31">
        <v>2623842037</v>
      </c>
      <c r="E136" s="31">
        <v>1246286195</v>
      </c>
      <c r="F136" s="31">
        <v>1240071041.17</v>
      </c>
      <c r="G136" s="31">
        <f t="shared" si="15"/>
        <v>50525835.96000004</v>
      </c>
      <c r="H136" s="31">
        <f t="shared" si="16"/>
        <v>6215153.829999924</v>
      </c>
      <c r="I136" s="32">
        <f t="shared" si="17"/>
        <v>4.2474918766185255</v>
      </c>
      <c r="J136" s="32">
        <f t="shared" si="18"/>
        <v>99.50130605193777</v>
      </c>
      <c r="K136" s="32">
        <f t="shared" si="19"/>
        <v>47.26165004154936</v>
      </c>
    </row>
    <row r="137" spans="1:11" ht="12.75">
      <c r="A137" s="37" t="s">
        <v>117</v>
      </c>
      <c r="B137" s="30" t="s">
        <v>118</v>
      </c>
      <c r="C137" s="31">
        <v>360188.63</v>
      </c>
      <c r="D137" s="31">
        <v>1626293</v>
      </c>
      <c r="E137" s="31">
        <v>629362</v>
      </c>
      <c r="F137" s="31">
        <v>551018.71</v>
      </c>
      <c r="G137" s="31">
        <f t="shared" si="15"/>
        <v>190830.07999999996</v>
      </c>
      <c r="H137" s="31">
        <f t="shared" si="16"/>
        <v>78343.29000000004</v>
      </c>
      <c r="I137" s="32">
        <f t="shared" si="17"/>
        <v>52.980595195356386</v>
      </c>
      <c r="J137" s="32">
        <f t="shared" si="18"/>
        <v>87.55195102341736</v>
      </c>
      <c r="K137" s="32">
        <f t="shared" si="19"/>
        <v>33.88188413772918</v>
      </c>
    </row>
    <row r="138" spans="1:11" ht="12.75">
      <c r="A138" s="37" t="s">
        <v>119</v>
      </c>
      <c r="B138" s="30" t="s">
        <v>120</v>
      </c>
      <c r="C138" s="31">
        <v>1189185016.58</v>
      </c>
      <c r="D138" s="31">
        <v>2622215744</v>
      </c>
      <c r="E138" s="31">
        <v>1245656833</v>
      </c>
      <c r="F138" s="31">
        <v>1239520022.46</v>
      </c>
      <c r="G138" s="31">
        <f t="shared" si="15"/>
        <v>50335005.880000114</v>
      </c>
      <c r="H138" s="31">
        <f t="shared" si="16"/>
        <v>6136810.539999962</v>
      </c>
      <c r="I138" s="32">
        <f t="shared" si="17"/>
        <v>4.232731255289394</v>
      </c>
      <c r="J138" s="32">
        <f t="shared" si="18"/>
        <v>99.50734340490709</v>
      </c>
      <c r="K138" s="32">
        <f t="shared" si="19"/>
        <v>47.26994814580749</v>
      </c>
    </row>
    <row r="139" spans="1:11" ht="25.5">
      <c r="A139" s="36" t="s">
        <v>121</v>
      </c>
      <c r="B139" s="30" t="s">
        <v>122</v>
      </c>
      <c r="C139" s="31">
        <v>19131.94</v>
      </c>
      <c r="D139" s="31">
        <v>20025</v>
      </c>
      <c r="E139" s="31">
        <v>17786</v>
      </c>
      <c r="F139" s="31">
        <v>17785.79</v>
      </c>
      <c r="G139" s="31">
        <f t="shared" si="15"/>
        <v>-1346.1499999999978</v>
      </c>
      <c r="H139" s="31">
        <f t="shared" si="16"/>
        <v>0.20999999999912689</v>
      </c>
      <c r="I139" s="32">
        <f t="shared" si="17"/>
        <v>-7.03613956556417</v>
      </c>
      <c r="J139" s="32">
        <f t="shared" si="18"/>
        <v>99.99881929607557</v>
      </c>
      <c r="K139" s="32">
        <f t="shared" si="19"/>
        <v>88.81792759051187</v>
      </c>
    </row>
    <row r="140" spans="1:11" ht="12.75">
      <c r="A140" s="37" t="s">
        <v>123</v>
      </c>
      <c r="B140" s="30" t="s">
        <v>124</v>
      </c>
      <c r="C140" s="31">
        <v>19131.94</v>
      </c>
      <c r="D140" s="31">
        <v>20025</v>
      </c>
      <c r="E140" s="31">
        <v>17786</v>
      </c>
      <c r="F140" s="31">
        <v>17785.79</v>
      </c>
      <c r="G140" s="31">
        <f t="shared" si="15"/>
        <v>-1346.1499999999978</v>
      </c>
      <c r="H140" s="31">
        <f t="shared" si="16"/>
        <v>0.20999999999912689</v>
      </c>
      <c r="I140" s="32">
        <f t="shared" si="17"/>
        <v>-7.03613956556417</v>
      </c>
      <c r="J140" s="32">
        <f t="shared" si="18"/>
        <v>99.99881929607557</v>
      </c>
      <c r="K140" s="32">
        <f t="shared" si="19"/>
        <v>88.81792759051187</v>
      </c>
    </row>
    <row r="141" spans="1:11" ht="12.75">
      <c r="A141" s="36" t="s">
        <v>125</v>
      </c>
      <c r="B141" s="30" t="s">
        <v>126</v>
      </c>
      <c r="C141" s="31">
        <v>80732988.96</v>
      </c>
      <c r="D141" s="31">
        <v>179087685</v>
      </c>
      <c r="E141" s="31">
        <v>77799142</v>
      </c>
      <c r="F141" s="31">
        <v>77786200.47</v>
      </c>
      <c r="G141" s="31">
        <f t="shared" si="15"/>
        <v>-2946788.4899999946</v>
      </c>
      <c r="H141" s="31">
        <f t="shared" si="16"/>
        <v>12941.530000001192</v>
      </c>
      <c r="I141" s="32">
        <f t="shared" si="17"/>
        <v>-3.650042600875352</v>
      </c>
      <c r="J141" s="32">
        <f t="shared" si="18"/>
        <v>99.98336545922318</v>
      </c>
      <c r="K141" s="32">
        <f t="shared" si="19"/>
        <v>43.43470097902042</v>
      </c>
    </row>
    <row r="142" spans="1:11" ht="12.75">
      <c r="A142" s="37" t="s">
        <v>127</v>
      </c>
      <c r="B142" s="30" t="s">
        <v>128</v>
      </c>
      <c r="C142" s="31">
        <v>78054209.96</v>
      </c>
      <c r="D142" s="31">
        <v>172641173</v>
      </c>
      <c r="E142" s="31">
        <v>75323538</v>
      </c>
      <c r="F142" s="31">
        <v>75310596.47</v>
      </c>
      <c r="G142" s="31">
        <f t="shared" si="15"/>
        <v>-2743613.4899999946</v>
      </c>
      <c r="H142" s="31">
        <f t="shared" si="16"/>
        <v>12941.530000001192</v>
      </c>
      <c r="I142" s="32">
        <f t="shared" si="17"/>
        <v>-3.5150102619781762</v>
      </c>
      <c r="J142" s="32">
        <f t="shared" si="18"/>
        <v>99.98281874385667</v>
      </c>
      <c r="K142" s="32">
        <f t="shared" si="19"/>
        <v>43.622616297909424</v>
      </c>
    </row>
    <row r="143" spans="1:11" ht="25.5">
      <c r="A143" s="38" t="s">
        <v>129</v>
      </c>
      <c r="B143" s="30" t="s">
        <v>130</v>
      </c>
      <c r="C143" s="31">
        <v>78054209.96</v>
      </c>
      <c r="D143" s="31">
        <v>172641173</v>
      </c>
      <c r="E143" s="31">
        <v>75323538</v>
      </c>
      <c r="F143" s="31">
        <v>75310596.47</v>
      </c>
      <c r="G143" s="31">
        <f t="shared" si="15"/>
        <v>-2743613.4899999946</v>
      </c>
      <c r="H143" s="31">
        <f t="shared" si="16"/>
        <v>12941.530000001192</v>
      </c>
      <c r="I143" s="32">
        <f t="shared" si="17"/>
        <v>-3.5150102619781762</v>
      </c>
      <c r="J143" s="32">
        <f t="shared" si="18"/>
        <v>99.98281874385667</v>
      </c>
      <c r="K143" s="32">
        <f t="shared" si="19"/>
        <v>43.622616297909424</v>
      </c>
    </row>
    <row r="144" spans="1:11" ht="25.5">
      <c r="A144" s="37" t="s">
        <v>131</v>
      </c>
      <c r="B144" s="30" t="s">
        <v>132</v>
      </c>
      <c r="C144" s="31">
        <v>2678779</v>
      </c>
      <c r="D144" s="31">
        <v>6446512</v>
      </c>
      <c r="E144" s="31">
        <v>2475604</v>
      </c>
      <c r="F144" s="31">
        <v>2475604</v>
      </c>
      <c r="G144" s="31">
        <f t="shared" si="15"/>
        <v>-203175</v>
      </c>
      <c r="H144" s="31">
        <f t="shared" si="16"/>
        <v>0</v>
      </c>
      <c r="I144" s="32">
        <f t="shared" si="17"/>
        <v>-7.584612243115245</v>
      </c>
      <c r="J144" s="32">
        <f t="shared" si="18"/>
        <v>100</v>
      </c>
      <c r="K144" s="32">
        <f t="shared" si="19"/>
        <v>38.40222433464795</v>
      </c>
    </row>
    <row r="145" spans="1:11" ht="25.5">
      <c r="A145" s="38" t="s">
        <v>133</v>
      </c>
      <c r="B145" s="30" t="s">
        <v>134</v>
      </c>
      <c r="C145" s="31">
        <v>2635052</v>
      </c>
      <c r="D145" s="31">
        <v>6314885</v>
      </c>
      <c r="E145" s="31">
        <v>2420604</v>
      </c>
      <c r="F145" s="31">
        <v>2420604</v>
      </c>
      <c r="G145" s="31">
        <f t="shared" si="15"/>
        <v>-214448</v>
      </c>
      <c r="H145" s="31">
        <f t="shared" si="16"/>
        <v>0</v>
      </c>
      <c r="I145" s="32">
        <f t="shared" si="17"/>
        <v>-8.138283419074838</v>
      </c>
      <c r="J145" s="32">
        <f t="shared" si="18"/>
        <v>100</v>
      </c>
      <c r="K145" s="32">
        <f t="shared" si="19"/>
        <v>38.331719421652174</v>
      </c>
    </row>
    <row r="146" spans="1:11" ht="38.25">
      <c r="A146" s="38" t="s">
        <v>135</v>
      </c>
      <c r="B146" s="30" t="s">
        <v>136</v>
      </c>
      <c r="C146" s="31">
        <v>43727</v>
      </c>
      <c r="D146" s="31">
        <v>131627</v>
      </c>
      <c r="E146" s="31">
        <v>55000</v>
      </c>
      <c r="F146" s="31">
        <v>55000</v>
      </c>
      <c r="G146" s="31">
        <f t="shared" si="15"/>
        <v>11273</v>
      </c>
      <c r="H146" s="31">
        <f t="shared" si="16"/>
        <v>0</v>
      </c>
      <c r="I146" s="32">
        <f t="shared" si="17"/>
        <v>25.78041027282913</v>
      </c>
      <c r="J146" s="32">
        <f t="shared" si="18"/>
        <v>100</v>
      </c>
      <c r="K146" s="32">
        <f t="shared" si="19"/>
        <v>41.78474021287426</v>
      </c>
    </row>
    <row r="147" spans="1:11" ht="12.75">
      <c r="A147" s="35" t="s">
        <v>48</v>
      </c>
      <c r="B147" s="30" t="s">
        <v>137</v>
      </c>
      <c r="C147" s="31">
        <v>332521.12</v>
      </c>
      <c r="D147" s="31">
        <v>1869079</v>
      </c>
      <c r="E147" s="31">
        <v>585877</v>
      </c>
      <c r="F147" s="31">
        <v>585877</v>
      </c>
      <c r="G147" s="31">
        <f t="shared" si="15"/>
        <v>253355.88</v>
      </c>
      <c r="H147" s="31">
        <f t="shared" si="16"/>
        <v>0</v>
      </c>
      <c r="I147" s="32">
        <f t="shared" si="17"/>
        <v>76.19241749215811</v>
      </c>
      <c r="J147" s="32">
        <f t="shared" si="18"/>
        <v>100</v>
      </c>
      <c r="K147" s="32">
        <f t="shared" si="19"/>
        <v>31.345759061013474</v>
      </c>
    </row>
    <row r="148" spans="1:11" ht="12.75">
      <c r="A148" s="36" t="s">
        <v>138</v>
      </c>
      <c r="B148" s="30" t="s">
        <v>139</v>
      </c>
      <c r="C148" s="31">
        <v>332521.12</v>
      </c>
      <c r="D148" s="31">
        <v>1869079</v>
      </c>
      <c r="E148" s="31">
        <v>585877</v>
      </c>
      <c r="F148" s="31">
        <v>585877</v>
      </c>
      <c r="G148" s="31">
        <f t="shared" si="15"/>
        <v>253355.88</v>
      </c>
      <c r="H148" s="31">
        <f t="shared" si="16"/>
        <v>0</v>
      </c>
      <c r="I148" s="32">
        <f t="shared" si="17"/>
        <v>76.19241749215811</v>
      </c>
      <c r="J148" s="32">
        <f t="shared" si="18"/>
        <v>100</v>
      </c>
      <c r="K148" s="32">
        <f t="shared" si="19"/>
        <v>31.345759061013474</v>
      </c>
    </row>
    <row r="149" spans="1:11" ht="12.75">
      <c r="A149" s="29"/>
      <c r="B149" s="30" t="s">
        <v>140</v>
      </c>
      <c r="C149" s="31">
        <v>-12729089.6</v>
      </c>
      <c r="D149" s="31">
        <v>125884455</v>
      </c>
      <c r="E149" s="31">
        <v>51836936</v>
      </c>
      <c r="F149" s="31">
        <v>54675326.37</v>
      </c>
      <c r="G149" s="31">
        <f>F149-C149</f>
        <v>67404415.97</v>
      </c>
      <c r="H149" s="31">
        <f t="shared" si="16"/>
        <v>-2838390.3699999973</v>
      </c>
      <c r="I149" s="32">
        <f t="shared" si="17"/>
        <v>-529.5305327256083</v>
      </c>
      <c r="J149" s="32">
        <f t="shared" si="18"/>
        <v>105.47561370139624</v>
      </c>
      <c r="K149" s="32">
        <f t="shared" si="19"/>
        <v>43.4329452115434</v>
      </c>
    </row>
    <row r="150" spans="1:11" ht="12.75">
      <c r="A150" s="29" t="s">
        <v>141</v>
      </c>
      <c r="B150" s="30" t="s">
        <v>142</v>
      </c>
      <c r="C150" s="31">
        <v>12729089.6</v>
      </c>
      <c r="D150" s="31">
        <v>-125884455</v>
      </c>
      <c r="E150" s="31">
        <v>-51836936</v>
      </c>
      <c r="F150" s="31">
        <v>-54675326.37</v>
      </c>
      <c r="G150" s="31">
        <f>F150-C150</f>
        <v>-67404415.97</v>
      </c>
      <c r="H150" s="31">
        <f t="shared" si="16"/>
        <v>2838390.3699999973</v>
      </c>
      <c r="I150" s="32">
        <f t="shared" si="17"/>
        <v>-529.5305327256083</v>
      </c>
      <c r="J150" s="32">
        <f t="shared" si="18"/>
        <v>105.47561370139624</v>
      </c>
      <c r="K150" s="32">
        <f t="shared" si="19"/>
        <v>43.4329452115434</v>
      </c>
    </row>
    <row r="151" spans="1:11" ht="12.75">
      <c r="A151" s="35" t="s">
        <v>143</v>
      </c>
      <c r="B151" s="30" t="s">
        <v>144</v>
      </c>
      <c r="C151" s="31">
        <v>12729089.6</v>
      </c>
      <c r="D151" s="31">
        <v>-125884455</v>
      </c>
      <c r="E151" s="31">
        <v>-51836936</v>
      </c>
      <c r="F151" s="31">
        <v>-54675326.37</v>
      </c>
      <c r="G151" s="31">
        <f>F151-C151</f>
        <v>-67404415.97</v>
      </c>
      <c r="H151" s="31">
        <f t="shared" si="16"/>
        <v>2838390.3699999973</v>
      </c>
      <c r="I151" s="32">
        <f t="shared" si="17"/>
        <v>-529.5305327256083</v>
      </c>
      <c r="J151" s="32">
        <f t="shared" si="18"/>
        <v>105.47561370139624</v>
      </c>
      <c r="K151" s="32">
        <f t="shared" si="19"/>
        <v>43.4329452115434</v>
      </c>
    </row>
    <row r="152" spans="1:11" ht="25.5">
      <c r="A152" s="36" t="s">
        <v>145</v>
      </c>
      <c r="B152" s="30" t="s">
        <v>146</v>
      </c>
      <c r="C152" s="31">
        <v>12729089.6</v>
      </c>
      <c r="D152" s="31">
        <v>-125884455</v>
      </c>
      <c r="E152" s="31">
        <v>-51836936</v>
      </c>
      <c r="F152" s="31">
        <v>-54675326.37</v>
      </c>
      <c r="G152" s="31">
        <f>F152-C152</f>
        <v>-67404415.97</v>
      </c>
      <c r="H152" s="31">
        <f t="shared" si="16"/>
        <v>2838390.3699999973</v>
      </c>
      <c r="I152" s="32">
        <f t="shared" si="17"/>
        <v>-529.5305327256083</v>
      </c>
      <c r="J152" s="32">
        <f t="shared" si="18"/>
        <v>105.47561370139624</v>
      </c>
      <c r="K152" s="32">
        <f t="shared" si="19"/>
        <v>43.4329452115434</v>
      </c>
    </row>
    <row r="153" spans="1:11" ht="12.75">
      <c r="A153" s="29"/>
      <c r="B153" s="30"/>
      <c r="C153" s="31"/>
      <c r="D153" s="31"/>
      <c r="E153" s="31"/>
      <c r="F153" s="31"/>
      <c r="G153" s="31"/>
      <c r="H153" s="31"/>
      <c r="I153" s="32"/>
      <c r="J153" s="32"/>
      <c r="K153" s="32"/>
    </row>
    <row r="154" spans="1:11" ht="12.75">
      <c r="A154" s="40" t="s">
        <v>148</v>
      </c>
      <c r="B154" s="41" t="s">
        <v>149</v>
      </c>
      <c r="C154" s="42"/>
      <c r="D154" s="42"/>
      <c r="E154" s="42"/>
      <c r="F154" s="42"/>
      <c r="G154" s="42"/>
      <c r="H154" s="42"/>
      <c r="I154" s="43"/>
      <c r="J154" s="43"/>
      <c r="K154" s="43"/>
    </row>
    <row r="155" spans="1:11" ht="12.75">
      <c r="A155" s="29" t="s">
        <v>21</v>
      </c>
      <c r="B155" s="30" t="s">
        <v>22</v>
      </c>
      <c r="C155" s="31">
        <v>1266227862.17</v>
      </c>
      <c r="D155" s="31">
        <v>2949767394</v>
      </c>
      <c r="E155" s="31">
        <v>1385385889</v>
      </c>
      <c r="F155" s="31">
        <v>1381980864.07</v>
      </c>
      <c r="G155" s="31">
        <f aca="true" t="shared" si="20" ref="G155:G186">F155-C155</f>
        <v>115753001.89999986</v>
      </c>
      <c r="H155" s="31">
        <f aca="true" t="shared" si="21" ref="H155:H186">E155-F155</f>
        <v>3405024.9300000668</v>
      </c>
      <c r="I155" s="32">
        <f aca="true" t="shared" si="22" ref="I155:I186">IF(ISERROR(F155/C155),0,F155/C155*100-100)</f>
        <v>9.141561748738326</v>
      </c>
      <c r="J155" s="32">
        <f aca="true" t="shared" si="23" ref="J155:J186">IF(ISERROR(F155/E155),0,F155/E155*100)</f>
        <v>99.75421830429802</v>
      </c>
      <c r="K155" s="32">
        <f aca="true" t="shared" si="24" ref="K155:K186">IF(ISERROR(F155/D155),0,F155/D155*100)</f>
        <v>46.85050308987177</v>
      </c>
    </row>
    <row r="156" spans="1:11" ht="12.75">
      <c r="A156" s="35" t="s">
        <v>23</v>
      </c>
      <c r="B156" s="30" t="s">
        <v>24</v>
      </c>
      <c r="C156" s="31">
        <v>1069936820.33</v>
      </c>
      <c r="D156" s="31">
        <v>2527471020</v>
      </c>
      <c r="E156" s="31">
        <v>1188654575</v>
      </c>
      <c r="F156" s="31">
        <v>1188702149.25</v>
      </c>
      <c r="G156" s="31">
        <f t="shared" si="20"/>
        <v>118765328.91999996</v>
      </c>
      <c r="H156" s="31">
        <f t="shared" si="21"/>
        <v>-47574.25</v>
      </c>
      <c r="I156" s="32">
        <f t="shared" si="22"/>
        <v>11.100218878659504</v>
      </c>
      <c r="J156" s="32">
        <f t="shared" si="23"/>
        <v>100.00400236124108</v>
      </c>
      <c r="K156" s="32">
        <f t="shared" si="24"/>
        <v>47.03128699968239</v>
      </c>
    </row>
    <row r="157" spans="1:11" ht="12.75">
      <c r="A157" s="36" t="s">
        <v>25</v>
      </c>
      <c r="B157" s="30" t="s">
        <v>26</v>
      </c>
      <c r="C157" s="31">
        <v>1069936820.33</v>
      </c>
      <c r="D157" s="31">
        <v>2527471020</v>
      </c>
      <c r="E157" s="31">
        <v>1188654575</v>
      </c>
      <c r="F157" s="31">
        <v>1188702149.25</v>
      </c>
      <c r="G157" s="31">
        <f t="shared" si="20"/>
        <v>118765328.91999996</v>
      </c>
      <c r="H157" s="31">
        <f t="shared" si="21"/>
        <v>-47574.25</v>
      </c>
      <c r="I157" s="32">
        <f t="shared" si="22"/>
        <v>11.100218878659504</v>
      </c>
      <c r="J157" s="32">
        <f t="shared" si="23"/>
        <v>100.00400236124108</v>
      </c>
      <c r="K157" s="32">
        <f t="shared" si="24"/>
        <v>47.03128699968239</v>
      </c>
    </row>
    <row r="158" spans="1:11" ht="12.75">
      <c r="A158" s="37" t="s">
        <v>27</v>
      </c>
      <c r="B158" s="30" t="s">
        <v>28</v>
      </c>
      <c r="C158" s="31">
        <v>1332219540.71</v>
      </c>
      <c r="D158" s="31">
        <v>2527471020</v>
      </c>
      <c r="E158" s="31">
        <v>1188654575</v>
      </c>
      <c r="F158" s="31">
        <v>1475300261.29</v>
      </c>
      <c r="G158" s="31">
        <f t="shared" si="20"/>
        <v>143080720.57999992</v>
      </c>
      <c r="H158" s="31">
        <f t="shared" si="21"/>
        <v>-286645686.28999996</v>
      </c>
      <c r="I158" s="32">
        <f t="shared" si="22"/>
        <v>10.740025664519663</v>
      </c>
      <c r="J158" s="32">
        <f t="shared" si="23"/>
        <v>124.11513759495689</v>
      </c>
      <c r="K158" s="32">
        <f t="shared" si="24"/>
        <v>58.370610369649256</v>
      </c>
    </row>
    <row r="159" spans="1:11" ht="12.75">
      <c r="A159" s="38" t="s">
        <v>29</v>
      </c>
      <c r="B159" s="30" t="s">
        <v>30</v>
      </c>
      <c r="C159" s="31">
        <v>94299.27</v>
      </c>
      <c r="D159" s="31">
        <v>225000</v>
      </c>
      <c r="E159" s="31">
        <v>105250</v>
      </c>
      <c r="F159" s="31">
        <v>105616.54</v>
      </c>
      <c r="G159" s="31">
        <f t="shared" si="20"/>
        <v>11317.26999999999</v>
      </c>
      <c r="H159" s="31">
        <f t="shared" si="21"/>
        <v>-366.5399999999936</v>
      </c>
      <c r="I159" s="32">
        <f t="shared" si="22"/>
        <v>12.001439671802316</v>
      </c>
      <c r="J159" s="32">
        <f t="shared" si="23"/>
        <v>100.3482565320665</v>
      </c>
      <c r="K159" s="32">
        <f t="shared" si="24"/>
        <v>46.94068444444444</v>
      </c>
    </row>
    <row r="160" spans="1:11" ht="25.5">
      <c r="A160" s="39" t="s">
        <v>31</v>
      </c>
      <c r="B160" s="30" t="s">
        <v>32</v>
      </c>
      <c r="C160" s="31">
        <v>85567.52</v>
      </c>
      <c r="D160" s="31">
        <v>200000</v>
      </c>
      <c r="E160" s="31">
        <v>96000</v>
      </c>
      <c r="F160" s="31">
        <v>96778.78</v>
      </c>
      <c r="G160" s="31">
        <f t="shared" si="20"/>
        <v>11211.259999999995</v>
      </c>
      <c r="H160" s="31">
        <f t="shared" si="21"/>
        <v>-778.7799999999988</v>
      </c>
      <c r="I160" s="32">
        <f t="shared" si="22"/>
        <v>13.102237858477125</v>
      </c>
      <c r="J160" s="32">
        <f t="shared" si="23"/>
        <v>100.81122916666668</v>
      </c>
      <c r="K160" s="32">
        <f t="shared" si="24"/>
        <v>48.38939</v>
      </c>
    </row>
    <row r="161" spans="1:11" ht="25.5">
      <c r="A161" s="38" t="s">
        <v>33</v>
      </c>
      <c r="B161" s="30" t="s">
        <v>34</v>
      </c>
      <c r="C161" s="31">
        <v>1332125241.44</v>
      </c>
      <c r="D161" s="31">
        <v>2527246020</v>
      </c>
      <c r="E161" s="31">
        <v>1188549325</v>
      </c>
      <c r="F161" s="31">
        <v>1475194644.75</v>
      </c>
      <c r="G161" s="31">
        <f t="shared" si="20"/>
        <v>143069403.30999994</v>
      </c>
      <c r="H161" s="31">
        <f t="shared" si="21"/>
        <v>-286645319.75</v>
      </c>
      <c r="I161" s="32">
        <f t="shared" si="22"/>
        <v>10.739936370798347</v>
      </c>
      <c r="J161" s="32">
        <f t="shared" si="23"/>
        <v>124.11724223140676</v>
      </c>
      <c r="K161" s="32">
        <f t="shared" si="24"/>
        <v>58.37162797272899</v>
      </c>
    </row>
    <row r="162" spans="1:11" ht="25.5">
      <c r="A162" s="39" t="s">
        <v>35</v>
      </c>
      <c r="B162" s="30" t="s">
        <v>36</v>
      </c>
      <c r="C162" s="31">
        <v>965390448.52</v>
      </c>
      <c r="D162" s="31">
        <v>1681478861</v>
      </c>
      <c r="E162" s="31">
        <v>789926161</v>
      </c>
      <c r="F162" s="31">
        <v>1067178118.23</v>
      </c>
      <c r="G162" s="31">
        <f t="shared" si="20"/>
        <v>101787669.71000004</v>
      </c>
      <c r="H162" s="31">
        <f t="shared" si="21"/>
        <v>-277251957.23</v>
      </c>
      <c r="I162" s="32">
        <f t="shared" si="22"/>
        <v>10.543678971140281</v>
      </c>
      <c r="J162" s="32">
        <f t="shared" si="23"/>
        <v>135.09846501083283</v>
      </c>
      <c r="K162" s="32">
        <f t="shared" si="24"/>
        <v>63.46663897964995</v>
      </c>
    </row>
    <row r="163" spans="1:11" ht="25.5">
      <c r="A163" s="39" t="s">
        <v>37</v>
      </c>
      <c r="B163" s="30" t="s">
        <v>38</v>
      </c>
      <c r="C163" s="31">
        <v>70603567.03</v>
      </c>
      <c r="D163" s="31">
        <v>156375864</v>
      </c>
      <c r="E163" s="31">
        <v>73684414</v>
      </c>
      <c r="F163" s="31">
        <v>75480076.51</v>
      </c>
      <c r="G163" s="31">
        <f t="shared" si="20"/>
        <v>4876509.480000004</v>
      </c>
      <c r="H163" s="31">
        <f t="shared" si="21"/>
        <v>-1795662.5100000054</v>
      </c>
      <c r="I163" s="32">
        <f t="shared" si="22"/>
        <v>6.906888256690962</v>
      </c>
      <c r="J163" s="32">
        <f t="shared" si="23"/>
        <v>102.4369638197842</v>
      </c>
      <c r="K163" s="32">
        <f t="shared" si="24"/>
        <v>48.26836736774162</v>
      </c>
    </row>
    <row r="164" spans="1:11" ht="38.25">
      <c r="A164" s="39" t="s">
        <v>39</v>
      </c>
      <c r="B164" s="30" t="s">
        <v>40</v>
      </c>
      <c r="C164" s="31">
        <v>18782828.81</v>
      </c>
      <c r="D164" s="31">
        <v>47449478</v>
      </c>
      <c r="E164" s="31">
        <v>22365496</v>
      </c>
      <c r="F164" s="31">
        <v>22886495.53</v>
      </c>
      <c r="G164" s="31">
        <f t="shared" si="20"/>
        <v>4103666.7200000025</v>
      </c>
      <c r="H164" s="31">
        <f t="shared" si="21"/>
        <v>-520999.5300000012</v>
      </c>
      <c r="I164" s="32">
        <f t="shared" si="22"/>
        <v>21.847969555124763</v>
      </c>
      <c r="J164" s="32">
        <f t="shared" si="23"/>
        <v>102.32947898852768</v>
      </c>
      <c r="K164" s="32">
        <f t="shared" si="24"/>
        <v>48.23339791008871</v>
      </c>
    </row>
    <row r="165" spans="1:11" ht="25.5">
      <c r="A165" s="39" t="s">
        <v>41</v>
      </c>
      <c r="B165" s="30" t="s">
        <v>42</v>
      </c>
      <c r="C165" s="31">
        <v>277348397.08</v>
      </c>
      <c r="D165" s="31">
        <v>641941817</v>
      </c>
      <c r="E165" s="31">
        <v>302573254</v>
      </c>
      <c r="F165" s="31">
        <v>309649954.48</v>
      </c>
      <c r="G165" s="31">
        <f t="shared" si="20"/>
        <v>32301557.400000036</v>
      </c>
      <c r="H165" s="31">
        <f t="shared" si="21"/>
        <v>-7076700.480000019</v>
      </c>
      <c r="I165" s="32">
        <f t="shared" si="22"/>
        <v>11.646563578545852</v>
      </c>
      <c r="J165" s="32">
        <f t="shared" si="23"/>
        <v>102.3388387395272</v>
      </c>
      <c r="K165" s="32">
        <f t="shared" si="24"/>
        <v>48.23645169699235</v>
      </c>
    </row>
    <row r="166" spans="1:11" ht="12.75">
      <c r="A166" s="38" t="s">
        <v>43</v>
      </c>
      <c r="B166" s="30" t="s">
        <v>44</v>
      </c>
      <c r="C166" s="31">
        <v>-262282720.38</v>
      </c>
      <c r="D166" s="31">
        <v>0</v>
      </c>
      <c r="E166" s="31">
        <v>0</v>
      </c>
      <c r="F166" s="31">
        <v>-286598112.04</v>
      </c>
      <c r="G166" s="31">
        <f t="shared" si="20"/>
        <v>-24315391.660000026</v>
      </c>
      <c r="H166" s="31">
        <f t="shared" si="21"/>
        <v>286598112.04</v>
      </c>
      <c r="I166" s="32">
        <f t="shared" si="22"/>
        <v>9.270679984091771</v>
      </c>
      <c r="J166" s="32">
        <f t="shared" si="23"/>
        <v>0</v>
      </c>
      <c r="K166" s="32">
        <f t="shared" si="24"/>
        <v>0</v>
      </c>
    </row>
    <row r="167" spans="1:11" ht="25.5">
      <c r="A167" s="39" t="s">
        <v>45</v>
      </c>
      <c r="B167" s="30" t="s">
        <v>46</v>
      </c>
      <c r="C167" s="31">
        <v>-228894209.84</v>
      </c>
      <c r="D167" s="31">
        <v>0</v>
      </c>
      <c r="E167" s="31">
        <v>0</v>
      </c>
      <c r="F167" s="31">
        <v>-252754132.15</v>
      </c>
      <c r="G167" s="31">
        <f t="shared" si="20"/>
        <v>-23859922.310000002</v>
      </c>
      <c r="H167" s="31">
        <f t="shared" si="21"/>
        <v>252754132.15</v>
      </c>
      <c r="I167" s="32">
        <f t="shared" si="22"/>
        <v>10.423995577117665</v>
      </c>
      <c r="J167" s="32">
        <f t="shared" si="23"/>
        <v>0</v>
      </c>
      <c r="K167" s="32">
        <f t="shared" si="24"/>
        <v>0</v>
      </c>
    </row>
    <row r="168" spans="1:11" ht="25.5">
      <c r="A168" s="39" t="s">
        <v>165</v>
      </c>
      <c r="B168" s="30" t="s">
        <v>166</v>
      </c>
      <c r="C168" s="31">
        <v>0</v>
      </c>
      <c r="D168" s="31">
        <v>0</v>
      </c>
      <c r="E168" s="31">
        <v>0</v>
      </c>
      <c r="F168" s="31">
        <v>-768273.63</v>
      </c>
      <c r="G168" s="31">
        <f t="shared" si="20"/>
        <v>-768273.63</v>
      </c>
      <c r="H168" s="31">
        <f t="shared" si="21"/>
        <v>768273.63</v>
      </c>
      <c r="I168" s="32">
        <f t="shared" si="22"/>
        <v>0</v>
      </c>
      <c r="J168" s="32">
        <f t="shared" si="23"/>
        <v>0</v>
      </c>
      <c r="K168" s="32">
        <f t="shared" si="24"/>
        <v>0</v>
      </c>
    </row>
    <row r="169" spans="1:11" ht="12.75">
      <c r="A169" s="39" t="s">
        <v>167</v>
      </c>
      <c r="B169" s="30" t="s">
        <v>168</v>
      </c>
      <c r="C169" s="31">
        <v>0</v>
      </c>
      <c r="D169" s="31">
        <v>0</v>
      </c>
      <c r="E169" s="31">
        <v>0</v>
      </c>
      <c r="F169" s="31">
        <v>0</v>
      </c>
      <c r="G169" s="31">
        <f t="shared" si="20"/>
        <v>0</v>
      </c>
      <c r="H169" s="31">
        <f t="shared" si="21"/>
        <v>0</v>
      </c>
      <c r="I169" s="32">
        <f t="shared" si="22"/>
        <v>0</v>
      </c>
      <c r="J169" s="32">
        <f t="shared" si="23"/>
        <v>0</v>
      </c>
      <c r="K169" s="32">
        <f t="shared" si="24"/>
        <v>0</v>
      </c>
    </row>
    <row r="170" spans="1:11" ht="12.75">
      <c r="A170" s="39" t="s">
        <v>47</v>
      </c>
      <c r="B170" s="30" t="s">
        <v>44</v>
      </c>
      <c r="C170" s="31">
        <v>19447.65</v>
      </c>
      <c r="D170" s="31">
        <v>0</v>
      </c>
      <c r="E170" s="31">
        <v>0</v>
      </c>
      <c r="F170" s="31">
        <v>24629.57</v>
      </c>
      <c r="G170" s="31">
        <f t="shared" si="20"/>
        <v>5181.919999999998</v>
      </c>
      <c r="H170" s="31">
        <f t="shared" si="21"/>
        <v>-24629.57</v>
      </c>
      <c r="I170" s="32">
        <f t="shared" si="22"/>
        <v>26.645481587749657</v>
      </c>
      <c r="J170" s="32">
        <f t="shared" si="23"/>
        <v>0</v>
      </c>
      <c r="K170" s="32">
        <f t="shared" si="24"/>
        <v>0</v>
      </c>
    </row>
    <row r="171" spans="1:11" ht="12.75">
      <c r="A171" s="35" t="s">
        <v>48</v>
      </c>
      <c r="B171" s="30" t="s">
        <v>49</v>
      </c>
      <c r="C171" s="31">
        <v>28415361.91</v>
      </c>
      <c r="D171" s="31">
        <v>63226077</v>
      </c>
      <c r="E171" s="31">
        <v>29278794</v>
      </c>
      <c r="F171" s="31">
        <v>24855788.34</v>
      </c>
      <c r="G171" s="31">
        <f t="shared" si="20"/>
        <v>-3559573.5700000003</v>
      </c>
      <c r="H171" s="31">
        <f t="shared" si="21"/>
        <v>4423005.66</v>
      </c>
      <c r="I171" s="32">
        <f t="shared" si="22"/>
        <v>-12.526933780657941</v>
      </c>
      <c r="J171" s="32">
        <f t="shared" si="23"/>
        <v>84.89348413735894</v>
      </c>
      <c r="K171" s="32">
        <f t="shared" si="24"/>
        <v>39.312558234476576</v>
      </c>
    </row>
    <row r="172" spans="1:11" ht="25.5">
      <c r="A172" s="36" t="s">
        <v>50</v>
      </c>
      <c r="B172" s="30" t="s">
        <v>51</v>
      </c>
      <c r="C172" s="31">
        <v>28415361.91</v>
      </c>
      <c r="D172" s="31">
        <v>63226077</v>
      </c>
      <c r="E172" s="31">
        <v>0</v>
      </c>
      <c r="F172" s="31">
        <v>24855788.34</v>
      </c>
      <c r="G172" s="31">
        <f t="shared" si="20"/>
        <v>-3559573.5700000003</v>
      </c>
      <c r="H172" s="31">
        <f t="shared" si="21"/>
        <v>-24855788.34</v>
      </c>
      <c r="I172" s="32">
        <f t="shared" si="22"/>
        <v>-12.526933780657941</v>
      </c>
      <c r="J172" s="32">
        <f t="shared" si="23"/>
        <v>0</v>
      </c>
      <c r="K172" s="32">
        <f t="shared" si="24"/>
        <v>39.312558234476576</v>
      </c>
    </row>
    <row r="173" spans="1:11" ht="25.5">
      <c r="A173" s="37" t="s">
        <v>52</v>
      </c>
      <c r="B173" s="30" t="s">
        <v>53</v>
      </c>
      <c r="C173" s="31">
        <v>24070351.81</v>
      </c>
      <c r="D173" s="31">
        <v>62356583</v>
      </c>
      <c r="E173" s="31">
        <v>0</v>
      </c>
      <c r="F173" s="31">
        <v>23982753.47</v>
      </c>
      <c r="G173" s="31">
        <f t="shared" si="20"/>
        <v>-87598.33999999985</v>
      </c>
      <c r="H173" s="31">
        <f t="shared" si="21"/>
        <v>-23982753.47</v>
      </c>
      <c r="I173" s="32">
        <f t="shared" si="22"/>
        <v>-0.36392629692934975</v>
      </c>
      <c r="J173" s="32">
        <f t="shared" si="23"/>
        <v>0</v>
      </c>
      <c r="K173" s="32">
        <f t="shared" si="24"/>
        <v>38.4606601519522</v>
      </c>
    </row>
    <row r="174" spans="1:11" ht="12.75">
      <c r="A174" s="38" t="s">
        <v>54</v>
      </c>
      <c r="B174" s="30" t="s">
        <v>55</v>
      </c>
      <c r="C174" s="31">
        <v>636537.25</v>
      </c>
      <c r="D174" s="31">
        <v>1400000</v>
      </c>
      <c r="E174" s="31">
        <v>0</v>
      </c>
      <c r="F174" s="31">
        <v>771990.52</v>
      </c>
      <c r="G174" s="31">
        <f t="shared" si="20"/>
        <v>135453.27000000002</v>
      </c>
      <c r="H174" s="31">
        <f t="shared" si="21"/>
        <v>-771990.52</v>
      </c>
      <c r="I174" s="32">
        <f t="shared" si="22"/>
        <v>21.279708296725758</v>
      </c>
      <c r="J174" s="32">
        <f t="shared" si="23"/>
        <v>0</v>
      </c>
      <c r="K174" s="32">
        <f t="shared" si="24"/>
        <v>55.142179999999996</v>
      </c>
    </row>
    <row r="175" spans="1:11" ht="25.5">
      <c r="A175" s="38" t="s">
        <v>56</v>
      </c>
      <c r="B175" s="30" t="s">
        <v>57</v>
      </c>
      <c r="C175" s="31">
        <v>24844.84</v>
      </c>
      <c r="D175" s="31">
        <v>0</v>
      </c>
      <c r="E175" s="31">
        <v>0</v>
      </c>
      <c r="F175" s="31">
        <v>46127.52</v>
      </c>
      <c r="G175" s="31">
        <f t="shared" si="20"/>
        <v>21282.679999999997</v>
      </c>
      <c r="H175" s="31">
        <f t="shared" si="21"/>
        <v>-46127.52</v>
      </c>
      <c r="I175" s="32">
        <f t="shared" si="22"/>
        <v>85.66237496397642</v>
      </c>
      <c r="J175" s="32">
        <f t="shared" si="23"/>
        <v>0</v>
      </c>
      <c r="K175" s="32">
        <f t="shared" si="24"/>
        <v>0</v>
      </c>
    </row>
    <row r="176" spans="1:11" ht="12.75">
      <c r="A176" s="39" t="s">
        <v>58</v>
      </c>
      <c r="B176" s="30" t="s">
        <v>59</v>
      </c>
      <c r="C176" s="31">
        <v>2070.2</v>
      </c>
      <c r="D176" s="31">
        <v>0</v>
      </c>
      <c r="E176" s="31">
        <v>0</v>
      </c>
      <c r="F176" s="31">
        <v>4140.4</v>
      </c>
      <c r="G176" s="31">
        <f t="shared" si="20"/>
        <v>2070.2</v>
      </c>
      <c r="H176" s="31">
        <f t="shared" si="21"/>
        <v>-4140.4</v>
      </c>
      <c r="I176" s="32">
        <f t="shared" si="22"/>
        <v>100</v>
      </c>
      <c r="J176" s="32">
        <f t="shared" si="23"/>
        <v>0</v>
      </c>
      <c r="K176" s="32">
        <f t="shared" si="24"/>
        <v>0</v>
      </c>
    </row>
    <row r="177" spans="1:11" ht="12.75">
      <c r="A177" s="39" t="s">
        <v>60</v>
      </c>
      <c r="B177" s="30" t="s">
        <v>61</v>
      </c>
      <c r="C177" s="31">
        <v>22774.64</v>
      </c>
      <c r="D177" s="31">
        <v>0</v>
      </c>
      <c r="E177" s="31">
        <v>0</v>
      </c>
      <c r="F177" s="31">
        <v>41987.12</v>
      </c>
      <c r="G177" s="31">
        <f t="shared" si="20"/>
        <v>19212.480000000003</v>
      </c>
      <c r="H177" s="31">
        <f t="shared" si="21"/>
        <v>-41987.12</v>
      </c>
      <c r="I177" s="32">
        <f t="shared" si="22"/>
        <v>84.35909415033564</v>
      </c>
      <c r="J177" s="32">
        <f t="shared" si="23"/>
        <v>0</v>
      </c>
      <c r="K177" s="32">
        <f t="shared" si="24"/>
        <v>0</v>
      </c>
    </row>
    <row r="178" spans="1:11" ht="25.5">
      <c r="A178" s="38" t="s">
        <v>62</v>
      </c>
      <c r="B178" s="30" t="s">
        <v>63</v>
      </c>
      <c r="C178" s="31">
        <v>14048356.38</v>
      </c>
      <c r="D178" s="31">
        <v>41000000</v>
      </c>
      <c r="E178" s="31">
        <v>0</v>
      </c>
      <c r="F178" s="31">
        <v>14576560.94</v>
      </c>
      <c r="G178" s="31">
        <f t="shared" si="20"/>
        <v>528204.5599999987</v>
      </c>
      <c r="H178" s="31">
        <f t="shared" si="21"/>
        <v>-14576560.94</v>
      </c>
      <c r="I178" s="32">
        <f t="shared" si="22"/>
        <v>3.7599029075883834</v>
      </c>
      <c r="J178" s="32">
        <f t="shared" si="23"/>
        <v>0</v>
      </c>
      <c r="K178" s="32">
        <f t="shared" si="24"/>
        <v>35.55258765853658</v>
      </c>
    </row>
    <row r="179" spans="1:11" ht="25.5">
      <c r="A179" s="38" t="s">
        <v>64</v>
      </c>
      <c r="B179" s="30" t="s">
        <v>65</v>
      </c>
      <c r="C179" s="31">
        <v>411887.39</v>
      </c>
      <c r="D179" s="31">
        <v>886583</v>
      </c>
      <c r="E179" s="31">
        <v>0</v>
      </c>
      <c r="F179" s="31">
        <v>404547.2</v>
      </c>
      <c r="G179" s="31">
        <f t="shared" si="20"/>
        <v>-7340.190000000002</v>
      </c>
      <c r="H179" s="31">
        <f t="shared" si="21"/>
        <v>-404547.2</v>
      </c>
      <c r="I179" s="32">
        <f t="shared" si="22"/>
        <v>-1.7820866038166514</v>
      </c>
      <c r="J179" s="32">
        <f t="shared" si="23"/>
        <v>0</v>
      </c>
      <c r="K179" s="32">
        <f t="shared" si="24"/>
        <v>45.62992974149064</v>
      </c>
    </row>
    <row r="180" spans="1:11" ht="51">
      <c r="A180" s="38" t="s">
        <v>66</v>
      </c>
      <c r="B180" s="30" t="s">
        <v>67</v>
      </c>
      <c r="C180" s="31">
        <v>8225.42</v>
      </c>
      <c r="D180" s="31">
        <v>0</v>
      </c>
      <c r="E180" s="31">
        <v>0</v>
      </c>
      <c r="F180" s="31">
        <v>4213.05</v>
      </c>
      <c r="G180" s="31">
        <f t="shared" si="20"/>
        <v>-4012.37</v>
      </c>
      <c r="H180" s="31">
        <f t="shared" si="21"/>
        <v>-4213.05</v>
      </c>
      <c r="I180" s="32">
        <f t="shared" si="22"/>
        <v>-48.78012308186086</v>
      </c>
      <c r="J180" s="32">
        <f t="shared" si="23"/>
        <v>0</v>
      </c>
      <c r="K180" s="32">
        <f t="shared" si="24"/>
        <v>0</v>
      </c>
    </row>
    <row r="181" spans="1:11" s="5" customFormat="1" ht="12.75">
      <c r="A181" s="38" t="s">
        <v>68</v>
      </c>
      <c r="B181" s="30" t="s">
        <v>69</v>
      </c>
      <c r="C181" s="31">
        <v>8940500.53</v>
      </c>
      <c r="D181" s="31">
        <v>19070000</v>
      </c>
      <c r="E181" s="31">
        <v>0</v>
      </c>
      <c r="F181" s="31">
        <v>8179314.24</v>
      </c>
      <c r="G181" s="31">
        <f t="shared" si="20"/>
        <v>-761186.2899999991</v>
      </c>
      <c r="H181" s="31">
        <f t="shared" si="21"/>
        <v>-8179314.24</v>
      </c>
      <c r="I181" s="32">
        <f t="shared" si="22"/>
        <v>-8.51391135704121</v>
      </c>
      <c r="J181" s="32">
        <f t="shared" si="23"/>
        <v>0</v>
      </c>
      <c r="K181" s="32">
        <f t="shared" si="24"/>
        <v>42.891002831672786</v>
      </c>
    </row>
    <row r="182" spans="1:11" ht="25.5">
      <c r="A182" s="37" t="s">
        <v>70</v>
      </c>
      <c r="B182" s="30" t="s">
        <v>71</v>
      </c>
      <c r="C182" s="31">
        <v>4345010.1</v>
      </c>
      <c r="D182" s="31">
        <v>869494</v>
      </c>
      <c r="E182" s="31">
        <v>0</v>
      </c>
      <c r="F182" s="31">
        <v>873034.87</v>
      </c>
      <c r="G182" s="31">
        <f t="shared" si="20"/>
        <v>-3471975.2299999995</v>
      </c>
      <c r="H182" s="31">
        <f t="shared" si="21"/>
        <v>-873034.87</v>
      </c>
      <c r="I182" s="32">
        <f t="shared" si="22"/>
        <v>-79.90718433542881</v>
      </c>
      <c r="J182" s="32">
        <f t="shared" si="23"/>
        <v>0</v>
      </c>
      <c r="K182" s="32">
        <f t="shared" si="24"/>
        <v>100.40723340241567</v>
      </c>
    </row>
    <row r="183" spans="1:11" ht="25.5">
      <c r="A183" s="38" t="s">
        <v>72</v>
      </c>
      <c r="B183" s="30" t="s">
        <v>73</v>
      </c>
      <c r="C183" s="31">
        <v>4341758.33</v>
      </c>
      <c r="D183" s="31">
        <v>869494</v>
      </c>
      <c r="E183" s="31">
        <v>0</v>
      </c>
      <c r="F183" s="31">
        <v>869493.34</v>
      </c>
      <c r="G183" s="31">
        <f t="shared" si="20"/>
        <v>-3472264.99</v>
      </c>
      <c r="H183" s="31">
        <f t="shared" si="21"/>
        <v>-869493.34</v>
      </c>
      <c r="I183" s="32">
        <f t="shared" si="22"/>
        <v>-79.97370480083815</v>
      </c>
      <c r="J183" s="32">
        <f t="shared" si="23"/>
        <v>0</v>
      </c>
      <c r="K183" s="32">
        <f t="shared" si="24"/>
        <v>99.99992409378328</v>
      </c>
    </row>
    <row r="184" spans="1:11" ht="12.75">
      <c r="A184" s="38" t="s">
        <v>74</v>
      </c>
      <c r="B184" s="30" t="s">
        <v>69</v>
      </c>
      <c r="C184" s="31">
        <v>3251.77</v>
      </c>
      <c r="D184" s="31">
        <v>0</v>
      </c>
      <c r="E184" s="31">
        <v>0</v>
      </c>
      <c r="F184" s="31">
        <v>3541.53</v>
      </c>
      <c r="G184" s="31">
        <f t="shared" si="20"/>
        <v>289.7600000000002</v>
      </c>
      <c r="H184" s="31">
        <f t="shared" si="21"/>
        <v>-3541.53</v>
      </c>
      <c r="I184" s="32">
        <f t="shared" si="22"/>
        <v>8.910839327504718</v>
      </c>
      <c r="J184" s="32">
        <f t="shared" si="23"/>
        <v>0</v>
      </c>
      <c r="K184" s="32">
        <f t="shared" si="24"/>
        <v>0</v>
      </c>
    </row>
    <row r="185" spans="1:11" ht="25.5">
      <c r="A185" s="35" t="s">
        <v>75</v>
      </c>
      <c r="B185" s="30" t="s">
        <v>76</v>
      </c>
      <c r="C185" s="31">
        <v>3053.17</v>
      </c>
      <c r="D185" s="31">
        <v>16105</v>
      </c>
      <c r="E185" s="31">
        <v>0</v>
      </c>
      <c r="F185" s="31">
        <v>987907.05</v>
      </c>
      <c r="G185" s="31">
        <f t="shared" si="20"/>
        <v>984853.88</v>
      </c>
      <c r="H185" s="31">
        <f t="shared" si="21"/>
        <v>-987907.05</v>
      </c>
      <c r="I185" s="32">
        <f t="shared" si="22"/>
        <v>32256.765263644018</v>
      </c>
      <c r="J185" s="32">
        <f t="shared" si="23"/>
        <v>0</v>
      </c>
      <c r="K185" s="32">
        <f t="shared" si="24"/>
        <v>6134.163613784539</v>
      </c>
    </row>
    <row r="186" spans="1:11" ht="12.75">
      <c r="A186" s="35" t="s">
        <v>77</v>
      </c>
      <c r="B186" s="30" t="s">
        <v>78</v>
      </c>
      <c r="C186" s="31">
        <v>167872626.76</v>
      </c>
      <c r="D186" s="31">
        <v>359054192</v>
      </c>
      <c r="E186" s="31">
        <v>167452520</v>
      </c>
      <c r="F186" s="31">
        <v>167435019.43</v>
      </c>
      <c r="G186" s="31">
        <f t="shared" si="20"/>
        <v>-437607.3299999833</v>
      </c>
      <c r="H186" s="31">
        <f t="shared" si="21"/>
        <v>17500.569999992847</v>
      </c>
      <c r="I186" s="32">
        <f t="shared" si="22"/>
        <v>-0.26067819301214</v>
      </c>
      <c r="J186" s="32">
        <f t="shared" si="23"/>
        <v>99.98954893602078</v>
      </c>
      <c r="K186" s="32">
        <f t="shared" si="24"/>
        <v>46.63224191795538</v>
      </c>
    </row>
    <row r="187" spans="1:11" ht="12.75">
      <c r="A187" s="36" t="s">
        <v>79</v>
      </c>
      <c r="B187" s="30" t="s">
        <v>80</v>
      </c>
      <c r="C187" s="31">
        <v>167809626.76</v>
      </c>
      <c r="D187" s="31">
        <v>358453670</v>
      </c>
      <c r="E187" s="31">
        <v>75323538</v>
      </c>
      <c r="F187" s="31">
        <v>167292837.64</v>
      </c>
      <c r="G187" s="31">
        <f aca="true" t="shared" si="25" ref="G187:G218">F187-C187</f>
        <v>-516789.12000000477</v>
      </c>
      <c r="H187" s="31">
        <f aca="true" t="shared" si="26" ref="H187:H222">E187-F187</f>
        <v>-91969299.63999999</v>
      </c>
      <c r="I187" s="32">
        <f aca="true" t="shared" si="27" ref="I187:I222">IF(ISERROR(F187/C187),0,F187/C187*100-100)</f>
        <v>-0.30796154545956256</v>
      </c>
      <c r="J187" s="32">
        <f aca="true" t="shared" si="28" ref="J187:J222">IF(ISERROR(F187/E187),0,F187/E187*100)</f>
        <v>222.09901722885078</v>
      </c>
      <c r="K187" s="32">
        <f aca="true" t="shared" si="29" ref="K187:K222">IF(ISERROR(F187/D187),0,F187/D187*100)</f>
        <v>46.67070018839533</v>
      </c>
    </row>
    <row r="188" spans="1:11" ht="25.5">
      <c r="A188" s="37" t="s">
        <v>81</v>
      </c>
      <c r="B188" s="30" t="s">
        <v>82</v>
      </c>
      <c r="C188" s="31">
        <v>89755416.8</v>
      </c>
      <c r="D188" s="31">
        <v>185812497</v>
      </c>
      <c r="E188" s="31">
        <v>0</v>
      </c>
      <c r="F188" s="31">
        <v>91982241.17</v>
      </c>
      <c r="G188" s="31">
        <f t="shared" si="25"/>
        <v>2226824.370000005</v>
      </c>
      <c r="H188" s="31">
        <f t="shared" si="26"/>
        <v>-91982241.17</v>
      </c>
      <c r="I188" s="32">
        <f t="shared" si="27"/>
        <v>2.48099162077537</v>
      </c>
      <c r="J188" s="32">
        <f t="shared" si="28"/>
        <v>0</v>
      </c>
      <c r="K188" s="32">
        <f t="shared" si="29"/>
        <v>49.50272056782058</v>
      </c>
    </row>
    <row r="189" spans="1:11" ht="12.75">
      <c r="A189" s="37" t="s">
        <v>83</v>
      </c>
      <c r="B189" s="30" t="s">
        <v>84</v>
      </c>
      <c r="C189" s="31">
        <v>78054209.96</v>
      </c>
      <c r="D189" s="31">
        <v>172641173</v>
      </c>
      <c r="E189" s="31">
        <v>75323538</v>
      </c>
      <c r="F189" s="31">
        <v>75310596.47</v>
      </c>
      <c r="G189" s="31">
        <f t="shared" si="25"/>
        <v>-2743613.4899999946</v>
      </c>
      <c r="H189" s="31">
        <f t="shared" si="26"/>
        <v>12941.530000001192</v>
      </c>
      <c r="I189" s="32">
        <f t="shared" si="27"/>
        <v>-3.5150102619781762</v>
      </c>
      <c r="J189" s="32">
        <f t="shared" si="28"/>
        <v>99.98281874385667</v>
      </c>
      <c r="K189" s="32">
        <f t="shared" si="29"/>
        <v>43.622616297909424</v>
      </c>
    </row>
    <row r="190" spans="1:11" ht="12.75">
      <c r="A190" s="38" t="s">
        <v>85</v>
      </c>
      <c r="B190" s="30" t="s">
        <v>86</v>
      </c>
      <c r="C190" s="31">
        <v>77107079.76</v>
      </c>
      <c r="D190" s="31">
        <v>170183237</v>
      </c>
      <c r="E190" s="31">
        <v>74399070</v>
      </c>
      <c r="F190" s="31">
        <v>74386697.29</v>
      </c>
      <c r="G190" s="31">
        <f t="shared" si="25"/>
        <v>-2720382.469999999</v>
      </c>
      <c r="H190" s="31">
        <f t="shared" si="26"/>
        <v>12372.709999993443</v>
      </c>
      <c r="I190" s="32">
        <f t="shared" si="27"/>
        <v>-3.5280579662300084</v>
      </c>
      <c r="J190" s="32">
        <f t="shared" si="28"/>
        <v>99.98336980556344</v>
      </c>
      <c r="K190" s="32">
        <f t="shared" si="29"/>
        <v>43.70976754308652</v>
      </c>
    </row>
    <row r="191" spans="1:11" ht="25.5">
      <c r="A191" s="39" t="s">
        <v>87</v>
      </c>
      <c r="B191" s="30" t="s">
        <v>88</v>
      </c>
      <c r="C191" s="31">
        <v>13115454.98</v>
      </c>
      <c r="D191" s="31">
        <v>26318895</v>
      </c>
      <c r="E191" s="31">
        <v>11014446</v>
      </c>
      <c r="F191" s="31">
        <v>11009574.68</v>
      </c>
      <c r="G191" s="31">
        <f t="shared" si="25"/>
        <v>-2105880.3000000007</v>
      </c>
      <c r="H191" s="31">
        <f t="shared" si="26"/>
        <v>4871.320000000298</v>
      </c>
      <c r="I191" s="32">
        <f t="shared" si="27"/>
        <v>-16.056479193526243</v>
      </c>
      <c r="J191" s="32">
        <f t="shared" si="28"/>
        <v>99.95577335437478</v>
      </c>
      <c r="K191" s="32">
        <f t="shared" si="29"/>
        <v>41.83144725490945</v>
      </c>
    </row>
    <row r="192" spans="1:11" ht="25.5">
      <c r="A192" s="39" t="s">
        <v>89</v>
      </c>
      <c r="B192" s="30" t="s">
        <v>90</v>
      </c>
      <c r="C192" s="31">
        <v>1274422.16</v>
      </c>
      <c r="D192" s="31">
        <v>3621794</v>
      </c>
      <c r="E192" s="31">
        <v>1430896</v>
      </c>
      <c r="F192" s="31">
        <v>1430302.21</v>
      </c>
      <c r="G192" s="31">
        <f t="shared" si="25"/>
        <v>155880.05000000005</v>
      </c>
      <c r="H192" s="31">
        <f t="shared" si="26"/>
        <v>593.7900000000373</v>
      </c>
      <c r="I192" s="32">
        <f t="shared" si="27"/>
        <v>12.231429654361946</v>
      </c>
      <c r="J192" s="32">
        <f t="shared" si="28"/>
        <v>99.95850222517919</v>
      </c>
      <c r="K192" s="32">
        <f t="shared" si="29"/>
        <v>39.491539551945806</v>
      </c>
    </row>
    <row r="193" spans="1:11" ht="25.5">
      <c r="A193" s="39" t="s">
        <v>91</v>
      </c>
      <c r="B193" s="30" t="s">
        <v>92</v>
      </c>
      <c r="C193" s="31">
        <v>53714109.33</v>
      </c>
      <c r="D193" s="31">
        <v>118365303</v>
      </c>
      <c r="E193" s="31">
        <v>52247650</v>
      </c>
      <c r="F193" s="31">
        <v>52243827.2</v>
      </c>
      <c r="G193" s="31">
        <f t="shared" si="25"/>
        <v>-1470282.1299999952</v>
      </c>
      <c r="H193" s="31">
        <f t="shared" si="26"/>
        <v>3822.7999999970198</v>
      </c>
      <c r="I193" s="32">
        <f t="shared" si="27"/>
        <v>-2.737236358080736</v>
      </c>
      <c r="J193" s="32">
        <f t="shared" si="28"/>
        <v>99.9926833072875</v>
      </c>
      <c r="K193" s="32">
        <f t="shared" si="29"/>
        <v>44.1377885882656</v>
      </c>
    </row>
    <row r="194" spans="1:11" ht="25.5">
      <c r="A194" s="39" t="s">
        <v>93</v>
      </c>
      <c r="B194" s="30" t="s">
        <v>94</v>
      </c>
      <c r="C194" s="31">
        <v>38707.81</v>
      </c>
      <c r="D194" s="31">
        <v>109565</v>
      </c>
      <c r="E194" s="31">
        <v>43079</v>
      </c>
      <c r="F194" s="31">
        <v>42814.03</v>
      </c>
      <c r="G194" s="31">
        <f t="shared" si="25"/>
        <v>4106.220000000001</v>
      </c>
      <c r="H194" s="31">
        <f t="shared" si="26"/>
        <v>264.97000000000116</v>
      </c>
      <c r="I194" s="32">
        <f t="shared" si="27"/>
        <v>10.608246759504098</v>
      </c>
      <c r="J194" s="32">
        <f t="shared" si="28"/>
        <v>99.38492072703637</v>
      </c>
      <c r="K194" s="32">
        <f t="shared" si="29"/>
        <v>39.076374754711814</v>
      </c>
    </row>
    <row r="195" spans="1:11" ht="25.5">
      <c r="A195" s="39" t="s">
        <v>95</v>
      </c>
      <c r="B195" s="30" t="s">
        <v>96</v>
      </c>
      <c r="C195" s="31">
        <v>2027080.48</v>
      </c>
      <c r="D195" s="31">
        <v>5302233</v>
      </c>
      <c r="E195" s="31">
        <v>2104118</v>
      </c>
      <c r="F195" s="31">
        <v>2101298.17</v>
      </c>
      <c r="G195" s="31">
        <f t="shared" si="25"/>
        <v>74217.68999999994</v>
      </c>
      <c r="H195" s="31">
        <f t="shared" si="26"/>
        <v>2819.8300000000745</v>
      </c>
      <c r="I195" s="32">
        <f t="shared" si="27"/>
        <v>3.661309490780539</v>
      </c>
      <c r="J195" s="32">
        <f t="shared" si="28"/>
        <v>99.86598517763737</v>
      </c>
      <c r="K195" s="32">
        <f t="shared" si="29"/>
        <v>39.63043815690484</v>
      </c>
    </row>
    <row r="196" spans="1:11" ht="25.5">
      <c r="A196" s="39" t="s">
        <v>97</v>
      </c>
      <c r="B196" s="30" t="s">
        <v>98</v>
      </c>
      <c r="C196" s="31">
        <v>5027464</v>
      </c>
      <c r="D196" s="31">
        <v>11833717</v>
      </c>
      <c r="E196" s="31">
        <v>5432568</v>
      </c>
      <c r="F196" s="31">
        <v>5432568</v>
      </c>
      <c r="G196" s="31">
        <f t="shared" si="25"/>
        <v>405104</v>
      </c>
      <c r="H196" s="31">
        <f t="shared" si="26"/>
        <v>0</v>
      </c>
      <c r="I196" s="32">
        <f t="shared" si="27"/>
        <v>8.057820006269552</v>
      </c>
      <c r="J196" s="32">
        <f t="shared" si="28"/>
        <v>100</v>
      </c>
      <c r="K196" s="32">
        <f t="shared" si="29"/>
        <v>45.90753691338064</v>
      </c>
    </row>
    <row r="197" spans="1:11" ht="25.5">
      <c r="A197" s="39" t="s">
        <v>99</v>
      </c>
      <c r="B197" s="30" t="s">
        <v>100</v>
      </c>
      <c r="C197" s="31">
        <v>367677</v>
      </c>
      <c r="D197" s="31">
        <v>885841</v>
      </c>
      <c r="E197" s="31">
        <v>406668</v>
      </c>
      <c r="F197" s="31">
        <v>406668</v>
      </c>
      <c r="G197" s="31">
        <f t="shared" si="25"/>
        <v>38991</v>
      </c>
      <c r="H197" s="31">
        <f t="shared" si="26"/>
        <v>0</v>
      </c>
      <c r="I197" s="32">
        <f t="shared" si="27"/>
        <v>10.604688354180425</v>
      </c>
      <c r="J197" s="32">
        <f t="shared" si="28"/>
        <v>100</v>
      </c>
      <c r="K197" s="32">
        <f t="shared" si="29"/>
        <v>45.90756128921556</v>
      </c>
    </row>
    <row r="198" spans="1:11" ht="25.5">
      <c r="A198" s="39" t="s">
        <v>101</v>
      </c>
      <c r="B198" s="30" t="s">
        <v>102</v>
      </c>
      <c r="C198" s="31">
        <v>97816</v>
      </c>
      <c r="D198" s="31">
        <v>256861</v>
      </c>
      <c r="E198" s="31">
        <v>117918</v>
      </c>
      <c r="F198" s="31">
        <v>117918</v>
      </c>
      <c r="G198" s="31">
        <f t="shared" si="25"/>
        <v>20102</v>
      </c>
      <c r="H198" s="31">
        <f t="shared" si="26"/>
        <v>0</v>
      </c>
      <c r="I198" s="32">
        <f t="shared" si="27"/>
        <v>20.55083013004007</v>
      </c>
      <c r="J198" s="32">
        <f t="shared" si="28"/>
        <v>100</v>
      </c>
      <c r="K198" s="32">
        <f t="shared" si="29"/>
        <v>45.9073195230105</v>
      </c>
    </row>
    <row r="199" spans="1:11" ht="25.5">
      <c r="A199" s="39" t="s">
        <v>103</v>
      </c>
      <c r="B199" s="30" t="s">
        <v>104</v>
      </c>
      <c r="C199" s="31">
        <v>1444348</v>
      </c>
      <c r="D199" s="31">
        <v>3489028</v>
      </c>
      <c r="E199" s="31">
        <v>1601727</v>
      </c>
      <c r="F199" s="31">
        <v>1601727</v>
      </c>
      <c r="G199" s="31">
        <f t="shared" si="25"/>
        <v>157379</v>
      </c>
      <c r="H199" s="31">
        <f t="shared" si="26"/>
        <v>0</v>
      </c>
      <c r="I199" s="32">
        <f t="shared" si="27"/>
        <v>10.89619676144531</v>
      </c>
      <c r="J199" s="32">
        <f t="shared" si="28"/>
        <v>100</v>
      </c>
      <c r="K199" s="32">
        <f t="shared" si="29"/>
        <v>45.907542157873195</v>
      </c>
    </row>
    <row r="200" spans="1:11" ht="12.75">
      <c r="A200" s="38" t="s">
        <v>105</v>
      </c>
      <c r="B200" s="30" t="s">
        <v>106</v>
      </c>
      <c r="C200" s="31">
        <v>947130.2</v>
      </c>
      <c r="D200" s="31">
        <v>2457936</v>
      </c>
      <c r="E200" s="31">
        <v>924468</v>
      </c>
      <c r="F200" s="31">
        <v>923899.18</v>
      </c>
      <c r="G200" s="31">
        <f t="shared" si="25"/>
        <v>-23231.019999999902</v>
      </c>
      <c r="H200" s="31">
        <f t="shared" si="26"/>
        <v>568.8199999999488</v>
      </c>
      <c r="I200" s="32">
        <f t="shared" si="27"/>
        <v>-2.4527799873766014</v>
      </c>
      <c r="J200" s="32">
        <f t="shared" si="28"/>
        <v>99.93847055820213</v>
      </c>
      <c r="K200" s="32">
        <f t="shared" si="29"/>
        <v>37.588414832607526</v>
      </c>
    </row>
    <row r="201" spans="1:11" ht="12.75">
      <c r="A201" s="29" t="s">
        <v>107</v>
      </c>
      <c r="B201" s="30" t="s">
        <v>108</v>
      </c>
      <c r="C201" s="31">
        <v>1278956951.77</v>
      </c>
      <c r="D201" s="31">
        <v>2823882939</v>
      </c>
      <c r="E201" s="31">
        <v>1333548953</v>
      </c>
      <c r="F201" s="31">
        <v>1327305537.7</v>
      </c>
      <c r="G201" s="31">
        <f t="shared" si="25"/>
        <v>48348585.93000007</v>
      </c>
      <c r="H201" s="31">
        <f t="shared" si="26"/>
        <v>6243415.299999952</v>
      </c>
      <c r="I201" s="32">
        <f t="shared" si="27"/>
        <v>3.780313783281656</v>
      </c>
      <c r="J201" s="32">
        <f t="shared" si="28"/>
        <v>99.53181956418213</v>
      </c>
      <c r="K201" s="32">
        <f t="shared" si="29"/>
        <v>47.00285268092694</v>
      </c>
    </row>
    <row r="202" spans="1:11" ht="12.75">
      <c r="A202" s="35" t="s">
        <v>23</v>
      </c>
      <c r="B202" s="30" t="s">
        <v>109</v>
      </c>
      <c r="C202" s="31">
        <v>1278624430.65</v>
      </c>
      <c r="D202" s="31">
        <v>2822013860</v>
      </c>
      <c r="E202" s="31">
        <v>1332963076</v>
      </c>
      <c r="F202" s="31">
        <v>1326719660.7</v>
      </c>
      <c r="G202" s="31">
        <f t="shared" si="25"/>
        <v>48095230.04999995</v>
      </c>
      <c r="H202" s="31">
        <f t="shared" si="26"/>
        <v>6243415.299999952</v>
      </c>
      <c r="I202" s="32">
        <f t="shared" si="27"/>
        <v>3.761482175461822</v>
      </c>
      <c r="J202" s="32">
        <f t="shared" si="28"/>
        <v>99.53161378492679</v>
      </c>
      <c r="K202" s="32">
        <f t="shared" si="29"/>
        <v>47.01322270259863</v>
      </c>
    </row>
    <row r="203" spans="1:11" ht="12.75">
      <c r="A203" s="36" t="s">
        <v>110</v>
      </c>
      <c r="B203" s="30" t="s">
        <v>111</v>
      </c>
      <c r="C203" s="31">
        <v>8327104.54</v>
      </c>
      <c r="D203" s="31">
        <v>19064113</v>
      </c>
      <c r="E203" s="31">
        <v>8859953</v>
      </c>
      <c r="F203" s="31">
        <v>8844633.27</v>
      </c>
      <c r="G203" s="31">
        <f t="shared" si="25"/>
        <v>517528.7299999995</v>
      </c>
      <c r="H203" s="31">
        <f t="shared" si="26"/>
        <v>15319.730000000447</v>
      </c>
      <c r="I203" s="32">
        <f t="shared" si="27"/>
        <v>6.214990186733019</v>
      </c>
      <c r="J203" s="32">
        <f t="shared" si="28"/>
        <v>99.82709016627965</v>
      </c>
      <c r="K203" s="32">
        <f t="shared" si="29"/>
        <v>46.394150464802635</v>
      </c>
    </row>
    <row r="204" spans="1:11" ht="12.75">
      <c r="A204" s="37" t="s">
        <v>112</v>
      </c>
      <c r="B204" s="30" t="s">
        <v>113</v>
      </c>
      <c r="C204" s="31">
        <v>6274217.03</v>
      </c>
      <c r="D204" s="31">
        <v>15286738</v>
      </c>
      <c r="E204" s="31">
        <v>6996663</v>
      </c>
      <c r="F204" s="31">
        <v>6988307.28</v>
      </c>
      <c r="G204" s="31">
        <f t="shared" si="25"/>
        <v>714090.25</v>
      </c>
      <c r="H204" s="31">
        <f t="shared" si="26"/>
        <v>8355.71999999974</v>
      </c>
      <c r="I204" s="32">
        <f t="shared" si="27"/>
        <v>11.38134442250876</v>
      </c>
      <c r="J204" s="32">
        <f t="shared" si="28"/>
        <v>99.88057564013016</v>
      </c>
      <c r="K204" s="32">
        <f t="shared" si="29"/>
        <v>45.7148364811381</v>
      </c>
    </row>
    <row r="205" spans="1:11" ht="12.75">
      <c r="A205" s="37" t="s">
        <v>114</v>
      </c>
      <c r="B205" s="30" t="s">
        <v>115</v>
      </c>
      <c r="C205" s="31">
        <v>2052887.51</v>
      </c>
      <c r="D205" s="31">
        <v>3777375</v>
      </c>
      <c r="E205" s="31">
        <v>1863290</v>
      </c>
      <c r="F205" s="31">
        <v>1856325.99</v>
      </c>
      <c r="G205" s="31">
        <f t="shared" si="25"/>
        <v>-196561.52000000002</v>
      </c>
      <c r="H205" s="31">
        <f t="shared" si="26"/>
        <v>6964.010000000009</v>
      </c>
      <c r="I205" s="32">
        <f t="shared" si="27"/>
        <v>-9.57488021348037</v>
      </c>
      <c r="J205" s="32">
        <f t="shared" si="28"/>
        <v>99.62625195219209</v>
      </c>
      <c r="K205" s="32">
        <f t="shared" si="29"/>
        <v>49.14328045269533</v>
      </c>
    </row>
    <row r="206" spans="1:11" ht="12.75">
      <c r="A206" s="36" t="s">
        <v>25</v>
      </c>
      <c r="B206" s="30" t="s">
        <v>116</v>
      </c>
      <c r="C206" s="31">
        <v>1189545205.21</v>
      </c>
      <c r="D206" s="31">
        <v>2623842037</v>
      </c>
      <c r="E206" s="31">
        <v>1246286195</v>
      </c>
      <c r="F206" s="31">
        <v>1240071041.17</v>
      </c>
      <c r="G206" s="31">
        <f t="shared" si="25"/>
        <v>50525835.96000004</v>
      </c>
      <c r="H206" s="31">
        <f t="shared" si="26"/>
        <v>6215153.829999924</v>
      </c>
      <c r="I206" s="32">
        <f t="shared" si="27"/>
        <v>4.2474918766185255</v>
      </c>
      <c r="J206" s="32">
        <f t="shared" si="28"/>
        <v>99.50130605193777</v>
      </c>
      <c r="K206" s="32">
        <f t="shared" si="29"/>
        <v>47.26165004154936</v>
      </c>
    </row>
    <row r="207" spans="1:11" ht="12.75">
      <c r="A207" s="37" t="s">
        <v>117</v>
      </c>
      <c r="B207" s="30" t="s">
        <v>118</v>
      </c>
      <c r="C207" s="31">
        <v>360188.63</v>
      </c>
      <c r="D207" s="31">
        <v>1626293</v>
      </c>
      <c r="E207" s="31">
        <v>629362</v>
      </c>
      <c r="F207" s="31">
        <v>551018.71</v>
      </c>
      <c r="G207" s="31">
        <f t="shared" si="25"/>
        <v>190830.07999999996</v>
      </c>
      <c r="H207" s="31">
        <f t="shared" si="26"/>
        <v>78343.29000000004</v>
      </c>
      <c r="I207" s="32">
        <f t="shared" si="27"/>
        <v>52.980595195356386</v>
      </c>
      <c r="J207" s="32">
        <f t="shared" si="28"/>
        <v>87.55195102341736</v>
      </c>
      <c r="K207" s="32">
        <f t="shared" si="29"/>
        <v>33.88188413772918</v>
      </c>
    </row>
    <row r="208" spans="1:11" ht="12.75">
      <c r="A208" s="37" t="s">
        <v>119</v>
      </c>
      <c r="B208" s="30" t="s">
        <v>120</v>
      </c>
      <c r="C208" s="31">
        <v>1189185016.58</v>
      </c>
      <c r="D208" s="31">
        <v>2622215744</v>
      </c>
      <c r="E208" s="31">
        <v>1245656833</v>
      </c>
      <c r="F208" s="31">
        <v>1239520022.46</v>
      </c>
      <c r="G208" s="31">
        <f t="shared" si="25"/>
        <v>50335005.880000114</v>
      </c>
      <c r="H208" s="31">
        <f t="shared" si="26"/>
        <v>6136810.539999962</v>
      </c>
      <c r="I208" s="32">
        <f t="shared" si="27"/>
        <v>4.232731255289394</v>
      </c>
      <c r="J208" s="32">
        <f t="shared" si="28"/>
        <v>99.50734340490709</v>
      </c>
      <c r="K208" s="32">
        <f t="shared" si="29"/>
        <v>47.26994814580749</v>
      </c>
    </row>
    <row r="209" spans="1:11" ht="25.5">
      <c r="A209" s="36" t="s">
        <v>121</v>
      </c>
      <c r="B209" s="30" t="s">
        <v>122</v>
      </c>
      <c r="C209" s="31">
        <v>19131.94</v>
      </c>
      <c r="D209" s="31">
        <v>20025</v>
      </c>
      <c r="E209" s="31">
        <v>17786</v>
      </c>
      <c r="F209" s="31">
        <v>17785.79</v>
      </c>
      <c r="G209" s="31">
        <f t="shared" si="25"/>
        <v>-1346.1499999999978</v>
      </c>
      <c r="H209" s="31">
        <f t="shared" si="26"/>
        <v>0.20999999999912689</v>
      </c>
      <c r="I209" s="32">
        <f t="shared" si="27"/>
        <v>-7.03613956556417</v>
      </c>
      <c r="J209" s="32">
        <f t="shared" si="28"/>
        <v>99.99881929607557</v>
      </c>
      <c r="K209" s="32">
        <f t="shared" si="29"/>
        <v>88.81792759051187</v>
      </c>
    </row>
    <row r="210" spans="1:11" ht="12.75">
      <c r="A210" s="37" t="s">
        <v>123</v>
      </c>
      <c r="B210" s="30" t="s">
        <v>124</v>
      </c>
      <c r="C210" s="31">
        <v>19131.94</v>
      </c>
      <c r="D210" s="31">
        <v>20025</v>
      </c>
      <c r="E210" s="31">
        <v>17786</v>
      </c>
      <c r="F210" s="31">
        <v>17785.79</v>
      </c>
      <c r="G210" s="31">
        <f t="shared" si="25"/>
        <v>-1346.1499999999978</v>
      </c>
      <c r="H210" s="31">
        <f t="shared" si="26"/>
        <v>0.20999999999912689</v>
      </c>
      <c r="I210" s="32">
        <f t="shared" si="27"/>
        <v>-7.03613956556417</v>
      </c>
      <c r="J210" s="32">
        <f t="shared" si="28"/>
        <v>99.99881929607557</v>
      </c>
      <c r="K210" s="32">
        <f t="shared" si="29"/>
        <v>88.81792759051187</v>
      </c>
    </row>
    <row r="211" spans="1:11" ht="12.75">
      <c r="A211" s="36" t="s">
        <v>125</v>
      </c>
      <c r="B211" s="30" t="s">
        <v>126</v>
      </c>
      <c r="C211" s="31">
        <v>80732988.96</v>
      </c>
      <c r="D211" s="31">
        <v>179087685</v>
      </c>
      <c r="E211" s="31">
        <v>77799142</v>
      </c>
      <c r="F211" s="31">
        <v>77786200.47</v>
      </c>
      <c r="G211" s="31">
        <f t="shared" si="25"/>
        <v>-2946788.4899999946</v>
      </c>
      <c r="H211" s="31">
        <f t="shared" si="26"/>
        <v>12941.530000001192</v>
      </c>
      <c r="I211" s="32">
        <f t="shared" si="27"/>
        <v>-3.650042600875352</v>
      </c>
      <c r="J211" s="32">
        <f t="shared" si="28"/>
        <v>99.98336545922318</v>
      </c>
      <c r="K211" s="32">
        <f t="shared" si="29"/>
        <v>43.43470097902042</v>
      </c>
    </row>
    <row r="212" spans="1:11" ht="12.75">
      <c r="A212" s="37" t="s">
        <v>127</v>
      </c>
      <c r="B212" s="30" t="s">
        <v>128</v>
      </c>
      <c r="C212" s="31">
        <v>78054209.96</v>
      </c>
      <c r="D212" s="31">
        <v>172641173</v>
      </c>
      <c r="E212" s="31">
        <v>75323538</v>
      </c>
      <c r="F212" s="31">
        <v>75310596.47</v>
      </c>
      <c r="G212" s="31">
        <f t="shared" si="25"/>
        <v>-2743613.4899999946</v>
      </c>
      <c r="H212" s="31">
        <f t="shared" si="26"/>
        <v>12941.530000001192</v>
      </c>
      <c r="I212" s="32">
        <f t="shared" si="27"/>
        <v>-3.5150102619781762</v>
      </c>
      <c r="J212" s="32">
        <f t="shared" si="28"/>
        <v>99.98281874385667</v>
      </c>
      <c r="K212" s="32">
        <f t="shared" si="29"/>
        <v>43.622616297909424</v>
      </c>
    </row>
    <row r="213" spans="1:11" ht="25.5">
      <c r="A213" s="38" t="s">
        <v>129</v>
      </c>
      <c r="B213" s="30" t="s">
        <v>130</v>
      </c>
      <c r="C213" s="31">
        <v>78054209.96</v>
      </c>
      <c r="D213" s="31">
        <v>172641173</v>
      </c>
      <c r="E213" s="31">
        <v>75323538</v>
      </c>
      <c r="F213" s="31">
        <v>75310596.47</v>
      </c>
      <c r="G213" s="31">
        <f t="shared" si="25"/>
        <v>-2743613.4899999946</v>
      </c>
      <c r="H213" s="31">
        <f t="shared" si="26"/>
        <v>12941.530000001192</v>
      </c>
      <c r="I213" s="32">
        <f t="shared" si="27"/>
        <v>-3.5150102619781762</v>
      </c>
      <c r="J213" s="32">
        <f t="shared" si="28"/>
        <v>99.98281874385667</v>
      </c>
      <c r="K213" s="32">
        <f t="shared" si="29"/>
        <v>43.622616297909424</v>
      </c>
    </row>
    <row r="214" spans="1:11" ht="25.5">
      <c r="A214" s="37" t="s">
        <v>131</v>
      </c>
      <c r="B214" s="30" t="s">
        <v>132</v>
      </c>
      <c r="C214" s="31">
        <v>2678779</v>
      </c>
      <c r="D214" s="31">
        <v>6446512</v>
      </c>
      <c r="E214" s="31">
        <v>2475604</v>
      </c>
      <c r="F214" s="31">
        <v>2475604</v>
      </c>
      <c r="G214" s="31">
        <f t="shared" si="25"/>
        <v>-203175</v>
      </c>
      <c r="H214" s="31">
        <f t="shared" si="26"/>
        <v>0</v>
      </c>
      <c r="I214" s="32">
        <f t="shared" si="27"/>
        <v>-7.584612243115245</v>
      </c>
      <c r="J214" s="32">
        <f t="shared" si="28"/>
        <v>100</v>
      </c>
      <c r="K214" s="32">
        <f t="shared" si="29"/>
        <v>38.40222433464795</v>
      </c>
    </row>
    <row r="215" spans="1:11" ht="25.5">
      <c r="A215" s="38" t="s">
        <v>133</v>
      </c>
      <c r="B215" s="30" t="s">
        <v>134</v>
      </c>
      <c r="C215" s="31">
        <v>2635052</v>
      </c>
      <c r="D215" s="31">
        <v>6314885</v>
      </c>
      <c r="E215" s="31">
        <v>2420604</v>
      </c>
      <c r="F215" s="31">
        <v>2420604</v>
      </c>
      <c r="G215" s="31">
        <f t="shared" si="25"/>
        <v>-214448</v>
      </c>
      <c r="H215" s="31">
        <f t="shared" si="26"/>
        <v>0</v>
      </c>
      <c r="I215" s="32">
        <f t="shared" si="27"/>
        <v>-8.138283419074838</v>
      </c>
      <c r="J215" s="32">
        <f t="shared" si="28"/>
        <v>100</v>
      </c>
      <c r="K215" s="32">
        <f t="shared" si="29"/>
        <v>38.331719421652174</v>
      </c>
    </row>
    <row r="216" spans="1:11" ht="38.25">
      <c r="A216" s="38" t="s">
        <v>135</v>
      </c>
      <c r="B216" s="30" t="s">
        <v>136</v>
      </c>
      <c r="C216" s="31">
        <v>43727</v>
      </c>
      <c r="D216" s="31">
        <v>131627</v>
      </c>
      <c r="E216" s="31">
        <v>55000</v>
      </c>
      <c r="F216" s="31">
        <v>55000</v>
      </c>
      <c r="G216" s="31">
        <f t="shared" si="25"/>
        <v>11273</v>
      </c>
      <c r="H216" s="31">
        <f t="shared" si="26"/>
        <v>0</v>
      </c>
      <c r="I216" s="32">
        <f t="shared" si="27"/>
        <v>25.78041027282913</v>
      </c>
      <c r="J216" s="32">
        <f t="shared" si="28"/>
        <v>100</v>
      </c>
      <c r="K216" s="32">
        <f t="shared" si="29"/>
        <v>41.78474021287426</v>
      </c>
    </row>
    <row r="217" spans="1:11" ht="12.75">
      <c r="A217" s="35" t="s">
        <v>48</v>
      </c>
      <c r="B217" s="30" t="s">
        <v>137</v>
      </c>
      <c r="C217" s="31">
        <v>332521.12</v>
      </c>
      <c r="D217" s="31">
        <v>1869079</v>
      </c>
      <c r="E217" s="31">
        <v>585877</v>
      </c>
      <c r="F217" s="31">
        <v>585877</v>
      </c>
      <c r="G217" s="31">
        <f t="shared" si="25"/>
        <v>253355.88</v>
      </c>
      <c r="H217" s="31">
        <f t="shared" si="26"/>
        <v>0</v>
      </c>
      <c r="I217" s="32">
        <f t="shared" si="27"/>
        <v>76.19241749215811</v>
      </c>
      <c r="J217" s="32">
        <f t="shared" si="28"/>
        <v>100</v>
      </c>
      <c r="K217" s="32">
        <f t="shared" si="29"/>
        <v>31.345759061013474</v>
      </c>
    </row>
    <row r="218" spans="1:11" ht="12.75">
      <c r="A218" s="36" t="s">
        <v>138</v>
      </c>
      <c r="B218" s="30" t="s">
        <v>139</v>
      </c>
      <c r="C218" s="31">
        <v>332521.12</v>
      </c>
      <c r="D218" s="31">
        <v>1869079</v>
      </c>
      <c r="E218" s="31">
        <v>585877</v>
      </c>
      <c r="F218" s="31">
        <v>585877</v>
      </c>
      <c r="G218" s="31">
        <f t="shared" si="25"/>
        <v>253355.88</v>
      </c>
      <c r="H218" s="31">
        <f t="shared" si="26"/>
        <v>0</v>
      </c>
      <c r="I218" s="32">
        <f t="shared" si="27"/>
        <v>76.19241749215811</v>
      </c>
      <c r="J218" s="32">
        <f t="shared" si="28"/>
        <v>100</v>
      </c>
      <c r="K218" s="32">
        <f t="shared" si="29"/>
        <v>31.345759061013474</v>
      </c>
    </row>
    <row r="219" spans="1:11" ht="12.75">
      <c r="A219" s="29"/>
      <c r="B219" s="30" t="s">
        <v>140</v>
      </c>
      <c r="C219" s="31">
        <v>-12729089.6</v>
      </c>
      <c r="D219" s="31">
        <v>125884455</v>
      </c>
      <c r="E219" s="31">
        <v>51836936</v>
      </c>
      <c r="F219" s="31">
        <v>54675326.37</v>
      </c>
      <c r="G219" s="31">
        <f>F219-C219</f>
        <v>67404415.97</v>
      </c>
      <c r="H219" s="31">
        <f t="shared" si="26"/>
        <v>-2838390.3699999973</v>
      </c>
      <c r="I219" s="32">
        <f t="shared" si="27"/>
        <v>-529.5305327256083</v>
      </c>
      <c r="J219" s="32">
        <f t="shared" si="28"/>
        <v>105.47561370139624</v>
      </c>
      <c r="K219" s="32">
        <f t="shared" si="29"/>
        <v>43.4329452115434</v>
      </c>
    </row>
    <row r="220" spans="1:11" ht="12.75">
      <c r="A220" s="29" t="s">
        <v>141</v>
      </c>
      <c r="B220" s="30" t="s">
        <v>142</v>
      </c>
      <c r="C220" s="31">
        <v>12729089.6</v>
      </c>
      <c r="D220" s="31">
        <v>-125884455</v>
      </c>
      <c r="E220" s="31">
        <v>-51836936</v>
      </c>
      <c r="F220" s="31">
        <v>-54675326.37</v>
      </c>
      <c r="G220" s="31">
        <f>F220-C220</f>
        <v>-67404415.97</v>
      </c>
      <c r="H220" s="31">
        <f t="shared" si="26"/>
        <v>2838390.3699999973</v>
      </c>
      <c r="I220" s="32">
        <f t="shared" si="27"/>
        <v>-529.5305327256083</v>
      </c>
      <c r="J220" s="32">
        <f t="shared" si="28"/>
        <v>105.47561370139624</v>
      </c>
      <c r="K220" s="32">
        <f t="shared" si="29"/>
        <v>43.4329452115434</v>
      </c>
    </row>
    <row r="221" spans="1:11" ht="12.75">
      <c r="A221" s="35" t="s">
        <v>143</v>
      </c>
      <c r="B221" s="30" t="s">
        <v>144</v>
      </c>
      <c r="C221" s="31">
        <v>12729089.6</v>
      </c>
      <c r="D221" s="31">
        <v>-125884455</v>
      </c>
      <c r="E221" s="31">
        <v>-51836936</v>
      </c>
      <c r="F221" s="31">
        <v>-54675326.37</v>
      </c>
      <c r="G221" s="31">
        <f>F221-C221</f>
        <v>-67404415.97</v>
      </c>
      <c r="H221" s="31">
        <f t="shared" si="26"/>
        <v>2838390.3699999973</v>
      </c>
      <c r="I221" s="32">
        <f t="shared" si="27"/>
        <v>-529.5305327256083</v>
      </c>
      <c r="J221" s="32">
        <f t="shared" si="28"/>
        <v>105.47561370139624</v>
      </c>
      <c r="K221" s="32">
        <f t="shared" si="29"/>
        <v>43.4329452115434</v>
      </c>
    </row>
    <row r="222" spans="1:11" ht="25.5">
      <c r="A222" s="36" t="s">
        <v>145</v>
      </c>
      <c r="B222" s="30" t="s">
        <v>146</v>
      </c>
      <c r="C222" s="31">
        <v>12729089.6</v>
      </c>
      <c r="D222" s="31">
        <v>-125884455</v>
      </c>
      <c r="E222" s="31">
        <v>-51836936</v>
      </c>
      <c r="F222" s="31">
        <v>-54675326.37</v>
      </c>
      <c r="G222" s="31">
        <f>F222-C222</f>
        <v>-67404415.97</v>
      </c>
      <c r="H222" s="31">
        <f t="shared" si="26"/>
        <v>2838390.3699999973</v>
      </c>
      <c r="I222" s="32">
        <f t="shared" si="27"/>
        <v>-529.5305327256083</v>
      </c>
      <c r="J222" s="32">
        <f t="shared" si="28"/>
        <v>105.47561370139624</v>
      </c>
      <c r="K222" s="32">
        <f t="shared" si="29"/>
        <v>43.4329452115434</v>
      </c>
    </row>
    <row r="223" spans="1:11" ht="12.75">
      <c r="A223" s="29"/>
      <c r="B223" s="30"/>
      <c r="C223" s="31"/>
      <c r="D223" s="31"/>
      <c r="E223" s="31"/>
      <c r="F223" s="31"/>
      <c r="G223" s="31"/>
      <c r="H223" s="31"/>
      <c r="I223" s="32"/>
      <c r="J223" s="32"/>
      <c r="K223" s="32"/>
    </row>
    <row r="224" spans="1:11" ht="12.75">
      <c r="A224" s="44" t="s">
        <v>150</v>
      </c>
      <c r="B224" s="41" t="s">
        <v>151</v>
      </c>
      <c r="C224" s="42"/>
      <c r="D224" s="42"/>
      <c r="E224" s="42"/>
      <c r="F224" s="42"/>
      <c r="G224" s="42"/>
      <c r="H224" s="42"/>
      <c r="I224" s="43"/>
      <c r="J224" s="43"/>
      <c r="K224" s="43"/>
    </row>
    <row r="225" spans="1:11" ht="12.75">
      <c r="A225" s="29" t="s">
        <v>21</v>
      </c>
      <c r="B225" s="30" t="s">
        <v>22</v>
      </c>
      <c r="C225" s="31">
        <v>891150506.29</v>
      </c>
      <c r="D225" s="31">
        <v>2069141162</v>
      </c>
      <c r="E225" s="31">
        <v>971181336</v>
      </c>
      <c r="F225" s="31">
        <v>967276744.61</v>
      </c>
      <c r="G225" s="31">
        <f aca="true" t="shared" si="30" ref="G225:G269">F225-C225</f>
        <v>76126238.32000005</v>
      </c>
      <c r="H225" s="31">
        <f aca="true" t="shared" si="31" ref="H225:H269">E225-F225</f>
        <v>3904591.3899999857</v>
      </c>
      <c r="I225" s="32">
        <f aca="true" t="shared" si="32" ref="I225:I269">IF(ISERROR(F225/C225),0,F225/C225*100-100)</f>
        <v>8.542467044868275</v>
      </c>
      <c r="J225" s="32">
        <f aca="true" t="shared" si="33" ref="J225:J269">IF(ISERROR(F225/E225),0,F225/E225*100)</f>
        <v>99.59795444524482</v>
      </c>
      <c r="K225" s="32">
        <f aca="true" t="shared" si="34" ref="K225:K269">IF(ISERROR(F225/D225),0,F225/D225*100)</f>
        <v>46.74774067493033</v>
      </c>
    </row>
    <row r="226" spans="1:11" ht="12.75">
      <c r="A226" s="35" t="s">
        <v>23</v>
      </c>
      <c r="B226" s="30" t="s">
        <v>24</v>
      </c>
      <c r="C226" s="31">
        <v>712390506.55</v>
      </c>
      <c r="D226" s="31">
        <v>1681678861</v>
      </c>
      <c r="E226" s="31">
        <v>790022161</v>
      </c>
      <c r="F226" s="31">
        <v>790674242.52</v>
      </c>
      <c r="G226" s="31">
        <f t="shared" si="30"/>
        <v>78283735.97000003</v>
      </c>
      <c r="H226" s="31">
        <f t="shared" si="31"/>
        <v>-652081.5199999809</v>
      </c>
      <c r="I226" s="32">
        <f t="shared" si="32"/>
        <v>10.988879729618574</v>
      </c>
      <c r="J226" s="32">
        <f t="shared" si="33"/>
        <v>100.08253964916307</v>
      </c>
      <c r="K226" s="32">
        <f t="shared" si="34"/>
        <v>47.01695792559528</v>
      </c>
    </row>
    <row r="227" spans="1:11" ht="12.75">
      <c r="A227" s="36" t="s">
        <v>25</v>
      </c>
      <c r="B227" s="30" t="s">
        <v>26</v>
      </c>
      <c r="C227" s="31">
        <v>712390506.55</v>
      </c>
      <c r="D227" s="31">
        <v>1681678861</v>
      </c>
      <c r="E227" s="31">
        <v>790022161</v>
      </c>
      <c r="F227" s="31">
        <v>790674242.52</v>
      </c>
      <c r="G227" s="31">
        <f t="shared" si="30"/>
        <v>78283735.97000003</v>
      </c>
      <c r="H227" s="31">
        <f t="shared" si="31"/>
        <v>-652081.5199999809</v>
      </c>
      <c r="I227" s="32">
        <f t="shared" si="32"/>
        <v>10.988879729618574</v>
      </c>
      <c r="J227" s="32">
        <f t="shared" si="33"/>
        <v>100.08253964916307</v>
      </c>
      <c r="K227" s="32">
        <f t="shared" si="34"/>
        <v>47.01695792559528</v>
      </c>
    </row>
    <row r="228" spans="1:11" ht="12.75">
      <c r="A228" s="37" t="s">
        <v>27</v>
      </c>
      <c r="B228" s="30" t="s">
        <v>28</v>
      </c>
      <c r="C228" s="31">
        <v>965476016.04</v>
      </c>
      <c r="D228" s="31">
        <v>1681678861</v>
      </c>
      <c r="E228" s="31">
        <v>790022161</v>
      </c>
      <c r="F228" s="31">
        <v>1067274897.01</v>
      </c>
      <c r="G228" s="31">
        <f t="shared" si="30"/>
        <v>101798880.97000003</v>
      </c>
      <c r="H228" s="31">
        <f t="shared" si="31"/>
        <v>-277252736.01</v>
      </c>
      <c r="I228" s="32">
        <f t="shared" si="32"/>
        <v>10.543905729273177</v>
      </c>
      <c r="J228" s="32">
        <f t="shared" si="33"/>
        <v>135.09429857753065</v>
      </c>
      <c r="K228" s="32">
        <f t="shared" si="34"/>
        <v>63.464845860960125</v>
      </c>
    </row>
    <row r="229" spans="1:11" ht="12.75">
      <c r="A229" s="38" t="s">
        <v>29</v>
      </c>
      <c r="B229" s="30" t="s">
        <v>30</v>
      </c>
      <c r="C229" s="31">
        <v>85567.52</v>
      </c>
      <c r="D229" s="31">
        <v>200000</v>
      </c>
      <c r="E229" s="31">
        <v>96000</v>
      </c>
      <c r="F229" s="31">
        <v>96778.78</v>
      </c>
      <c r="G229" s="31">
        <f t="shared" si="30"/>
        <v>11211.259999999995</v>
      </c>
      <c r="H229" s="31">
        <f t="shared" si="31"/>
        <v>-778.7799999999988</v>
      </c>
      <c r="I229" s="32">
        <f t="shared" si="32"/>
        <v>13.102237858477125</v>
      </c>
      <c r="J229" s="32">
        <f t="shared" si="33"/>
        <v>100.81122916666668</v>
      </c>
      <c r="K229" s="32">
        <f t="shared" si="34"/>
        <v>48.38939</v>
      </c>
    </row>
    <row r="230" spans="1:11" ht="25.5">
      <c r="A230" s="39" t="s">
        <v>31</v>
      </c>
      <c r="B230" s="30" t="s">
        <v>32</v>
      </c>
      <c r="C230" s="31">
        <v>85567.52</v>
      </c>
      <c r="D230" s="31">
        <v>200000</v>
      </c>
      <c r="E230" s="31">
        <v>96000</v>
      </c>
      <c r="F230" s="31">
        <v>96778.78</v>
      </c>
      <c r="G230" s="31">
        <f t="shared" si="30"/>
        <v>11211.259999999995</v>
      </c>
      <c r="H230" s="31">
        <f t="shared" si="31"/>
        <v>-778.7799999999988</v>
      </c>
      <c r="I230" s="32">
        <f t="shared" si="32"/>
        <v>13.102237858477125</v>
      </c>
      <c r="J230" s="32">
        <f t="shared" si="33"/>
        <v>100.81122916666668</v>
      </c>
      <c r="K230" s="32">
        <f t="shared" si="34"/>
        <v>48.38939</v>
      </c>
    </row>
    <row r="231" spans="1:11" ht="25.5">
      <c r="A231" s="38" t="s">
        <v>33</v>
      </c>
      <c r="B231" s="30" t="s">
        <v>34</v>
      </c>
      <c r="C231" s="31">
        <v>965390448.52</v>
      </c>
      <c r="D231" s="31">
        <v>1681478861</v>
      </c>
      <c r="E231" s="31">
        <v>789926161</v>
      </c>
      <c r="F231" s="31">
        <v>1067178118.23</v>
      </c>
      <c r="G231" s="31">
        <f t="shared" si="30"/>
        <v>101787669.71000004</v>
      </c>
      <c r="H231" s="31">
        <f t="shared" si="31"/>
        <v>-277251957.23</v>
      </c>
      <c r="I231" s="32">
        <f t="shared" si="32"/>
        <v>10.543678971140281</v>
      </c>
      <c r="J231" s="32">
        <f t="shared" si="33"/>
        <v>135.09846501083283</v>
      </c>
      <c r="K231" s="32">
        <f t="shared" si="34"/>
        <v>63.46663897964995</v>
      </c>
    </row>
    <row r="232" spans="1:11" ht="25.5">
      <c r="A232" s="39" t="s">
        <v>35</v>
      </c>
      <c r="B232" s="30" t="s">
        <v>36</v>
      </c>
      <c r="C232" s="31">
        <v>965390448.52</v>
      </c>
      <c r="D232" s="31">
        <v>1681478861</v>
      </c>
      <c r="E232" s="31">
        <v>789926161</v>
      </c>
      <c r="F232" s="31">
        <v>1067178118.23</v>
      </c>
      <c r="G232" s="31">
        <f t="shared" si="30"/>
        <v>101787669.71000004</v>
      </c>
      <c r="H232" s="31">
        <f t="shared" si="31"/>
        <v>-277251957.23</v>
      </c>
      <c r="I232" s="32">
        <f t="shared" si="32"/>
        <v>10.543678971140281</v>
      </c>
      <c r="J232" s="32">
        <f t="shared" si="33"/>
        <v>135.09846501083283</v>
      </c>
      <c r="K232" s="32">
        <f t="shared" si="34"/>
        <v>63.46663897964995</v>
      </c>
    </row>
    <row r="233" spans="1:11" ht="12.75">
      <c r="A233" s="38" t="s">
        <v>43</v>
      </c>
      <c r="B233" s="30" t="s">
        <v>44</v>
      </c>
      <c r="C233" s="31">
        <v>-253085509.49</v>
      </c>
      <c r="D233" s="31">
        <v>0</v>
      </c>
      <c r="E233" s="31">
        <v>0</v>
      </c>
      <c r="F233" s="31">
        <v>-276600654.49</v>
      </c>
      <c r="G233" s="31">
        <f t="shared" si="30"/>
        <v>-23515145</v>
      </c>
      <c r="H233" s="31">
        <f t="shared" si="31"/>
        <v>276600654.49</v>
      </c>
      <c r="I233" s="32">
        <f t="shared" si="32"/>
        <v>9.291383393457025</v>
      </c>
      <c r="J233" s="32">
        <f t="shared" si="33"/>
        <v>0</v>
      </c>
      <c r="K233" s="32">
        <f t="shared" si="34"/>
        <v>0</v>
      </c>
    </row>
    <row r="234" spans="1:11" ht="25.5">
      <c r="A234" s="39" t="s">
        <v>45</v>
      </c>
      <c r="B234" s="30" t="s">
        <v>46</v>
      </c>
      <c r="C234" s="31">
        <v>-228894209.84</v>
      </c>
      <c r="D234" s="31">
        <v>0</v>
      </c>
      <c r="E234" s="31">
        <v>0</v>
      </c>
      <c r="F234" s="31">
        <v>-252754132.15</v>
      </c>
      <c r="G234" s="31">
        <f t="shared" si="30"/>
        <v>-23859922.310000002</v>
      </c>
      <c r="H234" s="31">
        <f t="shared" si="31"/>
        <v>252754132.15</v>
      </c>
      <c r="I234" s="32">
        <f t="shared" si="32"/>
        <v>10.423995577117665</v>
      </c>
      <c r="J234" s="32">
        <f t="shared" si="33"/>
        <v>0</v>
      </c>
      <c r="K234" s="32">
        <f t="shared" si="34"/>
        <v>0</v>
      </c>
    </row>
    <row r="235" spans="1:11" ht="25.5">
      <c r="A235" s="39" t="s">
        <v>165</v>
      </c>
      <c r="B235" s="30" t="s">
        <v>166</v>
      </c>
      <c r="C235" s="31">
        <v>0</v>
      </c>
      <c r="D235" s="31">
        <v>0</v>
      </c>
      <c r="E235" s="31">
        <v>0</v>
      </c>
      <c r="F235" s="31">
        <v>-768273.63</v>
      </c>
      <c r="G235" s="31">
        <f t="shared" si="30"/>
        <v>-768273.63</v>
      </c>
      <c r="H235" s="31">
        <f t="shared" si="31"/>
        <v>768273.63</v>
      </c>
      <c r="I235" s="32">
        <f t="shared" si="32"/>
        <v>0</v>
      </c>
      <c r="J235" s="32">
        <f t="shared" si="33"/>
        <v>0</v>
      </c>
      <c r="K235" s="32">
        <f t="shared" si="34"/>
        <v>0</v>
      </c>
    </row>
    <row r="236" spans="1:11" ht="12.75">
      <c r="A236" s="39" t="s">
        <v>167</v>
      </c>
      <c r="B236" s="30" t="s">
        <v>168</v>
      </c>
      <c r="C236" s="31">
        <v>0</v>
      </c>
      <c r="D236" s="31">
        <v>0</v>
      </c>
      <c r="E236" s="31">
        <v>0</v>
      </c>
      <c r="F236" s="31">
        <v>686333.08</v>
      </c>
      <c r="G236" s="31">
        <f t="shared" si="30"/>
        <v>686333.08</v>
      </c>
      <c r="H236" s="31">
        <f t="shared" si="31"/>
        <v>-686333.08</v>
      </c>
      <c r="I236" s="32">
        <f t="shared" si="32"/>
        <v>0</v>
      </c>
      <c r="J236" s="32">
        <f t="shared" si="33"/>
        <v>0</v>
      </c>
      <c r="K236" s="32">
        <f t="shared" si="34"/>
        <v>0</v>
      </c>
    </row>
    <row r="237" spans="1:11" ht="12.75">
      <c r="A237" s="39" t="s">
        <v>47</v>
      </c>
      <c r="B237" s="30" t="s">
        <v>44</v>
      </c>
      <c r="C237" s="31">
        <v>19447.65</v>
      </c>
      <c r="D237" s="31">
        <v>0</v>
      </c>
      <c r="E237" s="31">
        <v>0</v>
      </c>
      <c r="F237" s="31">
        <v>24629.57</v>
      </c>
      <c r="G237" s="31">
        <f t="shared" si="30"/>
        <v>5181.919999999998</v>
      </c>
      <c r="H237" s="31">
        <f t="shared" si="31"/>
        <v>-24629.57</v>
      </c>
      <c r="I237" s="32">
        <f t="shared" si="32"/>
        <v>26.645481587749657</v>
      </c>
      <c r="J237" s="32">
        <f t="shared" si="33"/>
        <v>0</v>
      </c>
      <c r="K237" s="32">
        <f t="shared" si="34"/>
        <v>0</v>
      </c>
    </row>
    <row r="238" spans="1:11" ht="12.75">
      <c r="A238" s="35" t="s">
        <v>48</v>
      </c>
      <c r="B238" s="30" t="s">
        <v>49</v>
      </c>
      <c r="C238" s="31">
        <v>24832997.86</v>
      </c>
      <c r="D238" s="31">
        <v>60854089</v>
      </c>
      <c r="E238" s="31">
        <v>28094089</v>
      </c>
      <c r="F238" s="31">
        <v>23549824.45</v>
      </c>
      <c r="G238" s="31">
        <f t="shared" si="30"/>
        <v>-1283173.4100000001</v>
      </c>
      <c r="H238" s="31">
        <f t="shared" si="31"/>
        <v>4544264.550000001</v>
      </c>
      <c r="I238" s="32">
        <f t="shared" si="32"/>
        <v>-5.1672110521415675</v>
      </c>
      <c r="J238" s="32">
        <f t="shared" si="33"/>
        <v>83.82483749517559</v>
      </c>
      <c r="K238" s="32">
        <f t="shared" si="34"/>
        <v>38.69883657283901</v>
      </c>
    </row>
    <row r="239" spans="1:11" ht="25.5">
      <c r="A239" s="36" t="s">
        <v>50</v>
      </c>
      <c r="B239" s="30" t="s">
        <v>51</v>
      </c>
      <c r="C239" s="31">
        <v>24832997.86</v>
      </c>
      <c r="D239" s="31">
        <v>60854089</v>
      </c>
      <c r="E239" s="31">
        <v>0</v>
      </c>
      <c r="F239" s="31">
        <v>23549824.45</v>
      </c>
      <c r="G239" s="31">
        <f t="shared" si="30"/>
        <v>-1283173.4100000001</v>
      </c>
      <c r="H239" s="31">
        <f t="shared" si="31"/>
        <v>-23549824.45</v>
      </c>
      <c r="I239" s="32">
        <f t="shared" si="32"/>
        <v>-5.1672110521415675</v>
      </c>
      <c r="J239" s="32">
        <f t="shared" si="33"/>
        <v>0</v>
      </c>
      <c r="K239" s="32">
        <f t="shared" si="34"/>
        <v>38.69883657283901</v>
      </c>
    </row>
    <row r="240" spans="1:11" ht="25.5">
      <c r="A240" s="37" t="s">
        <v>52</v>
      </c>
      <c r="B240" s="30" t="s">
        <v>53</v>
      </c>
      <c r="C240" s="31">
        <v>23109284.16</v>
      </c>
      <c r="D240" s="31">
        <v>60300000</v>
      </c>
      <c r="E240" s="31">
        <v>0</v>
      </c>
      <c r="F240" s="31">
        <v>22993555.73</v>
      </c>
      <c r="G240" s="31">
        <f t="shared" si="30"/>
        <v>-115728.4299999997</v>
      </c>
      <c r="H240" s="31">
        <f t="shared" si="31"/>
        <v>-22993555.73</v>
      </c>
      <c r="I240" s="32">
        <f t="shared" si="32"/>
        <v>-0.5007876020682431</v>
      </c>
      <c r="J240" s="32">
        <f t="shared" si="33"/>
        <v>0</v>
      </c>
      <c r="K240" s="32">
        <f t="shared" si="34"/>
        <v>38.1319332172471</v>
      </c>
    </row>
    <row r="241" spans="1:11" ht="12.75">
      <c r="A241" s="38" t="s">
        <v>54</v>
      </c>
      <c r="B241" s="30" t="s">
        <v>55</v>
      </c>
      <c r="C241" s="31">
        <v>135892.37</v>
      </c>
      <c r="D241" s="31">
        <v>300000</v>
      </c>
      <c r="E241" s="31">
        <v>0</v>
      </c>
      <c r="F241" s="31">
        <v>246119.63</v>
      </c>
      <c r="G241" s="31">
        <f t="shared" si="30"/>
        <v>110227.26000000001</v>
      </c>
      <c r="H241" s="31">
        <f t="shared" si="31"/>
        <v>-246119.63</v>
      </c>
      <c r="I241" s="32">
        <f t="shared" si="32"/>
        <v>81.1136489855906</v>
      </c>
      <c r="J241" s="32">
        <f t="shared" si="33"/>
        <v>0</v>
      </c>
      <c r="K241" s="32">
        <f t="shared" si="34"/>
        <v>82.03987666666667</v>
      </c>
    </row>
    <row r="242" spans="1:11" ht="25.5">
      <c r="A242" s="38" t="s">
        <v>56</v>
      </c>
      <c r="B242" s="30" t="s">
        <v>57</v>
      </c>
      <c r="C242" s="31">
        <v>24844.84</v>
      </c>
      <c r="D242" s="31">
        <v>0</v>
      </c>
      <c r="E242" s="31">
        <v>0</v>
      </c>
      <c r="F242" s="31">
        <v>46127.52</v>
      </c>
      <c r="G242" s="31">
        <f t="shared" si="30"/>
        <v>21282.679999999997</v>
      </c>
      <c r="H242" s="31">
        <f t="shared" si="31"/>
        <v>-46127.52</v>
      </c>
      <c r="I242" s="32">
        <f t="shared" si="32"/>
        <v>85.66237496397642</v>
      </c>
      <c r="J242" s="32">
        <f t="shared" si="33"/>
        <v>0</v>
      </c>
      <c r="K242" s="32">
        <f t="shared" si="34"/>
        <v>0</v>
      </c>
    </row>
    <row r="243" spans="1:11" ht="12.75">
      <c r="A243" s="39" t="s">
        <v>58</v>
      </c>
      <c r="B243" s="30" t="s">
        <v>59</v>
      </c>
      <c r="C243" s="31">
        <v>2070.2</v>
      </c>
      <c r="D243" s="31">
        <v>0</v>
      </c>
      <c r="E243" s="31">
        <v>0</v>
      </c>
      <c r="F243" s="31">
        <v>4140.4</v>
      </c>
      <c r="G243" s="31">
        <f t="shared" si="30"/>
        <v>2070.2</v>
      </c>
      <c r="H243" s="31">
        <f t="shared" si="31"/>
        <v>-4140.4</v>
      </c>
      <c r="I243" s="32">
        <f t="shared" si="32"/>
        <v>100</v>
      </c>
      <c r="J243" s="32">
        <f t="shared" si="33"/>
        <v>0</v>
      </c>
      <c r="K243" s="32">
        <f t="shared" si="34"/>
        <v>0</v>
      </c>
    </row>
    <row r="244" spans="1:11" ht="12.75">
      <c r="A244" s="39" t="s">
        <v>60</v>
      </c>
      <c r="B244" s="30" t="s">
        <v>61</v>
      </c>
      <c r="C244" s="31">
        <v>22774.64</v>
      </c>
      <c r="D244" s="31">
        <v>0</v>
      </c>
      <c r="E244" s="31">
        <v>0</v>
      </c>
      <c r="F244" s="31">
        <v>41987.12</v>
      </c>
      <c r="G244" s="31">
        <f t="shared" si="30"/>
        <v>19212.480000000003</v>
      </c>
      <c r="H244" s="31">
        <f t="shared" si="31"/>
        <v>-41987.12</v>
      </c>
      <c r="I244" s="32">
        <f t="shared" si="32"/>
        <v>84.35909415033564</v>
      </c>
      <c r="J244" s="32">
        <f t="shared" si="33"/>
        <v>0</v>
      </c>
      <c r="K244" s="32">
        <f t="shared" si="34"/>
        <v>0</v>
      </c>
    </row>
    <row r="245" spans="1:11" ht="25.5">
      <c r="A245" s="38" t="s">
        <v>62</v>
      </c>
      <c r="B245" s="30" t="s">
        <v>63</v>
      </c>
      <c r="C245" s="31">
        <v>14048356.38</v>
      </c>
      <c r="D245" s="31">
        <v>41000000</v>
      </c>
      <c r="E245" s="31">
        <v>0</v>
      </c>
      <c r="F245" s="31">
        <v>14576560.94</v>
      </c>
      <c r="G245" s="31">
        <f t="shared" si="30"/>
        <v>528204.5599999987</v>
      </c>
      <c r="H245" s="31">
        <f t="shared" si="31"/>
        <v>-14576560.94</v>
      </c>
      <c r="I245" s="32">
        <f t="shared" si="32"/>
        <v>3.7599029075883834</v>
      </c>
      <c r="J245" s="32">
        <f t="shared" si="33"/>
        <v>0</v>
      </c>
      <c r="K245" s="32">
        <f t="shared" si="34"/>
        <v>35.55258765853658</v>
      </c>
    </row>
    <row r="246" spans="1:11" ht="12.75">
      <c r="A246" s="38" t="s">
        <v>68</v>
      </c>
      <c r="B246" s="30" t="s">
        <v>69</v>
      </c>
      <c r="C246" s="31">
        <v>8900190.57</v>
      </c>
      <c r="D246" s="31">
        <v>19000000</v>
      </c>
      <c r="E246" s="31">
        <v>0</v>
      </c>
      <c r="F246" s="31">
        <v>8124747.64</v>
      </c>
      <c r="G246" s="31">
        <f t="shared" si="30"/>
        <v>-775442.9300000006</v>
      </c>
      <c r="H246" s="31">
        <f t="shared" si="31"/>
        <v>-8124747.64</v>
      </c>
      <c r="I246" s="32">
        <f t="shared" si="32"/>
        <v>-8.712655351603331</v>
      </c>
      <c r="J246" s="32">
        <f t="shared" si="33"/>
        <v>0</v>
      </c>
      <c r="K246" s="32">
        <f t="shared" si="34"/>
        <v>42.761829684210525</v>
      </c>
    </row>
    <row r="247" spans="1:11" ht="25.5">
      <c r="A247" s="37" t="s">
        <v>70</v>
      </c>
      <c r="B247" s="30" t="s">
        <v>71</v>
      </c>
      <c r="C247" s="31">
        <v>1723713.7</v>
      </c>
      <c r="D247" s="31">
        <v>554089</v>
      </c>
      <c r="E247" s="31">
        <v>0</v>
      </c>
      <c r="F247" s="31">
        <v>556268.72</v>
      </c>
      <c r="G247" s="31">
        <f t="shared" si="30"/>
        <v>-1167444.98</v>
      </c>
      <c r="H247" s="31">
        <f t="shared" si="31"/>
        <v>-556268.72</v>
      </c>
      <c r="I247" s="32">
        <f t="shared" si="32"/>
        <v>-67.72847370186824</v>
      </c>
      <c r="J247" s="32">
        <f t="shared" si="33"/>
        <v>0</v>
      </c>
      <c r="K247" s="32">
        <f t="shared" si="34"/>
        <v>100.39338806581614</v>
      </c>
    </row>
    <row r="248" spans="1:11" ht="25.5">
      <c r="A248" s="38" t="s">
        <v>72</v>
      </c>
      <c r="B248" s="30" t="s">
        <v>73</v>
      </c>
      <c r="C248" s="31">
        <v>1721633.33</v>
      </c>
      <c r="D248" s="31">
        <v>554089</v>
      </c>
      <c r="E248" s="31">
        <v>0</v>
      </c>
      <c r="F248" s="31">
        <v>554088.89</v>
      </c>
      <c r="G248" s="31">
        <f t="shared" si="30"/>
        <v>-1167544.44</v>
      </c>
      <c r="H248" s="31">
        <f t="shared" si="31"/>
        <v>-554088.89</v>
      </c>
      <c r="I248" s="32">
        <f t="shared" si="32"/>
        <v>-67.81609182717204</v>
      </c>
      <c r="J248" s="32">
        <f t="shared" si="33"/>
        <v>0</v>
      </c>
      <c r="K248" s="32">
        <f t="shared" si="34"/>
        <v>99.99998014759363</v>
      </c>
    </row>
    <row r="249" spans="1:11" ht="12.75">
      <c r="A249" s="38" t="s">
        <v>74</v>
      </c>
      <c r="B249" s="30" t="s">
        <v>69</v>
      </c>
      <c r="C249" s="31">
        <v>2080.37</v>
      </c>
      <c r="D249" s="31">
        <v>0</v>
      </c>
      <c r="E249" s="31">
        <v>0</v>
      </c>
      <c r="F249" s="31">
        <v>2179.83</v>
      </c>
      <c r="G249" s="31">
        <f t="shared" si="30"/>
        <v>99.46000000000004</v>
      </c>
      <c r="H249" s="31">
        <f t="shared" si="31"/>
        <v>-2179.83</v>
      </c>
      <c r="I249" s="32">
        <f t="shared" si="32"/>
        <v>4.780880324173097</v>
      </c>
      <c r="J249" s="32">
        <f t="shared" si="33"/>
        <v>0</v>
      </c>
      <c r="K249" s="32">
        <f t="shared" si="34"/>
        <v>0</v>
      </c>
    </row>
    <row r="250" spans="1:11" ht="25.5">
      <c r="A250" s="35" t="s">
        <v>75</v>
      </c>
      <c r="B250" s="30" t="s">
        <v>76</v>
      </c>
      <c r="C250" s="31">
        <v>0</v>
      </c>
      <c r="D250" s="31">
        <v>0</v>
      </c>
      <c r="E250" s="31">
        <v>0</v>
      </c>
      <c r="F250" s="31">
        <v>395.21</v>
      </c>
      <c r="G250" s="31">
        <f t="shared" si="30"/>
        <v>395.21</v>
      </c>
      <c r="H250" s="31">
        <f t="shared" si="31"/>
        <v>-395.21</v>
      </c>
      <c r="I250" s="32">
        <f t="shared" si="32"/>
        <v>0</v>
      </c>
      <c r="J250" s="32">
        <f t="shared" si="33"/>
        <v>0</v>
      </c>
      <c r="K250" s="32">
        <f t="shared" si="34"/>
        <v>0</v>
      </c>
    </row>
    <row r="251" spans="1:11" ht="12.75">
      <c r="A251" s="35" t="s">
        <v>77</v>
      </c>
      <c r="B251" s="30" t="s">
        <v>78</v>
      </c>
      <c r="C251" s="31">
        <v>153927001.88</v>
      </c>
      <c r="D251" s="31">
        <v>326608212</v>
      </c>
      <c r="E251" s="31">
        <v>153065086</v>
      </c>
      <c r="F251" s="31">
        <v>153052282.43</v>
      </c>
      <c r="G251" s="31">
        <f t="shared" si="30"/>
        <v>-874719.4499999881</v>
      </c>
      <c r="H251" s="31">
        <f t="shared" si="31"/>
        <v>12803.569999992847</v>
      </c>
      <c r="I251" s="32">
        <f t="shared" si="32"/>
        <v>-0.5682690101908889</v>
      </c>
      <c r="J251" s="32">
        <f t="shared" si="33"/>
        <v>99.99163521196466</v>
      </c>
      <c r="K251" s="32">
        <f t="shared" si="34"/>
        <v>46.86112498298114</v>
      </c>
    </row>
    <row r="252" spans="1:11" ht="12.75">
      <c r="A252" s="36" t="s">
        <v>79</v>
      </c>
      <c r="B252" s="30" t="s">
        <v>80</v>
      </c>
      <c r="C252" s="31">
        <v>153927001.88</v>
      </c>
      <c r="D252" s="31">
        <v>326606844</v>
      </c>
      <c r="E252" s="31">
        <v>64692992</v>
      </c>
      <c r="F252" s="31">
        <v>153052282.43</v>
      </c>
      <c r="G252" s="31">
        <f t="shared" si="30"/>
        <v>-874719.4499999881</v>
      </c>
      <c r="H252" s="31">
        <f t="shared" si="31"/>
        <v>-88359290.43</v>
      </c>
      <c r="I252" s="32">
        <f t="shared" si="32"/>
        <v>-0.5682690101908889</v>
      </c>
      <c r="J252" s="32">
        <f t="shared" si="33"/>
        <v>236.58247624410387</v>
      </c>
      <c r="K252" s="32">
        <f t="shared" si="34"/>
        <v>46.86132126184104</v>
      </c>
    </row>
    <row r="253" spans="1:11" ht="25.5">
      <c r="A253" s="37" t="s">
        <v>81</v>
      </c>
      <c r="B253" s="30" t="s">
        <v>82</v>
      </c>
      <c r="C253" s="31">
        <v>85823015.41</v>
      </c>
      <c r="D253" s="31">
        <v>178300852</v>
      </c>
      <c r="E253" s="31">
        <v>0</v>
      </c>
      <c r="F253" s="31">
        <v>88368578.34</v>
      </c>
      <c r="G253" s="31">
        <f t="shared" si="30"/>
        <v>2545562.930000007</v>
      </c>
      <c r="H253" s="31">
        <f t="shared" si="31"/>
        <v>-88368578.34</v>
      </c>
      <c r="I253" s="32">
        <f t="shared" si="32"/>
        <v>2.9660609311373634</v>
      </c>
      <c r="J253" s="32">
        <f t="shared" si="33"/>
        <v>0</v>
      </c>
      <c r="K253" s="32">
        <f t="shared" si="34"/>
        <v>49.56150088391053</v>
      </c>
    </row>
    <row r="254" spans="1:11" ht="12.75">
      <c r="A254" s="37" t="s">
        <v>83</v>
      </c>
      <c r="B254" s="30" t="s">
        <v>84</v>
      </c>
      <c r="C254" s="31">
        <v>68103986.47</v>
      </c>
      <c r="D254" s="31">
        <v>148305992</v>
      </c>
      <c r="E254" s="31">
        <v>64692992</v>
      </c>
      <c r="F254" s="31">
        <v>64683704.09</v>
      </c>
      <c r="G254" s="31">
        <f t="shared" si="30"/>
        <v>-3420282.379999995</v>
      </c>
      <c r="H254" s="31">
        <f t="shared" si="31"/>
        <v>9287.909999996424</v>
      </c>
      <c r="I254" s="32">
        <f t="shared" si="32"/>
        <v>-5.022147097815832</v>
      </c>
      <c r="J254" s="32">
        <f t="shared" si="33"/>
        <v>99.98564309716886</v>
      </c>
      <c r="K254" s="32">
        <f t="shared" si="34"/>
        <v>43.61503080064358</v>
      </c>
    </row>
    <row r="255" spans="1:11" ht="12.75">
      <c r="A255" s="38" t="s">
        <v>85</v>
      </c>
      <c r="B255" s="30" t="s">
        <v>86</v>
      </c>
      <c r="C255" s="31">
        <v>68103986.47</v>
      </c>
      <c r="D255" s="31">
        <v>148305992</v>
      </c>
      <c r="E255" s="31">
        <v>64692992</v>
      </c>
      <c r="F255" s="31">
        <v>64683704.09</v>
      </c>
      <c r="G255" s="31">
        <f t="shared" si="30"/>
        <v>-3420282.379999995</v>
      </c>
      <c r="H255" s="31">
        <f t="shared" si="31"/>
        <v>9287.909999996424</v>
      </c>
      <c r="I255" s="32">
        <f t="shared" si="32"/>
        <v>-5.022147097815832</v>
      </c>
      <c r="J255" s="32">
        <f t="shared" si="33"/>
        <v>99.98564309716886</v>
      </c>
      <c r="K255" s="32">
        <f t="shared" si="34"/>
        <v>43.61503080064358</v>
      </c>
    </row>
    <row r="256" spans="1:11" ht="25.5">
      <c r="A256" s="39" t="s">
        <v>87</v>
      </c>
      <c r="B256" s="30" t="s">
        <v>88</v>
      </c>
      <c r="C256" s="31">
        <v>13115454.98</v>
      </c>
      <c r="D256" s="31">
        <v>26318895</v>
      </c>
      <c r="E256" s="31">
        <v>11014446</v>
      </c>
      <c r="F256" s="31">
        <v>11009574.68</v>
      </c>
      <c r="G256" s="31">
        <f t="shared" si="30"/>
        <v>-2105880.3000000007</v>
      </c>
      <c r="H256" s="31">
        <f t="shared" si="31"/>
        <v>4871.320000000298</v>
      </c>
      <c r="I256" s="32">
        <f t="shared" si="32"/>
        <v>-16.056479193526243</v>
      </c>
      <c r="J256" s="32">
        <f t="shared" si="33"/>
        <v>99.95577335437478</v>
      </c>
      <c r="K256" s="32">
        <f t="shared" si="34"/>
        <v>41.83144725490945</v>
      </c>
    </row>
    <row r="257" spans="1:11" ht="25.5">
      <c r="A257" s="39" t="s">
        <v>89</v>
      </c>
      <c r="B257" s="30" t="s">
        <v>90</v>
      </c>
      <c r="C257" s="31">
        <v>1274422.16</v>
      </c>
      <c r="D257" s="31">
        <v>3621794</v>
      </c>
      <c r="E257" s="31">
        <v>1430896</v>
      </c>
      <c r="F257" s="31">
        <v>1430302.21</v>
      </c>
      <c r="G257" s="31">
        <f t="shared" si="30"/>
        <v>155880.05000000005</v>
      </c>
      <c r="H257" s="31">
        <f t="shared" si="31"/>
        <v>593.7900000000373</v>
      </c>
      <c r="I257" s="32">
        <f t="shared" si="32"/>
        <v>12.231429654361946</v>
      </c>
      <c r="J257" s="32">
        <f t="shared" si="33"/>
        <v>99.95850222517919</v>
      </c>
      <c r="K257" s="32">
        <f t="shared" si="34"/>
        <v>39.491539551945806</v>
      </c>
    </row>
    <row r="258" spans="1:11" ht="25.5">
      <c r="A258" s="39" t="s">
        <v>91</v>
      </c>
      <c r="B258" s="30" t="s">
        <v>92</v>
      </c>
      <c r="C258" s="31">
        <v>53714109.33</v>
      </c>
      <c r="D258" s="31">
        <v>118365303</v>
      </c>
      <c r="E258" s="31">
        <v>52247650</v>
      </c>
      <c r="F258" s="31">
        <v>52243827.2</v>
      </c>
      <c r="G258" s="31">
        <f t="shared" si="30"/>
        <v>-1470282.1299999952</v>
      </c>
      <c r="H258" s="31">
        <f t="shared" si="31"/>
        <v>3822.7999999970198</v>
      </c>
      <c r="I258" s="32">
        <f t="shared" si="32"/>
        <v>-2.737236358080736</v>
      </c>
      <c r="J258" s="32">
        <f t="shared" si="33"/>
        <v>99.9926833072875</v>
      </c>
      <c r="K258" s="32">
        <f t="shared" si="34"/>
        <v>44.1377885882656</v>
      </c>
    </row>
    <row r="259" spans="1:11" ht="12.75">
      <c r="A259" s="29" t="s">
        <v>107</v>
      </c>
      <c r="B259" s="30" t="s">
        <v>108</v>
      </c>
      <c r="C259" s="31">
        <v>885083421.06</v>
      </c>
      <c r="D259" s="31">
        <v>1928205545</v>
      </c>
      <c r="E259" s="31">
        <v>922517231</v>
      </c>
      <c r="F259" s="31">
        <v>919840549.24</v>
      </c>
      <c r="G259" s="31">
        <f t="shared" si="30"/>
        <v>34757128.18000007</v>
      </c>
      <c r="H259" s="31">
        <f t="shared" si="31"/>
        <v>2676681.7599999905</v>
      </c>
      <c r="I259" s="32">
        <f t="shared" si="32"/>
        <v>3.9269889541455854</v>
      </c>
      <c r="J259" s="32">
        <f t="shared" si="33"/>
        <v>99.70985021525306</v>
      </c>
      <c r="K259" s="32">
        <f t="shared" si="34"/>
        <v>47.70448625797308</v>
      </c>
    </row>
    <row r="260" spans="1:11" ht="12.75">
      <c r="A260" s="35" t="s">
        <v>23</v>
      </c>
      <c r="B260" s="30" t="s">
        <v>109</v>
      </c>
      <c r="C260" s="31">
        <v>885083421.06</v>
      </c>
      <c r="D260" s="31">
        <v>1928205545</v>
      </c>
      <c r="E260" s="31">
        <v>922517231</v>
      </c>
      <c r="F260" s="31">
        <v>919840549.24</v>
      </c>
      <c r="G260" s="31">
        <f t="shared" si="30"/>
        <v>34757128.18000007</v>
      </c>
      <c r="H260" s="31">
        <f t="shared" si="31"/>
        <v>2676681.7599999905</v>
      </c>
      <c r="I260" s="32">
        <f t="shared" si="32"/>
        <v>3.9269889541455854</v>
      </c>
      <c r="J260" s="32">
        <f t="shared" si="33"/>
        <v>99.70985021525306</v>
      </c>
      <c r="K260" s="32">
        <f t="shared" si="34"/>
        <v>47.70448625797308</v>
      </c>
    </row>
    <row r="261" spans="1:11" ht="12.75">
      <c r="A261" s="36" t="s">
        <v>25</v>
      </c>
      <c r="B261" s="30" t="s">
        <v>116</v>
      </c>
      <c r="C261" s="31">
        <v>880055957.06</v>
      </c>
      <c r="D261" s="31">
        <v>1916371828</v>
      </c>
      <c r="E261" s="31">
        <v>917084663</v>
      </c>
      <c r="F261" s="31">
        <v>914407981.24</v>
      </c>
      <c r="G261" s="31">
        <f t="shared" si="30"/>
        <v>34352024.18000007</v>
      </c>
      <c r="H261" s="31">
        <f t="shared" si="31"/>
        <v>2676681.7599999905</v>
      </c>
      <c r="I261" s="32">
        <f t="shared" si="32"/>
        <v>3.903390904228374</v>
      </c>
      <c r="J261" s="32">
        <f t="shared" si="33"/>
        <v>99.70813144434845</v>
      </c>
      <c r="K261" s="32">
        <f t="shared" si="34"/>
        <v>47.71558253360005</v>
      </c>
    </row>
    <row r="262" spans="1:11" ht="12.75">
      <c r="A262" s="37" t="s">
        <v>119</v>
      </c>
      <c r="B262" s="30" t="s">
        <v>120</v>
      </c>
      <c r="C262" s="31">
        <v>880055957.06</v>
      </c>
      <c r="D262" s="31">
        <v>1916371828</v>
      </c>
      <c r="E262" s="31">
        <v>917084663</v>
      </c>
      <c r="F262" s="31">
        <v>914407981.24</v>
      </c>
      <c r="G262" s="31">
        <f t="shared" si="30"/>
        <v>34352024.18000007</v>
      </c>
      <c r="H262" s="31">
        <f t="shared" si="31"/>
        <v>2676681.7599999905</v>
      </c>
      <c r="I262" s="32">
        <f t="shared" si="32"/>
        <v>3.903390904228374</v>
      </c>
      <c r="J262" s="32">
        <f t="shared" si="33"/>
        <v>99.70813144434845</v>
      </c>
      <c r="K262" s="32">
        <f t="shared" si="34"/>
        <v>47.71558253360005</v>
      </c>
    </row>
    <row r="263" spans="1:11" ht="12.75">
      <c r="A263" s="36" t="s">
        <v>125</v>
      </c>
      <c r="B263" s="30" t="s">
        <v>126</v>
      </c>
      <c r="C263" s="31">
        <v>5027464</v>
      </c>
      <c r="D263" s="31">
        <v>11833717</v>
      </c>
      <c r="E263" s="31">
        <v>5432568</v>
      </c>
      <c r="F263" s="31">
        <v>5432568</v>
      </c>
      <c r="G263" s="31">
        <f t="shared" si="30"/>
        <v>405104</v>
      </c>
      <c r="H263" s="31">
        <f t="shared" si="31"/>
        <v>0</v>
      </c>
      <c r="I263" s="32">
        <f t="shared" si="32"/>
        <v>8.057820006269552</v>
      </c>
      <c r="J263" s="32">
        <f t="shared" si="33"/>
        <v>100</v>
      </c>
      <c r="K263" s="32">
        <f t="shared" si="34"/>
        <v>45.90753691338064</v>
      </c>
    </row>
    <row r="264" spans="1:11" s="5" customFormat="1" ht="12.75">
      <c r="A264" s="37" t="s">
        <v>127</v>
      </c>
      <c r="B264" s="30" t="s">
        <v>128</v>
      </c>
      <c r="C264" s="31">
        <v>5027464</v>
      </c>
      <c r="D264" s="31">
        <v>11833717</v>
      </c>
      <c r="E264" s="31">
        <v>5432568</v>
      </c>
      <c r="F264" s="31">
        <v>5432568</v>
      </c>
      <c r="G264" s="31">
        <f t="shared" si="30"/>
        <v>405104</v>
      </c>
      <c r="H264" s="31">
        <f t="shared" si="31"/>
        <v>0</v>
      </c>
      <c r="I264" s="32">
        <f t="shared" si="32"/>
        <v>8.057820006269552</v>
      </c>
      <c r="J264" s="32">
        <f t="shared" si="33"/>
        <v>100</v>
      </c>
      <c r="K264" s="32">
        <f t="shared" si="34"/>
        <v>45.90753691338064</v>
      </c>
    </row>
    <row r="265" spans="1:11" ht="25.5">
      <c r="A265" s="38" t="s">
        <v>129</v>
      </c>
      <c r="B265" s="30" t="s">
        <v>130</v>
      </c>
      <c r="C265" s="31">
        <v>5027464</v>
      </c>
      <c r="D265" s="31">
        <v>11833717</v>
      </c>
      <c r="E265" s="31">
        <v>5432568</v>
      </c>
      <c r="F265" s="31">
        <v>5432568</v>
      </c>
      <c r="G265" s="31">
        <f t="shared" si="30"/>
        <v>405104</v>
      </c>
      <c r="H265" s="31">
        <f t="shared" si="31"/>
        <v>0</v>
      </c>
      <c r="I265" s="32">
        <f t="shared" si="32"/>
        <v>8.057820006269552</v>
      </c>
      <c r="J265" s="32">
        <f t="shared" si="33"/>
        <v>100</v>
      </c>
      <c r="K265" s="32">
        <f t="shared" si="34"/>
        <v>45.90753691338064</v>
      </c>
    </row>
    <row r="266" spans="1:11" ht="12.75">
      <c r="A266" s="29"/>
      <c r="B266" s="30" t="s">
        <v>140</v>
      </c>
      <c r="C266" s="31">
        <v>6067085.23</v>
      </c>
      <c r="D266" s="31">
        <v>140935617</v>
      </c>
      <c r="E266" s="31">
        <v>48664105</v>
      </c>
      <c r="F266" s="31">
        <v>47436195.37</v>
      </c>
      <c r="G266" s="31">
        <f t="shared" si="30"/>
        <v>41369110.14</v>
      </c>
      <c r="H266" s="31">
        <f t="shared" si="31"/>
        <v>1227909.6300000027</v>
      </c>
      <c r="I266" s="32">
        <f t="shared" si="32"/>
        <v>681.8613645880823</v>
      </c>
      <c r="J266" s="32">
        <f t="shared" si="33"/>
        <v>97.4767652050726</v>
      </c>
      <c r="K266" s="32">
        <f t="shared" si="34"/>
        <v>33.65806059514395</v>
      </c>
    </row>
    <row r="267" spans="1:11" ht="12.75">
      <c r="A267" s="29" t="s">
        <v>141</v>
      </c>
      <c r="B267" s="30" t="s">
        <v>142</v>
      </c>
      <c r="C267" s="31">
        <v>-6067085.23</v>
      </c>
      <c r="D267" s="31">
        <v>-140935617</v>
      </c>
      <c r="E267" s="31">
        <v>-48664105</v>
      </c>
      <c r="F267" s="31">
        <v>-47436195.37</v>
      </c>
      <c r="G267" s="31">
        <f t="shared" si="30"/>
        <v>-41369110.14</v>
      </c>
      <c r="H267" s="31">
        <f t="shared" si="31"/>
        <v>-1227909.6300000027</v>
      </c>
      <c r="I267" s="32">
        <f t="shared" si="32"/>
        <v>681.8613645880823</v>
      </c>
      <c r="J267" s="32">
        <f t="shared" si="33"/>
        <v>97.4767652050726</v>
      </c>
      <c r="K267" s="32">
        <f t="shared" si="34"/>
        <v>33.65806059514395</v>
      </c>
    </row>
    <row r="268" spans="1:11" ht="12.75">
      <c r="A268" s="35" t="s">
        <v>143</v>
      </c>
      <c r="B268" s="30" t="s">
        <v>144</v>
      </c>
      <c r="C268" s="31">
        <v>-6067085.23</v>
      </c>
      <c r="D268" s="31">
        <v>-140935617</v>
      </c>
      <c r="E268" s="31">
        <v>-48664105</v>
      </c>
      <c r="F268" s="31">
        <v>-47436195.37</v>
      </c>
      <c r="G268" s="31">
        <f t="shared" si="30"/>
        <v>-41369110.14</v>
      </c>
      <c r="H268" s="31">
        <f t="shared" si="31"/>
        <v>-1227909.6300000027</v>
      </c>
      <c r="I268" s="32">
        <f t="shared" si="32"/>
        <v>681.8613645880823</v>
      </c>
      <c r="J268" s="32">
        <f t="shared" si="33"/>
        <v>97.4767652050726</v>
      </c>
      <c r="K268" s="32">
        <f t="shared" si="34"/>
        <v>33.65806059514395</v>
      </c>
    </row>
    <row r="269" spans="1:11" ht="25.5">
      <c r="A269" s="36" t="s">
        <v>145</v>
      </c>
      <c r="B269" s="30" t="s">
        <v>146</v>
      </c>
      <c r="C269" s="31">
        <v>-6067085.23</v>
      </c>
      <c r="D269" s="31">
        <v>-140935617</v>
      </c>
      <c r="E269" s="31">
        <v>-48664105</v>
      </c>
      <c r="F269" s="31">
        <v>-47436195.37</v>
      </c>
      <c r="G269" s="31">
        <f t="shared" si="30"/>
        <v>-41369110.14</v>
      </c>
      <c r="H269" s="31">
        <f t="shared" si="31"/>
        <v>-1227909.6300000027</v>
      </c>
      <c r="I269" s="32">
        <f t="shared" si="32"/>
        <v>681.8613645880823</v>
      </c>
      <c r="J269" s="32">
        <f t="shared" si="33"/>
        <v>97.4767652050726</v>
      </c>
      <c r="K269" s="32">
        <f t="shared" si="34"/>
        <v>33.65806059514395</v>
      </c>
    </row>
    <row r="270" spans="1:11" ht="12.75">
      <c r="A270" s="29"/>
      <c r="B270" s="30"/>
      <c r="C270" s="31"/>
      <c r="D270" s="31"/>
      <c r="E270" s="31"/>
      <c r="F270" s="31"/>
      <c r="G270" s="31"/>
      <c r="H270" s="31"/>
      <c r="I270" s="32"/>
      <c r="J270" s="32"/>
      <c r="K270" s="32"/>
    </row>
    <row r="271" spans="1:11" ht="12.75">
      <c r="A271" s="44" t="s">
        <v>152</v>
      </c>
      <c r="B271" s="41" t="s">
        <v>153</v>
      </c>
      <c r="C271" s="42"/>
      <c r="D271" s="42"/>
      <c r="E271" s="42"/>
      <c r="F271" s="42"/>
      <c r="G271" s="42"/>
      <c r="H271" s="42"/>
      <c r="I271" s="43"/>
      <c r="J271" s="43"/>
      <c r="K271" s="43"/>
    </row>
    <row r="272" spans="1:11" ht="12.75">
      <c r="A272" s="29" t="s">
        <v>21</v>
      </c>
      <c r="B272" s="30" t="s">
        <v>22</v>
      </c>
      <c r="C272" s="31">
        <v>71815557.47</v>
      </c>
      <c r="D272" s="31">
        <v>162179133</v>
      </c>
      <c r="E272" s="31">
        <v>75987439</v>
      </c>
      <c r="F272" s="31">
        <v>75878013.88</v>
      </c>
      <c r="G272" s="31">
        <f aca="true" t="shared" si="35" ref="G272:G314">F272-C272</f>
        <v>4062456.4099999964</v>
      </c>
      <c r="H272" s="31">
        <f aca="true" t="shared" si="36" ref="H272:H314">E272-F272</f>
        <v>109425.12000000477</v>
      </c>
      <c r="I272" s="32">
        <f aca="true" t="shared" si="37" ref="I272:I314">IF(ISERROR(F272/C272),0,F272/C272*100-100)</f>
        <v>5.656791582655373</v>
      </c>
      <c r="J272" s="32">
        <f aca="true" t="shared" si="38" ref="J272:J314">IF(ISERROR(F272/E272),0,F272/E272*100)</f>
        <v>99.85599577846017</v>
      </c>
      <c r="K272" s="32">
        <f aca="true" t="shared" si="39" ref="K272:K314">IF(ISERROR(F272/D272),0,F272/D272*100)</f>
        <v>46.78654551692541</v>
      </c>
    </row>
    <row r="273" spans="1:11" ht="12.75">
      <c r="A273" s="35" t="s">
        <v>23</v>
      </c>
      <c r="B273" s="30" t="s">
        <v>24</v>
      </c>
      <c r="C273" s="31">
        <v>68834366.58</v>
      </c>
      <c r="D273" s="31">
        <v>156380864</v>
      </c>
      <c r="E273" s="31">
        <v>73686414</v>
      </c>
      <c r="F273" s="31">
        <v>73569548.17</v>
      </c>
      <c r="G273" s="31">
        <f t="shared" si="35"/>
        <v>4735181.590000004</v>
      </c>
      <c r="H273" s="31">
        <f t="shared" si="36"/>
        <v>116865.82999999821</v>
      </c>
      <c r="I273" s="32">
        <f t="shared" si="37"/>
        <v>6.8790951747870395</v>
      </c>
      <c r="J273" s="32">
        <f t="shared" si="38"/>
        <v>99.84140111635776</v>
      </c>
      <c r="K273" s="32">
        <f t="shared" si="39"/>
        <v>47.04510915734549</v>
      </c>
    </row>
    <row r="274" spans="1:11" ht="12.75">
      <c r="A274" s="36" t="s">
        <v>25</v>
      </c>
      <c r="B274" s="30" t="s">
        <v>26</v>
      </c>
      <c r="C274" s="31">
        <v>68834366.58</v>
      </c>
      <c r="D274" s="31">
        <v>156380864</v>
      </c>
      <c r="E274" s="31">
        <v>73686414</v>
      </c>
      <c r="F274" s="31">
        <v>73569548.17</v>
      </c>
      <c r="G274" s="31">
        <f t="shared" si="35"/>
        <v>4735181.590000004</v>
      </c>
      <c r="H274" s="31">
        <f t="shared" si="36"/>
        <v>116865.82999999821</v>
      </c>
      <c r="I274" s="32">
        <f t="shared" si="37"/>
        <v>6.8790951747870395</v>
      </c>
      <c r="J274" s="32">
        <f t="shared" si="38"/>
        <v>99.84140111635776</v>
      </c>
      <c r="K274" s="32">
        <f t="shared" si="39"/>
        <v>47.04510915734549</v>
      </c>
    </row>
    <row r="275" spans="1:11" ht="12.75">
      <c r="A275" s="37" t="s">
        <v>27</v>
      </c>
      <c r="B275" s="30" t="s">
        <v>28</v>
      </c>
      <c r="C275" s="31">
        <v>70604988.35</v>
      </c>
      <c r="D275" s="31">
        <v>156380864</v>
      </c>
      <c r="E275" s="31">
        <v>73686414</v>
      </c>
      <c r="F275" s="31">
        <v>75481610.8</v>
      </c>
      <c r="G275" s="31">
        <f t="shared" si="35"/>
        <v>4876622.450000003</v>
      </c>
      <c r="H275" s="31">
        <f t="shared" si="36"/>
        <v>-1795196.799999997</v>
      </c>
      <c r="I275" s="32">
        <f t="shared" si="37"/>
        <v>6.9069092198214435</v>
      </c>
      <c r="J275" s="32">
        <f t="shared" si="38"/>
        <v>102.43626565950134</v>
      </c>
      <c r="K275" s="32">
        <f t="shared" si="39"/>
        <v>48.26780519642096</v>
      </c>
    </row>
    <row r="276" spans="1:11" ht="12.75">
      <c r="A276" s="38" t="s">
        <v>29</v>
      </c>
      <c r="B276" s="30" t="s">
        <v>30</v>
      </c>
      <c r="C276" s="31">
        <v>1421.32</v>
      </c>
      <c r="D276" s="31">
        <v>5000</v>
      </c>
      <c r="E276" s="31">
        <v>2000</v>
      </c>
      <c r="F276" s="31">
        <v>1534.29</v>
      </c>
      <c r="G276" s="31">
        <f t="shared" si="35"/>
        <v>112.97000000000003</v>
      </c>
      <c r="H276" s="31">
        <f t="shared" si="36"/>
        <v>465.71000000000004</v>
      </c>
      <c r="I276" s="32">
        <f t="shared" si="37"/>
        <v>7.948245293107831</v>
      </c>
      <c r="J276" s="32">
        <f t="shared" si="38"/>
        <v>76.7145</v>
      </c>
      <c r="K276" s="32">
        <f t="shared" si="39"/>
        <v>30.6858</v>
      </c>
    </row>
    <row r="277" spans="1:11" ht="25.5">
      <c r="A277" s="38" t="s">
        <v>33</v>
      </c>
      <c r="B277" s="30" t="s">
        <v>34</v>
      </c>
      <c r="C277" s="31">
        <v>70603567.03</v>
      </c>
      <c r="D277" s="31">
        <v>156375864</v>
      </c>
      <c r="E277" s="31">
        <v>73684414</v>
      </c>
      <c r="F277" s="31">
        <v>75480076.51</v>
      </c>
      <c r="G277" s="31">
        <f t="shared" si="35"/>
        <v>4876509.480000004</v>
      </c>
      <c r="H277" s="31">
        <f t="shared" si="36"/>
        <v>-1795662.5100000054</v>
      </c>
      <c r="I277" s="32">
        <f t="shared" si="37"/>
        <v>6.906888256690962</v>
      </c>
      <c r="J277" s="32">
        <f t="shared" si="38"/>
        <v>102.4369638197842</v>
      </c>
      <c r="K277" s="32">
        <f t="shared" si="39"/>
        <v>48.26836736774162</v>
      </c>
    </row>
    <row r="278" spans="1:11" ht="25.5">
      <c r="A278" s="39" t="s">
        <v>37</v>
      </c>
      <c r="B278" s="30" t="s">
        <v>38</v>
      </c>
      <c r="C278" s="31">
        <v>70603567.03</v>
      </c>
      <c r="D278" s="31">
        <v>156375864</v>
      </c>
      <c r="E278" s="31">
        <v>73684414</v>
      </c>
      <c r="F278" s="31">
        <v>75480076.51</v>
      </c>
      <c r="G278" s="31">
        <f t="shared" si="35"/>
        <v>4876509.480000004</v>
      </c>
      <c r="H278" s="31">
        <f t="shared" si="36"/>
        <v>-1795662.5100000054</v>
      </c>
      <c r="I278" s="32">
        <f t="shared" si="37"/>
        <v>6.906888256690962</v>
      </c>
      <c r="J278" s="32">
        <f t="shared" si="38"/>
        <v>102.4369638197842</v>
      </c>
      <c r="K278" s="32">
        <f t="shared" si="39"/>
        <v>48.26836736774162</v>
      </c>
    </row>
    <row r="279" spans="1:11" ht="12.75">
      <c r="A279" s="38" t="s">
        <v>43</v>
      </c>
      <c r="B279" s="30" t="s">
        <v>44</v>
      </c>
      <c r="C279" s="31">
        <v>-1770621.77</v>
      </c>
      <c r="D279" s="31">
        <v>0</v>
      </c>
      <c r="E279" s="31">
        <v>0</v>
      </c>
      <c r="F279" s="31">
        <v>-1912062.63</v>
      </c>
      <c r="G279" s="31">
        <f t="shared" si="35"/>
        <v>-141440.85999999987</v>
      </c>
      <c r="H279" s="31">
        <f t="shared" si="36"/>
        <v>1912062.63</v>
      </c>
      <c r="I279" s="32">
        <f t="shared" si="37"/>
        <v>7.988202923767275</v>
      </c>
      <c r="J279" s="32">
        <f t="shared" si="38"/>
        <v>0</v>
      </c>
      <c r="K279" s="32">
        <f t="shared" si="39"/>
        <v>0</v>
      </c>
    </row>
    <row r="280" spans="1:11" ht="12.75">
      <c r="A280" s="39" t="s">
        <v>167</v>
      </c>
      <c r="B280" s="30" t="s">
        <v>168</v>
      </c>
      <c r="C280" s="31">
        <v>0</v>
      </c>
      <c r="D280" s="31">
        <v>0</v>
      </c>
      <c r="E280" s="31">
        <v>0</v>
      </c>
      <c r="F280" s="31">
        <v>-131264.56</v>
      </c>
      <c r="G280" s="31">
        <f t="shared" si="35"/>
        <v>-131264.56</v>
      </c>
      <c r="H280" s="31">
        <f t="shared" si="36"/>
        <v>131264.56</v>
      </c>
      <c r="I280" s="32">
        <f t="shared" si="37"/>
        <v>0</v>
      </c>
      <c r="J280" s="32">
        <f t="shared" si="38"/>
        <v>0</v>
      </c>
      <c r="K280" s="32">
        <f t="shared" si="39"/>
        <v>0</v>
      </c>
    </row>
    <row r="281" spans="1:11" ht="12.75">
      <c r="A281" s="35" t="s">
        <v>48</v>
      </c>
      <c r="B281" s="30" t="s">
        <v>49</v>
      </c>
      <c r="C281" s="31">
        <v>800031.16</v>
      </c>
      <c r="D281" s="31">
        <v>70000</v>
      </c>
      <c r="E281" s="31">
        <v>25000</v>
      </c>
      <c r="F281" s="31">
        <v>35882.68</v>
      </c>
      <c r="G281" s="31">
        <f t="shared" si="35"/>
        <v>-764148.48</v>
      </c>
      <c r="H281" s="31">
        <f t="shared" si="36"/>
        <v>-10882.68</v>
      </c>
      <c r="I281" s="32">
        <f t="shared" si="37"/>
        <v>-95.5148396969938</v>
      </c>
      <c r="J281" s="32">
        <f t="shared" si="38"/>
        <v>143.53072</v>
      </c>
      <c r="K281" s="32">
        <f t="shared" si="39"/>
        <v>51.26097142857143</v>
      </c>
    </row>
    <row r="282" spans="1:11" ht="25.5">
      <c r="A282" s="36" t="s">
        <v>50</v>
      </c>
      <c r="B282" s="30" t="s">
        <v>51</v>
      </c>
      <c r="C282" s="31">
        <v>800031.16</v>
      </c>
      <c r="D282" s="31">
        <v>70000</v>
      </c>
      <c r="E282" s="31">
        <v>0</v>
      </c>
      <c r="F282" s="31">
        <v>35882.68</v>
      </c>
      <c r="G282" s="31">
        <f t="shared" si="35"/>
        <v>-764148.48</v>
      </c>
      <c r="H282" s="31">
        <f t="shared" si="36"/>
        <v>-35882.68</v>
      </c>
      <c r="I282" s="32">
        <f t="shared" si="37"/>
        <v>-95.5148396969938</v>
      </c>
      <c r="J282" s="32">
        <f t="shared" si="38"/>
        <v>0</v>
      </c>
      <c r="K282" s="32">
        <f t="shared" si="39"/>
        <v>51.26097142857143</v>
      </c>
    </row>
    <row r="283" spans="1:11" ht="25.5">
      <c r="A283" s="37" t="s">
        <v>52</v>
      </c>
      <c r="B283" s="30" t="s">
        <v>53</v>
      </c>
      <c r="C283" s="31">
        <v>22740.81</v>
      </c>
      <c r="D283" s="31">
        <v>70000</v>
      </c>
      <c r="E283" s="31">
        <v>0</v>
      </c>
      <c r="F283" s="31">
        <v>34733.8</v>
      </c>
      <c r="G283" s="31">
        <f t="shared" si="35"/>
        <v>11992.990000000002</v>
      </c>
      <c r="H283" s="31">
        <f t="shared" si="36"/>
        <v>-34733.8</v>
      </c>
      <c r="I283" s="32">
        <f t="shared" si="37"/>
        <v>52.737743290586394</v>
      </c>
      <c r="J283" s="32">
        <f t="shared" si="38"/>
        <v>0</v>
      </c>
      <c r="K283" s="32">
        <f t="shared" si="39"/>
        <v>49.61971428571429</v>
      </c>
    </row>
    <row r="284" spans="1:11" ht="12.75">
      <c r="A284" s="38" t="s">
        <v>54</v>
      </c>
      <c r="B284" s="30" t="s">
        <v>55</v>
      </c>
      <c r="C284" s="31">
        <v>0</v>
      </c>
      <c r="D284" s="31">
        <v>0</v>
      </c>
      <c r="E284" s="31">
        <v>0</v>
      </c>
      <c r="F284" s="31">
        <v>384.18</v>
      </c>
      <c r="G284" s="31">
        <f t="shared" si="35"/>
        <v>384.18</v>
      </c>
      <c r="H284" s="31">
        <f t="shared" si="36"/>
        <v>-384.18</v>
      </c>
      <c r="I284" s="32">
        <f t="shared" si="37"/>
        <v>0</v>
      </c>
      <c r="J284" s="32">
        <f t="shared" si="38"/>
        <v>0</v>
      </c>
      <c r="K284" s="32">
        <f t="shared" si="39"/>
        <v>0</v>
      </c>
    </row>
    <row r="285" spans="1:11" ht="51">
      <c r="A285" s="38" t="s">
        <v>66</v>
      </c>
      <c r="B285" s="30" t="s">
        <v>67</v>
      </c>
      <c r="C285" s="31">
        <v>6687.01</v>
      </c>
      <c r="D285" s="31">
        <v>0</v>
      </c>
      <c r="E285" s="31">
        <v>0</v>
      </c>
      <c r="F285" s="31">
        <v>4117.01</v>
      </c>
      <c r="G285" s="31">
        <f t="shared" si="35"/>
        <v>-2570</v>
      </c>
      <c r="H285" s="31">
        <f t="shared" si="36"/>
        <v>-4117.01</v>
      </c>
      <c r="I285" s="32">
        <f t="shared" si="37"/>
        <v>-38.43272254714738</v>
      </c>
      <c r="J285" s="32">
        <f t="shared" si="38"/>
        <v>0</v>
      </c>
      <c r="K285" s="32">
        <f t="shared" si="39"/>
        <v>0</v>
      </c>
    </row>
    <row r="286" spans="1:11" ht="12.75">
      <c r="A286" s="38" t="s">
        <v>68</v>
      </c>
      <c r="B286" s="30" t="s">
        <v>69</v>
      </c>
      <c r="C286" s="31">
        <v>16053.8</v>
      </c>
      <c r="D286" s="31">
        <v>70000</v>
      </c>
      <c r="E286" s="31">
        <v>0</v>
      </c>
      <c r="F286" s="31">
        <v>30232.61</v>
      </c>
      <c r="G286" s="31">
        <f t="shared" si="35"/>
        <v>14178.810000000001</v>
      </c>
      <c r="H286" s="31">
        <f t="shared" si="36"/>
        <v>-30232.61</v>
      </c>
      <c r="I286" s="32">
        <f t="shared" si="37"/>
        <v>88.32058453450276</v>
      </c>
      <c r="J286" s="32">
        <f t="shared" si="38"/>
        <v>0</v>
      </c>
      <c r="K286" s="32">
        <f t="shared" si="39"/>
        <v>43.18944285714286</v>
      </c>
    </row>
    <row r="287" spans="1:11" ht="25.5">
      <c r="A287" s="37" t="s">
        <v>70</v>
      </c>
      <c r="B287" s="30" t="s">
        <v>71</v>
      </c>
      <c r="C287" s="31">
        <v>777290.35</v>
      </c>
      <c r="D287" s="31">
        <v>0</v>
      </c>
      <c r="E287" s="31">
        <v>0</v>
      </c>
      <c r="F287" s="31">
        <v>1148.88</v>
      </c>
      <c r="G287" s="31">
        <f t="shared" si="35"/>
        <v>-776141.47</v>
      </c>
      <c r="H287" s="31">
        <f t="shared" si="36"/>
        <v>-1148.88</v>
      </c>
      <c r="I287" s="32">
        <f t="shared" si="37"/>
        <v>-99.85219422832151</v>
      </c>
      <c r="J287" s="32">
        <f t="shared" si="38"/>
        <v>0</v>
      </c>
      <c r="K287" s="32">
        <f t="shared" si="39"/>
        <v>0</v>
      </c>
    </row>
    <row r="288" spans="1:11" ht="25.5">
      <c r="A288" s="38" t="s">
        <v>72</v>
      </c>
      <c r="B288" s="30" t="s">
        <v>73</v>
      </c>
      <c r="C288" s="31">
        <v>776333.33</v>
      </c>
      <c r="D288" s="31">
        <v>0</v>
      </c>
      <c r="E288" s="31">
        <v>0</v>
      </c>
      <c r="F288" s="31">
        <v>0</v>
      </c>
      <c r="G288" s="31">
        <f t="shared" si="35"/>
        <v>-776333.33</v>
      </c>
      <c r="H288" s="31">
        <f t="shared" si="36"/>
        <v>0</v>
      </c>
      <c r="I288" s="32">
        <f t="shared" si="37"/>
        <v>-100</v>
      </c>
      <c r="J288" s="32">
        <f t="shared" si="38"/>
        <v>0</v>
      </c>
      <c r="K288" s="32">
        <f t="shared" si="39"/>
        <v>0</v>
      </c>
    </row>
    <row r="289" spans="1:11" ht="12.75">
      <c r="A289" s="38" t="s">
        <v>74</v>
      </c>
      <c r="B289" s="30" t="s">
        <v>69</v>
      </c>
      <c r="C289" s="31">
        <v>957.02</v>
      </c>
      <c r="D289" s="31">
        <v>0</v>
      </c>
      <c r="E289" s="31">
        <v>0</v>
      </c>
      <c r="F289" s="31">
        <v>1148.88</v>
      </c>
      <c r="G289" s="31">
        <f t="shared" si="35"/>
        <v>191.86000000000013</v>
      </c>
      <c r="H289" s="31">
        <f t="shared" si="36"/>
        <v>-1148.88</v>
      </c>
      <c r="I289" s="32">
        <f t="shared" si="37"/>
        <v>20.047647907044805</v>
      </c>
      <c r="J289" s="32">
        <f t="shared" si="38"/>
        <v>0</v>
      </c>
      <c r="K289" s="32">
        <f t="shared" si="39"/>
        <v>0</v>
      </c>
    </row>
    <row r="290" spans="1:11" ht="25.5">
      <c r="A290" s="35" t="s">
        <v>75</v>
      </c>
      <c r="B290" s="30" t="s">
        <v>76</v>
      </c>
      <c r="C290" s="31">
        <v>0</v>
      </c>
      <c r="D290" s="31">
        <v>0</v>
      </c>
      <c r="E290" s="31">
        <v>0</v>
      </c>
      <c r="F290" s="31">
        <v>270.8</v>
      </c>
      <c r="G290" s="31">
        <f t="shared" si="35"/>
        <v>270.8</v>
      </c>
      <c r="H290" s="31">
        <f t="shared" si="36"/>
        <v>-270.8</v>
      </c>
      <c r="I290" s="32">
        <f t="shared" si="37"/>
        <v>0</v>
      </c>
      <c r="J290" s="32">
        <f t="shared" si="38"/>
        <v>0</v>
      </c>
      <c r="K290" s="32">
        <f t="shared" si="39"/>
        <v>0</v>
      </c>
    </row>
    <row r="291" spans="1:11" ht="12.75">
      <c r="A291" s="35" t="s">
        <v>77</v>
      </c>
      <c r="B291" s="30" t="s">
        <v>78</v>
      </c>
      <c r="C291" s="31">
        <v>2181159.73</v>
      </c>
      <c r="D291" s="31">
        <v>5728269</v>
      </c>
      <c r="E291" s="31">
        <v>2276025</v>
      </c>
      <c r="F291" s="31">
        <v>2272312.23</v>
      </c>
      <c r="G291" s="31">
        <f t="shared" si="35"/>
        <v>91152.5</v>
      </c>
      <c r="H291" s="31">
        <f t="shared" si="36"/>
        <v>3712.7700000000186</v>
      </c>
      <c r="I291" s="32">
        <f t="shared" si="37"/>
        <v>4.179084124205801</v>
      </c>
      <c r="J291" s="32">
        <f t="shared" si="38"/>
        <v>99.83687481464395</v>
      </c>
      <c r="K291" s="32">
        <f t="shared" si="39"/>
        <v>39.66839249343912</v>
      </c>
    </row>
    <row r="292" spans="1:11" ht="12.75">
      <c r="A292" s="36" t="s">
        <v>79</v>
      </c>
      <c r="B292" s="30" t="s">
        <v>80</v>
      </c>
      <c r="C292" s="31">
        <v>2181159.73</v>
      </c>
      <c r="D292" s="31">
        <v>5685315</v>
      </c>
      <c r="E292" s="31">
        <v>2147197</v>
      </c>
      <c r="F292" s="31">
        <v>2229482.94</v>
      </c>
      <c r="G292" s="31">
        <f t="shared" si="35"/>
        <v>48323.20999999996</v>
      </c>
      <c r="H292" s="31">
        <f t="shared" si="36"/>
        <v>-82285.93999999994</v>
      </c>
      <c r="I292" s="32">
        <f t="shared" si="37"/>
        <v>2.2154824030241826</v>
      </c>
      <c r="J292" s="32">
        <f t="shared" si="38"/>
        <v>103.83224920675653</v>
      </c>
      <c r="K292" s="32">
        <f t="shared" si="39"/>
        <v>39.21476540877682</v>
      </c>
    </row>
    <row r="293" spans="1:11" ht="25.5">
      <c r="A293" s="37" t="s">
        <v>81</v>
      </c>
      <c r="B293" s="30" t="s">
        <v>82</v>
      </c>
      <c r="C293" s="31">
        <v>115371.44</v>
      </c>
      <c r="D293" s="31">
        <v>273517</v>
      </c>
      <c r="E293" s="31">
        <v>0</v>
      </c>
      <c r="F293" s="31">
        <v>85370.74</v>
      </c>
      <c r="G293" s="31">
        <f t="shared" si="35"/>
        <v>-30000.699999999997</v>
      </c>
      <c r="H293" s="31">
        <f t="shared" si="36"/>
        <v>-85370.74</v>
      </c>
      <c r="I293" s="32">
        <f t="shared" si="37"/>
        <v>-26.00357592832333</v>
      </c>
      <c r="J293" s="32">
        <f t="shared" si="38"/>
        <v>0</v>
      </c>
      <c r="K293" s="32">
        <f t="shared" si="39"/>
        <v>31.212224468680194</v>
      </c>
    </row>
    <row r="294" spans="1:11" ht="12.75">
      <c r="A294" s="37" t="s">
        <v>83</v>
      </c>
      <c r="B294" s="30" t="s">
        <v>84</v>
      </c>
      <c r="C294" s="31">
        <v>2065788.29</v>
      </c>
      <c r="D294" s="31">
        <v>5411798</v>
      </c>
      <c r="E294" s="31">
        <v>2147197</v>
      </c>
      <c r="F294" s="31">
        <v>2144112.2</v>
      </c>
      <c r="G294" s="31">
        <f t="shared" si="35"/>
        <v>78323.91000000015</v>
      </c>
      <c r="H294" s="31">
        <f t="shared" si="36"/>
        <v>3084.7999999998137</v>
      </c>
      <c r="I294" s="32">
        <f t="shared" si="37"/>
        <v>3.7914780705819595</v>
      </c>
      <c r="J294" s="32">
        <f t="shared" si="38"/>
        <v>99.85633362937821</v>
      </c>
      <c r="K294" s="32">
        <f t="shared" si="39"/>
        <v>39.61922082088061</v>
      </c>
    </row>
    <row r="295" spans="1:11" ht="12.75">
      <c r="A295" s="38" t="s">
        <v>85</v>
      </c>
      <c r="B295" s="30" t="s">
        <v>86</v>
      </c>
      <c r="C295" s="31">
        <v>2065788.29</v>
      </c>
      <c r="D295" s="31">
        <v>5411798</v>
      </c>
      <c r="E295" s="31">
        <v>2147197</v>
      </c>
      <c r="F295" s="31">
        <v>2144112.2</v>
      </c>
      <c r="G295" s="31">
        <f t="shared" si="35"/>
        <v>78323.91000000015</v>
      </c>
      <c r="H295" s="31">
        <f t="shared" si="36"/>
        <v>3084.7999999998137</v>
      </c>
      <c r="I295" s="32">
        <f t="shared" si="37"/>
        <v>3.7914780705819595</v>
      </c>
      <c r="J295" s="32">
        <f t="shared" si="38"/>
        <v>99.85633362937821</v>
      </c>
      <c r="K295" s="32">
        <f t="shared" si="39"/>
        <v>39.61922082088061</v>
      </c>
    </row>
    <row r="296" spans="1:11" ht="25.5">
      <c r="A296" s="39" t="s">
        <v>93</v>
      </c>
      <c r="B296" s="30" t="s">
        <v>94</v>
      </c>
      <c r="C296" s="31">
        <v>38707.81</v>
      </c>
      <c r="D296" s="31">
        <v>109565</v>
      </c>
      <c r="E296" s="31">
        <v>43079</v>
      </c>
      <c r="F296" s="31">
        <v>42814.03</v>
      </c>
      <c r="G296" s="31">
        <f t="shared" si="35"/>
        <v>4106.220000000001</v>
      </c>
      <c r="H296" s="31">
        <f t="shared" si="36"/>
        <v>264.97000000000116</v>
      </c>
      <c r="I296" s="32">
        <f t="shared" si="37"/>
        <v>10.608246759504098</v>
      </c>
      <c r="J296" s="32">
        <f t="shared" si="38"/>
        <v>99.38492072703637</v>
      </c>
      <c r="K296" s="32">
        <f t="shared" si="39"/>
        <v>39.076374754711814</v>
      </c>
    </row>
    <row r="297" spans="1:11" ht="25.5">
      <c r="A297" s="39" t="s">
        <v>95</v>
      </c>
      <c r="B297" s="30" t="s">
        <v>96</v>
      </c>
      <c r="C297" s="31">
        <v>2027080.48</v>
      </c>
      <c r="D297" s="31">
        <v>5302233</v>
      </c>
      <c r="E297" s="31">
        <v>2104118</v>
      </c>
      <c r="F297" s="31">
        <v>2101298.17</v>
      </c>
      <c r="G297" s="31">
        <f t="shared" si="35"/>
        <v>74217.68999999994</v>
      </c>
      <c r="H297" s="31">
        <f t="shared" si="36"/>
        <v>2819.8300000000745</v>
      </c>
      <c r="I297" s="32">
        <f t="shared" si="37"/>
        <v>3.661309490780539</v>
      </c>
      <c r="J297" s="32">
        <f t="shared" si="38"/>
        <v>99.86598517763737</v>
      </c>
      <c r="K297" s="32">
        <f t="shared" si="39"/>
        <v>39.63043815690484</v>
      </c>
    </row>
    <row r="298" spans="1:11" ht="12.75">
      <c r="A298" s="29" t="s">
        <v>107</v>
      </c>
      <c r="B298" s="30" t="s">
        <v>108</v>
      </c>
      <c r="C298" s="31">
        <v>76625757.95</v>
      </c>
      <c r="D298" s="31">
        <v>163726163</v>
      </c>
      <c r="E298" s="31">
        <v>73938810</v>
      </c>
      <c r="F298" s="31">
        <v>73787090.17</v>
      </c>
      <c r="G298" s="31">
        <f t="shared" si="35"/>
        <v>-2838667.780000001</v>
      </c>
      <c r="H298" s="31">
        <f t="shared" si="36"/>
        <v>151719.8299999982</v>
      </c>
      <c r="I298" s="32">
        <f t="shared" si="37"/>
        <v>-3.704586885590473</v>
      </c>
      <c r="J298" s="32">
        <f t="shared" si="38"/>
        <v>99.79480352740327</v>
      </c>
      <c r="K298" s="32">
        <f t="shared" si="39"/>
        <v>45.06737885868613</v>
      </c>
    </row>
    <row r="299" spans="1:11" ht="12.75">
      <c r="A299" s="35" t="s">
        <v>23</v>
      </c>
      <c r="B299" s="30" t="s">
        <v>109</v>
      </c>
      <c r="C299" s="31">
        <v>76625757.95</v>
      </c>
      <c r="D299" s="31">
        <v>163726163</v>
      </c>
      <c r="E299" s="31">
        <v>73938810</v>
      </c>
      <c r="F299" s="31">
        <v>73787090.17</v>
      </c>
      <c r="G299" s="31">
        <f t="shared" si="35"/>
        <v>-2838667.780000001</v>
      </c>
      <c r="H299" s="31">
        <f t="shared" si="36"/>
        <v>151719.8299999982</v>
      </c>
      <c r="I299" s="32">
        <f t="shared" si="37"/>
        <v>-3.704586885590473</v>
      </c>
      <c r="J299" s="32">
        <f t="shared" si="38"/>
        <v>99.79480352740327</v>
      </c>
      <c r="K299" s="32">
        <f t="shared" si="39"/>
        <v>45.06737885868613</v>
      </c>
    </row>
    <row r="300" spans="1:11" ht="12.75">
      <c r="A300" s="36" t="s">
        <v>110</v>
      </c>
      <c r="B300" s="30" t="s">
        <v>111</v>
      </c>
      <c r="C300" s="31">
        <v>448606</v>
      </c>
      <c r="D300" s="31">
        <v>1197410</v>
      </c>
      <c r="E300" s="31">
        <v>513175</v>
      </c>
      <c r="F300" s="31">
        <v>513175</v>
      </c>
      <c r="G300" s="31">
        <f t="shared" si="35"/>
        <v>64569</v>
      </c>
      <c r="H300" s="31">
        <f t="shared" si="36"/>
        <v>0</v>
      </c>
      <c r="I300" s="32">
        <f t="shared" si="37"/>
        <v>14.39325376834016</v>
      </c>
      <c r="J300" s="32">
        <f t="shared" si="38"/>
        <v>100</v>
      </c>
      <c r="K300" s="32">
        <f t="shared" si="39"/>
        <v>42.857083204583226</v>
      </c>
    </row>
    <row r="301" spans="1:11" ht="12.75">
      <c r="A301" s="37" t="s">
        <v>112</v>
      </c>
      <c r="B301" s="30" t="s">
        <v>113</v>
      </c>
      <c r="C301" s="31">
        <v>386517</v>
      </c>
      <c r="D301" s="31">
        <v>1054447</v>
      </c>
      <c r="E301" s="31">
        <v>437455</v>
      </c>
      <c r="F301" s="31">
        <v>437455</v>
      </c>
      <c r="G301" s="31">
        <f t="shared" si="35"/>
        <v>50938</v>
      </c>
      <c r="H301" s="31">
        <f t="shared" si="36"/>
        <v>0</v>
      </c>
      <c r="I301" s="32">
        <f t="shared" si="37"/>
        <v>13.178721763855151</v>
      </c>
      <c r="J301" s="32">
        <f t="shared" si="38"/>
        <v>100</v>
      </c>
      <c r="K301" s="32">
        <f t="shared" si="39"/>
        <v>41.486675005950985</v>
      </c>
    </row>
    <row r="302" spans="1:11" ht="12.75">
      <c r="A302" s="37" t="s">
        <v>114</v>
      </c>
      <c r="B302" s="30" t="s">
        <v>115</v>
      </c>
      <c r="C302" s="31">
        <v>62089</v>
      </c>
      <c r="D302" s="31">
        <v>142963</v>
      </c>
      <c r="E302" s="31">
        <v>75720</v>
      </c>
      <c r="F302" s="31">
        <v>75720</v>
      </c>
      <c r="G302" s="31">
        <f t="shared" si="35"/>
        <v>13631</v>
      </c>
      <c r="H302" s="31">
        <f t="shared" si="36"/>
        <v>0</v>
      </c>
      <c r="I302" s="32">
        <f t="shared" si="37"/>
        <v>21.9539693021308</v>
      </c>
      <c r="J302" s="32">
        <f t="shared" si="38"/>
        <v>100</v>
      </c>
      <c r="K302" s="32">
        <f t="shared" si="39"/>
        <v>52.96475311793961</v>
      </c>
    </row>
    <row r="303" spans="1:11" ht="12.75">
      <c r="A303" s="36" t="s">
        <v>25</v>
      </c>
      <c r="B303" s="30" t="s">
        <v>116</v>
      </c>
      <c r="C303" s="31">
        <v>60058967.97</v>
      </c>
      <c r="D303" s="31">
        <v>129009132</v>
      </c>
      <c r="E303" s="31">
        <v>59583917</v>
      </c>
      <c r="F303" s="31">
        <v>59437068.49</v>
      </c>
      <c r="G303" s="31">
        <f t="shared" si="35"/>
        <v>-621899.4799999967</v>
      </c>
      <c r="H303" s="31">
        <f t="shared" si="36"/>
        <v>146848.5099999979</v>
      </c>
      <c r="I303" s="32">
        <f t="shared" si="37"/>
        <v>-1.0354814626695514</v>
      </c>
      <c r="J303" s="32">
        <f t="shared" si="38"/>
        <v>99.75354337647859</v>
      </c>
      <c r="K303" s="32">
        <f t="shared" si="39"/>
        <v>46.0719854234815</v>
      </c>
    </row>
    <row r="304" spans="1:11" ht="12.75">
      <c r="A304" s="37" t="s">
        <v>117</v>
      </c>
      <c r="B304" s="30" t="s">
        <v>118</v>
      </c>
      <c r="C304" s="31">
        <v>197373.29</v>
      </c>
      <c r="D304" s="31">
        <v>1237649</v>
      </c>
      <c r="E304" s="31">
        <v>423040</v>
      </c>
      <c r="F304" s="31">
        <v>422329.56</v>
      </c>
      <c r="G304" s="31">
        <f t="shared" si="35"/>
        <v>224956.27</v>
      </c>
      <c r="H304" s="31">
        <f t="shared" si="36"/>
        <v>710.4400000000023</v>
      </c>
      <c r="I304" s="32">
        <f t="shared" si="37"/>
        <v>113.97503177861603</v>
      </c>
      <c r="J304" s="32">
        <f t="shared" si="38"/>
        <v>99.83206316187595</v>
      </c>
      <c r="K304" s="32">
        <f t="shared" si="39"/>
        <v>34.1235326009232</v>
      </c>
    </row>
    <row r="305" spans="1:11" ht="12.75">
      <c r="A305" s="37" t="s">
        <v>119</v>
      </c>
      <c r="B305" s="30" t="s">
        <v>120</v>
      </c>
      <c r="C305" s="31">
        <v>59861594.68</v>
      </c>
      <c r="D305" s="31">
        <v>127771483</v>
      </c>
      <c r="E305" s="31">
        <v>59160877</v>
      </c>
      <c r="F305" s="31">
        <v>59014738.93</v>
      </c>
      <c r="G305" s="31">
        <f t="shared" si="35"/>
        <v>-846855.75</v>
      </c>
      <c r="H305" s="31">
        <f t="shared" si="36"/>
        <v>146138.0700000003</v>
      </c>
      <c r="I305" s="32">
        <f t="shared" si="37"/>
        <v>-1.414689592763125</v>
      </c>
      <c r="J305" s="32">
        <f t="shared" si="38"/>
        <v>99.75298190728309</v>
      </c>
      <c r="K305" s="32">
        <f t="shared" si="39"/>
        <v>46.18772322615994</v>
      </c>
    </row>
    <row r="306" spans="1:11" ht="12.75">
      <c r="A306" s="36" t="s">
        <v>125</v>
      </c>
      <c r="B306" s="30" t="s">
        <v>126</v>
      </c>
      <c r="C306" s="31">
        <v>16118183.98</v>
      </c>
      <c r="D306" s="31">
        <v>33519621</v>
      </c>
      <c r="E306" s="31">
        <v>13841718</v>
      </c>
      <c r="F306" s="31">
        <v>13836846.68</v>
      </c>
      <c r="G306" s="31">
        <f t="shared" si="35"/>
        <v>-2281337.3000000007</v>
      </c>
      <c r="H306" s="31">
        <f t="shared" si="36"/>
        <v>4871.320000000298</v>
      </c>
      <c r="I306" s="32">
        <f t="shared" si="37"/>
        <v>-14.153811017610678</v>
      </c>
      <c r="J306" s="32">
        <f t="shared" si="38"/>
        <v>99.96480696977066</v>
      </c>
      <c r="K306" s="32">
        <f t="shared" si="39"/>
        <v>41.2798422750663</v>
      </c>
    </row>
    <row r="307" spans="1:11" ht="12.75">
      <c r="A307" s="37" t="s">
        <v>127</v>
      </c>
      <c r="B307" s="30" t="s">
        <v>128</v>
      </c>
      <c r="C307" s="31">
        <v>13483131.98</v>
      </c>
      <c r="D307" s="31">
        <v>27204736</v>
      </c>
      <c r="E307" s="31">
        <v>11421114</v>
      </c>
      <c r="F307" s="31">
        <v>11416242.68</v>
      </c>
      <c r="G307" s="31">
        <f t="shared" si="35"/>
        <v>-2066889.3000000007</v>
      </c>
      <c r="H307" s="31">
        <f t="shared" si="36"/>
        <v>4871.320000000298</v>
      </c>
      <c r="I307" s="32">
        <f t="shared" si="37"/>
        <v>-15.329444991459624</v>
      </c>
      <c r="J307" s="32">
        <f t="shared" si="38"/>
        <v>99.95734811858108</v>
      </c>
      <c r="K307" s="32">
        <f t="shared" si="39"/>
        <v>41.964173737984446</v>
      </c>
    </row>
    <row r="308" spans="1:11" ht="25.5">
      <c r="A308" s="38" t="s">
        <v>129</v>
      </c>
      <c r="B308" s="30" t="s">
        <v>130</v>
      </c>
      <c r="C308" s="31">
        <v>13483131.98</v>
      </c>
      <c r="D308" s="31">
        <v>27204736</v>
      </c>
      <c r="E308" s="31">
        <v>11421114</v>
      </c>
      <c r="F308" s="31">
        <v>11416242.68</v>
      </c>
      <c r="G308" s="31">
        <f t="shared" si="35"/>
        <v>-2066889.3000000007</v>
      </c>
      <c r="H308" s="31">
        <f t="shared" si="36"/>
        <v>4871.320000000298</v>
      </c>
      <c r="I308" s="32">
        <f t="shared" si="37"/>
        <v>-15.329444991459624</v>
      </c>
      <c r="J308" s="32">
        <f t="shared" si="38"/>
        <v>99.95734811858108</v>
      </c>
      <c r="K308" s="32">
        <f t="shared" si="39"/>
        <v>41.964173737984446</v>
      </c>
    </row>
    <row r="309" spans="1:11" ht="25.5">
      <c r="A309" s="37" t="s">
        <v>131</v>
      </c>
      <c r="B309" s="30" t="s">
        <v>132</v>
      </c>
      <c r="C309" s="31">
        <v>2635052</v>
      </c>
      <c r="D309" s="31">
        <v>6314885</v>
      </c>
      <c r="E309" s="31">
        <v>2420604</v>
      </c>
      <c r="F309" s="31">
        <v>2420604</v>
      </c>
      <c r="G309" s="31">
        <f t="shared" si="35"/>
        <v>-214448</v>
      </c>
      <c r="H309" s="31">
        <f t="shared" si="36"/>
        <v>0</v>
      </c>
      <c r="I309" s="32">
        <f t="shared" si="37"/>
        <v>-8.138283419074838</v>
      </c>
      <c r="J309" s="32">
        <f t="shared" si="38"/>
        <v>100</v>
      </c>
      <c r="K309" s="32">
        <f t="shared" si="39"/>
        <v>38.331719421652174</v>
      </c>
    </row>
    <row r="310" spans="1:11" ht="25.5">
      <c r="A310" s="38" t="s">
        <v>133</v>
      </c>
      <c r="B310" s="30" t="s">
        <v>134</v>
      </c>
      <c r="C310" s="31">
        <v>2635052</v>
      </c>
      <c r="D310" s="31">
        <v>6314885</v>
      </c>
      <c r="E310" s="31">
        <v>2420604</v>
      </c>
      <c r="F310" s="31">
        <v>2420604</v>
      </c>
      <c r="G310" s="31">
        <f t="shared" si="35"/>
        <v>-214448</v>
      </c>
      <c r="H310" s="31">
        <f t="shared" si="36"/>
        <v>0</v>
      </c>
      <c r="I310" s="32">
        <f t="shared" si="37"/>
        <v>-8.138283419074838</v>
      </c>
      <c r="J310" s="32">
        <f t="shared" si="38"/>
        <v>100</v>
      </c>
      <c r="K310" s="32">
        <f t="shared" si="39"/>
        <v>38.331719421652174</v>
      </c>
    </row>
    <row r="311" spans="1:11" ht="12.75">
      <c r="A311" s="29"/>
      <c r="B311" s="30" t="s">
        <v>140</v>
      </c>
      <c r="C311" s="31">
        <v>-4810200.48</v>
      </c>
      <c r="D311" s="31">
        <v>-1547030</v>
      </c>
      <c r="E311" s="31">
        <v>2048629</v>
      </c>
      <c r="F311" s="31">
        <v>2090923.71</v>
      </c>
      <c r="G311" s="31">
        <f t="shared" si="35"/>
        <v>6901124.19</v>
      </c>
      <c r="H311" s="31">
        <f t="shared" si="36"/>
        <v>-42294.70999999996</v>
      </c>
      <c r="I311" s="32">
        <f t="shared" si="37"/>
        <v>-143.46853563991164</v>
      </c>
      <c r="J311" s="32">
        <f t="shared" si="38"/>
        <v>102.06453730763354</v>
      </c>
      <c r="K311" s="32">
        <f t="shared" si="39"/>
        <v>-135.15728266420172</v>
      </c>
    </row>
    <row r="312" spans="1:11" ht="12.75">
      <c r="A312" s="29" t="s">
        <v>141</v>
      </c>
      <c r="B312" s="30" t="s">
        <v>142</v>
      </c>
      <c r="C312" s="31">
        <v>4810200.48</v>
      </c>
      <c r="D312" s="31">
        <v>1547030</v>
      </c>
      <c r="E312" s="31">
        <v>-2048629</v>
      </c>
      <c r="F312" s="31">
        <v>-2090923.71</v>
      </c>
      <c r="G312" s="31">
        <f t="shared" si="35"/>
        <v>-6901124.19</v>
      </c>
      <c r="H312" s="31">
        <f t="shared" si="36"/>
        <v>42294.70999999996</v>
      </c>
      <c r="I312" s="32">
        <f t="shared" si="37"/>
        <v>-143.46853563991164</v>
      </c>
      <c r="J312" s="32">
        <f t="shared" si="38"/>
        <v>102.06453730763354</v>
      </c>
      <c r="K312" s="32">
        <f t="shared" si="39"/>
        <v>-135.15728266420172</v>
      </c>
    </row>
    <row r="313" spans="1:11" ht="12.75">
      <c r="A313" s="35" t="s">
        <v>143</v>
      </c>
      <c r="B313" s="30" t="s">
        <v>144</v>
      </c>
      <c r="C313" s="31">
        <v>4810200.48</v>
      </c>
      <c r="D313" s="31">
        <v>1547030</v>
      </c>
      <c r="E313" s="31">
        <v>-2048629</v>
      </c>
      <c r="F313" s="31">
        <v>-2090923.71</v>
      </c>
      <c r="G313" s="31">
        <f t="shared" si="35"/>
        <v>-6901124.19</v>
      </c>
      <c r="H313" s="31">
        <f t="shared" si="36"/>
        <v>42294.70999999996</v>
      </c>
      <c r="I313" s="32">
        <f t="shared" si="37"/>
        <v>-143.46853563991164</v>
      </c>
      <c r="J313" s="32">
        <f t="shared" si="38"/>
        <v>102.06453730763354</v>
      </c>
      <c r="K313" s="32">
        <f t="shared" si="39"/>
        <v>-135.15728266420172</v>
      </c>
    </row>
    <row r="314" spans="1:11" ht="25.5">
      <c r="A314" s="36" t="s">
        <v>145</v>
      </c>
      <c r="B314" s="30" t="s">
        <v>146</v>
      </c>
      <c r="C314" s="31">
        <v>4810200.48</v>
      </c>
      <c r="D314" s="31">
        <v>1547030</v>
      </c>
      <c r="E314" s="31">
        <v>-2048629</v>
      </c>
      <c r="F314" s="31">
        <v>-2090923.71</v>
      </c>
      <c r="G314" s="31">
        <f t="shared" si="35"/>
        <v>-6901124.19</v>
      </c>
      <c r="H314" s="31">
        <f t="shared" si="36"/>
        <v>42294.70999999996</v>
      </c>
      <c r="I314" s="32">
        <f t="shared" si="37"/>
        <v>-143.46853563991164</v>
      </c>
      <c r="J314" s="32">
        <f t="shared" si="38"/>
        <v>102.06453730763354</v>
      </c>
      <c r="K314" s="32">
        <f t="shared" si="39"/>
        <v>-135.15728266420172</v>
      </c>
    </row>
    <row r="315" spans="1:11" ht="12.75">
      <c r="A315" s="29"/>
      <c r="B315" s="30"/>
      <c r="C315" s="31"/>
      <c r="D315" s="31"/>
      <c r="E315" s="31"/>
      <c r="F315" s="31"/>
      <c r="G315" s="31"/>
      <c r="H315" s="31"/>
      <c r="I315" s="32"/>
      <c r="J315" s="32"/>
      <c r="K315" s="32"/>
    </row>
    <row r="316" spans="1:11" ht="12.75">
      <c r="A316" s="44" t="s">
        <v>154</v>
      </c>
      <c r="B316" s="41" t="s">
        <v>155</v>
      </c>
      <c r="C316" s="42"/>
      <c r="D316" s="42"/>
      <c r="E316" s="42"/>
      <c r="F316" s="42"/>
      <c r="G316" s="42"/>
      <c r="H316" s="42"/>
      <c r="I316" s="43"/>
      <c r="J316" s="43"/>
      <c r="K316" s="43"/>
    </row>
    <row r="317" spans="1:11" ht="12.75">
      <c r="A317" s="29" t="s">
        <v>21</v>
      </c>
      <c r="B317" s="30" t="s">
        <v>22</v>
      </c>
      <c r="C317" s="31">
        <v>18455062.62</v>
      </c>
      <c r="D317" s="31">
        <v>47568027</v>
      </c>
      <c r="E317" s="31">
        <v>22423295</v>
      </c>
      <c r="F317" s="31">
        <v>22391382.46</v>
      </c>
      <c r="G317" s="31">
        <f aca="true" t="shared" si="40" ref="G317:G347">F317-C317</f>
        <v>3936319.84</v>
      </c>
      <c r="H317" s="31">
        <f aca="true" t="shared" si="41" ref="H317:H347">E317-F317</f>
        <v>31912.539999999106</v>
      </c>
      <c r="I317" s="32">
        <f aca="true" t="shared" si="42" ref="I317:I347">IF(ISERROR(F317/C317),0,F317/C317*100-100)</f>
        <v>21.329214216451135</v>
      </c>
      <c r="J317" s="32">
        <f aca="true" t="shared" si="43" ref="J317:J347">IF(ISERROR(F317/E317),0,F317/E317*100)</f>
        <v>99.85768130865692</v>
      </c>
      <c r="K317" s="32">
        <f aca="true" t="shared" si="44" ref="K317:K347">IF(ISERROR(F317/D317),0,F317/D317*100)</f>
        <v>47.0723380223443</v>
      </c>
    </row>
    <row r="318" spans="1:11" s="5" customFormat="1" ht="12.75">
      <c r="A318" s="35" t="s">
        <v>23</v>
      </c>
      <c r="B318" s="30" t="s">
        <v>24</v>
      </c>
      <c r="C318" s="31">
        <v>18313421.88</v>
      </c>
      <c r="D318" s="31">
        <v>47450978</v>
      </c>
      <c r="E318" s="31">
        <v>22366246</v>
      </c>
      <c r="F318" s="31">
        <v>22332998.71</v>
      </c>
      <c r="G318" s="31">
        <f t="shared" si="40"/>
        <v>4019576.830000002</v>
      </c>
      <c r="H318" s="31">
        <f t="shared" si="41"/>
        <v>33247.289999999106</v>
      </c>
      <c r="I318" s="32">
        <f t="shared" si="42"/>
        <v>21.948802666910467</v>
      </c>
      <c r="J318" s="32">
        <f t="shared" si="43"/>
        <v>99.8513506021529</v>
      </c>
      <c r="K318" s="32">
        <f t="shared" si="44"/>
        <v>47.06541287726462</v>
      </c>
    </row>
    <row r="319" spans="1:11" ht="12.75">
      <c r="A319" s="36" t="s">
        <v>25</v>
      </c>
      <c r="B319" s="30" t="s">
        <v>26</v>
      </c>
      <c r="C319" s="31">
        <v>18313421.88</v>
      </c>
      <c r="D319" s="31">
        <v>47450978</v>
      </c>
      <c r="E319" s="31">
        <v>22366246</v>
      </c>
      <c r="F319" s="31">
        <v>22332998.71</v>
      </c>
      <c r="G319" s="31">
        <f t="shared" si="40"/>
        <v>4019576.830000002</v>
      </c>
      <c r="H319" s="31">
        <f t="shared" si="41"/>
        <v>33247.289999999106</v>
      </c>
      <c r="I319" s="32">
        <f t="shared" si="42"/>
        <v>21.948802666910467</v>
      </c>
      <c r="J319" s="32">
        <f t="shared" si="43"/>
        <v>99.8513506021529</v>
      </c>
      <c r="K319" s="32">
        <f t="shared" si="44"/>
        <v>47.06541287726462</v>
      </c>
    </row>
    <row r="320" spans="1:11" ht="12.75">
      <c r="A320" s="37" t="s">
        <v>27</v>
      </c>
      <c r="B320" s="30" t="s">
        <v>28</v>
      </c>
      <c r="C320" s="31">
        <v>18784474.1</v>
      </c>
      <c r="D320" s="31">
        <v>47450978</v>
      </c>
      <c r="E320" s="31">
        <v>22366246</v>
      </c>
      <c r="F320" s="31">
        <v>22887425.8</v>
      </c>
      <c r="G320" s="31">
        <f t="shared" si="40"/>
        <v>4102951.6999999993</v>
      </c>
      <c r="H320" s="31">
        <f t="shared" si="41"/>
        <v>-521179.80000000075</v>
      </c>
      <c r="I320" s="32">
        <f t="shared" si="42"/>
        <v>21.842249499015793</v>
      </c>
      <c r="J320" s="32">
        <f t="shared" si="43"/>
        <v>102.33020686618576</v>
      </c>
      <c r="K320" s="32">
        <f t="shared" si="44"/>
        <v>48.23383366302798</v>
      </c>
    </row>
    <row r="321" spans="1:11" ht="12.75">
      <c r="A321" s="38" t="s">
        <v>29</v>
      </c>
      <c r="B321" s="30" t="s">
        <v>30</v>
      </c>
      <c r="C321" s="31">
        <v>1645.29</v>
      </c>
      <c r="D321" s="31">
        <v>1500</v>
      </c>
      <c r="E321" s="31">
        <v>750</v>
      </c>
      <c r="F321" s="31">
        <v>930.27</v>
      </c>
      <c r="G321" s="31">
        <f t="shared" si="40"/>
        <v>-715.02</v>
      </c>
      <c r="H321" s="31">
        <f t="shared" si="41"/>
        <v>-180.26999999999998</v>
      </c>
      <c r="I321" s="32">
        <f t="shared" si="42"/>
        <v>-43.45860000364677</v>
      </c>
      <c r="J321" s="32">
        <f t="shared" si="43"/>
        <v>124.03599999999999</v>
      </c>
      <c r="K321" s="32">
        <f t="shared" si="44"/>
        <v>62.017999999999994</v>
      </c>
    </row>
    <row r="322" spans="1:11" ht="25.5">
      <c r="A322" s="38" t="s">
        <v>33</v>
      </c>
      <c r="B322" s="30" t="s">
        <v>34</v>
      </c>
      <c r="C322" s="31">
        <v>18782828.81</v>
      </c>
      <c r="D322" s="31">
        <v>47449478</v>
      </c>
      <c r="E322" s="31">
        <v>22365496</v>
      </c>
      <c r="F322" s="31">
        <v>22886495.53</v>
      </c>
      <c r="G322" s="31">
        <f t="shared" si="40"/>
        <v>4103666.7200000025</v>
      </c>
      <c r="H322" s="31">
        <f t="shared" si="41"/>
        <v>-520999.5300000012</v>
      </c>
      <c r="I322" s="32">
        <f t="shared" si="42"/>
        <v>21.847969555124763</v>
      </c>
      <c r="J322" s="32">
        <f t="shared" si="43"/>
        <v>102.32947898852768</v>
      </c>
      <c r="K322" s="32">
        <f t="shared" si="44"/>
        <v>48.23339791008871</v>
      </c>
    </row>
    <row r="323" spans="1:11" ht="38.25">
      <c r="A323" s="39" t="s">
        <v>39</v>
      </c>
      <c r="B323" s="30" t="s">
        <v>40</v>
      </c>
      <c r="C323" s="31">
        <v>18782828.81</v>
      </c>
      <c r="D323" s="31">
        <v>47449478</v>
      </c>
      <c r="E323" s="31">
        <v>22365496</v>
      </c>
      <c r="F323" s="31">
        <v>22886495.53</v>
      </c>
      <c r="G323" s="31">
        <f t="shared" si="40"/>
        <v>4103666.7200000025</v>
      </c>
      <c r="H323" s="31">
        <f t="shared" si="41"/>
        <v>-520999.5300000012</v>
      </c>
      <c r="I323" s="32">
        <f t="shared" si="42"/>
        <v>21.847969555124763</v>
      </c>
      <c r="J323" s="32">
        <f t="shared" si="43"/>
        <v>102.32947898852768</v>
      </c>
      <c r="K323" s="32">
        <f t="shared" si="44"/>
        <v>48.23339791008871</v>
      </c>
    </row>
    <row r="324" spans="1:11" ht="12.75">
      <c r="A324" s="38" t="s">
        <v>43</v>
      </c>
      <c r="B324" s="30" t="s">
        <v>44</v>
      </c>
      <c r="C324" s="31">
        <v>-471052.22</v>
      </c>
      <c r="D324" s="31">
        <v>0</v>
      </c>
      <c r="E324" s="31">
        <v>0</v>
      </c>
      <c r="F324" s="31">
        <v>-554427.09</v>
      </c>
      <c r="G324" s="31">
        <f t="shared" si="40"/>
        <v>-83374.87</v>
      </c>
      <c r="H324" s="31">
        <f t="shared" si="41"/>
        <v>554427.09</v>
      </c>
      <c r="I324" s="32">
        <f t="shared" si="42"/>
        <v>17.699708537622442</v>
      </c>
      <c r="J324" s="32">
        <f t="shared" si="43"/>
        <v>0</v>
      </c>
      <c r="K324" s="32">
        <f t="shared" si="44"/>
        <v>0</v>
      </c>
    </row>
    <row r="325" spans="1:11" ht="12.75">
      <c r="A325" s="39" t="s">
        <v>167</v>
      </c>
      <c r="B325" s="30" t="s">
        <v>168</v>
      </c>
      <c r="C325" s="31">
        <v>0</v>
      </c>
      <c r="D325" s="31">
        <v>0</v>
      </c>
      <c r="E325" s="31">
        <v>0</v>
      </c>
      <c r="F325" s="31">
        <v>-38061.85</v>
      </c>
      <c r="G325" s="31">
        <f t="shared" si="40"/>
        <v>-38061.85</v>
      </c>
      <c r="H325" s="31">
        <f t="shared" si="41"/>
        <v>38061.85</v>
      </c>
      <c r="I325" s="32">
        <f t="shared" si="42"/>
        <v>0</v>
      </c>
      <c r="J325" s="32">
        <f t="shared" si="43"/>
        <v>0</v>
      </c>
      <c r="K325" s="32">
        <f t="shared" si="44"/>
        <v>0</v>
      </c>
    </row>
    <row r="326" spans="1:11" ht="12.75">
      <c r="A326" s="35" t="s">
        <v>48</v>
      </c>
      <c r="B326" s="30" t="s">
        <v>49</v>
      </c>
      <c r="C326" s="31">
        <v>141360.05</v>
      </c>
      <c r="D326" s="31">
        <v>117049</v>
      </c>
      <c r="E326" s="31">
        <v>57049</v>
      </c>
      <c r="F326" s="31">
        <v>58383.75</v>
      </c>
      <c r="G326" s="31">
        <f t="shared" si="40"/>
        <v>-82976.29999999999</v>
      </c>
      <c r="H326" s="31">
        <f t="shared" si="41"/>
        <v>-1334.75</v>
      </c>
      <c r="I326" s="32">
        <f t="shared" si="42"/>
        <v>-58.69855026225584</v>
      </c>
      <c r="J326" s="32">
        <f t="shared" si="43"/>
        <v>102.33965538396816</v>
      </c>
      <c r="K326" s="32">
        <f t="shared" si="44"/>
        <v>49.87975121530299</v>
      </c>
    </row>
    <row r="327" spans="1:11" ht="25.5">
      <c r="A327" s="36" t="s">
        <v>50</v>
      </c>
      <c r="B327" s="30" t="s">
        <v>51</v>
      </c>
      <c r="C327" s="31">
        <v>141360.05</v>
      </c>
      <c r="D327" s="31">
        <v>117049</v>
      </c>
      <c r="E327" s="31">
        <v>0</v>
      </c>
      <c r="F327" s="31">
        <v>58383.75</v>
      </c>
      <c r="G327" s="31">
        <f t="shared" si="40"/>
        <v>-82976.29999999999</v>
      </c>
      <c r="H327" s="31">
        <f t="shared" si="41"/>
        <v>-58383.75</v>
      </c>
      <c r="I327" s="32">
        <f t="shared" si="42"/>
        <v>-58.69855026225584</v>
      </c>
      <c r="J327" s="32">
        <f t="shared" si="43"/>
        <v>0</v>
      </c>
      <c r="K327" s="32">
        <f t="shared" si="44"/>
        <v>49.87975121530299</v>
      </c>
    </row>
    <row r="328" spans="1:11" ht="25.5">
      <c r="A328" s="37" t="s">
        <v>52</v>
      </c>
      <c r="B328" s="30" t="s">
        <v>53</v>
      </c>
      <c r="C328" s="31">
        <v>44318.38</v>
      </c>
      <c r="D328" s="31">
        <v>100000</v>
      </c>
      <c r="E328" s="31">
        <v>0</v>
      </c>
      <c r="F328" s="31">
        <v>41294.86</v>
      </c>
      <c r="G328" s="31">
        <f t="shared" si="40"/>
        <v>-3023.519999999997</v>
      </c>
      <c r="H328" s="31">
        <f t="shared" si="41"/>
        <v>-41294.86</v>
      </c>
      <c r="I328" s="32">
        <f t="shared" si="42"/>
        <v>-6.822271030664922</v>
      </c>
      <c r="J328" s="32">
        <f t="shared" si="43"/>
        <v>0</v>
      </c>
      <c r="K328" s="32">
        <f t="shared" si="44"/>
        <v>41.29486</v>
      </c>
    </row>
    <row r="329" spans="1:11" ht="12.75">
      <c r="A329" s="38" t="s">
        <v>54</v>
      </c>
      <c r="B329" s="30" t="s">
        <v>55</v>
      </c>
      <c r="C329" s="31">
        <v>44318.38</v>
      </c>
      <c r="D329" s="31">
        <v>100000</v>
      </c>
      <c r="E329" s="31">
        <v>0</v>
      </c>
      <c r="F329" s="31">
        <v>41294.86</v>
      </c>
      <c r="G329" s="31">
        <f t="shared" si="40"/>
        <v>-3023.519999999997</v>
      </c>
      <c r="H329" s="31">
        <f t="shared" si="41"/>
        <v>-41294.86</v>
      </c>
      <c r="I329" s="32">
        <f t="shared" si="42"/>
        <v>-6.822271030664922</v>
      </c>
      <c r="J329" s="32">
        <f t="shared" si="43"/>
        <v>0</v>
      </c>
      <c r="K329" s="32">
        <f t="shared" si="44"/>
        <v>41.29486</v>
      </c>
    </row>
    <row r="330" spans="1:11" ht="25.5">
      <c r="A330" s="37" t="s">
        <v>70</v>
      </c>
      <c r="B330" s="30" t="s">
        <v>71</v>
      </c>
      <c r="C330" s="31">
        <v>97041.67</v>
      </c>
      <c r="D330" s="31">
        <v>17049</v>
      </c>
      <c r="E330" s="31">
        <v>0</v>
      </c>
      <c r="F330" s="31">
        <v>17088.89</v>
      </c>
      <c r="G330" s="31">
        <f t="shared" si="40"/>
        <v>-79952.78</v>
      </c>
      <c r="H330" s="31">
        <f t="shared" si="41"/>
        <v>-17088.89</v>
      </c>
      <c r="I330" s="32">
        <f t="shared" si="42"/>
        <v>-82.39015260145462</v>
      </c>
      <c r="J330" s="32">
        <f t="shared" si="43"/>
        <v>0</v>
      </c>
      <c r="K330" s="32">
        <f t="shared" si="44"/>
        <v>100.23397266701859</v>
      </c>
    </row>
    <row r="331" spans="1:11" ht="25.5">
      <c r="A331" s="38" t="s">
        <v>72</v>
      </c>
      <c r="B331" s="30" t="s">
        <v>73</v>
      </c>
      <c r="C331" s="31">
        <v>97041.67</v>
      </c>
      <c r="D331" s="31">
        <v>17049</v>
      </c>
      <c r="E331" s="31">
        <v>0</v>
      </c>
      <c r="F331" s="31">
        <v>17048.89</v>
      </c>
      <c r="G331" s="31">
        <f t="shared" si="40"/>
        <v>-79992.78</v>
      </c>
      <c r="H331" s="31">
        <f t="shared" si="41"/>
        <v>-17048.89</v>
      </c>
      <c r="I331" s="32">
        <f t="shared" si="42"/>
        <v>-82.43137200750976</v>
      </c>
      <c r="J331" s="32">
        <f t="shared" si="43"/>
        <v>0</v>
      </c>
      <c r="K331" s="32">
        <f t="shared" si="44"/>
        <v>99.99935480086808</v>
      </c>
    </row>
    <row r="332" spans="1:11" ht="12.75">
      <c r="A332" s="38" t="s">
        <v>74</v>
      </c>
      <c r="B332" s="30" t="s">
        <v>69</v>
      </c>
      <c r="C332" s="31">
        <v>0</v>
      </c>
      <c r="D332" s="31">
        <v>0</v>
      </c>
      <c r="E332" s="31">
        <v>0</v>
      </c>
      <c r="F332" s="31">
        <v>40</v>
      </c>
      <c r="G332" s="31">
        <f t="shared" si="40"/>
        <v>40</v>
      </c>
      <c r="H332" s="31">
        <f t="shared" si="41"/>
        <v>-40</v>
      </c>
      <c r="I332" s="32">
        <f t="shared" si="42"/>
        <v>0</v>
      </c>
      <c r="J332" s="32">
        <f t="shared" si="43"/>
        <v>0</v>
      </c>
      <c r="K332" s="32">
        <f t="shared" si="44"/>
        <v>0</v>
      </c>
    </row>
    <row r="333" spans="1:11" ht="25.5">
      <c r="A333" s="35" t="s">
        <v>75</v>
      </c>
      <c r="B333" s="30" t="s">
        <v>76</v>
      </c>
      <c r="C333" s="31">
        <v>280.69</v>
      </c>
      <c r="D333" s="31">
        <v>0</v>
      </c>
      <c r="E333" s="31">
        <v>0</v>
      </c>
      <c r="F333" s="31">
        <v>0</v>
      </c>
      <c r="G333" s="31">
        <f t="shared" si="40"/>
        <v>-280.69</v>
      </c>
      <c r="H333" s="31">
        <f t="shared" si="41"/>
        <v>0</v>
      </c>
      <c r="I333" s="32">
        <f t="shared" si="42"/>
        <v>-100</v>
      </c>
      <c r="J333" s="32">
        <f t="shared" si="43"/>
        <v>0</v>
      </c>
      <c r="K333" s="32">
        <f t="shared" si="44"/>
        <v>0</v>
      </c>
    </row>
    <row r="334" spans="1:11" ht="12.75">
      <c r="A334" s="29" t="s">
        <v>107</v>
      </c>
      <c r="B334" s="30" t="s">
        <v>108</v>
      </c>
      <c r="C334" s="31">
        <v>20281688.65</v>
      </c>
      <c r="D334" s="31">
        <v>48582392</v>
      </c>
      <c r="E334" s="31">
        <v>23021640</v>
      </c>
      <c r="F334" s="31">
        <v>22769241.78</v>
      </c>
      <c r="G334" s="31">
        <f t="shared" si="40"/>
        <v>2487553.1300000027</v>
      </c>
      <c r="H334" s="31">
        <f t="shared" si="41"/>
        <v>252398.2199999988</v>
      </c>
      <c r="I334" s="32">
        <f t="shared" si="42"/>
        <v>12.265019806425244</v>
      </c>
      <c r="J334" s="32">
        <f t="shared" si="43"/>
        <v>98.90364795905072</v>
      </c>
      <c r="K334" s="32">
        <f t="shared" si="44"/>
        <v>46.86727195318008</v>
      </c>
    </row>
    <row r="335" spans="1:11" ht="12.75">
      <c r="A335" s="35" t="s">
        <v>23</v>
      </c>
      <c r="B335" s="30" t="s">
        <v>109</v>
      </c>
      <c r="C335" s="31">
        <v>20281688.65</v>
      </c>
      <c r="D335" s="31">
        <v>48582392</v>
      </c>
      <c r="E335" s="31">
        <v>23021640</v>
      </c>
      <c r="F335" s="31">
        <v>22769241.78</v>
      </c>
      <c r="G335" s="31">
        <f t="shared" si="40"/>
        <v>2487553.1300000027</v>
      </c>
      <c r="H335" s="31">
        <f t="shared" si="41"/>
        <v>252398.2199999988</v>
      </c>
      <c r="I335" s="32">
        <f t="shared" si="42"/>
        <v>12.265019806425244</v>
      </c>
      <c r="J335" s="32">
        <f t="shared" si="43"/>
        <v>98.90364795905072</v>
      </c>
      <c r="K335" s="32">
        <f t="shared" si="44"/>
        <v>46.86727195318008</v>
      </c>
    </row>
    <row r="336" spans="1:11" ht="12.75">
      <c r="A336" s="36" t="s">
        <v>25</v>
      </c>
      <c r="B336" s="30" t="s">
        <v>116</v>
      </c>
      <c r="C336" s="31">
        <v>18827015.68</v>
      </c>
      <c r="D336" s="31">
        <v>44462545</v>
      </c>
      <c r="E336" s="31">
        <v>21374747</v>
      </c>
      <c r="F336" s="31">
        <v>21123207.54</v>
      </c>
      <c r="G336" s="31">
        <f t="shared" si="40"/>
        <v>2296191.8599999994</v>
      </c>
      <c r="H336" s="31">
        <f t="shared" si="41"/>
        <v>251539.4600000009</v>
      </c>
      <c r="I336" s="32">
        <f t="shared" si="42"/>
        <v>12.196260411251743</v>
      </c>
      <c r="J336" s="32">
        <f t="shared" si="43"/>
        <v>98.82319327569117</v>
      </c>
      <c r="K336" s="32">
        <f t="shared" si="44"/>
        <v>47.50786879158627</v>
      </c>
    </row>
    <row r="337" spans="1:11" ht="12.75">
      <c r="A337" s="37" t="s">
        <v>117</v>
      </c>
      <c r="B337" s="30" t="s">
        <v>118</v>
      </c>
      <c r="C337" s="31">
        <v>162815.34</v>
      </c>
      <c r="D337" s="31">
        <v>388644</v>
      </c>
      <c r="E337" s="31">
        <v>206322</v>
      </c>
      <c r="F337" s="31">
        <v>128689.15</v>
      </c>
      <c r="G337" s="31">
        <f t="shared" si="40"/>
        <v>-34126.19</v>
      </c>
      <c r="H337" s="31">
        <f t="shared" si="41"/>
        <v>77632.85</v>
      </c>
      <c r="I337" s="32">
        <f t="shared" si="42"/>
        <v>-20.96005818616355</v>
      </c>
      <c r="J337" s="32">
        <f t="shared" si="43"/>
        <v>62.372965558689806</v>
      </c>
      <c r="K337" s="32">
        <f t="shared" si="44"/>
        <v>33.112347032245445</v>
      </c>
    </row>
    <row r="338" spans="1:11" ht="12.75">
      <c r="A338" s="37" t="s">
        <v>119</v>
      </c>
      <c r="B338" s="30" t="s">
        <v>120</v>
      </c>
      <c r="C338" s="31">
        <v>18664200.34</v>
      </c>
      <c r="D338" s="31">
        <v>44073901</v>
      </c>
      <c r="E338" s="31">
        <v>21168425</v>
      </c>
      <c r="F338" s="31">
        <v>20994518.39</v>
      </c>
      <c r="G338" s="31">
        <f t="shared" si="40"/>
        <v>2330318.0500000007</v>
      </c>
      <c r="H338" s="31">
        <f t="shared" si="41"/>
        <v>173906.6099999994</v>
      </c>
      <c r="I338" s="32">
        <f t="shared" si="42"/>
        <v>12.48549633817315</v>
      </c>
      <c r="J338" s="32">
        <f t="shared" si="43"/>
        <v>99.17846221435937</v>
      </c>
      <c r="K338" s="32">
        <f t="shared" si="44"/>
        <v>47.63480861383248</v>
      </c>
    </row>
    <row r="339" spans="1:11" ht="12.75">
      <c r="A339" s="36" t="s">
        <v>125</v>
      </c>
      <c r="B339" s="30" t="s">
        <v>126</v>
      </c>
      <c r="C339" s="31">
        <v>1454672.97</v>
      </c>
      <c r="D339" s="31">
        <v>4119847</v>
      </c>
      <c r="E339" s="31">
        <v>1646893</v>
      </c>
      <c r="F339" s="31">
        <v>1646034.24</v>
      </c>
      <c r="G339" s="31">
        <f t="shared" si="40"/>
        <v>191361.27000000002</v>
      </c>
      <c r="H339" s="31">
        <f t="shared" si="41"/>
        <v>858.7600000000093</v>
      </c>
      <c r="I339" s="32">
        <f t="shared" si="42"/>
        <v>13.154934060540086</v>
      </c>
      <c r="J339" s="32">
        <f t="shared" si="43"/>
        <v>99.94785575019142</v>
      </c>
      <c r="K339" s="32">
        <f t="shared" si="44"/>
        <v>39.9537710987811</v>
      </c>
    </row>
    <row r="340" spans="1:11" ht="12.75">
      <c r="A340" s="37" t="s">
        <v>127</v>
      </c>
      <c r="B340" s="30" t="s">
        <v>128</v>
      </c>
      <c r="C340" s="31">
        <v>1410945.97</v>
      </c>
      <c r="D340" s="31">
        <v>3988220</v>
      </c>
      <c r="E340" s="31">
        <v>1591893</v>
      </c>
      <c r="F340" s="31">
        <v>1591034.24</v>
      </c>
      <c r="G340" s="31">
        <f t="shared" si="40"/>
        <v>180088.27000000002</v>
      </c>
      <c r="H340" s="31">
        <f t="shared" si="41"/>
        <v>858.7600000000093</v>
      </c>
      <c r="I340" s="32">
        <f t="shared" si="42"/>
        <v>12.763654585582756</v>
      </c>
      <c r="J340" s="32">
        <f t="shared" si="43"/>
        <v>99.94605416318811</v>
      </c>
      <c r="K340" s="32">
        <f t="shared" si="44"/>
        <v>39.89334189187156</v>
      </c>
    </row>
    <row r="341" spans="1:11" ht="25.5">
      <c r="A341" s="38" t="s">
        <v>129</v>
      </c>
      <c r="B341" s="30" t="s">
        <v>130</v>
      </c>
      <c r="C341" s="31">
        <v>1410945.97</v>
      </c>
      <c r="D341" s="31">
        <v>3988220</v>
      </c>
      <c r="E341" s="31">
        <v>1591893</v>
      </c>
      <c r="F341" s="31">
        <v>1591034.24</v>
      </c>
      <c r="G341" s="31">
        <f t="shared" si="40"/>
        <v>180088.27000000002</v>
      </c>
      <c r="H341" s="31">
        <f t="shared" si="41"/>
        <v>858.7600000000093</v>
      </c>
      <c r="I341" s="32">
        <f t="shared" si="42"/>
        <v>12.763654585582756</v>
      </c>
      <c r="J341" s="32">
        <f t="shared" si="43"/>
        <v>99.94605416318811</v>
      </c>
      <c r="K341" s="32">
        <f t="shared" si="44"/>
        <v>39.89334189187156</v>
      </c>
    </row>
    <row r="342" spans="1:11" ht="25.5">
      <c r="A342" s="37" t="s">
        <v>131</v>
      </c>
      <c r="B342" s="30" t="s">
        <v>132</v>
      </c>
      <c r="C342" s="31">
        <v>43727</v>
      </c>
      <c r="D342" s="31">
        <v>131627</v>
      </c>
      <c r="E342" s="31">
        <v>55000</v>
      </c>
      <c r="F342" s="31">
        <v>55000</v>
      </c>
      <c r="G342" s="31">
        <f t="shared" si="40"/>
        <v>11273</v>
      </c>
      <c r="H342" s="31">
        <f t="shared" si="41"/>
        <v>0</v>
      </c>
      <c r="I342" s="32">
        <f t="shared" si="42"/>
        <v>25.78041027282913</v>
      </c>
      <c r="J342" s="32">
        <f t="shared" si="43"/>
        <v>100</v>
      </c>
      <c r="K342" s="32">
        <f t="shared" si="44"/>
        <v>41.78474021287426</v>
      </c>
    </row>
    <row r="343" spans="1:11" ht="38.25">
      <c r="A343" s="38" t="s">
        <v>135</v>
      </c>
      <c r="B343" s="30" t="s">
        <v>136</v>
      </c>
      <c r="C343" s="31">
        <v>43727</v>
      </c>
      <c r="D343" s="31">
        <v>131627</v>
      </c>
      <c r="E343" s="31">
        <v>55000</v>
      </c>
      <c r="F343" s="31">
        <v>55000</v>
      </c>
      <c r="G343" s="31">
        <f t="shared" si="40"/>
        <v>11273</v>
      </c>
      <c r="H343" s="31">
        <f t="shared" si="41"/>
        <v>0</v>
      </c>
      <c r="I343" s="32">
        <f t="shared" si="42"/>
        <v>25.78041027282913</v>
      </c>
      <c r="J343" s="32">
        <f t="shared" si="43"/>
        <v>100</v>
      </c>
      <c r="K343" s="32">
        <f t="shared" si="44"/>
        <v>41.78474021287426</v>
      </c>
    </row>
    <row r="344" spans="1:11" ht="12.75">
      <c r="A344" s="29"/>
      <c r="B344" s="30" t="s">
        <v>140</v>
      </c>
      <c r="C344" s="31">
        <v>-1826626.03</v>
      </c>
      <c r="D344" s="31">
        <v>-1014365</v>
      </c>
      <c r="E344" s="31">
        <v>-598345</v>
      </c>
      <c r="F344" s="31">
        <v>-377859.32</v>
      </c>
      <c r="G344" s="31">
        <f t="shared" si="40"/>
        <v>1448766.71</v>
      </c>
      <c r="H344" s="31">
        <f t="shared" si="41"/>
        <v>-220485.68</v>
      </c>
      <c r="I344" s="32">
        <f t="shared" si="42"/>
        <v>-79.31381061070283</v>
      </c>
      <c r="J344" s="32">
        <f t="shared" si="43"/>
        <v>63.15074413590821</v>
      </c>
      <c r="K344" s="32">
        <f t="shared" si="44"/>
        <v>37.250823914468654</v>
      </c>
    </row>
    <row r="345" spans="1:11" ht="12.75">
      <c r="A345" s="29" t="s">
        <v>141</v>
      </c>
      <c r="B345" s="30" t="s">
        <v>142</v>
      </c>
      <c r="C345" s="31">
        <v>1826626.03</v>
      </c>
      <c r="D345" s="31">
        <v>1014365</v>
      </c>
      <c r="E345" s="31">
        <v>598345</v>
      </c>
      <c r="F345" s="31">
        <v>377859.32</v>
      </c>
      <c r="G345" s="31">
        <f t="shared" si="40"/>
        <v>-1448766.71</v>
      </c>
      <c r="H345" s="31">
        <f t="shared" si="41"/>
        <v>220485.68</v>
      </c>
      <c r="I345" s="32">
        <f t="shared" si="42"/>
        <v>-79.31381061070283</v>
      </c>
      <c r="J345" s="32">
        <f t="shared" si="43"/>
        <v>63.15074413590821</v>
      </c>
      <c r="K345" s="32">
        <f t="shared" si="44"/>
        <v>37.250823914468654</v>
      </c>
    </row>
    <row r="346" spans="1:11" ht="12.75">
      <c r="A346" s="35" t="s">
        <v>143</v>
      </c>
      <c r="B346" s="30" t="s">
        <v>144</v>
      </c>
      <c r="C346" s="31">
        <v>1826626.03</v>
      </c>
      <c r="D346" s="31">
        <v>1014365</v>
      </c>
      <c r="E346" s="31">
        <v>598345</v>
      </c>
      <c r="F346" s="31">
        <v>377859.32</v>
      </c>
      <c r="G346" s="31">
        <f t="shared" si="40"/>
        <v>-1448766.71</v>
      </c>
      <c r="H346" s="31">
        <f t="shared" si="41"/>
        <v>220485.68</v>
      </c>
      <c r="I346" s="32">
        <f t="shared" si="42"/>
        <v>-79.31381061070283</v>
      </c>
      <c r="J346" s="32">
        <f t="shared" si="43"/>
        <v>63.15074413590821</v>
      </c>
      <c r="K346" s="32">
        <f t="shared" si="44"/>
        <v>37.250823914468654</v>
      </c>
    </row>
    <row r="347" spans="1:11" ht="25.5">
      <c r="A347" s="36" t="s">
        <v>145</v>
      </c>
      <c r="B347" s="30" t="s">
        <v>146</v>
      </c>
      <c r="C347" s="31">
        <v>1826626.03</v>
      </c>
      <c r="D347" s="31">
        <v>1014365</v>
      </c>
      <c r="E347" s="31">
        <v>598345</v>
      </c>
      <c r="F347" s="31">
        <v>377859.32</v>
      </c>
      <c r="G347" s="31">
        <f t="shared" si="40"/>
        <v>-1448766.71</v>
      </c>
      <c r="H347" s="31">
        <f t="shared" si="41"/>
        <v>220485.68</v>
      </c>
      <c r="I347" s="32">
        <f t="shared" si="42"/>
        <v>-79.31381061070283</v>
      </c>
      <c r="J347" s="32">
        <f t="shared" si="43"/>
        <v>63.15074413590821</v>
      </c>
      <c r="K347" s="32">
        <f t="shared" si="44"/>
        <v>37.250823914468654</v>
      </c>
    </row>
    <row r="348" spans="1:11" ht="12.75">
      <c r="A348" s="29"/>
      <c r="B348" s="30"/>
      <c r="C348" s="31"/>
      <c r="D348" s="31"/>
      <c r="E348" s="31"/>
      <c r="F348" s="31"/>
      <c r="G348" s="31"/>
      <c r="H348" s="31"/>
      <c r="I348" s="32"/>
      <c r="J348" s="32"/>
      <c r="K348" s="32"/>
    </row>
    <row r="349" spans="1:11" ht="12.75">
      <c r="A349" s="44" t="s">
        <v>156</v>
      </c>
      <c r="B349" s="41" t="s">
        <v>157</v>
      </c>
      <c r="C349" s="42"/>
      <c r="D349" s="42"/>
      <c r="E349" s="42"/>
      <c r="F349" s="42"/>
      <c r="G349" s="42"/>
      <c r="H349" s="42"/>
      <c r="I349" s="43"/>
      <c r="J349" s="43"/>
      <c r="K349" s="43"/>
    </row>
    <row r="350" spans="1:11" ht="12.75">
      <c r="A350" s="29" t="s">
        <v>21</v>
      </c>
      <c r="B350" s="30" t="s">
        <v>22</v>
      </c>
      <c r="C350" s="31">
        <v>276523832.85</v>
      </c>
      <c r="D350" s="31">
        <v>651123265</v>
      </c>
      <c r="E350" s="31">
        <v>306843378</v>
      </c>
      <c r="F350" s="31">
        <v>306496698.34</v>
      </c>
      <c r="G350" s="31">
        <f aca="true" t="shared" si="45" ref="G350:G383">F350-C350</f>
        <v>29972865.48999995</v>
      </c>
      <c r="H350" s="31">
        <f aca="true" t="shared" si="46" ref="H350:H383">E350-F350</f>
        <v>346679.6600000262</v>
      </c>
      <c r="I350" s="32">
        <f aca="true" t="shared" si="47" ref="I350:I383">IF(ISERROR(F350/C350),0,F350/C350*100-100)</f>
        <v>10.83916173918314</v>
      </c>
      <c r="J350" s="32">
        <f aca="true" t="shared" si="48" ref="J350:J383">IF(ISERROR(F350/E350),0,F350/E350*100)</f>
        <v>99.88701738904724</v>
      </c>
      <c r="K350" s="32">
        <f aca="true" t="shared" si="49" ref="K350:K383">IF(ISERROR(F350/D350),0,F350/D350*100)</f>
        <v>47.071993094886565</v>
      </c>
    </row>
    <row r="351" spans="1:11" ht="12.75">
      <c r="A351" s="35" t="s">
        <v>23</v>
      </c>
      <c r="B351" s="30" t="s">
        <v>24</v>
      </c>
      <c r="C351" s="31">
        <v>270398525.32</v>
      </c>
      <c r="D351" s="31">
        <v>641960317</v>
      </c>
      <c r="E351" s="31">
        <v>302579754</v>
      </c>
      <c r="F351" s="31">
        <v>302125359.85</v>
      </c>
      <c r="G351" s="31">
        <f t="shared" si="45"/>
        <v>31726834.53000003</v>
      </c>
      <c r="H351" s="31">
        <f t="shared" si="46"/>
        <v>454394.14999997616</v>
      </c>
      <c r="I351" s="32">
        <f t="shared" si="47"/>
        <v>11.733360783847942</v>
      </c>
      <c r="J351" s="32">
        <f t="shared" si="48"/>
        <v>99.84982665099265</v>
      </c>
      <c r="K351" s="32">
        <f t="shared" si="49"/>
        <v>47.062933930540765</v>
      </c>
    </row>
    <row r="352" spans="1:11" ht="12.75">
      <c r="A352" s="36" t="s">
        <v>25</v>
      </c>
      <c r="B352" s="30" t="s">
        <v>26</v>
      </c>
      <c r="C352" s="31">
        <v>270398525.32</v>
      </c>
      <c r="D352" s="31">
        <v>641960317</v>
      </c>
      <c r="E352" s="31">
        <v>302579754</v>
      </c>
      <c r="F352" s="31">
        <v>302125359.85</v>
      </c>
      <c r="G352" s="31">
        <f t="shared" si="45"/>
        <v>31726834.53000003</v>
      </c>
      <c r="H352" s="31">
        <f t="shared" si="46"/>
        <v>454394.14999997616</v>
      </c>
      <c r="I352" s="32">
        <f t="shared" si="47"/>
        <v>11.733360783847942</v>
      </c>
      <c r="J352" s="32">
        <f t="shared" si="48"/>
        <v>99.84982665099265</v>
      </c>
      <c r="K352" s="32">
        <f t="shared" si="49"/>
        <v>47.062933930540765</v>
      </c>
    </row>
    <row r="353" spans="1:11" ht="12.75">
      <c r="A353" s="37" t="s">
        <v>27</v>
      </c>
      <c r="B353" s="30" t="s">
        <v>28</v>
      </c>
      <c r="C353" s="31">
        <v>277354062.22</v>
      </c>
      <c r="D353" s="31">
        <v>641960317</v>
      </c>
      <c r="E353" s="31">
        <v>302579754</v>
      </c>
      <c r="F353" s="31">
        <v>309656327.68</v>
      </c>
      <c r="G353" s="31">
        <f t="shared" si="45"/>
        <v>32302265.45999998</v>
      </c>
      <c r="H353" s="31">
        <f t="shared" si="46"/>
        <v>-7076573.680000007</v>
      </c>
      <c r="I353" s="32">
        <f t="shared" si="47"/>
        <v>11.646580980803336</v>
      </c>
      <c r="J353" s="32">
        <f t="shared" si="48"/>
        <v>102.33874659042786</v>
      </c>
      <c r="K353" s="32">
        <f t="shared" si="49"/>
        <v>48.23605439150532</v>
      </c>
    </row>
    <row r="354" spans="1:11" ht="12.75">
      <c r="A354" s="38" t="s">
        <v>29</v>
      </c>
      <c r="B354" s="30" t="s">
        <v>30</v>
      </c>
      <c r="C354" s="31">
        <v>5665.14</v>
      </c>
      <c r="D354" s="31">
        <v>18500</v>
      </c>
      <c r="E354" s="31">
        <v>6500</v>
      </c>
      <c r="F354" s="31">
        <v>6373.2</v>
      </c>
      <c r="G354" s="31">
        <f t="shared" si="45"/>
        <v>708.0599999999995</v>
      </c>
      <c r="H354" s="31">
        <f t="shared" si="46"/>
        <v>126.80000000000018</v>
      </c>
      <c r="I354" s="32">
        <f t="shared" si="47"/>
        <v>12.498543725309517</v>
      </c>
      <c r="J354" s="32">
        <f t="shared" si="48"/>
        <v>98.04923076923076</v>
      </c>
      <c r="K354" s="32">
        <f t="shared" si="49"/>
        <v>34.449729729729725</v>
      </c>
    </row>
    <row r="355" spans="1:11" ht="25.5">
      <c r="A355" s="38" t="s">
        <v>33</v>
      </c>
      <c r="B355" s="30" t="s">
        <v>34</v>
      </c>
      <c r="C355" s="31">
        <v>277348397.08</v>
      </c>
      <c r="D355" s="31">
        <v>641941817</v>
      </c>
      <c r="E355" s="31">
        <v>302573254</v>
      </c>
      <c r="F355" s="31">
        <v>309649954.48</v>
      </c>
      <c r="G355" s="31">
        <f t="shared" si="45"/>
        <v>32301557.400000036</v>
      </c>
      <c r="H355" s="31">
        <f t="shared" si="46"/>
        <v>-7076700.480000019</v>
      </c>
      <c r="I355" s="32">
        <f t="shared" si="47"/>
        <v>11.646563578545852</v>
      </c>
      <c r="J355" s="32">
        <f t="shared" si="48"/>
        <v>102.3388387395272</v>
      </c>
      <c r="K355" s="32">
        <f t="shared" si="49"/>
        <v>48.23645169699235</v>
      </c>
    </row>
    <row r="356" spans="1:11" ht="25.5">
      <c r="A356" s="39" t="s">
        <v>41</v>
      </c>
      <c r="B356" s="30" t="s">
        <v>42</v>
      </c>
      <c r="C356" s="31">
        <v>277348397.08</v>
      </c>
      <c r="D356" s="31">
        <v>641941817</v>
      </c>
      <c r="E356" s="31">
        <v>302573254</v>
      </c>
      <c r="F356" s="31">
        <v>309649954.48</v>
      </c>
      <c r="G356" s="31">
        <f t="shared" si="45"/>
        <v>32301557.400000036</v>
      </c>
      <c r="H356" s="31">
        <f t="shared" si="46"/>
        <v>-7076700.480000019</v>
      </c>
      <c r="I356" s="32">
        <f t="shared" si="47"/>
        <v>11.646563578545852</v>
      </c>
      <c r="J356" s="32">
        <f t="shared" si="48"/>
        <v>102.3388387395272</v>
      </c>
      <c r="K356" s="32">
        <f t="shared" si="49"/>
        <v>48.23645169699235</v>
      </c>
    </row>
    <row r="357" spans="1:11" ht="12.75">
      <c r="A357" s="38" t="s">
        <v>43</v>
      </c>
      <c r="B357" s="30" t="s">
        <v>44</v>
      </c>
      <c r="C357" s="31">
        <v>-6955536.9</v>
      </c>
      <c r="D357" s="31">
        <v>0</v>
      </c>
      <c r="E357" s="31">
        <v>0</v>
      </c>
      <c r="F357" s="31">
        <v>-7530967.83</v>
      </c>
      <c r="G357" s="31">
        <f t="shared" si="45"/>
        <v>-575430.9299999997</v>
      </c>
      <c r="H357" s="31">
        <f t="shared" si="46"/>
        <v>7530967.83</v>
      </c>
      <c r="I357" s="32">
        <f t="shared" si="47"/>
        <v>8.27299083123259</v>
      </c>
      <c r="J357" s="32">
        <f t="shared" si="48"/>
        <v>0</v>
      </c>
      <c r="K357" s="32">
        <f t="shared" si="49"/>
        <v>0</v>
      </c>
    </row>
    <row r="358" spans="1:11" ht="12.75">
      <c r="A358" s="39" t="s">
        <v>167</v>
      </c>
      <c r="B358" s="30" t="s">
        <v>168</v>
      </c>
      <c r="C358" s="31">
        <v>0</v>
      </c>
      <c r="D358" s="31">
        <v>0</v>
      </c>
      <c r="E358" s="31">
        <v>0</v>
      </c>
      <c r="F358" s="31">
        <v>-517006.67</v>
      </c>
      <c r="G358" s="31">
        <f t="shared" si="45"/>
        <v>-517006.67</v>
      </c>
      <c r="H358" s="31">
        <f t="shared" si="46"/>
        <v>517006.67</v>
      </c>
      <c r="I358" s="32">
        <f t="shared" si="47"/>
        <v>0</v>
      </c>
      <c r="J358" s="32">
        <f t="shared" si="48"/>
        <v>0</v>
      </c>
      <c r="K358" s="32">
        <f t="shared" si="49"/>
        <v>0</v>
      </c>
    </row>
    <row r="359" spans="1:11" ht="12.75">
      <c r="A359" s="35" t="s">
        <v>48</v>
      </c>
      <c r="B359" s="30" t="s">
        <v>49</v>
      </c>
      <c r="C359" s="31">
        <v>2227547.04</v>
      </c>
      <c r="D359" s="31">
        <v>1298356</v>
      </c>
      <c r="E359" s="31">
        <v>698356</v>
      </c>
      <c r="F359" s="31">
        <v>807054.22</v>
      </c>
      <c r="G359" s="31">
        <f t="shared" si="45"/>
        <v>-1420492.82</v>
      </c>
      <c r="H359" s="31">
        <f t="shared" si="46"/>
        <v>-108698.21999999997</v>
      </c>
      <c r="I359" s="32">
        <f t="shared" si="47"/>
        <v>-63.76937476480856</v>
      </c>
      <c r="J359" s="32">
        <f t="shared" si="48"/>
        <v>115.564872357365</v>
      </c>
      <c r="K359" s="32">
        <f t="shared" si="49"/>
        <v>62.15970196155753</v>
      </c>
    </row>
    <row r="360" spans="1:11" ht="25.5">
      <c r="A360" s="36" t="s">
        <v>50</v>
      </c>
      <c r="B360" s="30" t="s">
        <v>51</v>
      </c>
      <c r="C360" s="31">
        <v>2227547.04</v>
      </c>
      <c r="D360" s="31">
        <v>1298356</v>
      </c>
      <c r="E360" s="31">
        <v>0</v>
      </c>
      <c r="F360" s="31">
        <v>807054.22</v>
      </c>
      <c r="G360" s="31">
        <f t="shared" si="45"/>
        <v>-1420492.82</v>
      </c>
      <c r="H360" s="31">
        <f t="shared" si="46"/>
        <v>-807054.22</v>
      </c>
      <c r="I360" s="32">
        <f t="shared" si="47"/>
        <v>-63.76937476480856</v>
      </c>
      <c r="J360" s="32">
        <f t="shared" si="48"/>
        <v>0</v>
      </c>
      <c r="K360" s="32">
        <f t="shared" si="49"/>
        <v>62.15970196155753</v>
      </c>
    </row>
    <row r="361" spans="1:11" ht="25.5">
      <c r="A361" s="37" t="s">
        <v>52</v>
      </c>
      <c r="B361" s="30" t="s">
        <v>53</v>
      </c>
      <c r="C361" s="31">
        <v>480582.66</v>
      </c>
      <c r="D361" s="31">
        <v>1000000</v>
      </c>
      <c r="E361" s="31">
        <v>0</v>
      </c>
      <c r="F361" s="31">
        <v>508525.84</v>
      </c>
      <c r="G361" s="31">
        <f t="shared" si="45"/>
        <v>27943.18000000005</v>
      </c>
      <c r="H361" s="31">
        <f t="shared" si="46"/>
        <v>-508525.84</v>
      </c>
      <c r="I361" s="32">
        <f t="shared" si="47"/>
        <v>5.814437832609286</v>
      </c>
      <c r="J361" s="32">
        <f t="shared" si="48"/>
        <v>0</v>
      </c>
      <c r="K361" s="32">
        <f t="shared" si="49"/>
        <v>50.852584</v>
      </c>
    </row>
    <row r="362" spans="1:11" ht="12.75">
      <c r="A362" s="38" t="s">
        <v>54</v>
      </c>
      <c r="B362" s="30" t="s">
        <v>55</v>
      </c>
      <c r="C362" s="31">
        <v>456326.5</v>
      </c>
      <c r="D362" s="31">
        <v>1000000</v>
      </c>
      <c r="E362" s="31">
        <v>0</v>
      </c>
      <c r="F362" s="31">
        <v>484191.85</v>
      </c>
      <c r="G362" s="31">
        <f t="shared" si="45"/>
        <v>27865.349999999977</v>
      </c>
      <c r="H362" s="31">
        <f t="shared" si="46"/>
        <v>-484191.85</v>
      </c>
      <c r="I362" s="32">
        <f t="shared" si="47"/>
        <v>6.106450096586542</v>
      </c>
      <c r="J362" s="32">
        <f t="shared" si="48"/>
        <v>0</v>
      </c>
      <c r="K362" s="32">
        <f t="shared" si="49"/>
        <v>48.419185</v>
      </c>
    </row>
    <row r="363" spans="1:11" ht="12.75">
      <c r="A363" s="38" t="s">
        <v>68</v>
      </c>
      <c r="B363" s="30" t="s">
        <v>69</v>
      </c>
      <c r="C363" s="31">
        <v>24256.16</v>
      </c>
      <c r="D363" s="31">
        <v>0</v>
      </c>
      <c r="E363" s="31">
        <v>0</v>
      </c>
      <c r="F363" s="31">
        <v>24333.99</v>
      </c>
      <c r="G363" s="31">
        <f t="shared" si="45"/>
        <v>77.83000000000175</v>
      </c>
      <c r="H363" s="31">
        <f t="shared" si="46"/>
        <v>-24333.99</v>
      </c>
      <c r="I363" s="32">
        <f t="shared" si="47"/>
        <v>0.320866946787973</v>
      </c>
      <c r="J363" s="32">
        <f t="shared" si="48"/>
        <v>0</v>
      </c>
      <c r="K363" s="32">
        <f t="shared" si="49"/>
        <v>0</v>
      </c>
    </row>
    <row r="364" spans="1:11" ht="25.5">
      <c r="A364" s="37" t="s">
        <v>70</v>
      </c>
      <c r="B364" s="30" t="s">
        <v>71</v>
      </c>
      <c r="C364" s="31">
        <v>1746964.38</v>
      </c>
      <c r="D364" s="31">
        <v>298356</v>
      </c>
      <c r="E364" s="31">
        <v>0</v>
      </c>
      <c r="F364" s="31">
        <v>298528.38</v>
      </c>
      <c r="G364" s="31">
        <f t="shared" si="45"/>
        <v>-1448436</v>
      </c>
      <c r="H364" s="31">
        <f t="shared" si="46"/>
        <v>-298528.38</v>
      </c>
      <c r="I364" s="32">
        <f t="shared" si="47"/>
        <v>-82.9115931945905</v>
      </c>
      <c r="J364" s="32">
        <f t="shared" si="48"/>
        <v>0</v>
      </c>
      <c r="K364" s="32">
        <f t="shared" si="49"/>
        <v>100.05777661585489</v>
      </c>
    </row>
    <row r="365" spans="1:11" ht="25.5">
      <c r="A365" s="38" t="s">
        <v>72</v>
      </c>
      <c r="B365" s="30" t="s">
        <v>73</v>
      </c>
      <c r="C365" s="31">
        <v>1746750</v>
      </c>
      <c r="D365" s="31">
        <v>298356</v>
      </c>
      <c r="E365" s="31">
        <v>0</v>
      </c>
      <c r="F365" s="31">
        <v>298355.56</v>
      </c>
      <c r="G365" s="31">
        <f t="shared" si="45"/>
        <v>-1448394.44</v>
      </c>
      <c r="H365" s="31">
        <f t="shared" si="46"/>
        <v>-298355.56</v>
      </c>
      <c r="I365" s="32">
        <f t="shared" si="47"/>
        <v>-82.91938972377272</v>
      </c>
      <c r="J365" s="32">
        <f t="shared" si="48"/>
        <v>0</v>
      </c>
      <c r="K365" s="32">
        <f t="shared" si="49"/>
        <v>99.99985252517128</v>
      </c>
    </row>
    <row r="366" spans="1:11" ht="12.75">
      <c r="A366" s="38" t="s">
        <v>74</v>
      </c>
      <c r="B366" s="30" t="s">
        <v>69</v>
      </c>
      <c r="C366" s="31">
        <v>214.38</v>
      </c>
      <c r="D366" s="31">
        <v>0</v>
      </c>
      <c r="E366" s="31">
        <v>0</v>
      </c>
      <c r="F366" s="31">
        <v>172.82</v>
      </c>
      <c r="G366" s="31">
        <f t="shared" si="45"/>
        <v>-41.56</v>
      </c>
      <c r="H366" s="31">
        <f t="shared" si="46"/>
        <v>-172.82</v>
      </c>
      <c r="I366" s="32">
        <f t="shared" si="47"/>
        <v>-19.386136766489415</v>
      </c>
      <c r="J366" s="32">
        <f t="shared" si="48"/>
        <v>0</v>
      </c>
      <c r="K366" s="32">
        <f t="shared" si="49"/>
        <v>0</v>
      </c>
    </row>
    <row r="367" spans="1:11" ht="25.5">
      <c r="A367" s="35" t="s">
        <v>75</v>
      </c>
      <c r="B367" s="30" t="s">
        <v>76</v>
      </c>
      <c r="C367" s="31">
        <v>21.34</v>
      </c>
      <c r="D367" s="31">
        <v>0</v>
      </c>
      <c r="E367" s="31">
        <v>0</v>
      </c>
      <c r="F367" s="31">
        <v>0</v>
      </c>
      <c r="G367" s="31">
        <f t="shared" si="45"/>
        <v>-21.34</v>
      </c>
      <c r="H367" s="31">
        <f t="shared" si="46"/>
        <v>0</v>
      </c>
      <c r="I367" s="32">
        <f t="shared" si="47"/>
        <v>-100</v>
      </c>
      <c r="J367" s="32">
        <f t="shared" si="48"/>
        <v>0</v>
      </c>
      <c r="K367" s="32">
        <f t="shared" si="49"/>
        <v>0</v>
      </c>
    </row>
    <row r="368" spans="1:11" s="5" customFormat="1" ht="12.75">
      <c r="A368" s="35" t="s">
        <v>77</v>
      </c>
      <c r="B368" s="30" t="s">
        <v>78</v>
      </c>
      <c r="C368" s="31">
        <v>3897739.15</v>
      </c>
      <c r="D368" s="31">
        <v>7864592</v>
      </c>
      <c r="E368" s="31">
        <v>3565268</v>
      </c>
      <c r="F368" s="31">
        <v>3564284.27</v>
      </c>
      <c r="G368" s="31">
        <f t="shared" si="45"/>
        <v>-333454.8799999999</v>
      </c>
      <c r="H368" s="31">
        <f t="shared" si="46"/>
        <v>983.7299999999814</v>
      </c>
      <c r="I368" s="32">
        <f t="shared" si="47"/>
        <v>-8.555084554593648</v>
      </c>
      <c r="J368" s="32">
        <f t="shared" si="48"/>
        <v>99.97240796484303</v>
      </c>
      <c r="K368" s="32">
        <f t="shared" si="49"/>
        <v>45.320650708898825</v>
      </c>
    </row>
    <row r="369" spans="1:11" ht="12.75">
      <c r="A369" s="36" t="s">
        <v>79</v>
      </c>
      <c r="B369" s="30" t="s">
        <v>80</v>
      </c>
      <c r="C369" s="31">
        <v>3897739.15</v>
      </c>
      <c r="D369" s="31">
        <v>7864592</v>
      </c>
      <c r="E369" s="31">
        <v>924468</v>
      </c>
      <c r="F369" s="31">
        <v>3564284.27</v>
      </c>
      <c r="G369" s="31">
        <f t="shared" si="45"/>
        <v>-333454.8799999999</v>
      </c>
      <c r="H369" s="31">
        <f t="shared" si="46"/>
        <v>-2639816.27</v>
      </c>
      <c r="I369" s="32">
        <f t="shared" si="47"/>
        <v>-8.555084554593648</v>
      </c>
      <c r="J369" s="32">
        <f t="shared" si="48"/>
        <v>385.5497724096453</v>
      </c>
      <c r="K369" s="32">
        <f t="shared" si="49"/>
        <v>45.320650708898825</v>
      </c>
    </row>
    <row r="370" spans="1:11" ht="25.5">
      <c r="A370" s="37" t="s">
        <v>81</v>
      </c>
      <c r="B370" s="30" t="s">
        <v>82</v>
      </c>
      <c r="C370" s="31">
        <v>2950608.95</v>
      </c>
      <c r="D370" s="31">
        <v>5406656</v>
      </c>
      <c r="E370" s="31">
        <v>0</v>
      </c>
      <c r="F370" s="31">
        <v>2640385.09</v>
      </c>
      <c r="G370" s="31">
        <f t="shared" si="45"/>
        <v>-310223.86000000034</v>
      </c>
      <c r="H370" s="31">
        <f t="shared" si="46"/>
        <v>-2640385.09</v>
      </c>
      <c r="I370" s="32">
        <f t="shared" si="47"/>
        <v>-10.513892733904996</v>
      </c>
      <c r="J370" s="32">
        <f t="shared" si="48"/>
        <v>0</v>
      </c>
      <c r="K370" s="32">
        <f t="shared" si="49"/>
        <v>48.835825508410366</v>
      </c>
    </row>
    <row r="371" spans="1:11" ht="12.75">
      <c r="A371" s="37" t="s">
        <v>83</v>
      </c>
      <c r="B371" s="30" t="s">
        <v>84</v>
      </c>
      <c r="C371" s="31">
        <v>947130.2</v>
      </c>
      <c r="D371" s="31">
        <v>2457936</v>
      </c>
      <c r="E371" s="31">
        <v>924468</v>
      </c>
      <c r="F371" s="31">
        <v>923899.18</v>
      </c>
      <c r="G371" s="31">
        <f t="shared" si="45"/>
        <v>-23231.019999999902</v>
      </c>
      <c r="H371" s="31">
        <f t="shared" si="46"/>
        <v>568.8199999999488</v>
      </c>
      <c r="I371" s="32">
        <f t="shared" si="47"/>
        <v>-2.4527799873766014</v>
      </c>
      <c r="J371" s="32">
        <f t="shared" si="48"/>
        <v>99.93847055820213</v>
      </c>
      <c r="K371" s="32">
        <f t="shared" si="49"/>
        <v>37.588414832607526</v>
      </c>
    </row>
    <row r="372" spans="1:11" ht="12.75">
      <c r="A372" s="38" t="s">
        <v>105</v>
      </c>
      <c r="B372" s="30" t="s">
        <v>106</v>
      </c>
      <c r="C372" s="31">
        <v>947130.2</v>
      </c>
      <c r="D372" s="31">
        <v>2457936</v>
      </c>
      <c r="E372" s="31">
        <v>924468</v>
      </c>
      <c r="F372" s="31">
        <v>923899.18</v>
      </c>
      <c r="G372" s="31">
        <f t="shared" si="45"/>
        <v>-23231.019999999902</v>
      </c>
      <c r="H372" s="31">
        <f t="shared" si="46"/>
        <v>568.8199999999488</v>
      </c>
      <c r="I372" s="32">
        <f t="shared" si="47"/>
        <v>-2.4527799873766014</v>
      </c>
      <c r="J372" s="32">
        <f t="shared" si="48"/>
        <v>99.93847055820213</v>
      </c>
      <c r="K372" s="32">
        <f t="shared" si="49"/>
        <v>37.588414832607526</v>
      </c>
    </row>
    <row r="373" spans="1:11" ht="12.75">
      <c r="A373" s="29" t="s">
        <v>107</v>
      </c>
      <c r="B373" s="30" t="s">
        <v>108</v>
      </c>
      <c r="C373" s="31">
        <v>288735052.51</v>
      </c>
      <c r="D373" s="31">
        <v>663613032</v>
      </c>
      <c r="E373" s="31">
        <v>305120831</v>
      </c>
      <c r="F373" s="31">
        <v>301973535.45</v>
      </c>
      <c r="G373" s="31">
        <f t="shared" si="45"/>
        <v>13238482.939999998</v>
      </c>
      <c r="H373" s="31">
        <f t="shared" si="46"/>
        <v>3147295.550000012</v>
      </c>
      <c r="I373" s="32">
        <f t="shared" si="47"/>
        <v>4.5849933442152775</v>
      </c>
      <c r="J373" s="32">
        <f t="shared" si="48"/>
        <v>98.96850846279978</v>
      </c>
      <c r="K373" s="32">
        <f t="shared" si="49"/>
        <v>45.50446131835458</v>
      </c>
    </row>
    <row r="374" spans="1:11" ht="12.75">
      <c r="A374" s="35" t="s">
        <v>23</v>
      </c>
      <c r="B374" s="30" t="s">
        <v>109</v>
      </c>
      <c r="C374" s="31">
        <v>288735052.51</v>
      </c>
      <c r="D374" s="31">
        <v>663613032</v>
      </c>
      <c r="E374" s="31">
        <v>305120831</v>
      </c>
      <c r="F374" s="31">
        <v>301973535.45</v>
      </c>
      <c r="G374" s="31">
        <f t="shared" si="45"/>
        <v>13238482.939999998</v>
      </c>
      <c r="H374" s="31">
        <f t="shared" si="46"/>
        <v>3147295.550000012</v>
      </c>
      <c r="I374" s="32">
        <f t="shared" si="47"/>
        <v>4.5849933442152775</v>
      </c>
      <c r="J374" s="32">
        <f t="shared" si="48"/>
        <v>98.96850846279978</v>
      </c>
      <c r="K374" s="32">
        <f t="shared" si="49"/>
        <v>45.50446131835458</v>
      </c>
    </row>
    <row r="375" spans="1:11" ht="12.75">
      <c r="A375" s="36" t="s">
        <v>25</v>
      </c>
      <c r="B375" s="30" t="s">
        <v>116</v>
      </c>
      <c r="C375" s="31">
        <v>230602384.5</v>
      </c>
      <c r="D375" s="31">
        <v>533998532</v>
      </c>
      <c r="E375" s="31">
        <v>248242868</v>
      </c>
      <c r="F375" s="31">
        <v>245102783.9</v>
      </c>
      <c r="G375" s="31">
        <f t="shared" si="45"/>
        <v>14500399.400000006</v>
      </c>
      <c r="H375" s="31">
        <f t="shared" si="46"/>
        <v>3140084.099999994</v>
      </c>
      <c r="I375" s="32">
        <f t="shared" si="47"/>
        <v>6.288052671892473</v>
      </c>
      <c r="J375" s="32">
        <f t="shared" si="48"/>
        <v>98.7350758048767</v>
      </c>
      <c r="K375" s="32">
        <f t="shared" si="49"/>
        <v>45.89952391479608</v>
      </c>
    </row>
    <row r="376" spans="1:11" ht="12.75">
      <c r="A376" s="37" t="s">
        <v>119</v>
      </c>
      <c r="B376" s="30" t="s">
        <v>120</v>
      </c>
      <c r="C376" s="31">
        <v>230602384.5</v>
      </c>
      <c r="D376" s="31">
        <v>533998532</v>
      </c>
      <c r="E376" s="31">
        <v>248242868</v>
      </c>
      <c r="F376" s="31">
        <v>245102783.9</v>
      </c>
      <c r="G376" s="31">
        <f t="shared" si="45"/>
        <v>14500399.400000006</v>
      </c>
      <c r="H376" s="31">
        <f t="shared" si="46"/>
        <v>3140084.099999994</v>
      </c>
      <c r="I376" s="32">
        <f t="shared" si="47"/>
        <v>6.288052671892473</v>
      </c>
      <c r="J376" s="32">
        <f t="shared" si="48"/>
        <v>98.7350758048767</v>
      </c>
      <c r="K376" s="32">
        <f t="shared" si="49"/>
        <v>45.89952391479608</v>
      </c>
    </row>
    <row r="377" spans="1:11" ht="12.75">
      <c r="A377" s="36" t="s">
        <v>125</v>
      </c>
      <c r="B377" s="30" t="s">
        <v>126</v>
      </c>
      <c r="C377" s="31">
        <v>58132668.01</v>
      </c>
      <c r="D377" s="31">
        <v>129614500</v>
      </c>
      <c r="E377" s="31">
        <v>56877963</v>
      </c>
      <c r="F377" s="31">
        <v>56870751.55</v>
      </c>
      <c r="G377" s="31">
        <f t="shared" si="45"/>
        <v>-1261916.460000001</v>
      </c>
      <c r="H377" s="31">
        <f t="shared" si="46"/>
        <v>7211.45000000298</v>
      </c>
      <c r="I377" s="32">
        <f t="shared" si="47"/>
        <v>-2.1707526992962585</v>
      </c>
      <c r="J377" s="32">
        <f t="shared" si="48"/>
        <v>99.98732118799683</v>
      </c>
      <c r="K377" s="32">
        <f t="shared" si="49"/>
        <v>43.87684367875507</v>
      </c>
    </row>
    <row r="378" spans="1:11" ht="12.75">
      <c r="A378" s="37" t="s">
        <v>127</v>
      </c>
      <c r="B378" s="30" t="s">
        <v>128</v>
      </c>
      <c r="C378" s="31">
        <v>58132668.01</v>
      </c>
      <c r="D378" s="31">
        <v>129614500</v>
      </c>
      <c r="E378" s="31">
        <v>56877963</v>
      </c>
      <c r="F378" s="31">
        <v>56870751.55</v>
      </c>
      <c r="G378" s="31">
        <f t="shared" si="45"/>
        <v>-1261916.460000001</v>
      </c>
      <c r="H378" s="31">
        <f t="shared" si="46"/>
        <v>7211.45000000298</v>
      </c>
      <c r="I378" s="32">
        <f t="shared" si="47"/>
        <v>-2.1707526992962585</v>
      </c>
      <c r="J378" s="32">
        <f t="shared" si="48"/>
        <v>99.98732118799683</v>
      </c>
      <c r="K378" s="32">
        <f t="shared" si="49"/>
        <v>43.87684367875507</v>
      </c>
    </row>
    <row r="379" spans="1:11" ht="25.5">
      <c r="A379" s="38" t="s">
        <v>129</v>
      </c>
      <c r="B379" s="30" t="s">
        <v>130</v>
      </c>
      <c r="C379" s="31">
        <v>58132668.01</v>
      </c>
      <c r="D379" s="31">
        <v>129614500</v>
      </c>
      <c r="E379" s="31">
        <v>56877963</v>
      </c>
      <c r="F379" s="31">
        <v>56870751.55</v>
      </c>
      <c r="G379" s="31">
        <f t="shared" si="45"/>
        <v>-1261916.460000001</v>
      </c>
      <c r="H379" s="31">
        <f t="shared" si="46"/>
        <v>7211.45000000298</v>
      </c>
      <c r="I379" s="32">
        <f t="shared" si="47"/>
        <v>-2.1707526992962585</v>
      </c>
      <c r="J379" s="32">
        <f t="shared" si="48"/>
        <v>99.98732118799683</v>
      </c>
      <c r="K379" s="32">
        <f t="shared" si="49"/>
        <v>43.87684367875507</v>
      </c>
    </row>
    <row r="380" spans="1:11" ht="12.75">
      <c r="A380" s="29"/>
      <c r="B380" s="30" t="s">
        <v>140</v>
      </c>
      <c r="C380" s="31">
        <v>-12211219.66</v>
      </c>
      <c r="D380" s="31">
        <v>-12489767</v>
      </c>
      <c r="E380" s="31">
        <v>1722547</v>
      </c>
      <c r="F380" s="31">
        <v>4523162.89</v>
      </c>
      <c r="G380" s="31">
        <f t="shared" si="45"/>
        <v>16734382.55</v>
      </c>
      <c r="H380" s="31">
        <f t="shared" si="46"/>
        <v>-2800615.8899999997</v>
      </c>
      <c r="I380" s="32">
        <f t="shared" si="47"/>
        <v>-137.04104107484378</v>
      </c>
      <c r="J380" s="32">
        <f t="shared" si="48"/>
        <v>262.585745991256</v>
      </c>
      <c r="K380" s="32">
        <f t="shared" si="49"/>
        <v>-36.214950126771775</v>
      </c>
    </row>
    <row r="381" spans="1:11" ht="12.75">
      <c r="A381" s="29" t="s">
        <v>141</v>
      </c>
      <c r="B381" s="30" t="s">
        <v>142</v>
      </c>
      <c r="C381" s="31">
        <v>12211219.66</v>
      </c>
      <c r="D381" s="31">
        <v>12489767</v>
      </c>
      <c r="E381" s="31">
        <v>-1722547</v>
      </c>
      <c r="F381" s="31">
        <v>-4523162.89</v>
      </c>
      <c r="G381" s="31">
        <f t="shared" si="45"/>
        <v>-16734382.55</v>
      </c>
      <c r="H381" s="31">
        <f t="shared" si="46"/>
        <v>2800615.8899999997</v>
      </c>
      <c r="I381" s="32">
        <f t="shared" si="47"/>
        <v>-137.04104107484378</v>
      </c>
      <c r="J381" s="32">
        <f t="shared" si="48"/>
        <v>262.585745991256</v>
      </c>
      <c r="K381" s="32">
        <f t="shared" si="49"/>
        <v>-36.214950126771775</v>
      </c>
    </row>
    <row r="382" spans="1:11" ht="12.75">
      <c r="A382" s="35" t="s">
        <v>143</v>
      </c>
      <c r="B382" s="30" t="s">
        <v>144</v>
      </c>
      <c r="C382" s="31">
        <v>12211219.66</v>
      </c>
      <c r="D382" s="31">
        <v>12489767</v>
      </c>
      <c r="E382" s="31">
        <v>-1722547</v>
      </c>
      <c r="F382" s="31">
        <v>-4523162.89</v>
      </c>
      <c r="G382" s="31">
        <f t="shared" si="45"/>
        <v>-16734382.55</v>
      </c>
      <c r="H382" s="31">
        <f t="shared" si="46"/>
        <v>2800615.8899999997</v>
      </c>
      <c r="I382" s="32">
        <f t="shared" si="47"/>
        <v>-137.04104107484378</v>
      </c>
      <c r="J382" s="32">
        <f t="shared" si="48"/>
        <v>262.585745991256</v>
      </c>
      <c r="K382" s="32">
        <f t="shared" si="49"/>
        <v>-36.214950126771775</v>
      </c>
    </row>
    <row r="383" spans="1:11" ht="25.5">
      <c r="A383" s="36" t="s">
        <v>145</v>
      </c>
      <c r="B383" s="30" t="s">
        <v>146</v>
      </c>
      <c r="C383" s="31">
        <v>12211219.66</v>
      </c>
      <c r="D383" s="31">
        <v>12489767</v>
      </c>
      <c r="E383" s="31">
        <v>-1722547</v>
      </c>
      <c r="F383" s="31">
        <v>-4523162.89</v>
      </c>
      <c r="G383" s="31">
        <f t="shared" si="45"/>
        <v>-16734382.55</v>
      </c>
      <c r="H383" s="31">
        <f t="shared" si="46"/>
        <v>2800615.8899999997</v>
      </c>
      <c r="I383" s="32">
        <f t="shared" si="47"/>
        <v>-137.04104107484378</v>
      </c>
      <c r="J383" s="32">
        <f t="shared" si="48"/>
        <v>262.585745991256</v>
      </c>
      <c r="K383" s="32">
        <f t="shared" si="49"/>
        <v>-36.214950126771775</v>
      </c>
    </row>
    <row r="384" spans="1:11" ht="12.75">
      <c r="A384" s="29"/>
      <c r="B384" s="30"/>
      <c r="C384" s="31"/>
      <c r="D384" s="31"/>
      <c r="E384" s="31"/>
      <c r="F384" s="31"/>
      <c r="G384" s="31"/>
      <c r="H384" s="31"/>
      <c r="I384" s="32"/>
      <c r="J384" s="32"/>
      <c r="K384" s="32"/>
    </row>
    <row r="385" spans="1:11" ht="12.75">
      <c r="A385" s="44" t="s">
        <v>158</v>
      </c>
      <c r="B385" s="41" t="s">
        <v>159</v>
      </c>
      <c r="C385" s="42"/>
      <c r="D385" s="42"/>
      <c r="E385" s="42"/>
      <c r="F385" s="42"/>
      <c r="G385" s="42"/>
      <c r="H385" s="42"/>
      <c r="I385" s="43"/>
      <c r="J385" s="43"/>
      <c r="K385" s="43"/>
    </row>
    <row r="386" spans="1:11" ht="12.75">
      <c r="A386" s="29" t="s">
        <v>21</v>
      </c>
      <c r="B386" s="30" t="s">
        <v>22</v>
      </c>
      <c r="C386" s="31">
        <v>8282902.94</v>
      </c>
      <c r="D386" s="31">
        <v>19755807</v>
      </c>
      <c r="E386" s="31">
        <v>8950441</v>
      </c>
      <c r="F386" s="31">
        <v>9938024.78</v>
      </c>
      <c r="G386" s="31">
        <f aca="true" t="shared" si="50" ref="G386:G416">F386-C386</f>
        <v>1655121.839999999</v>
      </c>
      <c r="H386" s="31">
        <f aca="true" t="shared" si="51" ref="H386:H416">E386-F386</f>
        <v>-987583.7799999993</v>
      </c>
      <c r="I386" s="32">
        <f aca="true" t="shared" si="52" ref="I386:I416">IF(ISERROR(F386/C386),0,F386/C386*100-100)</f>
        <v>19.982388445082975</v>
      </c>
      <c r="J386" s="32">
        <f aca="true" t="shared" si="53" ref="J386:J416">IF(ISERROR(F386/E386),0,F386/E386*100)</f>
        <v>111.03391196031569</v>
      </c>
      <c r="K386" s="32">
        <f aca="true" t="shared" si="54" ref="K386:K416">IF(ISERROR(F386/D386),0,F386/D386*100)</f>
        <v>50.304322065912054</v>
      </c>
    </row>
    <row r="387" spans="1:11" ht="12.75">
      <c r="A387" s="35" t="s">
        <v>48</v>
      </c>
      <c r="B387" s="30" t="s">
        <v>49</v>
      </c>
      <c r="C387" s="31">
        <v>413425.8</v>
      </c>
      <c r="D387" s="31">
        <v>886583</v>
      </c>
      <c r="E387" s="31">
        <v>404300</v>
      </c>
      <c r="F387" s="31">
        <v>404643.24</v>
      </c>
      <c r="G387" s="31">
        <f t="shared" si="50"/>
        <v>-8782.559999999998</v>
      </c>
      <c r="H387" s="31">
        <f t="shared" si="51"/>
        <v>-343.2399999999907</v>
      </c>
      <c r="I387" s="32">
        <f t="shared" si="52"/>
        <v>-2.124337668331293</v>
      </c>
      <c r="J387" s="32">
        <f t="shared" si="53"/>
        <v>100.0848973534504</v>
      </c>
      <c r="K387" s="32">
        <f t="shared" si="54"/>
        <v>45.64076234261203</v>
      </c>
    </row>
    <row r="388" spans="1:11" ht="25.5">
      <c r="A388" s="36" t="s">
        <v>50</v>
      </c>
      <c r="B388" s="30" t="s">
        <v>51</v>
      </c>
      <c r="C388" s="31">
        <v>413425.8</v>
      </c>
      <c r="D388" s="31">
        <v>886583</v>
      </c>
      <c r="E388" s="31">
        <v>0</v>
      </c>
      <c r="F388" s="31">
        <v>404643.24</v>
      </c>
      <c r="G388" s="31">
        <f t="shared" si="50"/>
        <v>-8782.559999999998</v>
      </c>
      <c r="H388" s="31">
        <f t="shared" si="51"/>
        <v>-404643.24</v>
      </c>
      <c r="I388" s="32">
        <f t="shared" si="52"/>
        <v>-2.124337668331293</v>
      </c>
      <c r="J388" s="32">
        <f t="shared" si="53"/>
        <v>0</v>
      </c>
      <c r="K388" s="32">
        <f t="shared" si="54"/>
        <v>45.64076234261203</v>
      </c>
    </row>
    <row r="389" spans="1:11" ht="25.5">
      <c r="A389" s="37" t="s">
        <v>52</v>
      </c>
      <c r="B389" s="30" t="s">
        <v>53</v>
      </c>
      <c r="C389" s="31">
        <v>413425.8</v>
      </c>
      <c r="D389" s="31">
        <v>886583</v>
      </c>
      <c r="E389" s="31">
        <v>0</v>
      </c>
      <c r="F389" s="31">
        <v>404643.24</v>
      </c>
      <c r="G389" s="31">
        <f t="shared" si="50"/>
        <v>-8782.559999999998</v>
      </c>
      <c r="H389" s="31">
        <f t="shared" si="51"/>
        <v>-404643.24</v>
      </c>
      <c r="I389" s="32">
        <f t="shared" si="52"/>
        <v>-2.124337668331293</v>
      </c>
      <c r="J389" s="32">
        <f t="shared" si="53"/>
        <v>0</v>
      </c>
      <c r="K389" s="32">
        <f t="shared" si="54"/>
        <v>45.64076234261203</v>
      </c>
    </row>
    <row r="390" spans="1:11" ht="25.5">
      <c r="A390" s="38" t="s">
        <v>64</v>
      </c>
      <c r="B390" s="30" t="s">
        <v>65</v>
      </c>
      <c r="C390" s="31">
        <v>411887.39</v>
      </c>
      <c r="D390" s="31">
        <v>886583</v>
      </c>
      <c r="E390" s="31">
        <v>0</v>
      </c>
      <c r="F390" s="31">
        <v>404547.2</v>
      </c>
      <c r="G390" s="31">
        <f t="shared" si="50"/>
        <v>-7340.190000000002</v>
      </c>
      <c r="H390" s="31">
        <f t="shared" si="51"/>
        <v>-404547.2</v>
      </c>
      <c r="I390" s="32">
        <f t="shared" si="52"/>
        <v>-1.7820866038166514</v>
      </c>
      <c r="J390" s="32">
        <f t="shared" si="53"/>
        <v>0</v>
      </c>
      <c r="K390" s="32">
        <f t="shared" si="54"/>
        <v>45.62992974149064</v>
      </c>
    </row>
    <row r="391" spans="1:11" ht="51">
      <c r="A391" s="38" t="s">
        <v>66</v>
      </c>
      <c r="B391" s="30" t="s">
        <v>67</v>
      </c>
      <c r="C391" s="31">
        <v>1538.41</v>
      </c>
      <c r="D391" s="31">
        <v>0</v>
      </c>
      <c r="E391" s="31">
        <v>0</v>
      </c>
      <c r="F391" s="31">
        <v>96.04</v>
      </c>
      <c r="G391" s="31">
        <f t="shared" si="50"/>
        <v>-1442.3700000000001</v>
      </c>
      <c r="H391" s="31">
        <f t="shared" si="51"/>
        <v>-96.04</v>
      </c>
      <c r="I391" s="32">
        <f t="shared" si="52"/>
        <v>-93.757190865894</v>
      </c>
      <c r="J391" s="32">
        <f t="shared" si="53"/>
        <v>0</v>
      </c>
      <c r="K391" s="32">
        <f t="shared" si="54"/>
        <v>0</v>
      </c>
    </row>
    <row r="392" spans="1:11" ht="25.5">
      <c r="A392" s="35" t="s">
        <v>75</v>
      </c>
      <c r="B392" s="30" t="s">
        <v>76</v>
      </c>
      <c r="C392" s="31">
        <v>2751.14</v>
      </c>
      <c r="D392" s="31">
        <v>16105</v>
      </c>
      <c r="E392" s="31">
        <v>0</v>
      </c>
      <c r="F392" s="31">
        <v>987241.04</v>
      </c>
      <c r="G392" s="31">
        <f t="shared" si="50"/>
        <v>984489.9</v>
      </c>
      <c r="H392" s="31">
        <f t="shared" si="51"/>
        <v>-987241.04</v>
      </c>
      <c r="I392" s="32">
        <f t="shared" si="52"/>
        <v>35784.79830179489</v>
      </c>
      <c r="J392" s="32">
        <f t="shared" si="53"/>
        <v>0</v>
      </c>
      <c r="K392" s="32">
        <f t="shared" si="54"/>
        <v>6130.028190003104</v>
      </c>
    </row>
    <row r="393" spans="1:11" ht="12.75">
      <c r="A393" s="35" t="s">
        <v>77</v>
      </c>
      <c r="B393" s="30" t="s">
        <v>78</v>
      </c>
      <c r="C393" s="31">
        <v>7866726</v>
      </c>
      <c r="D393" s="31">
        <v>18853119</v>
      </c>
      <c r="E393" s="31">
        <v>8546141</v>
      </c>
      <c r="F393" s="31">
        <v>8546140.5</v>
      </c>
      <c r="G393" s="31">
        <f t="shared" si="50"/>
        <v>679414.5</v>
      </c>
      <c r="H393" s="31">
        <f t="shared" si="51"/>
        <v>0.5</v>
      </c>
      <c r="I393" s="32">
        <f t="shared" si="52"/>
        <v>8.636559859845121</v>
      </c>
      <c r="J393" s="32">
        <f t="shared" si="53"/>
        <v>99.99999414940615</v>
      </c>
      <c r="K393" s="32">
        <f t="shared" si="54"/>
        <v>45.33011487383069</v>
      </c>
    </row>
    <row r="394" spans="1:11" ht="12.75">
      <c r="A394" s="36" t="s">
        <v>79</v>
      </c>
      <c r="B394" s="30" t="s">
        <v>80</v>
      </c>
      <c r="C394" s="31">
        <v>7803726</v>
      </c>
      <c r="D394" s="31">
        <v>18296919</v>
      </c>
      <c r="E394" s="31">
        <v>7558881</v>
      </c>
      <c r="F394" s="31">
        <v>8446788</v>
      </c>
      <c r="G394" s="31">
        <f t="shared" si="50"/>
        <v>643062</v>
      </c>
      <c r="H394" s="31">
        <f t="shared" si="51"/>
        <v>-887907</v>
      </c>
      <c r="I394" s="32">
        <f t="shared" si="52"/>
        <v>8.240448216659587</v>
      </c>
      <c r="J394" s="32">
        <f t="shared" si="53"/>
        <v>111.74654026171333</v>
      </c>
      <c r="K394" s="32">
        <f t="shared" si="54"/>
        <v>46.16508385920056</v>
      </c>
    </row>
    <row r="395" spans="1:11" ht="25.5">
      <c r="A395" s="37" t="s">
        <v>81</v>
      </c>
      <c r="B395" s="30" t="s">
        <v>82</v>
      </c>
      <c r="C395" s="31">
        <v>866421</v>
      </c>
      <c r="D395" s="31">
        <v>1831472</v>
      </c>
      <c r="E395" s="31">
        <v>0</v>
      </c>
      <c r="F395" s="31">
        <v>887907</v>
      </c>
      <c r="G395" s="31">
        <f t="shared" si="50"/>
        <v>21486</v>
      </c>
      <c r="H395" s="31">
        <f t="shared" si="51"/>
        <v>-887907</v>
      </c>
      <c r="I395" s="32">
        <f t="shared" si="52"/>
        <v>2.4798567901747504</v>
      </c>
      <c r="J395" s="32">
        <f t="shared" si="53"/>
        <v>0</v>
      </c>
      <c r="K395" s="32">
        <f t="shared" si="54"/>
        <v>48.480511850577024</v>
      </c>
    </row>
    <row r="396" spans="1:11" ht="12.75">
      <c r="A396" s="37" t="s">
        <v>83</v>
      </c>
      <c r="B396" s="30" t="s">
        <v>84</v>
      </c>
      <c r="C396" s="31">
        <v>6937305</v>
      </c>
      <c r="D396" s="31">
        <v>16465447</v>
      </c>
      <c r="E396" s="31">
        <v>7558881</v>
      </c>
      <c r="F396" s="31">
        <v>7558881</v>
      </c>
      <c r="G396" s="31">
        <f t="shared" si="50"/>
        <v>621576</v>
      </c>
      <c r="H396" s="31">
        <f t="shared" si="51"/>
        <v>0</v>
      </c>
      <c r="I396" s="32">
        <f t="shared" si="52"/>
        <v>8.959905900057734</v>
      </c>
      <c r="J396" s="32">
        <f t="shared" si="53"/>
        <v>100</v>
      </c>
      <c r="K396" s="32">
        <f t="shared" si="54"/>
        <v>45.907535944818264</v>
      </c>
    </row>
    <row r="397" spans="1:11" ht="12.75">
      <c r="A397" s="38" t="s">
        <v>85</v>
      </c>
      <c r="B397" s="30" t="s">
        <v>86</v>
      </c>
      <c r="C397" s="31">
        <v>6937305</v>
      </c>
      <c r="D397" s="31">
        <v>16465447</v>
      </c>
      <c r="E397" s="31">
        <v>7558881</v>
      </c>
      <c r="F397" s="31">
        <v>7558881</v>
      </c>
      <c r="G397" s="31">
        <f t="shared" si="50"/>
        <v>621576</v>
      </c>
      <c r="H397" s="31">
        <f t="shared" si="51"/>
        <v>0</v>
      </c>
      <c r="I397" s="32">
        <f t="shared" si="52"/>
        <v>8.959905900057734</v>
      </c>
      <c r="J397" s="32">
        <f t="shared" si="53"/>
        <v>100</v>
      </c>
      <c r="K397" s="32">
        <f t="shared" si="54"/>
        <v>45.907535944818264</v>
      </c>
    </row>
    <row r="398" spans="1:11" ht="25.5">
      <c r="A398" s="39" t="s">
        <v>97</v>
      </c>
      <c r="B398" s="30" t="s">
        <v>98</v>
      </c>
      <c r="C398" s="31">
        <v>5027464</v>
      </c>
      <c r="D398" s="31">
        <v>11833717</v>
      </c>
      <c r="E398" s="31">
        <v>5432568</v>
      </c>
      <c r="F398" s="31">
        <v>5432568</v>
      </c>
      <c r="G398" s="31">
        <f t="shared" si="50"/>
        <v>405104</v>
      </c>
      <c r="H398" s="31">
        <f t="shared" si="51"/>
        <v>0</v>
      </c>
      <c r="I398" s="32">
        <f t="shared" si="52"/>
        <v>8.057820006269552</v>
      </c>
      <c r="J398" s="32">
        <f t="shared" si="53"/>
        <v>100</v>
      </c>
      <c r="K398" s="32">
        <f t="shared" si="54"/>
        <v>45.90753691338064</v>
      </c>
    </row>
    <row r="399" spans="1:11" s="5" customFormat="1" ht="25.5">
      <c r="A399" s="39" t="s">
        <v>99</v>
      </c>
      <c r="B399" s="30" t="s">
        <v>100</v>
      </c>
      <c r="C399" s="31">
        <v>367677</v>
      </c>
      <c r="D399" s="31">
        <v>885841</v>
      </c>
      <c r="E399" s="31">
        <v>406668</v>
      </c>
      <c r="F399" s="31">
        <v>406668</v>
      </c>
      <c r="G399" s="31">
        <f t="shared" si="50"/>
        <v>38991</v>
      </c>
      <c r="H399" s="31">
        <f t="shared" si="51"/>
        <v>0</v>
      </c>
      <c r="I399" s="32">
        <f t="shared" si="52"/>
        <v>10.604688354180425</v>
      </c>
      <c r="J399" s="32">
        <f t="shared" si="53"/>
        <v>100</v>
      </c>
      <c r="K399" s="32">
        <f t="shared" si="54"/>
        <v>45.90756128921556</v>
      </c>
    </row>
    <row r="400" spans="1:11" ht="25.5">
      <c r="A400" s="39" t="s">
        <v>101</v>
      </c>
      <c r="B400" s="30" t="s">
        <v>102</v>
      </c>
      <c r="C400" s="31">
        <v>97816</v>
      </c>
      <c r="D400" s="31">
        <v>256861</v>
      </c>
      <c r="E400" s="31">
        <v>117918</v>
      </c>
      <c r="F400" s="31">
        <v>117918</v>
      </c>
      <c r="G400" s="31">
        <f t="shared" si="50"/>
        <v>20102</v>
      </c>
      <c r="H400" s="31">
        <f t="shared" si="51"/>
        <v>0</v>
      </c>
      <c r="I400" s="32">
        <f t="shared" si="52"/>
        <v>20.55083013004007</v>
      </c>
      <c r="J400" s="32">
        <f t="shared" si="53"/>
        <v>100</v>
      </c>
      <c r="K400" s="32">
        <f t="shared" si="54"/>
        <v>45.9073195230105</v>
      </c>
    </row>
    <row r="401" spans="1:11" ht="25.5">
      <c r="A401" s="39" t="s">
        <v>103</v>
      </c>
      <c r="B401" s="30" t="s">
        <v>104</v>
      </c>
      <c r="C401" s="31">
        <v>1444348</v>
      </c>
      <c r="D401" s="31">
        <v>3489028</v>
      </c>
      <c r="E401" s="31">
        <v>1601727</v>
      </c>
      <c r="F401" s="31">
        <v>1601727</v>
      </c>
      <c r="G401" s="31">
        <f t="shared" si="50"/>
        <v>157379</v>
      </c>
      <c r="H401" s="31">
        <f t="shared" si="51"/>
        <v>0</v>
      </c>
      <c r="I401" s="32">
        <f t="shared" si="52"/>
        <v>10.89619676144531</v>
      </c>
      <c r="J401" s="32">
        <f t="shared" si="53"/>
        <v>100</v>
      </c>
      <c r="K401" s="32">
        <f t="shared" si="54"/>
        <v>45.907542157873195</v>
      </c>
    </row>
    <row r="402" spans="1:11" ht="12.75">
      <c r="A402" s="29" t="s">
        <v>107</v>
      </c>
      <c r="B402" s="30" t="s">
        <v>108</v>
      </c>
      <c r="C402" s="31">
        <v>8231031.6</v>
      </c>
      <c r="D402" s="31">
        <v>19755807</v>
      </c>
      <c r="E402" s="31">
        <v>8950441</v>
      </c>
      <c r="F402" s="31">
        <v>8935121.06</v>
      </c>
      <c r="G402" s="31">
        <f t="shared" si="50"/>
        <v>704089.4600000009</v>
      </c>
      <c r="H402" s="31">
        <f t="shared" si="51"/>
        <v>15319.939999999478</v>
      </c>
      <c r="I402" s="32">
        <f t="shared" si="52"/>
        <v>8.554085249775994</v>
      </c>
      <c r="J402" s="32">
        <f t="shared" si="53"/>
        <v>99.82883591992842</v>
      </c>
      <c r="K402" s="32">
        <f t="shared" si="54"/>
        <v>45.2278211667081</v>
      </c>
    </row>
    <row r="403" spans="1:11" ht="12.75">
      <c r="A403" s="35" t="s">
        <v>23</v>
      </c>
      <c r="B403" s="30" t="s">
        <v>109</v>
      </c>
      <c r="C403" s="31">
        <v>7898510.48</v>
      </c>
      <c r="D403" s="31">
        <v>17886728</v>
      </c>
      <c r="E403" s="31">
        <v>8364564</v>
      </c>
      <c r="F403" s="31">
        <v>8349244.06</v>
      </c>
      <c r="G403" s="31">
        <f t="shared" si="50"/>
        <v>450733.57999999914</v>
      </c>
      <c r="H403" s="31">
        <f t="shared" si="51"/>
        <v>15319.94000000041</v>
      </c>
      <c r="I403" s="32">
        <f t="shared" si="52"/>
        <v>5.706564309072107</v>
      </c>
      <c r="J403" s="32">
        <f t="shared" si="53"/>
        <v>99.81684711839134</v>
      </c>
      <c r="K403" s="32">
        <f t="shared" si="54"/>
        <v>46.67843140455873</v>
      </c>
    </row>
    <row r="404" spans="1:11" ht="12.75">
      <c r="A404" s="36" t="s">
        <v>110</v>
      </c>
      <c r="B404" s="30" t="s">
        <v>111</v>
      </c>
      <c r="C404" s="31">
        <v>7878498.54</v>
      </c>
      <c r="D404" s="31">
        <v>17866703</v>
      </c>
      <c r="E404" s="31">
        <v>8346778</v>
      </c>
      <c r="F404" s="31">
        <v>8331458.27</v>
      </c>
      <c r="G404" s="31">
        <f t="shared" si="50"/>
        <v>452959.7299999995</v>
      </c>
      <c r="H404" s="31">
        <f t="shared" si="51"/>
        <v>15319.730000000447</v>
      </c>
      <c r="I404" s="32">
        <f t="shared" si="52"/>
        <v>5.749315401916661</v>
      </c>
      <c r="J404" s="32">
        <f t="shared" si="53"/>
        <v>99.81645935713158</v>
      </c>
      <c r="K404" s="32">
        <f t="shared" si="54"/>
        <v>46.631201458937326</v>
      </c>
    </row>
    <row r="405" spans="1:11" ht="12.75">
      <c r="A405" s="37" t="s">
        <v>112</v>
      </c>
      <c r="B405" s="30" t="s">
        <v>113</v>
      </c>
      <c r="C405" s="31">
        <v>5887700.03</v>
      </c>
      <c r="D405" s="31">
        <v>14232291</v>
      </c>
      <c r="E405" s="31">
        <v>6559208</v>
      </c>
      <c r="F405" s="31">
        <v>6550852.28</v>
      </c>
      <c r="G405" s="31">
        <f t="shared" si="50"/>
        <v>663152.25</v>
      </c>
      <c r="H405" s="31">
        <f t="shared" si="51"/>
        <v>8355.71999999974</v>
      </c>
      <c r="I405" s="32">
        <f t="shared" si="52"/>
        <v>11.263349807581818</v>
      </c>
      <c r="J405" s="32">
        <f t="shared" si="53"/>
        <v>99.87261083960138</v>
      </c>
      <c r="K405" s="32">
        <f t="shared" si="54"/>
        <v>46.02809400116959</v>
      </c>
    </row>
    <row r="406" spans="1:11" ht="12.75">
      <c r="A406" s="37" t="s">
        <v>114</v>
      </c>
      <c r="B406" s="30" t="s">
        <v>115</v>
      </c>
      <c r="C406" s="31">
        <v>1990798.51</v>
      </c>
      <c r="D406" s="31">
        <v>3634412</v>
      </c>
      <c r="E406" s="31">
        <v>1787570</v>
      </c>
      <c r="F406" s="31">
        <v>1780605.99</v>
      </c>
      <c r="G406" s="31">
        <f t="shared" si="50"/>
        <v>-210192.52000000002</v>
      </c>
      <c r="H406" s="31">
        <f t="shared" si="51"/>
        <v>6964.010000000009</v>
      </c>
      <c r="I406" s="32">
        <f t="shared" si="52"/>
        <v>-10.558201593188855</v>
      </c>
      <c r="J406" s="32">
        <f t="shared" si="53"/>
        <v>99.61042029123335</v>
      </c>
      <c r="K406" s="32">
        <f t="shared" si="54"/>
        <v>48.99295924622745</v>
      </c>
    </row>
    <row r="407" spans="1:11" ht="12.75">
      <c r="A407" s="36" t="s">
        <v>25</v>
      </c>
      <c r="B407" s="30" t="s">
        <v>116</v>
      </c>
      <c r="C407" s="31">
        <v>880</v>
      </c>
      <c r="D407" s="31">
        <v>0</v>
      </c>
      <c r="E407" s="31">
        <v>0</v>
      </c>
      <c r="F407" s="31">
        <v>0</v>
      </c>
      <c r="G407" s="31">
        <f t="shared" si="50"/>
        <v>-880</v>
      </c>
      <c r="H407" s="31">
        <f t="shared" si="51"/>
        <v>0</v>
      </c>
      <c r="I407" s="32">
        <f t="shared" si="52"/>
        <v>-100</v>
      </c>
      <c r="J407" s="32">
        <f t="shared" si="53"/>
        <v>0</v>
      </c>
      <c r="K407" s="32">
        <f t="shared" si="54"/>
        <v>0</v>
      </c>
    </row>
    <row r="408" spans="1:11" ht="12.75">
      <c r="A408" s="37" t="s">
        <v>119</v>
      </c>
      <c r="B408" s="30" t="s">
        <v>120</v>
      </c>
      <c r="C408" s="31">
        <v>880</v>
      </c>
      <c r="D408" s="31">
        <v>0</v>
      </c>
      <c r="E408" s="31">
        <v>0</v>
      </c>
      <c r="F408" s="31">
        <v>0</v>
      </c>
      <c r="G408" s="31">
        <f t="shared" si="50"/>
        <v>-880</v>
      </c>
      <c r="H408" s="31">
        <f t="shared" si="51"/>
        <v>0</v>
      </c>
      <c r="I408" s="32">
        <f t="shared" si="52"/>
        <v>-100</v>
      </c>
      <c r="J408" s="32">
        <f t="shared" si="53"/>
        <v>0</v>
      </c>
      <c r="K408" s="32">
        <f t="shared" si="54"/>
        <v>0</v>
      </c>
    </row>
    <row r="409" spans="1:11" ht="25.5">
      <c r="A409" s="36" t="s">
        <v>121</v>
      </c>
      <c r="B409" s="30" t="s">
        <v>122</v>
      </c>
      <c r="C409" s="31">
        <v>19131.94</v>
      </c>
      <c r="D409" s="31">
        <v>20025</v>
      </c>
      <c r="E409" s="31">
        <v>17786</v>
      </c>
      <c r="F409" s="31">
        <v>17785.79</v>
      </c>
      <c r="G409" s="31">
        <f t="shared" si="50"/>
        <v>-1346.1499999999978</v>
      </c>
      <c r="H409" s="31">
        <f t="shared" si="51"/>
        <v>0.20999999999912689</v>
      </c>
      <c r="I409" s="32">
        <f t="shared" si="52"/>
        <v>-7.03613956556417</v>
      </c>
      <c r="J409" s="32">
        <f t="shared" si="53"/>
        <v>99.99881929607557</v>
      </c>
      <c r="K409" s="32">
        <f t="shared" si="54"/>
        <v>88.81792759051187</v>
      </c>
    </row>
    <row r="410" spans="1:11" ht="12.75">
      <c r="A410" s="37" t="s">
        <v>123</v>
      </c>
      <c r="B410" s="30" t="s">
        <v>124</v>
      </c>
      <c r="C410" s="31">
        <v>19131.94</v>
      </c>
      <c r="D410" s="31">
        <v>20025</v>
      </c>
      <c r="E410" s="31">
        <v>17786</v>
      </c>
      <c r="F410" s="31">
        <v>17785.79</v>
      </c>
      <c r="G410" s="31">
        <f t="shared" si="50"/>
        <v>-1346.1499999999978</v>
      </c>
      <c r="H410" s="31">
        <f t="shared" si="51"/>
        <v>0.20999999999912689</v>
      </c>
      <c r="I410" s="32">
        <f t="shared" si="52"/>
        <v>-7.03613956556417</v>
      </c>
      <c r="J410" s="32">
        <f t="shared" si="53"/>
        <v>99.99881929607557</v>
      </c>
      <c r="K410" s="32">
        <f t="shared" si="54"/>
        <v>88.81792759051187</v>
      </c>
    </row>
    <row r="411" spans="1:11" ht="12.75">
      <c r="A411" s="35" t="s">
        <v>48</v>
      </c>
      <c r="B411" s="30" t="s">
        <v>137</v>
      </c>
      <c r="C411" s="31">
        <v>332521.12</v>
      </c>
      <c r="D411" s="31">
        <v>1869079</v>
      </c>
      <c r="E411" s="31">
        <v>585877</v>
      </c>
      <c r="F411" s="31">
        <v>585877</v>
      </c>
      <c r="G411" s="31">
        <f t="shared" si="50"/>
        <v>253355.88</v>
      </c>
      <c r="H411" s="31">
        <f t="shared" si="51"/>
        <v>0</v>
      </c>
      <c r="I411" s="32">
        <f t="shared" si="52"/>
        <v>76.19241749215811</v>
      </c>
      <c r="J411" s="32">
        <f t="shared" si="53"/>
        <v>100</v>
      </c>
      <c r="K411" s="32">
        <f t="shared" si="54"/>
        <v>31.345759061013474</v>
      </c>
    </row>
    <row r="412" spans="1:11" ht="12.75">
      <c r="A412" s="36" t="s">
        <v>138</v>
      </c>
      <c r="B412" s="30" t="s">
        <v>139</v>
      </c>
      <c r="C412" s="31">
        <v>332521.12</v>
      </c>
      <c r="D412" s="31">
        <v>1869079</v>
      </c>
      <c r="E412" s="31">
        <v>585877</v>
      </c>
      <c r="F412" s="31">
        <v>585877</v>
      </c>
      <c r="G412" s="31">
        <f t="shared" si="50"/>
        <v>253355.88</v>
      </c>
      <c r="H412" s="31">
        <f t="shared" si="51"/>
        <v>0</v>
      </c>
      <c r="I412" s="32">
        <f t="shared" si="52"/>
        <v>76.19241749215811</v>
      </c>
      <c r="J412" s="32">
        <f t="shared" si="53"/>
        <v>100</v>
      </c>
      <c r="K412" s="32">
        <f t="shared" si="54"/>
        <v>31.345759061013474</v>
      </c>
    </row>
    <row r="413" spans="1:11" ht="12.75">
      <c r="A413" s="29"/>
      <c r="B413" s="30" t="s">
        <v>140</v>
      </c>
      <c r="C413" s="31">
        <v>51871.34</v>
      </c>
      <c r="D413" s="31">
        <v>0</v>
      </c>
      <c r="E413" s="31">
        <v>0</v>
      </c>
      <c r="F413" s="31">
        <v>1002903.72</v>
      </c>
      <c r="G413" s="31">
        <f t="shared" si="50"/>
        <v>951032.38</v>
      </c>
      <c r="H413" s="31">
        <f t="shared" si="51"/>
        <v>-1002903.72</v>
      </c>
      <c r="I413" s="32">
        <f t="shared" si="52"/>
        <v>1833.4447885865297</v>
      </c>
      <c r="J413" s="32">
        <f t="shared" si="53"/>
        <v>0</v>
      </c>
      <c r="K413" s="32">
        <f t="shared" si="54"/>
        <v>0</v>
      </c>
    </row>
    <row r="414" spans="1:11" ht="12.75">
      <c r="A414" s="29" t="s">
        <v>141</v>
      </c>
      <c r="B414" s="30" t="s">
        <v>142</v>
      </c>
      <c r="C414" s="31">
        <v>-51871.34</v>
      </c>
      <c r="D414" s="31">
        <v>0</v>
      </c>
      <c r="E414" s="31">
        <v>0</v>
      </c>
      <c r="F414" s="31">
        <v>-1002903.72</v>
      </c>
      <c r="G414" s="31">
        <f t="shared" si="50"/>
        <v>-951032.38</v>
      </c>
      <c r="H414" s="31">
        <f t="shared" si="51"/>
        <v>1002903.72</v>
      </c>
      <c r="I414" s="32">
        <f t="shared" si="52"/>
        <v>1833.4447885865297</v>
      </c>
      <c r="J414" s="32">
        <f t="shared" si="53"/>
        <v>0</v>
      </c>
      <c r="K414" s="32">
        <f t="shared" si="54"/>
        <v>0</v>
      </c>
    </row>
    <row r="415" spans="1:11" ht="12.75">
      <c r="A415" s="35" t="s">
        <v>143</v>
      </c>
      <c r="B415" s="30" t="s">
        <v>144</v>
      </c>
      <c r="C415" s="31">
        <v>-51871.34</v>
      </c>
      <c r="D415" s="31">
        <v>0</v>
      </c>
      <c r="E415" s="31">
        <v>0</v>
      </c>
      <c r="F415" s="31">
        <v>-1002903.72</v>
      </c>
      <c r="G415" s="31">
        <f t="shared" si="50"/>
        <v>-951032.38</v>
      </c>
      <c r="H415" s="31">
        <f t="shared" si="51"/>
        <v>1002903.72</v>
      </c>
      <c r="I415" s="32">
        <f t="shared" si="52"/>
        <v>1833.4447885865297</v>
      </c>
      <c r="J415" s="32">
        <f t="shared" si="53"/>
        <v>0</v>
      </c>
      <c r="K415" s="32">
        <f t="shared" si="54"/>
        <v>0</v>
      </c>
    </row>
    <row r="416" spans="1:11" ht="25.5">
      <c r="A416" s="36" t="s">
        <v>145</v>
      </c>
      <c r="B416" s="30" t="s">
        <v>146</v>
      </c>
      <c r="C416" s="31">
        <v>-51871.34</v>
      </c>
      <c r="D416" s="31">
        <v>0</v>
      </c>
      <c r="E416" s="31">
        <v>0</v>
      </c>
      <c r="F416" s="31">
        <v>-1002903.72</v>
      </c>
      <c r="G416" s="31">
        <f t="shared" si="50"/>
        <v>-951032.38</v>
      </c>
      <c r="H416" s="31">
        <f t="shared" si="51"/>
        <v>1002903.72</v>
      </c>
      <c r="I416" s="32">
        <f t="shared" si="52"/>
        <v>1833.4447885865297</v>
      </c>
      <c r="J416" s="32">
        <f t="shared" si="53"/>
        <v>0</v>
      </c>
      <c r="K416" s="32">
        <f t="shared" si="54"/>
        <v>0</v>
      </c>
    </row>
  </sheetData>
  <sheetProtection/>
  <mergeCells count="9">
    <mergeCell ref="A7:K7"/>
    <mergeCell ref="A8:K8"/>
    <mergeCell ref="A6:K6"/>
    <mergeCell ref="A1:K1"/>
    <mergeCell ref="A2:K2"/>
    <mergeCell ref="A3:K3"/>
    <mergeCell ref="A4:K4"/>
    <mergeCell ref="F5:G5"/>
    <mergeCell ref="J5:K5"/>
  </mergeCells>
  <printOptions/>
  <pageMargins left="0.5905511811023623" right="0.5905511811023623" top="0.7874015748031497" bottom="0.3937007874015748" header="0.5118110236220472" footer="0.2362204724409449"/>
  <pageSetup fitToHeight="0" fitToWidth="1" horizontalDpi="600" verticalDpi="600" orientation="landscape" paperSize="9" scale="69" r:id="rId2"/>
  <headerFooter alignWithMargins="0">
    <oddFooter>&amp;CLapa &amp;P no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Speciālā budžeta ieņēmumu un izdevumu izpilde</dc:title>
  <dc:subject>Operatīvais ceturkšņa pārskats</dc:subject>
  <dc:creator>Pārskatu departaments</dc:creator>
  <cp:keywords/>
  <dc:description/>
  <cp:lastModifiedBy>Irīna Trence</cp:lastModifiedBy>
  <cp:lastPrinted>2015-01-16T13:28:48Z</cp:lastPrinted>
  <dcterms:created xsi:type="dcterms:W3CDTF">2013-04-16T16:16:54Z</dcterms:created>
  <dcterms:modified xsi:type="dcterms:W3CDTF">2018-07-10T11:32:09Z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2018_Valsts_SB_ien_izd_II_cet.xls</vt:lpwstr>
  </property>
</Properties>
</file>