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0_Operativie parskati\Cet_atskaite_MK_instrukcija_N8_2020\IV cet\"/>
    </mc:Choice>
  </mc:AlternateContent>
  <bookViews>
    <workbookView xWindow="0" yWindow="0" windowWidth="28800" windowHeight="12300"/>
  </bookViews>
  <sheets>
    <sheet name="Izdrukai_PB" sheetId="1" r:id="rId1"/>
    <sheet name="Izdrukai_SB" sheetId="2" r:id="rId2"/>
  </sheets>
  <definedNames>
    <definedName name="_xlnm.Print_Titles" localSheetId="0">Izdrukai_PB!$9:$12</definedName>
    <definedName name="_xlnm.Print_Titles" localSheetId="1">Izdrukai_SB!$9:$12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47" i="1" l="1"/>
  <c r="X1347" i="1"/>
  <c r="T1347" i="1"/>
  <c r="S1347" i="1"/>
  <c r="R1347" i="1"/>
  <c r="Q1347" i="1"/>
  <c r="U1347" i="1" s="1"/>
  <c r="L1347" i="1"/>
  <c r="G1347" i="1"/>
  <c r="Y1346" i="1"/>
  <c r="X1346" i="1"/>
  <c r="T1346" i="1"/>
  <c r="S1346" i="1"/>
  <c r="R1346" i="1"/>
  <c r="Q1346" i="1"/>
  <c r="U1346" i="1" s="1"/>
  <c r="L1346" i="1"/>
  <c r="G1346" i="1"/>
  <c r="Y1345" i="1"/>
  <c r="X1345" i="1"/>
  <c r="T1345" i="1"/>
  <c r="S1345" i="1"/>
  <c r="R1345" i="1"/>
  <c r="Q1345" i="1"/>
  <c r="U1345" i="1" s="1"/>
  <c r="L1345" i="1"/>
  <c r="G1345" i="1"/>
  <c r="Y1344" i="1"/>
  <c r="X1344" i="1"/>
  <c r="T1344" i="1"/>
  <c r="S1344" i="1"/>
  <c r="R1344" i="1"/>
  <c r="Q1344" i="1"/>
  <c r="U1344" i="1" s="1"/>
  <c r="L1344" i="1"/>
  <c r="G1344" i="1"/>
  <c r="Y1343" i="1"/>
  <c r="X1343" i="1"/>
  <c r="T1343" i="1"/>
  <c r="S1343" i="1"/>
  <c r="R1343" i="1"/>
  <c r="Q1343" i="1"/>
  <c r="U1343" i="1" s="1"/>
  <c r="L1343" i="1"/>
  <c r="G1343" i="1"/>
  <c r="Y1342" i="1"/>
  <c r="X1342" i="1"/>
  <c r="T1342" i="1"/>
  <c r="S1342" i="1"/>
  <c r="R1342" i="1"/>
  <c r="Q1342" i="1"/>
  <c r="U1342" i="1" s="1"/>
  <c r="L1342" i="1"/>
  <c r="G1342" i="1"/>
  <c r="Y1341" i="1"/>
  <c r="X1341" i="1"/>
  <c r="T1341" i="1"/>
  <c r="S1341" i="1"/>
  <c r="R1341" i="1"/>
  <c r="Q1341" i="1"/>
  <c r="U1341" i="1" s="1"/>
  <c r="L1341" i="1"/>
  <c r="G1341" i="1"/>
  <c r="Y1340" i="1"/>
  <c r="X1340" i="1"/>
  <c r="T1340" i="1"/>
  <c r="S1340" i="1"/>
  <c r="R1340" i="1"/>
  <c r="Q1340" i="1"/>
  <c r="U1340" i="1" s="1"/>
  <c r="L1340" i="1"/>
  <c r="G1340" i="1"/>
  <c r="Y1339" i="1"/>
  <c r="X1339" i="1"/>
  <c r="T1339" i="1"/>
  <c r="S1339" i="1"/>
  <c r="R1339" i="1"/>
  <c r="Q1339" i="1"/>
  <c r="U1339" i="1" s="1"/>
  <c r="L1339" i="1"/>
  <c r="G1339" i="1"/>
  <c r="Y1338" i="1"/>
  <c r="X1338" i="1"/>
  <c r="T1338" i="1"/>
  <c r="S1338" i="1"/>
  <c r="R1338" i="1"/>
  <c r="Q1338" i="1"/>
  <c r="U1338" i="1" s="1"/>
  <c r="L1338" i="1"/>
  <c r="G1338" i="1"/>
  <c r="Y1337" i="1"/>
  <c r="X1337" i="1"/>
  <c r="T1337" i="1"/>
  <c r="S1337" i="1"/>
  <c r="R1337" i="1"/>
  <c r="Q1337" i="1"/>
  <c r="U1337" i="1" s="1"/>
  <c r="L1337" i="1"/>
  <c r="G1337" i="1"/>
  <c r="Y1336" i="1"/>
  <c r="X1336" i="1"/>
  <c r="T1336" i="1"/>
  <c r="S1336" i="1"/>
  <c r="R1336" i="1"/>
  <c r="Q1336" i="1"/>
  <c r="U1336" i="1" s="1"/>
  <c r="L1336" i="1"/>
  <c r="G1336" i="1"/>
  <c r="Y1335" i="1"/>
  <c r="X1335" i="1"/>
  <c r="T1335" i="1"/>
  <c r="S1335" i="1"/>
  <c r="R1335" i="1"/>
  <c r="Q1335" i="1"/>
  <c r="U1335" i="1" s="1"/>
  <c r="L1335" i="1"/>
  <c r="G1335" i="1"/>
  <c r="Y1334" i="1"/>
  <c r="X1334" i="1"/>
  <c r="T1334" i="1"/>
  <c r="S1334" i="1"/>
  <c r="R1334" i="1"/>
  <c r="Q1334" i="1"/>
  <c r="U1334" i="1" s="1"/>
  <c r="L1334" i="1"/>
  <c r="G1334" i="1"/>
  <c r="Y1333" i="1"/>
  <c r="X1333" i="1"/>
  <c r="T1333" i="1"/>
  <c r="S1333" i="1"/>
  <c r="R1333" i="1"/>
  <c r="Q1333" i="1"/>
  <c r="U1333" i="1" s="1"/>
  <c r="L1333" i="1"/>
  <c r="G1333" i="1"/>
  <c r="Y1332" i="1"/>
  <c r="X1332" i="1"/>
  <c r="T1332" i="1"/>
  <c r="S1332" i="1"/>
  <c r="R1332" i="1"/>
  <c r="Q1332" i="1"/>
  <c r="U1332" i="1" s="1"/>
  <c r="L1332" i="1"/>
  <c r="G1332" i="1"/>
  <c r="Y1331" i="1"/>
  <c r="X1331" i="1"/>
  <c r="T1331" i="1"/>
  <c r="S1331" i="1"/>
  <c r="R1331" i="1"/>
  <c r="Q1331" i="1"/>
  <c r="U1331" i="1" s="1"/>
  <c r="L1331" i="1"/>
  <c r="G1331" i="1"/>
  <c r="Y1330" i="1"/>
  <c r="X1330" i="1"/>
  <c r="T1330" i="1"/>
  <c r="S1330" i="1"/>
  <c r="R1330" i="1"/>
  <c r="Q1330" i="1"/>
  <c r="U1330" i="1" s="1"/>
  <c r="L1330" i="1"/>
  <c r="G1330" i="1"/>
  <c r="Y1329" i="1"/>
  <c r="X1329" i="1"/>
  <c r="T1329" i="1"/>
  <c r="S1329" i="1"/>
  <c r="R1329" i="1"/>
  <c r="Q1329" i="1"/>
  <c r="U1329" i="1" s="1"/>
  <c r="L1329" i="1"/>
  <c r="G1329" i="1"/>
  <c r="Y1328" i="1"/>
  <c r="X1328" i="1"/>
  <c r="T1328" i="1"/>
  <c r="S1328" i="1"/>
  <c r="R1328" i="1"/>
  <c r="Q1328" i="1"/>
  <c r="U1328" i="1" s="1"/>
  <c r="L1328" i="1"/>
  <c r="G1328" i="1"/>
  <c r="Y1327" i="1"/>
  <c r="X1327" i="1"/>
  <c r="T1327" i="1"/>
  <c r="S1327" i="1"/>
  <c r="R1327" i="1"/>
  <c r="Q1327" i="1"/>
  <c r="U1327" i="1" s="1"/>
  <c r="L1327" i="1"/>
  <c r="G1327" i="1"/>
  <c r="Y1326" i="1"/>
  <c r="X1326" i="1"/>
  <c r="T1326" i="1"/>
  <c r="S1326" i="1"/>
  <c r="R1326" i="1"/>
  <c r="Q1326" i="1"/>
  <c r="U1326" i="1" s="1"/>
  <c r="L1326" i="1"/>
  <c r="G1326" i="1"/>
  <c r="Y1325" i="1"/>
  <c r="X1325" i="1"/>
  <c r="T1325" i="1"/>
  <c r="S1325" i="1"/>
  <c r="R1325" i="1"/>
  <c r="Q1325" i="1"/>
  <c r="U1325" i="1" s="1"/>
  <c r="L1325" i="1"/>
  <c r="G1325" i="1"/>
  <c r="Y1324" i="1"/>
  <c r="X1324" i="1"/>
  <c r="T1324" i="1"/>
  <c r="S1324" i="1"/>
  <c r="R1324" i="1"/>
  <c r="Q1324" i="1"/>
  <c r="U1324" i="1" s="1"/>
  <c r="L1324" i="1"/>
  <c r="G1324" i="1"/>
  <c r="Y1323" i="1"/>
  <c r="X1323" i="1"/>
  <c r="T1323" i="1"/>
  <c r="S1323" i="1"/>
  <c r="R1323" i="1"/>
  <c r="Q1323" i="1"/>
  <c r="U1323" i="1" s="1"/>
  <c r="L1323" i="1"/>
  <c r="G1323" i="1"/>
  <c r="Y1322" i="1"/>
  <c r="X1322" i="1"/>
  <c r="T1322" i="1"/>
  <c r="S1322" i="1"/>
  <c r="R1322" i="1"/>
  <c r="Q1322" i="1"/>
  <c r="U1322" i="1" s="1"/>
  <c r="L1322" i="1"/>
  <c r="G1322" i="1"/>
  <c r="Y1321" i="1"/>
  <c r="X1321" i="1"/>
  <c r="T1321" i="1"/>
  <c r="S1321" i="1"/>
  <c r="R1321" i="1"/>
  <c r="Q1321" i="1"/>
  <c r="U1321" i="1" s="1"/>
  <c r="L1321" i="1"/>
  <c r="G1321" i="1"/>
  <c r="Y1320" i="1"/>
  <c r="X1320" i="1"/>
  <c r="T1320" i="1"/>
  <c r="S1320" i="1"/>
  <c r="R1320" i="1"/>
  <c r="Q1320" i="1"/>
  <c r="U1320" i="1" s="1"/>
  <c r="L1320" i="1"/>
  <c r="G1320" i="1"/>
  <c r="Y1319" i="1"/>
  <c r="X1319" i="1"/>
  <c r="T1319" i="1"/>
  <c r="S1319" i="1"/>
  <c r="R1319" i="1"/>
  <c r="Q1319" i="1"/>
  <c r="U1319" i="1" s="1"/>
  <c r="L1319" i="1"/>
  <c r="G1319" i="1"/>
  <c r="Y1318" i="1"/>
  <c r="X1318" i="1"/>
  <c r="T1318" i="1"/>
  <c r="S1318" i="1"/>
  <c r="R1318" i="1"/>
  <c r="Q1318" i="1"/>
  <c r="U1318" i="1" s="1"/>
  <c r="L1318" i="1"/>
  <c r="G1318" i="1"/>
  <c r="Y1317" i="1"/>
  <c r="X1317" i="1"/>
  <c r="T1317" i="1"/>
  <c r="S1317" i="1"/>
  <c r="R1317" i="1"/>
  <c r="Q1317" i="1"/>
  <c r="U1317" i="1" s="1"/>
  <c r="L1317" i="1"/>
  <c r="G1317" i="1"/>
  <c r="Y1316" i="1"/>
  <c r="X1316" i="1"/>
  <c r="T1316" i="1"/>
  <c r="S1316" i="1"/>
  <c r="R1316" i="1"/>
  <c r="Q1316" i="1"/>
  <c r="U1316" i="1" s="1"/>
  <c r="L1316" i="1"/>
  <c r="G1316" i="1"/>
  <c r="Y1315" i="1"/>
  <c r="X1315" i="1"/>
  <c r="T1315" i="1"/>
  <c r="S1315" i="1"/>
  <c r="R1315" i="1"/>
  <c r="Q1315" i="1"/>
  <c r="U1315" i="1" s="1"/>
  <c r="L1315" i="1"/>
  <c r="G1315" i="1"/>
  <c r="Y1314" i="1"/>
  <c r="X1314" i="1"/>
  <c r="T1314" i="1"/>
  <c r="S1314" i="1"/>
  <c r="R1314" i="1"/>
  <c r="Q1314" i="1"/>
  <c r="U1314" i="1" s="1"/>
  <c r="L1314" i="1"/>
  <c r="G1314" i="1"/>
  <c r="Y1313" i="1"/>
  <c r="X1313" i="1"/>
  <c r="T1313" i="1"/>
  <c r="S1313" i="1"/>
  <c r="R1313" i="1"/>
  <c r="Q1313" i="1"/>
  <c r="U1313" i="1" s="1"/>
  <c r="L1313" i="1"/>
  <c r="G1313" i="1"/>
  <c r="Y1312" i="1"/>
  <c r="X1312" i="1"/>
  <c r="T1312" i="1"/>
  <c r="S1312" i="1"/>
  <c r="R1312" i="1"/>
  <c r="Q1312" i="1"/>
  <c r="U1312" i="1" s="1"/>
  <c r="L1312" i="1"/>
  <c r="G1312" i="1"/>
  <c r="Y1311" i="1"/>
  <c r="X1311" i="1"/>
  <c r="T1311" i="1"/>
  <c r="S1311" i="1"/>
  <c r="R1311" i="1"/>
  <c r="Q1311" i="1"/>
  <c r="U1311" i="1" s="1"/>
  <c r="L1311" i="1"/>
  <c r="G1311" i="1"/>
  <c r="Y1310" i="1"/>
  <c r="X1310" i="1"/>
  <c r="T1310" i="1"/>
  <c r="S1310" i="1"/>
  <c r="R1310" i="1"/>
  <c r="Q1310" i="1"/>
  <c r="U1310" i="1" s="1"/>
  <c r="L1310" i="1"/>
  <c r="G1310" i="1"/>
  <c r="Y1309" i="1"/>
  <c r="X1309" i="1"/>
  <c r="T1309" i="1"/>
  <c r="S1309" i="1"/>
  <c r="R1309" i="1"/>
  <c r="Q1309" i="1"/>
  <c r="U1309" i="1" s="1"/>
  <c r="L1309" i="1"/>
  <c r="G1309" i="1"/>
  <c r="Y1308" i="1"/>
  <c r="X1308" i="1"/>
  <c r="T1308" i="1"/>
  <c r="S1308" i="1"/>
  <c r="R1308" i="1"/>
  <c r="Q1308" i="1"/>
  <c r="U1308" i="1" s="1"/>
  <c r="L1308" i="1"/>
  <c r="G1308" i="1"/>
  <c r="Y1307" i="1"/>
  <c r="X1307" i="1"/>
  <c r="T1307" i="1"/>
  <c r="S1307" i="1"/>
  <c r="R1307" i="1"/>
  <c r="Q1307" i="1"/>
  <c r="U1307" i="1" s="1"/>
  <c r="L1307" i="1"/>
  <c r="G1307" i="1"/>
  <c r="Y1306" i="1"/>
  <c r="X1306" i="1"/>
  <c r="T1306" i="1"/>
  <c r="S1306" i="1"/>
  <c r="R1306" i="1"/>
  <c r="Q1306" i="1"/>
  <c r="U1306" i="1" s="1"/>
  <c r="L1306" i="1"/>
  <c r="G1306" i="1"/>
  <c r="Y1305" i="1"/>
  <c r="X1305" i="1"/>
  <c r="T1305" i="1"/>
  <c r="S1305" i="1"/>
  <c r="R1305" i="1"/>
  <c r="Q1305" i="1"/>
  <c r="U1305" i="1" s="1"/>
  <c r="L1305" i="1"/>
  <c r="G1305" i="1"/>
  <c r="Y1304" i="1"/>
  <c r="X1304" i="1"/>
  <c r="T1304" i="1"/>
  <c r="S1304" i="1"/>
  <c r="R1304" i="1"/>
  <c r="Q1304" i="1"/>
  <c r="U1304" i="1" s="1"/>
  <c r="L1304" i="1"/>
  <c r="G1304" i="1"/>
  <c r="Y1303" i="1"/>
  <c r="X1303" i="1"/>
  <c r="T1303" i="1"/>
  <c r="S1303" i="1"/>
  <c r="R1303" i="1"/>
  <c r="Q1303" i="1"/>
  <c r="U1303" i="1" s="1"/>
  <c r="L1303" i="1"/>
  <c r="G1303" i="1"/>
  <c r="Y1302" i="1"/>
  <c r="X1302" i="1"/>
  <c r="T1302" i="1"/>
  <c r="S1302" i="1"/>
  <c r="R1302" i="1"/>
  <c r="Q1302" i="1"/>
  <c r="U1302" i="1" s="1"/>
  <c r="L1302" i="1"/>
  <c r="G1302" i="1"/>
  <c r="Y1301" i="1"/>
  <c r="X1301" i="1"/>
  <c r="T1301" i="1"/>
  <c r="S1301" i="1"/>
  <c r="R1301" i="1"/>
  <c r="Q1301" i="1"/>
  <c r="U1301" i="1" s="1"/>
  <c r="L1301" i="1"/>
  <c r="G1301" i="1"/>
  <c r="Y1300" i="1"/>
  <c r="X1300" i="1"/>
  <c r="T1300" i="1"/>
  <c r="S1300" i="1"/>
  <c r="R1300" i="1"/>
  <c r="Q1300" i="1"/>
  <c r="U1300" i="1" s="1"/>
  <c r="L1300" i="1"/>
  <c r="G1300" i="1"/>
  <c r="Y1299" i="1"/>
  <c r="X1299" i="1"/>
  <c r="T1299" i="1"/>
  <c r="S1299" i="1"/>
  <c r="R1299" i="1"/>
  <c r="Q1299" i="1"/>
  <c r="U1299" i="1" s="1"/>
  <c r="L1299" i="1"/>
  <c r="G1299" i="1"/>
  <c r="Y1298" i="1"/>
  <c r="X1298" i="1"/>
  <c r="T1298" i="1"/>
  <c r="S1298" i="1"/>
  <c r="R1298" i="1"/>
  <c r="Q1298" i="1"/>
  <c r="U1298" i="1" s="1"/>
  <c r="L1298" i="1"/>
  <c r="G1298" i="1"/>
  <c r="Y1297" i="1"/>
  <c r="X1297" i="1"/>
  <c r="T1297" i="1"/>
  <c r="S1297" i="1"/>
  <c r="R1297" i="1"/>
  <c r="Q1297" i="1"/>
  <c r="U1297" i="1" s="1"/>
  <c r="L1297" i="1"/>
  <c r="G1297" i="1"/>
  <c r="Y1296" i="1"/>
  <c r="X1296" i="1"/>
  <c r="T1296" i="1"/>
  <c r="S1296" i="1"/>
  <c r="R1296" i="1"/>
  <c r="Q1296" i="1"/>
  <c r="U1296" i="1" s="1"/>
  <c r="L1296" i="1"/>
  <c r="G1296" i="1"/>
  <c r="Y1295" i="1"/>
  <c r="X1295" i="1"/>
  <c r="T1295" i="1"/>
  <c r="S1295" i="1"/>
  <c r="R1295" i="1"/>
  <c r="Q1295" i="1"/>
  <c r="U1295" i="1" s="1"/>
  <c r="L1295" i="1"/>
  <c r="G1295" i="1"/>
  <c r="Y1294" i="1"/>
  <c r="X1294" i="1"/>
  <c r="T1294" i="1"/>
  <c r="S1294" i="1"/>
  <c r="R1294" i="1"/>
  <c r="Q1294" i="1"/>
  <c r="U1294" i="1" s="1"/>
  <c r="L1294" i="1"/>
  <c r="G1294" i="1"/>
  <c r="Y1293" i="1"/>
  <c r="X1293" i="1"/>
  <c r="T1293" i="1"/>
  <c r="S1293" i="1"/>
  <c r="R1293" i="1"/>
  <c r="Q1293" i="1"/>
  <c r="U1293" i="1" s="1"/>
  <c r="L1293" i="1"/>
  <c r="G1293" i="1"/>
  <c r="Y1292" i="1"/>
  <c r="X1292" i="1"/>
  <c r="T1292" i="1"/>
  <c r="S1292" i="1"/>
  <c r="R1292" i="1"/>
  <c r="Q1292" i="1"/>
  <c r="U1292" i="1" s="1"/>
  <c r="L1292" i="1"/>
  <c r="G1292" i="1"/>
  <c r="Y1291" i="1"/>
  <c r="X1291" i="1"/>
  <c r="T1291" i="1"/>
  <c r="S1291" i="1"/>
  <c r="R1291" i="1"/>
  <c r="Q1291" i="1"/>
  <c r="U1291" i="1" s="1"/>
  <c r="L1291" i="1"/>
  <c r="G1291" i="1"/>
  <c r="Y1290" i="1"/>
  <c r="X1290" i="1"/>
  <c r="T1290" i="1"/>
  <c r="S1290" i="1"/>
  <c r="R1290" i="1"/>
  <c r="Q1290" i="1"/>
  <c r="U1290" i="1" s="1"/>
  <c r="L1290" i="1"/>
  <c r="G1290" i="1"/>
  <c r="Y1289" i="1"/>
  <c r="X1289" i="1"/>
  <c r="T1289" i="1"/>
  <c r="S1289" i="1"/>
  <c r="R1289" i="1"/>
  <c r="Q1289" i="1"/>
  <c r="U1289" i="1" s="1"/>
  <c r="L1289" i="1"/>
  <c r="G1289" i="1"/>
  <c r="Y1288" i="1"/>
  <c r="X1288" i="1"/>
  <c r="T1288" i="1"/>
  <c r="S1288" i="1"/>
  <c r="R1288" i="1"/>
  <c r="Q1288" i="1"/>
  <c r="U1288" i="1" s="1"/>
  <c r="L1288" i="1"/>
  <c r="G1288" i="1"/>
  <c r="Y1287" i="1"/>
  <c r="X1287" i="1"/>
  <c r="T1287" i="1"/>
  <c r="S1287" i="1"/>
  <c r="R1287" i="1"/>
  <c r="Q1287" i="1"/>
  <c r="U1287" i="1" s="1"/>
  <c r="L1287" i="1"/>
  <c r="G1287" i="1"/>
  <c r="Y1286" i="1"/>
  <c r="X1286" i="1"/>
  <c r="T1286" i="1"/>
  <c r="S1286" i="1"/>
  <c r="R1286" i="1"/>
  <c r="Q1286" i="1"/>
  <c r="U1286" i="1" s="1"/>
  <c r="L1286" i="1"/>
  <c r="G1286" i="1"/>
  <c r="Y1285" i="1"/>
  <c r="X1285" i="1"/>
  <c r="T1285" i="1"/>
  <c r="S1285" i="1"/>
  <c r="R1285" i="1"/>
  <c r="Q1285" i="1"/>
  <c r="U1285" i="1" s="1"/>
  <c r="L1285" i="1"/>
  <c r="G1285" i="1"/>
  <c r="Y1284" i="1"/>
  <c r="X1284" i="1"/>
  <c r="T1284" i="1"/>
  <c r="S1284" i="1"/>
  <c r="R1284" i="1"/>
  <c r="Q1284" i="1"/>
  <c r="U1284" i="1" s="1"/>
  <c r="L1284" i="1"/>
  <c r="G1284" i="1"/>
  <c r="Y1283" i="1"/>
  <c r="X1283" i="1"/>
  <c r="T1283" i="1"/>
  <c r="S1283" i="1"/>
  <c r="R1283" i="1"/>
  <c r="Q1283" i="1"/>
  <c r="U1283" i="1" s="1"/>
  <c r="L1283" i="1"/>
  <c r="G1283" i="1"/>
  <c r="Y1282" i="1"/>
  <c r="X1282" i="1"/>
  <c r="T1282" i="1"/>
  <c r="S1282" i="1"/>
  <c r="R1282" i="1"/>
  <c r="Q1282" i="1"/>
  <c r="U1282" i="1" s="1"/>
  <c r="L1282" i="1"/>
  <c r="G1282" i="1"/>
  <c r="Y1281" i="1"/>
  <c r="X1281" i="1"/>
  <c r="T1281" i="1"/>
  <c r="S1281" i="1"/>
  <c r="R1281" i="1"/>
  <c r="Q1281" i="1"/>
  <c r="U1281" i="1" s="1"/>
  <c r="L1281" i="1"/>
  <c r="G1281" i="1"/>
  <c r="Y1280" i="1"/>
  <c r="X1280" i="1"/>
  <c r="T1280" i="1"/>
  <c r="S1280" i="1"/>
  <c r="R1280" i="1"/>
  <c r="Q1280" i="1"/>
  <c r="U1280" i="1" s="1"/>
  <c r="L1280" i="1"/>
  <c r="G1280" i="1"/>
  <c r="Y1279" i="1"/>
  <c r="X1279" i="1"/>
  <c r="T1279" i="1"/>
  <c r="S1279" i="1"/>
  <c r="R1279" i="1"/>
  <c r="Q1279" i="1"/>
  <c r="U1279" i="1" s="1"/>
  <c r="L1279" i="1"/>
  <c r="G1279" i="1"/>
  <c r="Y1278" i="1"/>
  <c r="X1278" i="1"/>
  <c r="T1278" i="1"/>
  <c r="S1278" i="1"/>
  <c r="R1278" i="1"/>
  <c r="Q1278" i="1"/>
  <c r="U1278" i="1" s="1"/>
  <c r="L1278" i="1"/>
  <c r="G1278" i="1"/>
  <c r="Y1277" i="1"/>
  <c r="X1277" i="1"/>
  <c r="T1277" i="1"/>
  <c r="S1277" i="1"/>
  <c r="R1277" i="1"/>
  <c r="Q1277" i="1"/>
  <c r="U1277" i="1" s="1"/>
  <c r="L1277" i="1"/>
  <c r="G1277" i="1"/>
  <c r="Y1276" i="1"/>
  <c r="X1276" i="1"/>
  <c r="T1276" i="1"/>
  <c r="S1276" i="1"/>
  <c r="R1276" i="1"/>
  <c r="Q1276" i="1"/>
  <c r="U1276" i="1" s="1"/>
  <c r="L1276" i="1"/>
  <c r="G1276" i="1"/>
  <c r="Y1275" i="1"/>
  <c r="X1275" i="1"/>
  <c r="T1275" i="1"/>
  <c r="S1275" i="1"/>
  <c r="R1275" i="1"/>
  <c r="Q1275" i="1"/>
  <c r="U1275" i="1" s="1"/>
  <c r="L1275" i="1"/>
  <c r="G1275" i="1"/>
  <c r="Y1274" i="1"/>
  <c r="X1274" i="1"/>
  <c r="T1274" i="1"/>
  <c r="S1274" i="1"/>
  <c r="R1274" i="1"/>
  <c r="Q1274" i="1"/>
  <c r="U1274" i="1" s="1"/>
  <c r="L1274" i="1"/>
  <c r="G1274" i="1"/>
  <c r="Y1273" i="1"/>
  <c r="X1273" i="1"/>
  <c r="T1273" i="1"/>
  <c r="S1273" i="1"/>
  <c r="R1273" i="1"/>
  <c r="Q1273" i="1"/>
  <c r="U1273" i="1" s="1"/>
  <c r="L1273" i="1"/>
  <c r="G1273" i="1"/>
  <c r="Y1272" i="1"/>
  <c r="X1272" i="1"/>
  <c r="T1272" i="1"/>
  <c r="S1272" i="1"/>
  <c r="R1272" i="1"/>
  <c r="Q1272" i="1"/>
  <c r="U1272" i="1" s="1"/>
  <c r="L1272" i="1"/>
  <c r="G1272" i="1"/>
  <c r="Y1271" i="1"/>
  <c r="X1271" i="1"/>
  <c r="T1271" i="1"/>
  <c r="S1271" i="1"/>
  <c r="R1271" i="1"/>
  <c r="Q1271" i="1"/>
  <c r="U1271" i="1" s="1"/>
  <c r="L1271" i="1"/>
  <c r="G1271" i="1"/>
  <c r="Y1270" i="1"/>
  <c r="X1270" i="1"/>
  <c r="T1270" i="1"/>
  <c r="S1270" i="1"/>
  <c r="R1270" i="1"/>
  <c r="Q1270" i="1"/>
  <c r="U1270" i="1" s="1"/>
  <c r="L1270" i="1"/>
  <c r="G1270" i="1"/>
  <c r="Y1269" i="1"/>
  <c r="X1269" i="1"/>
  <c r="T1269" i="1"/>
  <c r="S1269" i="1"/>
  <c r="R1269" i="1"/>
  <c r="Q1269" i="1"/>
  <c r="U1269" i="1" s="1"/>
  <c r="L1269" i="1"/>
  <c r="G1269" i="1"/>
  <c r="Y1268" i="1"/>
  <c r="X1268" i="1"/>
  <c r="T1268" i="1"/>
  <c r="S1268" i="1"/>
  <c r="R1268" i="1"/>
  <c r="Q1268" i="1"/>
  <c r="U1268" i="1" s="1"/>
  <c r="L1268" i="1"/>
  <c r="G1268" i="1"/>
  <c r="Y1267" i="1"/>
  <c r="X1267" i="1"/>
  <c r="T1267" i="1"/>
  <c r="S1267" i="1"/>
  <c r="R1267" i="1"/>
  <c r="Q1267" i="1"/>
  <c r="U1267" i="1" s="1"/>
  <c r="L1267" i="1"/>
  <c r="G1267" i="1"/>
  <c r="Y1266" i="1"/>
  <c r="X1266" i="1"/>
  <c r="T1266" i="1"/>
  <c r="S1266" i="1"/>
  <c r="R1266" i="1"/>
  <c r="Q1266" i="1"/>
  <c r="U1266" i="1" s="1"/>
  <c r="L1266" i="1"/>
  <c r="G1266" i="1"/>
  <c r="Y1265" i="1"/>
  <c r="X1265" i="1"/>
  <c r="T1265" i="1"/>
  <c r="S1265" i="1"/>
  <c r="R1265" i="1"/>
  <c r="Q1265" i="1"/>
  <c r="U1265" i="1" s="1"/>
  <c r="L1265" i="1"/>
  <c r="G1265" i="1"/>
  <c r="Y1264" i="1"/>
  <c r="X1264" i="1"/>
  <c r="T1264" i="1"/>
  <c r="S1264" i="1"/>
  <c r="R1264" i="1"/>
  <c r="Q1264" i="1"/>
  <c r="U1264" i="1" s="1"/>
  <c r="L1264" i="1"/>
  <c r="G1264" i="1"/>
  <c r="Y1263" i="1"/>
  <c r="X1263" i="1"/>
  <c r="T1263" i="1"/>
  <c r="S1263" i="1"/>
  <c r="R1263" i="1"/>
  <c r="Q1263" i="1"/>
  <c r="U1263" i="1" s="1"/>
  <c r="L1263" i="1"/>
  <c r="G1263" i="1"/>
  <c r="Y1262" i="1"/>
  <c r="X1262" i="1"/>
  <c r="T1262" i="1"/>
  <c r="S1262" i="1"/>
  <c r="R1262" i="1"/>
  <c r="Q1262" i="1"/>
  <c r="U1262" i="1" s="1"/>
  <c r="L1262" i="1"/>
  <c r="G1262" i="1"/>
  <c r="Y1261" i="1"/>
  <c r="X1261" i="1"/>
  <c r="T1261" i="1"/>
  <c r="S1261" i="1"/>
  <c r="R1261" i="1"/>
  <c r="Q1261" i="1"/>
  <c r="U1261" i="1" s="1"/>
  <c r="L1261" i="1"/>
  <c r="G1261" i="1"/>
  <c r="Y1260" i="1"/>
  <c r="X1260" i="1"/>
  <c r="T1260" i="1"/>
  <c r="S1260" i="1"/>
  <c r="R1260" i="1"/>
  <c r="Q1260" i="1"/>
  <c r="U1260" i="1" s="1"/>
  <c r="L1260" i="1"/>
  <c r="G1260" i="1"/>
  <c r="Y1259" i="1"/>
  <c r="X1259" i="1"/>
  <c r="T1259" i="1"/>
  <c r="S1259" i="1"/>
  <c r="R1259" i="1"/>
  <c r="Q1259" i="1"/>
  <c r="U1259" i="1" s="1"/>
  <c r="L1259" i="1"/>
  <c r="G1259" i="1"/>
  <c r="Y1258" i="1"/>
  <c r="X1258" i="1"/>
  <c r="T1258" i="1"/>
  <c r="S1258" i="1"/>
  <c r="R1258" i="1"/>
  <c r="Q1258" i="1"/>
  <c r="U1258" i="1" s="1"/>
  <c r="L1258" i="1"/>
  <c r="G1258" i="1"/>
  <c r="Y1257" i="1"/>
  <c r="X1257" i="1"/>
  <c r="T1257" i="1"/>
  <c r="S1257" i="1"/>
  <c r="R1257" i="1"/>
  <c r="Q1257" i="1"/>
  <c r="U1257" i="1" s="1"/>
  <c r="L1257" i="1"/>
  <c r="G1257" i="1"/>
  <c r="Y1256" i="1"/>
  <c r="X1256" i="1"/>
  <c r="T1256" i="1"/>
  <c r="S1256" i="1"/>
  <c r="R1256" i="1"/>
  <c r="Q1256" i="1"/>
  <c r="U1256" i="1" s="1"/>
  <c r="L1256" i="1"/>
  <c r="G1256" i="1"/>
  <c r="Y1255" i="1"/>
  <c r="X1255" i="1"/>
  <c r="T1255" i="1"/>
  <c r="S1255" i="1"/>
  <c r="R1255" i="1"/>
  <c r="Q1255" i="1"/>
  <c r="U1255" i="1" s="1"/>
  <c r="L1255" i="1"/>
  <c r="G1255" i="1"/>
  <c r="Y1254" i="1"/>
  <c r="X1254" i="1"/>
  <c r="T1254" i="1"/>
  <c r="S1254" i="1"/>
  <c r="R1254" i="1"/>
  <c r="Q1254" i="1"/>
  <c r="U1254" i="1" s="1"/>
  <c r="L1254" i="1"/>
  <c r="G1254" i="1"/>
  <c r="Y1253" i="1"/>
  <c r="X1253" i="1"/>
  <c r="T1253" i="1"/>
  <c r="S1253" i="1"/>
  <c r="R1253" i="1"/>
  <c r="Q1253" i="1"/>
  <c r="U1253" i="1" s="1"/>
  <c r="L1253" i="1"/>
  <c r="G1253" i="1"/>
  <c r="Y1252" i="1"/>
  <c r="X1252" i="1"/>
  <c r="T1252" i="1"/>
  <c r="S1252" i="1"/>
  <c r="R1252" i="1"/>
  <c r="Q1252" i="1"/>
  <c r="U1252" i="1" s="1"/>
  <c r="L1252" i="1"/>
  <c r="G1252" i="1"/>
  <c r="Y1251" i="1"/>
  <c r="X1251" i="1"/>
  <c r="T1251" i="1"/>
  <c r="S1251" i="1"/>
  <c r="R1251" i="1"/>
  <c r="Q1251" i="1"/>
  <c r="U1251" i="1" s="1"/>
  <c r="L1251" i="1"/>
  <c r="G1251" i="1"/>
  <c r="Y1250" i="1"/>
  <c r="X1250" i="1"/>
  <c r="T1250" i="1"/>
  <c r="S1250" i="1"/>
  <c r="R1250" i="1"/>
  <c r="Q1250" i="1"/>
  <c r="U1250" i="1" s="1"/>
  <c r="L1250" i="1"/>
  <c r="G1250" i="1"/>
  <c r="Y1249" i="1"/>
  <c r="X1249" i="1"/>
  <c r="T1249" i="1"/>
  <c r="S1249" i="1"/>
  <c r="R1249" i="1"/>
  <c r="Q1249" i="1"/>
  <c r="U1249" i="1" s="1"/>
  <c r="L1249" i="1"/>
  <c r="G1249" i="1"/>
  <c r="Y1248" i="1"/>
  <c r="X1248" i="1"/>
  <c r="T1248" i="1"/>
  <c r="S1248" i="1"/>
  <c r="R1248" i="1"/>
  <c r="Q1248" i="1"/>
  <c r="U1248" i="1" s="1"/>
  <c r="L1248" i="1"/>
  <c r="G1248" i="1"/>
  <c r="Y1247" i="1"/>
  <c r="X1247" i="1"/>
  <c r="T1247" i="1"/>
  <c r="S1247" i="1"/>
  <c r="R1247" i="1"/>
  <c r="Q1247" i="1"/>
  <c r="U1247" i="1" s="1"/>
  <c r="L1247" i="1"/>
  <c r="G1247" i="1"/>
  <c r="Y1246" i="1"/>
  <c r="X1246" i="1"/>
  <c r="T1246" i="1"/>
  <c r="S1246" i="1"/>
  <c r="R1246" i="1"/>
  <c r="Q1246" i="1"/>
  <c r="U1246" i="1" s="1"/>
  <c r="L1246" i="1"/>
  <c r="G1246" i="1"/>
  <c r="Y1245" i="1"/>
  <c r="X1245" i="1"/>
  <c r="T1245" i="1"/>
  <c r="S1245" i="1"/>
  <c r="R1245" i="1"/>
  <c r="Q1245" i="1"/>
  <c r="U1245" i="1" s="1"/>
  <c r="L1245" i="1"/>
  <c r="G1245" i="1"/>
  <c r="Y1244" i="1"/>
  <c r="X1244" i="1"/>
  <c r="T1244" i="1"/>
  <c r="S1244" i="1"/>
  <c r="R1244" i="1"/>
  <c r="Q1244" i="1"/>
  <c r="U1244" i="1" s="1"/>
  <c r="L1244" i="1"/>
  <c r="G1244" i="1"/>
  <c r="Y1243" i="1"/>
  <c r="X1243" i="1"/>
  <c r="T1243" i="1"/>
  <c r="S1243" i="1"/>
  <c r="R1243" i="1"/>
  <c r="Q1243" i="1"/>
  <c r="U1243" i="1" s="1"/>
  <c r="L1243" i="1"/>
  <c r="G1243" i="1"/>
  <c r="Y1242" i="1"/>
  <c r="X1242" i="1"/>
  <c r="T1242" i="1"/>
  <c r="S1242" i="1"/>
  <c r="R1242" i="1"/>
  <c r="Q1242" i="1"/>
  <c r="U1242" i="1" s="1"/>
  <c r="L1242" i="1"/>
  <c r="G1242" i="1"/>
  <c r="Y1241" i="1"/>
  <c r="X1241" i="1"/>
  <c r="T1241" i="1"/>
  <c r="S1241" i="1"/>
  <c r="R1241" i="1"/>
  <c r="Q1241" i="1"/>
  <c r="U1241" i="1" s="1"/>
  <c r="L1241" i="1"/>
  <c r="G1241" i="1"/>
  <c r="Y1240" i="1"/>
  <c r="X1240" i="1"/>
  <c r="T1240" i="1"/>
  <c r="S1240" i="1"/>
  <c r="R1240" i="1"/>
  <c r="Q1240" i="1"/>
  <c r="U1240" i="1" s="1"/>
  <c r="L1240" i="1"/>
  <c r="G1240" i="1"/>
  <c r="Y1239" i="1"/>
  <c r="X1239" i="1"/>
  <c r="T1239" i="1"/>
  <c r="S1239" i="1"/>
  <c r="R1239" i="1"/>
  <c r="Q1239" i="1"/>
  <c r="U1239" i="1" s="1"/>
  <c r="L1239" i="1"/>
  <c r="G1239" i="1"/>
  <c r="Y1238" i="1"/>
  <c r="X1238" i="1"/>
  <c r="T1238" i="1"/>
  <c r="S1238" i="1"/>
  <c r="R1238" i="1"/>
  <c r="Q1238" i="1"/>
  <c r="U1238" i="1" s="1"/>
  <c r="L1238" i="1"/>
  <c r="G1238" i="1"/>
  <c r="Y1237" i="1"/>
  <c r="X1237" i="1"/>
  <c r="T1237" i="1"/>
  <c r="S1237" i="1"/>
  <c r="R1237" i="1"/>
  <c r="Q1237" i="1"/>
  <c r="U1237" i="1" s="1"/>
  <c r="L1237" i="1"/>
  <c r="G1237" i="1"/>
  <c r="Y1236" i="1"/>
  <c r="X1236" i="1"/>
  <c r="T1236" i="1"/>
  <c r="S1236" i="1"/>
  <c r="R1236" i="1"/>
  <c r="Q1236" i="1"/>
  <c r="U1236" i="1" s="1"/>
  <c r="L1236" i="1"/>
  <c r="G1236" i="1"/>
  <c r="Y1235" i="1"/>
  <c r="X1235" i="1"/>
  <c r="T1235" i="1"/>
  <c r="S1235" i="1"/>
  <c r="R1235" i="1"/>
  <c r="Q1235" i="1"/>
  <c r="U1235" i="1" s="1"/>
  <c r="L1235" i="1"/>
  <c r="G1235" i="1"/>
  <c r="Y1234" i="1"/>
  <c r="X1234" i="1"/>
  <c r="T1234" i="1"/>
  <c r="S1234" i="1"/>
  <c r="R1234" i="1"/>
  <c r="Q1234" i="1"/>
  <c r="U1234" i="1" s="1"/>
  <c r="L1234" i="1"/>
  <c r="G1234" i="1"/>
  <c r="Y1233" i="1"/>
  <c r="X1233" i="1"/>
  <c r="T1233" i="1"/>
  <c r="S1233" i="1"/>
  <c r="R1233" i="1"/>
  <c r="Q1233" i="1"/>
  <c r="U1233" i="1" s="1"/>
  <c r="L1233" i="1"/>
  <c r="G1233" i="1"/>
  <c r="Y1232" i="1"/>
  <c r="X1232" i="1"/>
  <c r="T1232" i="1"/>
  <c r="S1232" i="1"/>
  <c r="R1232" i="1"/>
  <c r="Q1232" i="1"/>
  <c r="U1232" i="1" s="1"/>
  <c r="L1232" i="1"/>
  <c r="G1232" i="1"/>
  <c r="Y1231" i="1"/>
  <c r="X1231" i="1"/>
  <c r="T1231" i="1"/>
  <c r="S1231" i="1"/>
  <c r="R1231" i="1"/>
  <c r="Q1231" i="1"/>
  <c r="U1231" i="1" s="1"/>
  <c r="L1231" i="1"/>
  <c r="G1231" i="1"/>
  <c r="Y1230" i="1"/>
  <c r="X1230" i="1"/>
  <c r="T1230" i="1"/>
  <c r="S1230" i="1"/>
  <c r="R1230" i="1"/>
  <c r="Q1230" i="1"/>
  <c r="U1230" i="1" s="1"/>
  <c r="L1230" i="1"/>
  <c r="G1230" i="1"/>
  <c r="Y1229" i="1"/>
  <c r="X1229" i="1"/>
  <c r="T1229" i="1"/>
  <c r="S1229" i="1"/>
  <c r="R1229" i="1"/>
  <c r="Q1229" i="1"/>
  <c r="U1229" i="1" s="1"/>
  <c r="L1229" i="1"/>
  <c r="G1229" i="1"/>
  <c r="Y1228" i="1"/>
  <c r="X1228" i="1"/>
  <c r="T1228" i="1"/>
  <c r="S1228" i="1"/>
  <c r="R1228" i="1"/>
  <c r="Q1228" i="1"/>
  <c r="U1228" i="1" s="1"/>
  <c r="L1228" i="1"/>
  <c r="G1228" i="1"/>
  <c r="Y1227" i="1"/>
  <c r="X1227" i="1"/>
  <c r="T1227" i="1"/>
  <c r="S1227" i="1"/>
  <c r="R1227" i="1"/>
  <c r="Q1227" i="1"/>
  <c r="U1227" i="1" s="1"/>
  <c r="L1227" i="1"/>
  <c r="G1227" i="1"/>
  <c r="Y1226" i="1"/>
  <c r="X1226" i="1"/>
  <c r="T1226" i="1"/>
  <c r="S1226" i="1"/>
  <c r="R1226" i="1"/>
  <c r="Q1226" i="1"/>
  <c r="U1226" i="1" s="1"/>
  <c r="L1226" i="1"/>
  <c r="G1226" i="1"/>
  <c r="Y1225" i="1"/>
  <c r="X1225" i="1"/>
  <c r="T1225" i="1"/>
  <c r="S1225" i="1"/>
  <c r="R1225" i="1"/>
  <c r="Q1225" i="1"/>
  <c r="U1225" i="1" s="1"/>
  <c r="L1225" i="1"/>
  <c r="G1225" i="1"/>
  <c r="Y1224" i="1"/>
  <c r="X1224" i="1"/>
  <c r="T1224" i="1"/>
  <c r="S1224" i="1"/>
  <c r="R1224" i="1"/>
  <c r="Q1224" i="1"/>
  <c r="U1224" i="1" s="1"/>
  <c r="L1224" i="1"/>
  <c r="G1224" i="1"/>
  <c r="Y1223" i="1"/>
  <c r="X1223" i="1"/>
  <c r="T1223" i="1"/>
  <c r="S1223" i="1"/>
  <c r="R1223" i="1"/>
  <c r="Q1223" i="1"/>
  <c r="U1223" i="1" s="1"/>
  <c r="L1223" i="1"/>
  <c r="G1223" i="1"/>
  <c r="Y1222" i="1"/>
  <c r="X1222" i="1"/>
  <c r="T1222" i="1"/>
  <c r="S1222" i="1"/>
  <c r="R1222" i="1"/>
  <c r="Q1222" i="1"/>
  <c r="U1222" i="1" s="1"/>
  <c r="L1222" i="1"/>
  <c r="G1222" i="1"/>
  <c r="Y1221" i="1"/>
  <c r="X1221" i="1"/>
  <c r="T1221" i="1"/>
  <c r="S1221" i="1"/>
  <c r="R1221" i="1"/>
  <c r="Q1221" i="1"/>
  <c r="U1221" i="1" s="1"/>
  <c r="L1221" i="1"/>
  <c r="G1221" i="1"/>
  <c r="Y1220" i="1"/>
  <c r="X1220" i="1"/>
  <c r="T1220" i="1"/>
  <c r="S1220" i="1"/>
  <c r="R1220" i="1"/>
  <c r="Q1220" i="1"/>
  <c r="U1220" i="1" s="1"/>
  <c r="L1220" i="1"/>
  <c r="G1220" i="1"/>
  <c r="Y1219" i="1"/>
  <c r="X1219" i="1"/>
  <c r="T1219" i="1"/>
  <c r="S1219" i="1"/>
  <c r="R1219" i="1"/>
  <c r="Q1219" i="1"/>
  <c r="U1219" i="1" s="1"/>
  <c r="L1219" i="1"/>
  <c r="G1219" i="1"/>
  <c r="Y1218" i="1"/>
  <c r="X1218" i="1"/>
  <c r="T1218" i="1"/>
  <c r="S1218" i="1"/>
  <c r="R1218" i="1"/>
  <c r="Q1218" i="1"/>
  <c r="U1218" i="1" s="1"/>
  <c r="L1218" i="1"/>
  <c r="G1218" i="1"/>
  <c r="Y1217" i="1"/>
  <c r="X1217" i="1"/>
  <c r="T1217" i="1"/>
  <c r="S1217" i="1"/>
  <c r="R1217" i="1"/>
  <c r="Q1217" i="1"/>
  <c r="U1217" i="1" s="1"/>
  <c r="L1217" i="1"/>
  <c r="G1217" i="1"/>
  <c r="Y1216" i="1"/>
  <c r="X1216" i="1"/>
  <c r="T1216" i="1"/>
  <c r="S1216" i="1"/>
  <c r="R1216" i="1"/>
  <c r="Q1216" i="1"/>
  <c r="U1216" i="1" s="1"/>
  <c r="L1216" i="1"/>
  <c r="G1216" i="1"/>
  <c r="Y1215" i="1"/>
  <c r="X1215" i="1"/>
  <c r="T1215" i="1"/>
  <c r="S1215" i="1"/>
  <c r="R1215" i="1"/>
  <c r="Q1215" i="1"/>
  <c r="U1215" i="1" s="1"/>
  <c r="L1215" i="1"/>
  <c r="G1215" i="1"/>
  <c r="Y1214" i="1"/>
  <c r="X1214" i="1"/>
  <c r="T1214" i="1"/>
  <c r="S1214" i="1"/>
  <c r="R1214" i="1"/>
  <c r="Q1214" i="1"/>
  <c r="U1214" i="1" s="1"/>
  <c r="L1214" i="1"/>
  <c r="G1214" i="1"/>
  <c r="Y1213" i="1"/>
  <c r="X1213" i="1"/>
  <c r="T1213" i="1"/>
  <c r="S1213" i="1"/>
  <c r="R1213" i="1"/>
  <c r="Q1213" i="1"/>
  <c r="U1213" i="1" s="1"/>
  <c r="L1213" i="1"/>
  <c r="G1213" i="1"/>
  <c r="Y1212" i="1"/>
  <c r="X1212" i="1"/>
  <c r="T1212" i="1"/>
  <c r="S1212" i="1"/>
  <c r="R1212" i="1"/>
  <c r="Q1212" i="1"/>
  <c r="U1212" i="1" s="1"/>
  <c r="L1212" i="1"/>
  <c r="G1212" i="1"/>
  <c r="Y1211" i="1"/>
  <c r="X1211" i="1"/>
  <c r="T1211" i="1"/>
  <c r="S1211" i="1"/>
  <c r="R1211" i="1"/>
  <c r="Q1211" i="1"/>
  <c r="U1211" i="1" s="1"/>
  <c r="L1211" i="1"/>
  <c r="G1211" i="1"/>
  <c r="Y1210" i="1"/>
  <c r="X1210" i="1"/>
  <c r="T1210" i="1"/>
  <c r="S1210" i="1"/>
  <c r="R1210" i="1"/>
  <c r="Q1210" i="1"/>
  <c r="U1210" i="1" s="1"/>
  <c r="L1210" i="1"/>
  <c r="G1210" i="1"/>
  <c r="Y1209" i="1"/>
  <c r="X1209" i="1"/>
  <c r="T1209" i="1"/>
  <c r="S1209" i="1"/>
  <c r="R1209" i="1"/>
  <c r="Q1209" i="1"/>
  <c r="U1209" i="1" s="1"/>
  <c r="L1209" i="1"/>
  <c r="G1209" i="1"/>
  <c r="Y1208" i="1"/>
  <c r="X1208" i="1"/>
  <c r="T1208" i="1"/>
  <c r="S1208" i="1"/>
  <c r="R1208" i="1"/>
  <c r="Q1208" i="1"/>
  <c r="U1208" i="1" s="1"/>
  <c r="L1208" i="1"/>
  <c r="G1208" i="1"/>
  <c r="Y1207" i="1"/>
  <c r="X1207" i="1"/>
  <c r="T1207" i="1"/>
  <c r="S1207" i="1"/>
  <c r="R1207" i="1"/>
  <c r="Q1207" i="1"/>
  <c r="U1207" i="1" s="1"/>
  <c r="L1207" i="1"/>
  <c r="G1207" i="1"/>
  <c r="Y1206" i="1"/>
  <c r="X1206" i="1"/>
  <c r="T1206" i="1"/>
  <c r="S1206" i="1"/>
  <c r="R1206" i="1"/>
  <c r="Q1206" i="1"/>
  <c r="U1206" i="1" s="1"/>
  <c r="L1206" i="1"/>
  <c r="G1206" i="1"/>
  <c r="Y1205" i="1"/>
  <c r="X1205" i="1"/>
  <c r="T1205" i="1"/>
  <c r="S1205" i="1"/>
  <c r="R1205" i="1"/>
  <c r="Q1205" i="1"/>
  <c r="U1205" i="1" s="1"/>
  <c r="L1205" i="1"/>
  <c r="G1205" i="1"/>
  <c r="Y1204" i="1"/>
  <c r="X1204" i="1"/>
  <c r="T1204" i="1"/>
  <c r="S1204" i="1"/>
  <c r="R1204" i="1"/>
  <c r="Q1204" i="1"/>
  <c r="U1204" i="1" s="1"/>
  <c r="L1204" i="1"/>
  <c r="G1204" i="1"/>
  <c r="Y1203" i="1"/>
  <c r="X1203" i="1"/>
  <c r="T1203" i="1"/>
  <c r="S1203" i="1"/>
  <c r="R1203" i="1"/>
  <c r="Q1203" i="1"/>
  <c r="U1203" i="1" s="1"/>
  <c r="L1203" i="1"/>
  <c r="G1203" i="1"/>
  <c r="Y1202" i="1"/>
  <c r="X1202" i="1"/>
  <c r="T1202" i="1"/>
  <c r="S1202" i="1"/>
  <c r="R1202" i="1"/>
  <c r="Q1202" i="1"/>
  <c r="U1202" i="1" s="1"/>
  <c r="L1202" i="1"/>
  <c r="G1202" i="1"/>
  <c r="Y1201" i="1"/>
  <c r="X1201" i="1"/>
  <c r="T1201" i="1"/>
  <c r="S1201" i="1"/>
  <c r="R1201" i="1"/>
  <c r="Q1201" i="1"/>
  <c r="U1201" i="1" s="1"/>
  <c r="L1201" i="1"/>
  <c r="G1201" i="1"/>
  <c r="Y1200" i="1"/>
  <c r="X1200" i="1"/>
  <c r="T1200" i="1"/>
  <c r="S1200" i="1"/>
  <c r="R1200" i="1"/>
  <c r="Q1200" i="1"/>
  <c r="U1200" i="1" s="1"/>
  <c r="L1200" i="1"/>
  <c r="G1200" i="1"/>
  <c r="Y1199" i="1"/>
  <c r="X1199" i="1"/>
  <c r="T1199" i="1"/>
  <c r="S1199" i="1"/>
  <c r="R1199" i="1"/>
  <c r="Q1199" i="1"/>
  <c r="U1199" i="1" s="1"/>
  <c r="L1199" i="1"/>
  <c r="G1199" i="1"/>
  <c r="Y1198" i="1"/>
  <c r="X1198" i="1"/>
  <c r="T1198" i="1"/>
  <c r="S1198" i="1"/>
  <c r="R1198" i="1"/>
  <c r="Q1198" i="1"/>
  <c r="U1198" i="1" s="1"/>
  <c r="L1198" i="1"/>
  <c r="G1198" i="1"/>
  <c r="Y1197" i="1"/>
  <c r="X1197" i="1"/>
  <c r="T1197" i="1"/>
  <c r="S1197" i="1"/>
  <c r="R1197" i="1"/>
  <c r="Q1197" i="1"/>
  <c r="U1197" i="1" s="1"/>
  <c r="L1197" i="1"/>
  <c r="G1197" i="1"/>
  <c r="Y1196" i="1"/>
  <c r="X1196" i="1"/>
  <c r="T1196" i="1"/>
  <c r="S1196" i="1"/>
  <c r="R1196" i="1"/>
  <c r="Q1196" i="1"/>
  <c r="U1196" i="1" s="1"/>
  <c r="L1196" i="1"/>
  <c r="G1196" i="1"/>
  <c r="Y1195" i="1"/>
  <c r="X1195" i="1"/>
  <c r="T1195" i="1"/>
  <c r="S1195" i="1"/>
  <c r="R1195" i="1"/>
  <c r="Q1195" i="1"/>
  <c r="U1195" i="1" s="1"/>
  <c r="L1195" i="1"/>
  <c r="G1195" i="1"/>
  <c r="Y1194" i="1"/>
  <c r="X1194" i="1"/>
  <c r="T1194" i="1"/>
  <c r="S1194" i="1"/>
  <c r="R1194" i="1"/>
  <c r="Q1194" i="1"/>
  <c r="U1194" i="1" s="1"/>
  <c r="L1194" i="1"/>
  <c r="G1194" i="1"/>
  <c r="Y1193" i="1"/>
  <c r="X1193" i="1"/>
  <c r="T1193" i="1"/>
  <c r="S1193" i="1"/>
  <c r="R1193" i="1"/>
  <c r="Q1193" i="1"/>
  <c r="U1193" i="1" s="1"/>
  <c r="L1193" i="1"/>
  <c r="G1193" i="1"/>
  <c r="Y1192" i="1"/>
  <c r="X1192" i="1"/>
  <c r="T1192" i="1"/>
  <c r="S1192" i="1"/>
  <c r="R1192" i="1"/>
  <c r="Q1192" i="1"/>
  <c r="U1192" i="1" s="1"/>
  <c r="L1192" i="1"/>
  <c r="G1192" i="1"/>
  <c r="Y1191" i="1"/>
  <c r="X1191" i="1"/>
  <c r="T1191" i="1"/>
  <c r="S1191" i="1"/>
  <c r="R1191" i="1"/>
  <c r="Q1191" i="1"/>
  <c r="U1191" i="1" s="1"/>
  <c r="L1191" i="1"/>
  <c r="G1191" i="1"/>
  <c r="Y1190" i="1"/>
  <c r="X1190" i="1"/>
  <c r="T1190" i="1"/>
  <c r="S1190" i="1"/>
  <c r="R1190" i="1"/>
  <c r="Q1190" i="1"/>
  <c r="U1190" i="1" s="1"/>
  <c r="L1190" i="1"/>
  <c r="G1190" i="1"/>
  <c r="Y1189" i="1"/>
  <c r="X1189" i="1"/>
  <c r="T1189" i="1"/>
  <c r="S1189" i="1"/>
  <c r="R1189" i="1"/>
  <c r="Q1189" i="1"/>
  <c r="U1189" i="1" s="1"/>
  <c r="L1189" i="1"/>
  <c r="G1189" i="1"/>
  <c r="Y1188" i="1"/>
  <c r="X1188" i="1"/>
  <c r="T1188" i="1"/>
  <c r="S1188" i="1"/>
  <c r="R1188" i="1"/>
  <c r="Q1188" i="1"/>
  <c r="U1188" i="1" s="1"/>
  <c r="L1188" i="1"/>
  <c r="G1188" i="1"/>
  <c r="Y1187" i="1"/>
  <c r="X1187" i="1"/>
  <c r="T1187" i="1"/>
  <c r="S1187" i="1"/>
  <c r="R1187" i="1"/>
  <c r="Q1187" i="1"/>
  <c r="U1187" i="1" s="1"/>
  <c r="L1187" i="1"/>
  <c r="G1187" i="1"/>
  <c r="Y1186" i="1"/>
  <c r="X1186" i="1"/>
  <c r="T1186" i="1"/>
  <c r="S1186" i="1"/>
  <c r="R1186" i="1"/>
  <c r="Q1186" i="1"/>
  <c r="U1186" i="1" s="1"/>
  <c r="L1186" i="1"/>
  <c r="G1186" i="1"/>
  <c r="Y1185" i="1"/>
  <c r="X1185" i="1"/>
  <c r="T1185" i="1"/>
  <c r="S1185" i="1"/>
  <c r="R1185" i="1"/>
  <c r="Q1185" i="1"/>
  <c r="U1185" i="1" s="1"/>
  <c r="L1185" i="1"/>
  <c r="G1185" i="1"/>
  <c r="Y1184" i="1"/>
  <c r="X1184" i="1"/>
  <c r="T1184" i="1"/>
  <c r="S1184" i="1"/>
  <c r="R1184" i="1"/>
  <c r="Q1184" i="1"/>
  <c r="U1184" i="1" s="1"/>
  <c r="L1184" i="1"/>
  <c r="G1184" i="1"/>
  <c r="Y1183" i="1"/>
  <c r="X1183" i="1"/>
  <c r="T1183" i="1"/>
  <c r="S1183" i="1"/>
  <c r="R1183" i="1"/>
  <c r="Q1183" i="1"/>
  <c r="U1183" i="1" s="1"/>
  <c r="L1183" i="1"/>
  <c r="G1183" i="1"/>
  <c r="Y1182" i="1"/>
  <c r="X1182" i="1"/>
  <c r="T1182" i="1"/>
  <c r="S1182" i="1"/>
  <c r="R1182" i="1"/>
  <c r="Q1182" i="1"/>
  <c r="U1182" i="1" s="1"/>
  <c r="L1182" i="1"/>
  <c r="G1182" i="1"/>
  <c r="Y1181" i="1"/>
  <c r="X1181" i="1"/>
  <c r="T1181" i="1"/>
  <c r="S1181" i="1"/>
  <c r="R1181" i="1"/>
  <c r="Q1181" i="1"/>
  <c r="U1181" i="1" s="1"/>
  <c r="L1181" i="1"/>
  <c r="G1181" i="1"/>
  <c r="Y1180" i="1"/>
  <c r="X1180" i="1"/>
  <c r="T1180" i="1"/>
  <c r="S1180" i="1"/>
  <c r="R1180" i="1"/>
  <c r="Q1180" i="1"/>
  <c r="U1180" i="1" s="1"/>
  <c r="L1180" i="1"/>
  <c r="G1180" i="1"/>
  <c r="Y1179" i="1"/>
  <c r="X1179" i="1"/>
  <c r="T1179" i="1"/>
  <c r="S1179" i="1"/>
  <c r="R1179" i="1"/>
  <c r="Q1179" i="1"/>
  <c r="U1179" i="1" s="1"/>
  <c r="L1179" i="1"/>
  <c r="G1179" i="1"/>
  <c r="Y1178" i="1"/>
  <c r="X1178" i="1"/>
  <c r="T1178" i="1"/>
  <c r="S1178" i="1"/>
  <c r="R1178" i="1"/>
  <c r="Q1178" i="1"/>
  <c r="U1178" i="1" s="1"/>
  <c r="L1178" i="1"/>
  <c r="G1178" i="1"/>
  <c r="Y1177" i="1"/>
  <c r="X1177" i="1"/>
  <c r="T1177" i="1"/>
  <c r="S1177" i="1"/>
  <c r="R1177" i="1"/>
  <c r="Q1177" i="1"/>
  <c r="U1177" i="1" s="1"/>
  <c r="L1177" i="1"/>
  <c r="G1177" i="1"/>
  <c r="Y1176" i="1"/>
  <c r="X1176" i="1"/>
  <c r="T1176" i="1"/>
  <c r="S1176" i="1"/>
  <c r="R1176" i="1"/>
  <c r="Q1176" i="1"/>
  <c r="U1176" i="1" s="1"/>
  <c r="L1176" i="1"/>
  <c r="G1176" i="1"/>
  <c r="Y1175" i="1"/>
  <c r="X1175" i="1"/>
  <c r="T1175" i="1"/>
  <c r="S1175" i="1"/>
  <c r="R1175" i="1"/>
  <c r="Q1175" i="1"/>
  <c r="U1175" i="1" s="1"/>
  <c r="L1175" i="1"/>
  <c r="G1175" i="1"/>
  <c r="Y1174" i="1"/>
  <c r="X1174" i="1"/>
  <c r="T1174" i="1"/>
  <c r="S1174" i="1"/>
  <c r="R1174" i="1"/>
  <c r="Q1174" i="1"/>
  <c r="U1174" i="1" s="1"/>
  <c r="L1174" i="1"/>
  <c r="G1174" i="1"/>
  <c r="Y1173" i="1"/>
  <c r="X1173" i="1"/>
  <c r="T1173" i="1"/>
  <c r="S1173" i="1"/>
  <c r="R1173" i="1"/>
  <c r="Q1173" i="1"/>
  <c r="U1173" i="1" s="1"/>
  <c r="L1173" i="1"/>
  <c r="G1173" i="1"/>
  <c r="Y1172" i="1"/>
  <c r="X1172" i="1"/>
  <c r="T1172" i="1"/>
  <c r="S1172" i="1"/>
  <c r="R1172" i="1"/>
  <c r="Q1172" i="1"/>
  <c r="U1172" i="1" s="1"/>
  <c r="L1172" i="1"/>
  <c r="G1172" i="1"/>
  <c r="Y1171" i="1"/>
  <c r="X1171" i="1"/>
  <c r="T1171" i="1"/>
  <c r="S1171" i="1"/>
  <c r="R1171" i="1"/>
  <c r="Q1171" i="1"/>
  <c r="U1171" i="1" s="1"/>
  <c r="L1171" i="1"/>
  <c r="G1171" i="1"/>
  <c r="Y1170" i="1"/>
  <c r="X1170" i="1"/>
  <c r="T1170" i="1"/>
  <c r="S1170" i="1"/>
  <c r="R1170" i="1"/>
  <c r="Q1170" i="1"/>
  <c r="U1170" i="1" s="1"/>
  <c r="L1170" i="1"/>
  <c r="G1170" i="1"/>
  <c r="Y1169" i="1"/>
  <c r="X1169" i="1"/>
  <c r="T1169" i="1"/>
  <c r="S1169" i="1"/>
  <c r="R1169" i="1"/>
  <c r="Q1169" i="1"/>
  <c r="U1169" i="1" s="1"/>
  <c r="L1169" i="1"/>
  <c r="G1169" i="1"/>
  <c r="Y1168" i="1"/>
  <c r="X1168" i="1"/>
  <c r="T1168" i="1"/>
  <c r="S1168" i="1"/>
  <c r="R1168" i="1"/>
  <c r="Q1168" i="1"/>
  <c r="U1168" i="1" s="1"/>
  <c r="L1168" i="1"/>
  <c r="G1168" i="1"/>
  <c r="Y1167" i="1"/>
  <c r="X1167" i="1"/>
  <c r="T1167" i="1"/>
  <c r="S1167" i="1"/>
  <c r="R1167" i="1"/>
  <c r="Q1167" i="1"/>
  <c r="U1167" i="1" s="1"/>
  <c r="L1167" i="1"/>
  <c r="G1167" i="1"/>
  <c r="Y1166" i="1"/>
  <c r="X1166" i="1"/>
  <c r="T1166" i="1"/>
  <c r="S1166" i="1"/>
  <c r="R1166" i="1"/>
  <c r="Q1166" i="1"/>
  <c r="U1166" i="1" s="1"/>
  <c r="L1166" i="1"/>
  <c r="G1166" i="1"/>
  <c r="Y1165" i="1"/>
  <c r="X1165" i="1"/>
  <c r="T1165" i="1"/>
  <c r="S1165" i="1"/>
  <c r="R1165" i="1"/>
  <c r="Q1165" i="1"/>
  <c r="U1165" i="1" s="1"/>
  <c r="L1165" i="1"/>
  <c r="G1165" i="1"/>
  <c r="Y1164" i="1"/>
  <c r="X1164" i="1"/>
  <c r="T1164" i="1"/>
  <c r="S1164" i="1"/>
  <c r="R1164" i="1"/>
  <c r="Q1164" i="1"/>
  <c r="U1164" i="1" s="1"/>
  <c r="L1164" i="1"/>
  <c r="G1164" i="1"/>
  <c r="Y1163" i="1"/>
  <c r="X1163" i="1"/>
  <c r="T1163" i="1"/>
  <c r="S1163" i="1"/>
  <c r="R1163" i="1"/>
  <c r="Q1163" i="1"/>
  <c r="U1163" i="1" s="1"/>
  <c r="L1163" i="1"/>
  <c r="G1163" i="1"/>
  <c r="Y1162" i="1"/>
  <c r="X1162" i="1"/>
  <c r="T1162" i="1"/>
  <c r="S1162" i="1"/>
  <c r="R1162" i="1"/>
  <c r="Q1162" i="1"/>
  <c r="U1162" i="1" s="1"/>
  <c r="L1162" i="1"/>
  <c r="G1162" i="1"/>
  <c r="Y1161" i="1"/>
  <c r="X1161" i="1"/>
  <c r="T1161" i="1"/>
  <c r="S1161" i="1"/>
  <c r="R1161" i="1"/>
  <c r="Q1161" i="1"/>
  <c r="U1161" i="1" s="1"/>
  <c r="L1161" i="1"/>
  <c r="G1161" i="1"/>
  <c r="Y1160" i="1"/>
  <c r="X1160" i="1"/>
  <c r="T1160" i="1"/>
  <c r="S1160" i="1"/>
  <c r="R1160" i="1"/>
  <c r="Q1160" i="1"/>
  <c r="U1160" i="1" s="1"/>
  <c r="L1160" i="1"/>
  <c r="G1160" i="1"/>
  <c r="Y1159" i="1"/>
  <c r="X1159" i="1"/>
  <c r="T1159" i="1"/>
  <c r="S1159" i="1"/>
  <c r="R1159" i="1"/>
  <c r="Q1159" i="1"/>
  <c r="U1159" i="1" s="1"/>
  <c r="L1159" i="1"/>
  <c r="G1159" i="1"/>
  <c r="Y1158" i="1"/>
  <c r="X1158" i="1"/>
  <c r="T1158" i="1"/>
  <c r="S1158" i="1"/>
  <c r="R1158" i="1"/>
  <c r="Q1158" i="1"/>
  <c r="U1158" i="1" s="1"/>
  <c r="L1158" i="1"/>
  <c r="G1158" i="1"/>
  <c r="Y1157" i="1"/>
  <c r="X1157" i="1"/>
  <c r="T1157" i="1"/>
  <c r="S1157" i="1"/>
  <c r="R1157" i="1"/>
  <c r="Q1157" i="1"/>
  <c r="U1157" i="1" s="1"/>
  <c r="L1157" i="1"/>
  <c r="G1157" i="1"/>
  <c r="Y1156" i="1"/>
  <c r="X1156" i="1"/>
  <c r="T1156" i="1"/>
  <c r="S1156" i="1"/>
  <c r="R1156" i="1"/>
  <c r="Q1156" i="1"/>
  <c r="U1156" i="1" s="1"/>
  <c r="L1156" i="1"/>
  <c r="G1156" i="1"/>
  <c r="Y1155" i="1"/>
  <c r="X1155" i="1"/>
  <c r="T1155" i="1"/>
  <c r="S1155" i="1"/>
  <c r="R1155" i="1"/>
  <c r="Q1155" i="1"/>
  <c r="U1155" i="1" s="1"/>
  <c r="L1155" i="1"/>
  <c r="G1155" i="1"/>
  <c r="Y1154" i="1"/>
  <c r="X1154" i="1"/>
  <c r="T1154" i="1"/>
  <c r="S1154" i="1"/>
  <c r="R1154" i="1"/>
  <c r="Q1154" i="1"/>
  <c r="U1154" i="1" s="1"/>
  <c r="L1154" i="1"/>
  <c r="G1154" i="1"/>
  <c r="Y1153" i="1"/>
  <c r="X1153" i="1"/>
  <c r="T1153" i="1"/>
  <c r="S1153" i="1"/>
  <c r="R1153" i="1"/>
  <c r="Q1153" i="1"/>
  <c r="U1153" i="1" s="1"/>
  <c r="L1153" i="1"/>
  <c r="G1153" i="1"/>
  <c r="Y1152" i="1"/>
  <c r="X1152" i="1"/>
  <c r="T1152" i="1"/>
  <c r="S1152" i="1"/>
  <c r="R1152" i="1"/>
  <c r="Q1152" i="1"/>
  <c r="U1152" i="1" s="1"/>
  <c r="L1152" i="1"/>
  <c r="G1152" i="1"/>
  <c r="Y1151" i="1"/>
  <c r="X1151" i="1"/>
  <c r="T1151" i="1"/>
  <c r="S1151" i="1"/>
  <c r="R1151" i="1"/>
  <c r="Q1151" i="1"/>
  <c r="U1151" i="1" s="1"/>
  <c r="L1151" i="1"/>
  <c r="G1151" i="1"/>
  <c r="Y1150" i="1"/>
  <c r="X1150" i="1"/>
  <c r="T1150" i="1"/>
  <c r="S1150" i="1"/>
  <c r="R1150" i="1"/>
  <c r="Q1150" i="1"/>
  <c r="U1150" i="1" s="1"/>
  <c r="L1150" i="1"/>
  <c r="G1150" i="1"/>
  <c r="Y1149" i="1"/>
  <c r="X1149" i="1"/>
  <c r="T1149" i="1"/>
  <c r="S1149" i="1"/>
  <c r="R1149" i="1"/>
  <c r="Q1149" i="1"/>
  <c r="U1149" i="1" s="1"/>
  <c r="L1149" i="1"/>
  <c r="G1149" i="1"/>
  <c r="Y1148" i="1"/>
  <c r="X1148" i="1"/>
  <c r="T1148" i="1"/>
  <c r="S1148" i="1"/>
  <c r="R1148" i="1"/>
  <c r="Q1148" i="1"/>
  <c r="U1148" i="1" s="1"/>
  <c r="L1148" i="1"/>
  <c r="G1148" i="1"/>
  <c r="Y1147" i="1"/>
  <c r="X1147" i="1"/>
  <c r="T1147" i="1"/>
  <c r="S1147" i="1"/>
  <c r="R1147" i="1"/>
  <c r="Q1147" i="1"/>
  <c r="U1147" i="1" s="1"/>
  <c r="L1147" i="1"/>
  <c r="G1147" i="1"/>
  <c r="Y1146" i="1"/>
  <c r="X1146" i="1"/>
  <c r="T1146" i="1"/>
  <c r="S1146" i="1"/>
  <c r="R1146" i="1"/>
  <c r="Q1146" i="1"/>
  <c r="U1146" i="1" s="1"/>
  <c r="L1146" i="1"/>
  <c r="G1146" i="1"/>
  <c r="Y1145" i="1"/>
  <c r="X1145" i="1"/>
  <c r="T1145" i="1"/>
  <c r="S1145" i="1"/>
  <c r="R1145" i="1"/>
  <c r="Q1145" i="1"/>
  <c r="U1145" i="1" s="1"/>
  <c r="L1145" i="1"/>
  <c r="G1145" i="1"/>
  <c r="Y1144" i="1"/>
  <c r="X1144" i="1"/>
  <c r="T1144" i="1"/>
  <c r="S1144" i="1"/>
  <c r="R1144" i="1"/>
  <c r="Q1144" i="1"/>
  <c r="U1144" i="1" s="1"/>
  <c r="L1144" i="1"/>
  <c r="G1144" i="1"/>
  <c r="Y1143" i="1"/>
  <c r="X1143" i="1"/>
  <c r="T1143" i="1"/>
  <c r="S1143" i="1"/>
  <c r="R1143" i="1"/>
  <c r="Q1143" i="1"/>
  <c r="U1143" i="1" s="1"/>
  <c r="L1143" i="1"/>
  <c r="G1143" i="1"/>
  <c r="Y1142" i="1"/>
  <c r="X1142" i="1"/>
  <c r="T1142" i="1"/>
  <c r="S1142" i="1"/>
  <c r="R1142" i="1"/>
  <c r="Q1142" i="1"/>
  <c r="U1142" i="1" s="1"/>
  <c r="L1142" i="1"/>
  <c r="G1142" i="1"/>
  <c r="Y1141" i="1"/>
  <c r="X1141" i="1"/>
  <c r="T1141" i="1"/>
  <c r="S1141" i="1"/>
  <c r="R1141" i="1"/>
  <c r="Q1141" i="1"/>
  <c r="U1141" i="1" s="1"/>
  <c r="L1141" i="1"/>
  <c r="G1141" i="1"/>
  <c r="Y1140" i="1"/>
  <c r="X1140" i="1"/>
  <c r="T1140" i="1"/>
  <c r="S1140" i="1"/>
  <c r="R1140" i="1"/>
  <c r="Q1140" i="1"/>
  <c r="U1140" i="1" s="1"/>
  <c r="L1140" i="1"/>
  <c r="G1140" i="1"/>
  <c r="Y1139" i="1"/>
  <c r="X1139" i="1"/>
  <c r="T1139" i="1"/>
  <c r="S1139" i="1"/>
  <c r="R1139" i="1"/>
  <c r="Q1139" i="1"/>
  <c r="U1139" i="1" s="1"/>
  <c r="L1139" i="1"/>
  <c r="G1139" i="1"/>
  <c r="Y1138" i="1"/>
  <c r="X1138" i="1"/>
  <c r="T1138" i="1"/>
  <c r="S1138" i="1"/>
  <c r="R1138" i="1"/>
  <c r="Q1138" i="1"/>
  <c r="U1138" i="1" s="1"/>
  <c r="L1138" i="1"/>
  <c r="G1138" i="1"/>
  <c r="Y1137" i="1"/>
  <c r="X1137" i="1"/>
  <c r="T1137" i="1"/>
  <c r="S1137" i="1"/>
  <c r="R1137" i="1"/>
  <c r="Q1137" i="1"/>
  <c r="U1137" i="1" s="1"/>
  <c r="L1137" i="1"/>
  <c r="G1137" i="1"/>
  <c r="Y1136" i="1"/>
  <c r="X1136" i="1"/>
  <c r="T1136" i="1"/>
  <c r="S1136" i="1"/>
  <c r="R1136" i="1"/>
  <c r="Q1136" i="1"/>
  <c r="U1136" i="1" s="1"/>
  <c r="L1136" i="1"/>
  <c r="G1136" i="1"/>
  <c r="Y1135" i="1"/>
  <c r="X1135" i="1"/>
  <c r="T1135" i="1"/>
  <c r="S1135" i="1"/>
  <c r="R1135" i="1"/>
  <c r="Q1135" i="1"/>
  <c r="U1135" i="1" s="1"/>
  <c r="L1135" i="1"/>
  <c r="G1135" i="1"/>
  <c r="Y1134" i="1"/>
  <c r="X1134" i="1"/>
  <c r="T1134" i="1"/>
  <c r="S1134" i="1"/>
  <c r="R1134" i="1"/>
  <c r="Q1134" i="1"/>
  <c r="U1134" i="1" s="1"/>
  <c r="L1134" i="1"/>
  <c r="G1134" i="1"/>
  <c r="Y1133" i="1"/>
  <c r="X1133" i="1"/>
  <c r="T1133" i="1"/>
  <c r="S1133" i="1"/>
  <c r="R1133" i="1"/>
  <c r="Q1133" i="1"/>
  <c r="U1133" i="1" s="1"/>
  <c r="L1133" i="1"/>
  <c r="G1133" i="1"/>
  <c r="Y1132" i="1"/>
  <c r="X1132" i="1"/>
  <c r="T1132" i="1"/>
  <c r="S1132" i="1"/>
  <c r="R1132" i="1"/>
  <c r="Q1132" i="1"/>
  <c r="U1132" i="1" s="1"/>
  <c r="L1132" i="1"/>
  <c r="G1132" i="1"/>
  <c r="Y1131" i="1"/>
  <c r="X1131" i="1"/>
  <c r="T1131" i="1"/>
  <c r="S1131" i="1"/>
  <c r="R1131" i="1"/>
  <c r="Q1131" i="1"/>
  <c r="U1131" i="1" s="1"/>
  <c r="L1131" i="1"/>
  <c r="G1131" i="1"/>
  <c r="Y1130" i="1"/>
  <c r="X1130" i="1"/>
  <c r="T1130" i="1"/>
  <c r="S1130" i="1"/>
  <c r="R1130" i="1"/>
  <c r="Q1130" i="1"/>
  <c r="U1130" i="1" s="1"/>
  <c r="L1130" i="1"/>
  <c r="G1130" i="1"/>
  <c r="Y1129" i="1"/>
  <c r="X1129" i="1"/>
  <c r="T1129" i="1"/>
  <c r="S1129" i="1"/>
  <c r="R1129" i="1"/>
  <c r="Q1129" i="1"/>
  <c r="U1129" i="1" s="1"/>
  <c r="L1129" i="1"/>
  <c r="G1129" i="1"/>
  <c r="Y1128" i="1"/>
  <c r="X1128" i="1"/>
  <c r="T1128" i="1"/>
  <c r="S1128" i="1"/>
  <c r="R1128" i="1"/>
  <c r="Q1128" i="1"/>
  <c r="U1128" i="1" s="1"/>
  <c r="L1128" i="1"/>
  <c r="G1128" i="1"/>
  <c r="Y1127" i="1"/>
  <c r="X1127" i="1"/>
  <c r="T1127" i="1"/>
  <c r="S1127" i="1"/>
  <c r="R1127" i="1"/>
  <c r="Q1127" i="1"/>
  <c r="U1127" i="1" s="1"/>
  <c r="L1127" i="1"/>
  <c r="G1127" i="1"/>
  <c r="Y1126" i="1"/>
  <c r="X1126" i="1"/>
  <c r="T1126" i="1"/>
  <c r="S1126" i="1"/>
  <c r="R1126" i="1"/>
  <c r="Q1126" i="1"/>
  <c r="U1126" i="1" s="1"/>
  <c r="L1126" i="1"/>
  <c r="G1126" i="1"/>
  <c r="Y1125" i="1"/>
  <c r="X1125" i="1"/>
  <c r="T1125" i="1"/>
  <c r="S1125" i="1"/>
  <c r="R1125" i="1"/>
  <c r="Q1125" i="1"/>
  <c r="U1125" i="1" s="1"/>
  <c r="L1125" i="1"/>
  <c r="G1125" i="1"/>
  <c r="Y1124" i="1"/>
  <c r="X1124" i="1"/>
  <c r="T1124" i="1"/>
  <c r="S1124" i="1"/>
  <c r="R1124" i="1"/>
  <c r="Q1124" i="1"/>
  <c r="U1124" i="1" s="1"/>
  <c r="L1124" i="1"/>
  <c r="G1124" i="1"/>
  <c r="Y1123" i="1"/>
  <c r="X1123" i="1"/>
  <c r="T1123" i="1"/>
  <c r="S1123" i="1"/>
  <c r="R1123" i="1"/>
  <c r="Q1123" i="1"/>
  <c r="U1123" i="1" s="1"/>
  <c r="L1123" i="1"/>
  <c r="G1123" i="1"/>
  <c r="Y1122" i="1"/>
  <c r="X1122" i="1"/>
  <c r="T1122" i="1"/>
  <c r="S1122" i="1"/>
  <c r="R1122" i="1"/>
  <c r="Q1122" i="1"/>
  <c r="U1122" i="1" s="1"/>
  <c r="L1122" i="1"/>
  <c r="G1122" i="1"/>
  <c r="Y1121" i="1"/>
  <c r="X1121" i="1"/>
  <c r="T1121" i="1"/>
  <c r="S1121" i="1"/>
  <c r="R1121" i="1"/>
  <c r="Q1121" i="1"/>
  <c r="U1121" i="1" s="1"/>
  <c r="L1121" i="1"/>
  <c r="G1121" i="1"/>
  <c r="Y1120" i="1"/>
  <c r="X1120" i="1"/>
  <c r="T1120" i="1"/>
  <c r="S1120" i="1"/>
  <c r="R1120" i="1"/>
  <c r="Q1120" i="1"/>
  <c r="U1120" i="1" s="1"/>
  <c r="L1120" i="1"/>
  <c r="G1120" i="1"/>
  <c r="Y1119" i="1"/>
  <c r="X1119" i="1"/>
  <c r="T1119" i="1"/>
  <c r="S1119" i="1"/>
  <c r="R1119" i="1"/>
  <c r="Q1119" i="1"/>
  <c r="U1119" i="1" s="1"/>
  <c r="L1119" i="1"/>
  <c r="G1119" i="1"/>
  <c r="Y1118" i="1"/>
  <c r="X1118" i="1"/>
  <c r="T1118" i="1"/>
  <c r="S1118" i="1"/>
  <c r="R1118" i="1"/>
  <c r="Q1118" i="1"/>
  <c r="U1118" i="1" s="1"/>
  <c r="L1118" i="1"/>
  <c r="G1118" i="1"/>
  <c r="Y1117" i="1"/>
  <c r="X1117" i="1"/>
  <c r="T1117" i="1"/>
  <c r="S1117" i="1"/>
  <c r="R1117" i="1"/>
  <c r="Q1117" i="1"/>
  <c r="U1117" i="1" s="1"/>
  <c r="L1117" i="1"/>
  <c r="G1117" i="1"/>
  <c r="Y1116" i="1"/>
  <c r="X1116" i="1"/>
  <c r="T1116" i="1"/>
  <c r="S1116" i="1"/>
  <c r="R1116" i="1"/>
  <c r="Q1116" i="1"/>
  <c r="U1116" i="1" s="1"/>
  <c r="L1116" i="1"/>
  <c r="G1116" i="1"/>
  <c r="Y1115" i="1"/>
  <c r="X1115" i="1"/>
  <c r="T1115" i="1"/>
  <c r="S1115" i="1"/>
  <c r="R1115" i="1"/>
  <c r="Q1115" i="1"/>
  <c r="U1115" i="1" s="1"/>
  <c r="L1115" i="1"/>
  <c r="G1115" i="1"/>
  <c r="Y1114" i="1"/>
  <c r="X1114" i="1"/>
  <c r="T1114" i="1"/>
  <c r="S1114" i="1"/>
  <c r="R1114" i="1"/>
  <c r="Q1114" i="1"/>
  <c r="U1114" i="1" s="1"/>
  <c r="L1114" i="1"/>
  <c r="G1114" i="1"/>
  <c r="Y1113" i="1"/>
  <c r="X1113" i="1"/>
  <c r="T1113" i="1"/>
  <c r="S1113" i="1"/>
  <c r="R1113" i="1"/>
  <c r="Q1113" i="1"/>
  <c r="U1113" i="1" s="1"/>
  <c r="L1113" i="1"/>
  <c r="G1113" i="1"/>
  <c r="Y1112" i="1"/>
  <c r="X1112" i="1"/>
  <c r="T1112" i="1"/>
  <c r="S1112" i="1"/>
  <c r="R1112" i="1"/>
  <c r="Q1112" i="1"/>
  <c r="U1112" i="1" s="1"/>
  <c r="L1112" i="1"/>
  <c r="G1112" i="1"/>
  <c r="Y1111" i="1"/>
  <c r="X1111" i="1"/>
  <c r="T1111" i="1"/>
  <c r="S1111" i="1"/>
  <c r="R1111" i="1"/>
  <c r="Q1111" i="1"/>
  <c r="U1111" i="1" s="1"/>
  <c r="L1111" i="1"/>
  <c r="G1111" i="1"/>
  <c r="Y1110" i="1"/>
  <c r="X1110" i="1"/>
  <c r="T1110" i="1"/>
  <c r="S1110" i="1"/>
  <c r="R1110" i="1"/>
  <c r="Q1110" i="1"/>
  <c r="U1110" i="1" s="1"/>
  <c r="L1110" i="1"/>
  <c r="G1110" i="1"/>
  <c r="Y1109" i="1"/>
  <c r="X1109" i="1"/>
  <c r="T1109" i="1"/>
  <c r="S1109" i="1"/>
  <c r="R1109" i="1"/>
  <c r="Q1109" i="1"/>
  <c r="U1109" i="1" s="1"/>
  <c r="L1109" i="1"/>
  <c r="G1109" i="1"/>
  <c r="Y1108" i="1"/>
  <c r="X1108" i="1"/>
  <c r="T1108" i="1"/>
  <c r="S1108" i="1"/>
  <c r="R1108" i="1"/>
  <c r="Q1108" i="1"/>
  <c r="U1108" i="1" s="1"/>
  <c r="L1108" i="1"/>
  <c r="G1108" i="1"/>
  <c r="Y1107" i="1"/>
  <c r="X1107" i="1"/>
  <c r="T1107" i="1"/>
  <c r="S1107" i="1"/>
  <c r="R1107" i="1"/>
  <c r="Q1107" i="1"/>
  <c r="U1107" i="1" s="1"/>
  <c r="L1107" i="1"/>
  <c r="G1107" i="1"/>
  <c r="Y1106" i="1"/>
  <c r="X1106" i="1"/>
  <c r="T1106" i="1"/>
  <c r="S1106" i="1"/>
  <c r="R1106" i="1"/>
  <c r="Q1106" i="1"/>
  <c r="U1106" i="1" s="1"/>
  <c r="L1106" i="1"/>
  <c r="G1106" i="1"/>
  <c r="Y1105" i="1"/>
  <c r="X1105" i="1"/>
  <c r="T1105" i="1"/>
  <c r="S1105" i="1"/>
  <c r="R1105" i="1"/>
  <c r="Q1105" i="1"/>
  <c r="U1105" i="1" s="1"/>
  <c r="L1105" i="1"/>
  <c r="G1105" i="1"/>
  <c r="Y1104" i="1"/>
  <c r="X1104" i="1"/>
  <c r="T1104" i="1"/>
  <c r="S1104" i="1"/>
  <c r="R1104" i="1"/>
  <c r="Q1104" i="1"/>
  <c r="U1104" i="1" s="1"/>
  <c r="L1104" i="1"/>
  <c r="G1104" i="1"/>
  <c r="Y1103" i="1"/>
  <c r="X1103" i="1"/>
  <c r="T1103" i="1"/>
  <c r="S1103" i="1"/>
  <c r="R1103" i="1"/>
  <c r="Q1103" i="1"/>
  <c r="U1103" i="1" s="1"/>
  <c r="L1103" i="1"/>
  <c r="G1103" i="1"/>
  <c r="Y1102" i="1"/>
  <c r="X1102" i="1"/>
  <c r="T1102" i="1"/>
  <c r="S1102" i="1"/>
  <c r="R1102" i="1"/>
  <c r="Q1102" i="1"/>
  <c r="U1102" i="1" s="1"/>
  <c r="L1102" i="1"/>
  <c r="G1102" i="1"/>
  <c r="Y1101" i="1"/>
  <c r="X1101" i="1"/>
  <c r="T1101" i="1"/>
  <c r="S1101" i="1"/>
  <c r="R1101" i="1"/>
  <c r="Q1101" i="1"/>
  <c r="U1101" i="1" s="1"/>
  <c r="L1101" i="1"/>
  <c r="G1101" i="1"/>
  <c r="Y1100" i="1"/>
  <c r="X1100" i="1"/>
  <c r="T1100" i="1"/>
  <c r="S1100" i="1"/>
  <c r="R1100" i="1"/>
  <c r="Q1100" i="1"/>
  <c r="U1100" i="1" s="1"/>
  <c r="L1100" i="1"/>
  <c r="G1100" i="1"/>
  <c r="Y1099" i="1"/>
  <c r="X1099" i="1"/>
  <c r="T1099" i="1"/>
  <c r="S1099" i="1"/>
  <c r="R1099" i="1"/>
  <c r="Q1099" i="1"/>
  <c r="U1099" i="1" s="1"/>
  <c r="L1099" i="1"/>
  <c r="G1099" i="1"/>
  <c r="Y1098" i="1"/>
  <c r="X1098" i="1"/>
  <c r="T1098" i="1"/>
  <c r="S1098" i="1"/>
  <c r="R1098" i="1"/>
  <c r="Q1098" i="1"/>
  <c r="U1098" i="1" s="1"/>
  <c r="L1098" i="1"/>
  <c r="G1098" i="1"/>
  <c r="Y1097" i="1"/>
  <c r="X1097" i="1"/>
  <c r="T1097" i="1"/>
  <c r="S1097" i="1"/>
  <c r="R1097" i="1"/>
  <c r="Q1097" i="1"/>
  <c r="U1097" i="1" s="1"/>
  <c r="L1097" i="1"/>
  <c r="G1097" i="1"/>
  <c r="Y1096" i="1"/>
  <c r="X1096" i="1"/>
  <c r="T1096" i="1"/>
  <c r="S1096" i="1"/>
  <c r="R1096" i="1"/>
  <c r="Q1096" i="1"/>
  <c r="U1096" i="1" s="1"/>
  <c r="L1096" i="1"/>
  <c r="G1096" i="1"/>
  <c r="Y1095" i="1"/>
  <c r="X1095" i="1"/>
  <c r="T1095" i="1"/>
  <c r="S1095" i="1"/>
  <c r="R1095" i="1"/>
  <c r="Q1095" i="1"/>
  <c r="U1095" i="1" s="1"/>
  <c r="L1095" i="1"/>
  <c r="G1095" i="1"/>
  <c r="Y1094" i="1"/>
  <c r="X1094" i="1"/>
  <c r="T1094" i="1"/>
  <c r="S1094" i="1"/>
  <c r="R1094" i="1"/>
  <c r="Q1094" i="1"/>
  <c r="U1094" i="1" s="1"/>
  <c r="L1094" i="1"/>
  <c r="G1094" i="1"/>
  <c r="Y1093" i="1"/>
  <c r="X1093" i="1"/>
  <c r="T1093" i="1"/>
  <c r="S1093" i="1"/>
  <c r="R1093" i="1"/>
  <c r="Q1093" i="1"/>
  <c r="U1093" i="1" s="1"/>
  <c r="L1093" i="1"/>
  <c r="G1093" i="1"/>
  <c r="Y1092" i="1"/>
  <c r="X1092" i="1"/>
  <c r="T1092" i="1"/>
  <c r="S1092" i="1"/>
  <c r="R1092" i="1"/>
  <c r="Q1092" i="1"/>
  <c r="U1092" i="1" s="1"/>
  <c r="L1092" i="1"/>
  <c r="G1092" i="1"/>
  <c r="Y1091" i="1"/>
  <c r="X1091" i="1"/>
  <c r="T1091" i="1"/>
  <c r="S1091" i="1"/>
  <c r="R1091" i="1"/>
  <c r="Q1091" i="1"/>
  <c r="U1091" i="1" s="1"/>
  <c r="L1091" i="1"/>
  <c r="G1091" i="1"/>
  <c r="Y1090" i="1"/>
  <c r="X1090" i="1"/>
  <c r="T1090" i="1"/>
  <c r="S1090" i="1"/>
  <c r="R1090" i="1"/>
  <c r="Q1090" i="1"/>
  <c r="U1090" i="1" s="1"/>
  <c r="L1090" i="1"/>
  <c r="G1090" i="1"/>
  <c r="Y1089" i="1"/>
  <c r="X1089" i="1"/>
  <c r="T1089" i="1"/>
  <c r="S1089" i="1"/>
  <c r="R1089" i="1"/>
  <c r="Q1089" i="1"/>
  <c r="U1089" i="1" s="1"/>
  <c r="L1089" i="1"/>
  <c r="G1089" i="1"/>
  <c r="Y1088" i="1"/>
  <c r="X1088" i="1"/>
  <c r="T1088" i="1"/>
  <c r="S1088" i="1"/>
  <c r="R1088" i="1"/>
  <c r="Q1088" i="1"/>
  <c r="U1088" i="1" s="1"/>
  <c r="L1088" i="1"/>
  <c r="G1088" i="1"/>
  <c r="Y1087" i="1"/>
  <c r="X1087" i="1"/>
  <c r="T1087" i="1"/>
  <c r="S1087" i="1"/>
  <c r="R1087" i="1"/>
  <c r="Q1087" i="1"/>
  <c r="U1087" i="1" s="1"/>
  <c r="L1087" i="1"/>
  <c r="G1087" i="1"/>
  <c r="Y1086" i="1"/>
  <c r="X1086" i="1"/>
  <c r="T1086" i="1"/>
  <c r="S1086" i="1"/>
  <c r="R1086" i="1"/>
  <c r="Q1086" i="1"/>
  <c r="U1086" i="1" s="1"/>
  <c r="L1086" i="1"/>
  <c r="G1086" i="1"/>
  <c r="Y1085" i="1"/>
  <c r="X1085" i="1"/>
  <c r="T1085" i="1"/>
  <c r="S1085" i="1"/>
  <c r="R1085" i="1"/>
  <c r="Q1085" i="1"/>
  <c r="U1085" i="1" s="1"/>
  <c r="L1085" i="1"/>
  <c r="G1085" i="1"/>
  <c r="Y1084" i="1"/>
  <c r="X1084" i="1"/>
  <c r="T1084" i="1"/>
  <c r="S1084" i="1"/>
  <c r="R1084" i="1"/>
  <c r="Q1084" i="1"/>
  <c r="U1084" i="1" s="1"/>
  <c r="L1084" i="1"/>
  <c r="G1084" i="1"/>
  <c r="Y1083" i="1"/>
  <c r="X1083" i="1"/>
  <c r="T1083" i="1"/>
  <c r="S1083" i="1"/>
  <c r="R1083" i="1"/>
  <c r="Q1083" i="1"/>
  <c r="U1083" i="1" s="1"/>
  <c r="L1083" i="1"/>
  <c r="G1083" i="1"/>
  <c r="Y1082" i="1"/>
  <c r="X1082" i="1"/>
  <c r="T1082" i="1"/>
  <c r="S1082" i="1"/>
  <c r="R1082" i="1"/>
  <c r="Q1082" i="1"/>
  <c r="U1082" i="1" s="1"/>
  <c r="L1082" i="1"/>
  <c r="G1082" i="1"/>
  <c r="Y1081" i="1"/>
  <c r="X1081" i="1"/>
  <c r="T1081" i="1"/>
  <c r="S1081" i="1"/>
  <c r="R1081" i="1"/>
  <c r="Q1081" i="1"/>
  <c r="U1081" i="1" s="1"/>
  <c r="L1081" i="1"/>
  <c r="G1081" i="1"/>
  <c r="Y1080" i="1"/>
  <c r="X1080" i="1"/>
  <c r="T1080" i="1"/>
  <c r="S1080" i="1"/>
  <c r="R1080" i="1"/>
  <c r="Q1080" i="1"/>
  <c r="U1080" i="1" s="1"/>
  <c r="L1080" i="1"/>
  <c r="G1080" i="1"/>
  <c r="Y1079" i="1"/>
  <c r="X1079" i="1"/>
  <c r="T1079" i="1"/>
  <c r="S1079" i="1"/>
  <c r="R1079" i="1"/>
  <c r="Q1079" i="1"/>
  <c r="U1079" i="1" s="1"/>
  <c r="L1079" i="1"/>
  <c r="G1079" i="1"/>
  <c r="Y1078" i="1"/>
  <c r="X1078" i="1"/>
  <c r="T1078" i="1"/>
  <c r="S1078" i="1"/>
  <c r="R1078" i="1"/>
  <c r="Q1078" i="1"/>
  <c r="U1078" i="1" s="1"/>
  <c r="L1078" i="1"/>
  <c r="G1078" i="1"/>
  <c r="Y1077" i="1"/>
  <c r="X1077" i="1"/>
  <c r="T1077" i="1"/>
  <c r="S1077" i="1"/>
  <c r="R1077" i="1"/>
  <c r="Q1077" i="1"/>
  <c r="U1077" i="1" s="1"/>
  <c r="L1077" i="1"/>
  <c r="G1077" i="1"/>
  <c r="Y1076" i="1"/>
  <c r="X1076" i="1"/>
  <c r="T1076" i="1"/>
  <c r="S1076" i="1"/>
  <c r="R1076" i="1"/>
  <c r="Q1076" i="1"/>
  <c r="U1076" i="1" s="1"/>
  <c r="L1076" i="1"/>
  <c r="G1076" i="1"/>
  <c r="Y1075" i="1"/>
  <c r="X1075" i="1"/>
  <c r="T1075" i="1"/>
  <c r="S1075" i="1"/>
  <c r="R1075" i="1"/>
  <c r="Q1075" i="1"/>
  <c r="U1075" i="1" s="1"/>
  <c r="L1075" i="1"/>
  <c r="G1075" i="1"/>
  <c r="Y1074" i="1"/>
  <c r="X1074" i="1"/>
  <c r="T1074" i="1"/>
  <c r="S1074" i="1"/>
  <c r="R1074" i="1"/>
  <c r="Q1074" i="1"/>
  <c r="U1074" i="1" s="1"/>
  <c r="L1074" i="1"/>
  <c r="G1074" i="1"/>
  <c r="Y1073" i="1"/>
  <c r="X1073" i="1"/>
  <c r="T1073" i="1"/>
  <c r="S1073" i="1"/>
  <c r="R1073" i="1"/>
  <c r="Q1073" i="1"/>
  <c r="U1073" i="1" s="1"/>
  <c r="L1073" i="1"/>
  <c r="G1073" i="1"/>
  <c r="Y1072" i="1"/>
  <c r="X1072" i="1"/>
  <c r="T1072" i="1"/>
  <c r="S1072" i="1"/>
  <c r="R1072" i="1"/>
  <c r="Q1072" i="1"/>
  <c r="U1072" i="1" s="1"/>
  <c r="L1072" i="1"/>
  <c r="G1072" i="1"/>
  <c r="Y1071" i="1"/>
  <c r="X1071" i="1"/>
  <c r="T1071" i="1"/>
  <c r="S1071" i="1"/>
  <c r="R1071" i="1"/>
  <c r="Q1071" i="1"/>
  <c r="U1071" i="1" s="1"/>
  <c r="L1071" i="1"/>
  <c r="G1071" i="1"/>
  <c r="Y1070" i="1"/>
  <c r="X1070" i="1"/>
  <c r="T1070" i="1"/>
  <c r="S1070" i="1"/>
  <c r="R1070" i="1"/>
  <c r="Q1070" i="1"/>
  <c r="U1070" i="1" s="1"/>
  <c r="L1070" i="1"/>
  <c r="G1070" i="1"/>
  <c r="Y1069" i="1"/>
  <c r="X1069" i="1"/>
  <c r="T1069" i="1"/>
  <c r="S1069" i="1"/>
  <c r="R1069" i="1"/>
  <c r="Q1069" i="1"/>
  <c r="U1069" i="1" s="1"/>
  <c r="L1069" i="1"/>
  <c r="G1069" i="1"/>
  <c r="Y1068" i="1"/>
  <c r="X1068" i="1"/>
  <c r="T1068" i="1"/>
  <c r="S1068" i="1"/>
  <c r="R1068" i="1"/>
  <c r="Q1068" i="1"/>
  <c r="U1068" i="1" s="1"/>
  <c r="L1068" i="1"/>
  <c r="G1068" i="1"/>
  <c r="Y1067" i="1"/>
  <c r="X1067" i="1"/>
  <c r="T1067" i="1"/>
  <c r="S1067" i="1"/>
  <c r="R1067" i="1"/>
  <c r="Q1067" i="1"/>
  <c r="U1067" i="1" s="1"/>
  <c r="L1067" i="1"/>
  <c r="G1067" i="1"/>
  <c r="Y1066" i="1"/>
  <c r="X1066" i="1"/>
  <c r="T1066" i="1"/>
  <c r="S1066" i="1"/>
  <c r="R1066" i="1"/>
  <c r="Q1066" i="1"/>
  <c r="U1066" i="1" s="1"/>
  <c r="L1066" i="1"/>
  <c r="G1066" i="1"/>
  <c r="Y1065" i="1"/>
  <c r="X1065" i="1"/>
  <c r="T1065" i="1"/>
  <c r="S1065" i="1"/>
  <c r="R1065" i="1"/>
  <c r="Q1065" i="1"/>
  <c r="U1065" i="1" s="1"/>
  <c r="L1065" i="1"/>
  <c r="G1065" i="1"/>
  <c r="Y1064" i="1"/>
  <c r="X1064" i="1"/>
  <c r="T1064" i="1"/>
  <c r="S1064" i="1"/>
  <c r="R1064" i="1"/>
  <c r="Q1064" i="1"/>
  <c r="U1064" i="1" s="1"/>
  <c r="L1064" i="1"/>
  <c r="G1064" i="1"/>
  <c r="Y1063" i="1"/>
  <c r="X1063" i="1"/>
  <c r="T1063" i="1"/>
  <c r="S1063" i="1"/>
  <c r="R1063" i="1"/>
  <c r="Q1063" i="1"/>
  <c r="U1063" i="1" s="1"/>
  <c r="L1063" i="1"/>
  <c r="G1063" i="1"/>
  <c r="Y1062" i="1"/>
  <c r="X1062" i="1"/>
  <c r="T1062" i="1"/>
  <c r="S1062" i="1"/>
  <c r="R1062" i="1"/>
  <c r="Q1062" i="1"/>
  <c r="U1062" i="1" s="1"/>
  <c r="L1062" i="1"/>
  <c r="G1062" i="1"/>
  <c r="Y1061" i="1"/>
  <c r="X1061" i="1"/>
  <c r="T1061" i="1"/>
  <c r="S1061" i="1"/>
  <c r="R1061" i="1"/>
  <c r="Q1061" i="1"/>
  <c r="U1061" i="1" s="1"/>
  <c r="L1061" i="1"/>
  <c r="G1061" i="1"/>
  <c r="Y1060" i="1"/>
  <c r="X1060" i="1"/>
  <c r="T1060" i="1"/>
  <c r="S1060" i="1"/>
  <c r="R1060" i="1"/>
  <c r="Q1060" i="1"/>
  <c r="U1060" i="1" s="1"/>
  <c r="L1060" i="1"/>
  <c r="G1060" i="1"/>
  <c r="Y1059" i="1"/>
  <c r="X1059" i="1"/>
  <c r="T1059" i="1"/>
  <c r="S1059" i="1"/>
  <c r="R1059" i="1"/>
  <c r="Q1059" i="1"/>
  <c r="U1059" i="1" s="1"/>
  <c r="L1059" i="1"/>
  <c r="G1059" i="1"/>
  <c r="Y1058" i="1"/>
  <c r="X1058" i="1"/>
  <c r="T1058" i="1"/>
  <c r="S1058" i="1"/>
  <c r="R1058" i="1"/>
  <c r="Q1058" i="1"/>
  <c r="U1058" i="1" s="1"/>
  <c r="L1058" i="1"/>
  <c r="G1058" i="1"/>
  <c r="Y1057" i="1"/>
  <c r="X1057" i="1"/>
  <c r="T1057" i="1"/>
  <c r="S1057" i="1"/>
  <c r="R1057" i="1"/>
  <c r="Q1057" i="1"/>
  <c r="U1057" i="1" s="1"/>
  <c r="L1057" i="1"/>
  <c r="G1057" i="1"/>
  <c r="Y1056" i="1"/>
  <c r="X1056" i="1"/>
  <c r="T1056" i="1"/>
  <c r="S1056" i="1"/>
  <c r="R1056" i="1"/>
  <c r="Q1056" i="1"/>
  <c r="U1056" i="1" s="1"/>
  <c r="L1056" i="1"/>
  <c r="G1056" i="1"/>
  <c r="Y1055" i="1"/>
  <c r="X1055" i="1"/>
  <c r="T1055" i="1"/>
  <c r="S1055" i="1"/>
  <c r="R1055" i="1"/>
  <c r="Q1055" i="1"/>
  <c r="U1055" i="1" s="1"/>
  <c r="L1055" i="1"/>
  <c r="G1055" i="1"/>
  <c r="Y1054" i="1"/>
  <c r="X1054" i="1"/>
  <c r="T1054" i="1"/>
  <c r="S1054" i="1"/>
  <c r="R1054" i="1"/>
  <c r="Q1054" i="1"/>
  <c r="U1054" i="1" s="1"/>
  <c r="L1054" i="1"/>
  <c r="G1054" i="1"/>
  <c r="Y1053" i="1"/>
  <c r="X1053" i="1"/>
  <c r="T1053" i="1"/>
  <c r="S1053" i="1"/>
  <c r="R1053" i="1"/>
  <c r="Q1053" i="1"/>
  <c r="U1053" i="1" s="1"/>
  <c r="L1053" i="1"/>
  <c r="G1053" i="1"/>
  <c r="Y1052" i="1"/>
  <c r="X1052" i="1"/>
  <c r="T1052" i="1"/>
  <c r="S1052" i="1"/>
  <c r="R1052" i="1"/>
  <c r="Q1052" i="1"/>
  <c r="U1052" i="1" s="1"/>
  <c r="L1052" i="1"/>
  <c r="G1052" i="1"/>
  <c r="Y1051" i="1"/>
  <c r="X1051" i="1"/>
  <c r="T1051" i="1"/>
  <c r="S1051" i="1"/>
  <c r="R1051" i="1"/>
  <c r="Q1051" i="1"/>
  <c r="U1051" i="1" s="1"/>
  <c r="L1051" i="1"/>
  <c r="G1051" i="1"/>
  <c r="Y1050" i="1"/>
  <c r="X1050" i="1"/>
  <c r="T1050" i="1"/>
  <c r="S1050" i="1"/>
  <c r="R1050" i="1"/>
  <c r="Q1050" i="1"/>
  <c r="U1050" i="1" s="1"/>
  <c r="L1050" i="1"/>
  <c r="G1050" i="1"/>
  <c r="Y1049" i="1"/>
  <c r="X1049" i="1"/>
  <c r="T1049" i="1"/>
  <c r="S1049" i="1"/>
  <c r="R1049" i="1"/>
  <c r="Q1049" i="1"/>
  <c r="U1049" i="1" s="1"/>
  <c r="L1049" i="1"/>
  <c r="G1049" i="1"/>
  <c r="Y1048" i="1"/>
  <c r="X1048" i="1"/>
  <c r="T1048" i="1"/>
  <c r="S1048" i="1"/>
  <c r="R1048" i="1"/>
  <c r="Q1048" i="1"/>
  <c r="U1048" i="1" s="1"/>
  <c r="L1048" i="1"/>
  <c r="G1048" i="1"/>
  <c r="Y1047" i="1"/>
  <c r="X1047" i="1"/>
  <c r="T1047" i="1"/>
  <c r="S1047" i="1"/>
  <c r="R1047" i="1"/>
  <c r="Q1047" i="1"/>
  <c r="U1047" i="1" s="1"/>
  <c r="L1047" i="1"/>
  <c r="G1047" i="1"/>
  <c r="Y1046" i="1"/>
  <c r="X1046" i="1"/>
  <c r="T1046" i="1"/>
  <c r="S1046" i="1"/>
  <c r="R1046" i="1"/>
  <c r="Q1046" i="1"/>
  <c r="U1046" i="1" s="1"/>
  <c r="L1046" i="1"/>
  <c r="G1046" i="1"/>
  <c r="Y1045" i="1"/>
  <c r="X1045" i="1"/>
  <c r="T1045" i="1"/>
  <c r="S1045" i="1"/>
  <c r="R1045" i="1"/>
  <c r="Q1045" i="1"/>
  <c r="U1045" i="1" s="1"/>
  <c r="L1045" i="1"/>
  <c r="G1045" i="1"/>
  <c r="Y1044" i="1"/>
  <c r="X1044" i="1"/>
  <c r="T1044" i="1"/>
  <c r="S1044" i="1"/>
  <c r="R1044" i="1"/>
  <c r="Q1044" i="1"/>
  <c r="U1044" i="1" s="1"/>
  <c r="L1044" i="1"/>
  <c r="G1044" i="1"/>
  <c r="Y1043" i="1"/>
  <c r="X1043" i="1"/>
  <c r="T1043" i="1"/>
  <c r="S1043" i="1"/>
  <c r="R1043" i="1"/>
  <c r="Q1043" i="1"/>
  <c r="U1043" i="1" s="1"/>
  <c r="L1043" i="1"/>
  <c r="G1043" i="1"/>
  <c r="Y1042" i="1"/>
  <c r="X1042" i="1"/>
  <c r="T1042" i="1"/>
  <c r="S1042" i="1"/>
  <c r="R1042" i="1"/>
  <c r="Q1042" i="1"/>
  <c r="U1042" i="1" s="1"/>
  <c r="L1042" i="1"/>
  <c r="G1042" i="1"/>
  <c r="Y1041" i="1"/>
  <c r="X1041" i="1"/>
  <c r="T1041" i="1"/>
  <c r="S1041" i="1"/>
  <c r="R1041" i="1"/>
  <c r="Q1041" i="1"/>
  <c r="U1041" i="1" s="1"/>
  <c r="L1041" i="1"/>
  <c r="G1041" i="1"/>
  <c r="Y1040" i="1"/>
  <c r="X1040" i="1"/>
  <c r="T1040" i="1"/>
  <c r="S1040" i="1"/>
  <c r="R1040" i="1"/>
  <c r="Q1040" i="1"/>
  <c r="U1040" i="1" s="1"/>
  <c r="L1040" i="1"/>
  <c r="G1040" i="1"/>
  <c r="Y1039" i="1"/>
  <c r="X1039" i="1"/>
  <c r="T1039" i="1"/>
  <c r="S1039" i="1"/>
  <c r="R1039" i="1"/>
  <c r="Q1039" i="1"/>
  <c r="U1039" i="1" s="1"/>
  <c r="L1039" i="1"/>
  <c r="G1039" i="1"/>
  <c r="Y1038" i="1"/>
  <c r="X1038" i="1"/>
  <c r="T1038" i="1"/>
  <c r="S1038" i="1"/>
  <c r="R1038" i="1"/>
  <c r="Q1038" i="1"/>
  <c r="U1038" i="1" s="1"/>
  <c r="L1038" i="1"/>
  <c r="G1038" i="1"/>
  <c r="Y1037" i="1"/>
  <c r="X1037" i="1"/>
  <c r="T1037" i="1"/>
  <c r="S1037" i="1"/>
  <c r="R1037" i="1"/>
  <c r="Q1037" i="1"/>
  <c r="U1037" i="1" s="1"/>
  <c r="L1037" i="1"/>
  <c r="G1037" i="1"/>
  <c r="Y1036" i="1"/>
  <c r="X1036" i="1"/>
  <c r="T1036" i="1"/>
  <c r="S1036" i="1"/>
  <c r="R1036" i="1"/>
  <c r="Q1036" i="1"/>
  <c r="U1036" i="1" s="1"/>
  <c r="L1036" i="1"/>
  <c r="G1036" i="1"/>
  <c r="Y1035" i="1"/>
  <c r="X1035" i="1"/>
  <c r="T1035" i="1"/>
  <c r="S1035" i="1"/>
  <c r="R1035" i="1"/>
  <c r="Q1035" i="1"/>
  <c r="U1035" i="1" s="1"/>
  <c r="L1035" i="1"/>
  <c r="G1035" i="1"/>
  <c r="Y1034" i="1"/>
  <c r="X1034" i="1"/>
  <c r="T1034" i="1"/>
  <c r="S1034" i="1"/>
  <c r="R1034" i="1"/>
  <c r="Q1034" i="1"/>
  <c r="U1034" i="1" s="1"/>
  <c r="L1034" i="1"/>
  <c r="G1034" i="1"/>
  <c r="Y1033" i="1"/>
  <c r="X1033" i="1"/>
  <c r="T1033" i="1"/>
  <c r="S1033" i="1"/>
  <c r="R1033" i="1"/>
  <c r="Q1033" i="1"/>
  <c r="U1033" i="1" s="1"/>
  <c r="L1033" i="1"/>
  <c r="G1033" i="1"/>
  <c r="Y1032" i="1"/>
  <c r="X1032" i="1"/>
  <c r="T1032" i="1"/>
  <c r="S1032" i="1"/>
  <c r="R1032" i="1"/>
  <c r="Q1032" i="1"/>
  <c r="U1032" i="1" s="1"/>
  <c r="L1032" i="1"/>
  <c r="G1032" i="1"/>
  <c r="Y1031" i="1"/>
  <c r="X1031" i="1"/>
  <c r="T1031" i="1"/>
  <c r="S1031" i="1"/>
  <c r="R1031" i="1"/>
  <c r="Q1031" i="1"/>
  <c r="U1031" i="1" s="1"/>
  <c r="L1031" i="1"/>
  <c r="G1031" i="1"/>
  <c r="Y1030" i="1"/>
  <c r="X1030" i="1"/>
  <c r="T1030" i="1"/>
  <c r="S1030" i="1"/>
  <c r="R1030" i="1"/>
  <c r="Q1030" i="1"/>
  <c r="U1030" i="1" s="1"/>
  <c r="L1030" i="1"/>
  <c r="G1030" i="1"/>
  <c r="Y1029" i="1"/>
  <c r="X1029" i="1"/>
  <c r="T1029" i="1"/>
  <c r="S1029" i="1"/>
  <c r="R1029" i="1"/>
  <c r="Q1029" i="1"/>
  <c r="U1029" i="1" s="1"/>
  <c r="L1029" i="1"/>
  <c r="G1029" i="1"/>
  <c r="Y1028" i="1"/>
  <c r="X1028" i="1"/>
  <c r="T1028" i="1"/>
  <c r="S1028" i="1"/>
  <c r="R1028" i="1"/>
  <c r="Q1028" i="1"/>
  <c r="U1028" i="1" s="1"/>
  <c r="L1028" i="1"/>
  <c r="G1028" i="1"/>
  <c r="Y1027" i="1"/>
  <c r="X1027" i="1"/>
  <c r="T1027" i="1"/>
  <c r="S1027" i="1"/>
  <c r="R1027" i="1"/>
  <c r="Q1027" i="1"/>
  <c r="U1027" i="1" s="1"/>
  <c r="L1027" i="1"/>
  <c r="G1027" i="1"/>
  <c r="Y1026" i="1"/>
  <c r="X1026" i="1"/>
  <c r="T1026" i="1"/>
  <c r="S1026" i="1"/>
  <c r="R1026" i="1"/>
  <c r="Q1026" i="1"/>
  <c r="U1026" i="1" s="1"/>
  <c r="L1026" i="1"/>
  <c r="G1026" i="1"/>
  <c r="Y1025" i="1"/>
  <c r="X1025" i="1"/>
  <c r="T1025" i="1"/>
  <c r="S1025" i="1"/>
  <c r="R1025" i="1"/>
  <c r="Q1025" i="1"/>
  <c r="U1025" i="1" s="1"/>
  <c r="L1025" i="1"/>
  <c r="G1025" i="1"/>
  <c r="Y1024" i="1"/>
  <c r="X1024" i="1"/>
  <c r="T1024" i="1"/>
  <c r="S1024" i="1"/>
  <c r="R1024" i="1"/>
  <c r="Q1024" i="1"/>
  <c r="U1024" i="1" s="1"/>
  <c r="L1024" i="1"/>
  <c r="G1024" i="1"/>
  <c r="Y1023" i="1"/>
  <c r="X1023" i="1"/>
  <c r="T1023" i="1"/>
  <c r="S1023" i="1"/>
  <c r="R1023" i="1"/>
  <c r="Q1023" i="1"/>
  <c r="U1023" i="1" s="1"/>
  <c r="L1023" i="1"/>
  <c r="G1023" i="1"/>
  <c r="Y1022" i="1"/>
  <c r="X1022" i="1"/>
  <c r="T1022" i="1"/>
  <c r="S1022" i="1"/>
  <c r="R1022" i="1"/>
  <c r="Q1022" i="1"/>
  <c r="U1022" i="1" s="1"/>
  <c r="L1022" i="1"/>
  <c r="G1022" i="1"/>
  <c r="Y1021" i="1"/>
  <c r="X1021" i="1"/>
  <c r="T1021" i="1"/>
  <c r="S1021" i="1"/>
  <c r="R1021" i="1"/>
  <c r="Q1021" i="1"/>
  <c r="U1021" i="1" s="1"/>
  <c r="L1021" i="1"/>
  <c r="G1021" i="1"/>
  <c r="Y1020" i="1"/>
  <c r="X1020" i="1"/>
  <c r="T1020" i="1"/>
  <c r="S1020" i="1"/>
  <c r="R1020" i="1"/>
  <c r="Q1020" i="1"/>
  <c r="U1020" i="1" s="1"/>
  <c r="L1020" i="1"/>
  <c r="G1020" i="1"/>
  <c r="Y1019" i="1"/>
  <c r="X1019" i="1"/>
  <c r="T1019" i="1"/>
  <c r="S1019" i="1"/>
  <c r="R1019" i="1"/>
  <c r="Q1019" i="1"/>
  <c r="U1019" i="1" s="1"/>
  <c r="L1019" i="1"/>
  <c r="G1019" i="1"/>
  <c r="Y1018" i="1"/>
  <c r="X1018" i="1"/>
  <c r="T1018" i="1"/>
  <c r="S1018" i="1"/>
  <c r="R1018" i="1"/>
  <c r="Q1018" i="1"/>
  <c r="U1018" i="1" s="1"/>
  <c r="L1018" i="1"/>
  <c r="G1018" i="1"/>
  <c r="Y1017" i="1"/>
  <c r="X1017" i="1"/>
  <c r="T1017" i="1"/>
  <c r="S1017" i="1"/>
  <c r="R1017" i="1"/>
  <c r="Q1017" i="1"/>
  <c r="U1017" i="1" s="1"/>
  <c r="L1017" i="1"/>
  <c r="G1017" i="1"/>
  <c r="Y1016" i="1"/>
  <c r="X1016" i="1"/>
  <c r="T1016" i="1"/>
  <c r="S1016" i="1"/>
  <c r="R1016" i="1"/>
  <c r="Q1016" i="1"/>
  <c r="U1016" i="1" s="1"/>
  <c r="L1016" i="1"/>
  <c r="G1016" i="1"/>
  <c r="Y1015" i="1"/>
  <c r="X1015" i="1"/>
  <c r="T1015" i="1"/>
  <c r="S1015" i="1"/>
  <c r="R1015" i="1"/>
  <c r="Q1015" i="1"/>
  <c r="U1015" i="1" s="1"/>
  <c r="L1015" i="1"/>
  <c r="G1015" i="1"/>
  <c r="Y1014" i="1"/>
  <c r="X1014" i="1"/>
  <c r="T1014" i="1"/>
  <c r="S1014" i="1"/>
  <c r="R1014" i="1"/>
  <c r="Q1014" i="1"/>
  <c r="U1014" i="1" s="1"/>
  <c r="L1014" i="1"/>
  <c r="G1014" i="1"/>
  <c r="Y1013" i="1"/>
  <c r="X1013" i="1"/>
  <c r="T1013" i="1"/>
  <c r="S1013" i="1"/>
  <c r="R1013" i="1"/>
  <c r="Q1013" i="1"/>
  <c r="U1013" i="1" s="1"/>
  <c r="L1013" i="1"/>
  <c r="G1013" i="1"/>
  <c r="Y1012" i="1"/>
  <c r="X1012" i="1"/>
  <c r="T1012" i="1"/>
  <c r="S1012" i="1"/>
  <c r="R1012" i="1"/>
  <c r="Q1012" i="1"/>
  <c r="U1012" i="1" s="1"/>
  <c r="L1012" i="1"/>
  <c r="G1012" i="1"/>
  <c r="Y1011" i="1"/>
  <c r="X1011" i="1"/>
  <c r="T1011" i="1"/>
  <c r="S1011" i="1"/>
  <c r="R1011" i="1"/>
  <c r="Q1011" i="1"/>
  <c r="U1011" i="1" s="1"/>
  <c r="L1011" i="1"/>
  <c r="G1011" i="1"/>
  <c r="Y1010" i="1"/>
  <c r="X1010" i="1"/>
  <c r="T1010" i="1"/>
  <c r="S1010" i="1"/>
  <c r="R1010" i="1"/>
  <c r="Q1010" i="1"/>
  <c r="U1010" i="1" s="1"/>
  <c r="L1010" i="1"/>
  <c r="G1010" i="1"/>
  <c r="Y1009" i="1"/>
  <c r="X1009" i="1"/>
  <c r="T1009" i="1"/>
  <c r="S1009" i="1"/>
  <c r="R1009" i="1"/>
  <c r="Q1009" i="1"/>
  <c r="U1009" i="1" s="1"/>
  <c r="L1009" i="1"/>
  <c r="G1009" i="1"/>
  <c r="Y1008" i="1"/>
  <c r="X1008" i="1"/>
  <c r="T1008" i="1"/>
  <c r="S1008" i="1"/>
  <c r="R1008" i="1"/>
  <c r="Q1008" i="1"/>
  <c r="U1008" i="1" s="1"/>
  <c r="L1008" i="1"/>
  <c r="G1008" i="1"/>
  <c r="Y1007" i="1"/>
  <c r="X1007" i="1"/>
  <c r="T1007" i="1"/>
  <c r="S1007" i="1"/>
  <c r="R1007" i="1"/>
  <c r="Q1007" i="1"/>
  <c r="U1007" i="1" s="1"/>
  <c r="L1007" i="1"/>
  <c r="G1007" i="1"/>
  <c r="Y1006" i="1"/>
  <c r="X1006" i="1"/>
  <c r="T1006" i="1"/>
  <c r="S1006" i="1"/>
  <c r="R1006" i="1"/>
  <c r="Q1006" i="1"/>
  <c r="U1006" i="1" s="1"/>
  <c r="L1006" i="1"/>
  <c r="G1006" i="1"/>
  <c r="Y1005" i="1"/>
  <c r="X1005" i="1"/>
  <c r="T1005" i="1"/>
  <c r="S1005" i="1"/>
  <c r="R1005" i="1"/>
  <c r="Q1005" i="1"/>
  <c r="U1005" i="1" s="1"/>
  <c r="L1005" i="1"/>
  <c r="G1005" i="1"/>
  <c r="Y1004" i="1"/>
  <c r="X1004" i="1"/>
  <c r="T1004" i="1"/>
  <c r="S1004" i="1"/>
  <c r="R1004" i="1"/>
  <c r="Q1004" i="1"/>
  <c r="U1004" i="1" s="1"/>
  <c r="L1004" i="1"/>
  <c r="G1004" i="1"/>
  <c r="Y1003" i="1"/>
  <c r="X1003" i="1"/>
  <c r="T1003" i="1"/>
  <c r="S1003" i="1"/>
  <c r="R1003" i="1"/>
  <c r="Q1003" i="1"/>
  <c r="U1003" i="1" s="1"/>
  <c r="L1003" i="1"/>
  <c r="G1003" i="1"/>
  <c r="Y1002" i="1"/>
  <c r="X1002" i="1"/>
  <c r="T1002" i="1"/>
  <c r="S1002" i="1"/>
  <c r="R1002" i="1"/>
  <c r="Q1002" i="1"/>
  <c r="U1002" i="1" s="1"/>
  <c r="L1002" i="1"/>
  <c r="G1002" i="1"/>
  <c r="Y1001" i="1"/>
  <c r="X1001" i="1"/>
  <c r="T1001" i="1"/>
  <c r="S1001" i="1"/>
  <c r="R1001" i="1"/>
  <c r="Q1001" i="1"/>
  <c r="U1001" i="1" s="1"/>
  <c r="L1001" i="1"/>
  <c r="G1001" i="1"/>
  <c r="Y1000" i="1"/>
  <c r="X1000" i="1"/>
  <c r="T1000" i="1"/>
  <c r="S1000" i="1"/>
  <c r="R1000" i="1"/>
  <c r="Q1000" i="1"/>
  <c r="U1000" i="1" s="1"/>
  <c r="L1000" i="1"/>
  <c r="G1000" i="1"/>
  <c r="Y999" i="1"/>
  <c r="X999" i="1"/>
  <c r="T999" i="1"/>
  <c r="S999" i="1"/>
  <c r="R999" i="1"/>
  <c r="Q999" i="1"/>
  <c r="U999" i="1" s="1"/>
  <c r="L999" i="1"/>
  <c r="G999" i="1"/>
  <c r="Y998" i="1"/>
  <c r="X998" i="1"/>
  <c r="T998" i="1"/>
  <c r="S998" i="1"/>
  <c r="R998" i="1"/>
  <c r="Q998" i="1"/>
  <c r="U998" i="1" s="1"/>
  <c r="L998" i="1"/>
  <c r="G998" i="1"/>
  <c r="Y997" i="1"/>
  <c r="X997" i="1"/>
  <c r="T997" i="1"/>
  <c r="S997" i="1"/>
  <c r="R997" i="1"/>
  <c r="Q997" i="1"/>
  <c r="U997" i="1" s="1"/>
  <c r="L997" i="1"/>
  <c r="G997" i="1"/>
  <c r="Y996" i="1"/>
  <c r="X996" i="1"/>
  <c r="T996" i="1"/>
  <c r="S996" i="1"/>
  <c r="R996" i="1"/>
  <c r="Q996" i="1"/>
  <c r="U996" i="1" s="1"/>
  <c r="L996" i="1"/>
  <c r="G996" i="1"/>
  <c r="Y995" i="1"/>
  <c r="X995" i="1"/>
  <c r="T995" i="1"/>
  <c r="S995" i="1"/>
  <c r="R995" i="1"/>
  <c r="Q995" i="1"/>
  <c r="U995" i="1" s="1"/>
  <c r="L995" i="1"/>
  <c r="G995" i="1"/>
  <c r="Y994" i="1"/>
  <c r="X994" i="1"/>
  <c r="T994" i="1"/>
  <c r="S994" i="1"/>
  <c r="R994" i="1"/>
  <c r="Q994" i="1"/>
  <c r="U994" i="1" s="1"/>
  <c r="L994" i="1"/>
  <c r="G994" i="1"/>
  <c r="Y993" i="1"/>
  <c r="X993" i="1"/>
  <c r="T993" i="1"/>
  <c r="S993" i="1"/>
  <c r="R993" i="1"/>
  <c r="Q993" i="1"/>
  <c r="U993" i="1" s="1"/>
  <c r="L993" i="1"/>
  <c r="G993" i="1"/>
  <c r="Y992" i="1"/>
  <c r="X992" i="1"/>
  <c r="T992" i="1"/>
  <c r="S992" i="1"/>
  <c r="R992" i="1"/>
  <c r="Q992" i="1"/>
  <c r="U992" i="1" s="1"/>
  <c r="L992" i="1"/>
  <c r="G992" i="1"/>
  <c r="Y991" i="1"/>
  <c r="X991" i="1"/>
  <c r="T991" i="1"/>
  <c r="S991" i="1"/>
  <c r="R991" i="1"/>
  <c r="Q991" i="1"/>
  <c r="U991" i="1" s="1"/>
  <c r="L991" i="1"/>
  <c r="G991" i="1"/>
  <c r="Y990" i="1"/>
  <c r="X990" i="1"/>
  <c r="T990" i="1"/>
  <c r="S990" i="1"/>
  <c r="R990" i="1"/>
  <c r="Q990" i="1"/>
  <c r="U990" i="1" s="1"/>
  <c r="L990" i="1"/>
  <c r="G990" i="1"/>
  <c r="Y989" i="1"/>
  <c r="X989" i="1"/>
  <c r="T989" i="1"/>
  <c r="S989" i="1"/>
  <c r="R989" i="1"/>
  <c r="Q989" i="1"/>
  <c r="U989" i="1" s="1"/>
  <c r="L989" i="1"/>
  <c r="G989" i="1"/>
  <c r="Y988" i="1"/>
  <c r="X988" i="1"/>
  <c r="T988" i="1"/>
  <c r="S988" i="1"/>
  <c r="R988" i="1"/>
  <c r="Q988" i="1"/>
  <c r="U988" i="1" s="1"/>
  <c r="L988" i="1"/>
  <c r="G988" i="1"/>
  <c r="Y987" i="1"/>
  <c r="X987" i="1"/>
  <c r="T987" i="1"/>
  <c r="S987" i="1"/>
  <c r="R987" i="1"/>
  <c r="Q987" i="1"/>
  <c r="U987" i="1" s="1"/>
  <c r="L987" i="1"/>
  <c r="G987" i="1"/>
  <c r="Y986" i="1"/>
  <c r="X986" i="1"/>
  <c r="T986" i="1"/>
  <c r="S986" i="1"/>
  <c r="R986" i="1"/>
  <c r="Q986" i="1"/>
  <c r="U986" i="1" s="1"/>
  <c r="L986" i="1"/>
  <c r="G986" i="1"/>
  <c r="Y985" i="1"/>
  <c r="X985" i="1"/>
  <c r="T985" i="1"/>
  <c r="S985" i="1"/>
  <c r="R985" i="1"/>
  <c r="Q985" i="1"/>
  <c r="U985" i="1" s="1"/>
  <c r="L985" i="1"/>
  <c r="G985" i="1"/>
  <c r="Y984" i="1"/>
  <c r="X984" i="1"/>
  <c r="T984" i="1"/>
  <c r="S984" i="1"/>
  <c r="R984" i="1"/>
  <c r="Q984" i="1"/>
  <c r="U984" i="1" s="1"/>
  <c r="L984" i="1"/>
  <c r="G984" i="1"/>
  <c r="Y983" i="1"/>
  <c r="X983" i="1"/>
  <c r="T983" i="1"/>
  <c r="S983" i="1"/>
  <c r="R983" i="1"/>
  <c r="Q983" i="1"/>
  <c r="U983" i="1" s="1"/>
  <c r="L983" i="1"/>
  <c r="G983" i="1"/>
  <c r="Y982" i="1"/>
  <c r="X982" i="1"/>
  <c r="T982" i="1"/>
  <c r="S982" i="1"/>
  <c r="R982" i="1"/>
  <c r="Q982" i="1"/>
  <c r="U982" i="1" s="1"/>
  <c r="L982" i="1"/>
  <c r="G982" i="1"/>
  <c r="Y981" i="1"/>
  <c r="X981" i="1"/>
  <c r="T981" i="1"/>
  <c r="S981" i="1"/>
  <c r="R981" i="1"/>
  <c r="Q981" i="1"/>
  <c r="U981" i="1" s="1"/>
  <c r="L981" i="1"/>
  <c r="G981" i="1"/>
  <c r="Y980" i="1"/>
  <c r="X980" i="1"/>
  <c r="T980" i="1"/>
  <c r="S980" i="1"/>
  <c r="R980" i="1"/>
  <c r="Q980" i="1"/>
  <c r="U980" i="1" s="1"/>
  <c r="L980" i="1"/>
  <c r="G980" i="1"/>
  <c r="Y979" i="1"/>
  <c r="X979" i="1"/>
  <c r="T979" i="1"/>
  <c r="S979" i="1"/>
  <c r="R979" i="1"/>
  <c r="Q979" i="1"/>
  <c r="U979" i="1" s="1"/>
  <c r="L979" i="1"/>
  <c r="G979" i="1"/>
  <c r="Y978" i="1"/>
  <c r="X978" i="1"/>
  <c r="T978" i="1"/>
  <c r="S978" i="1"/>
  <c r="R978" i="1"/>
  <c r="Q978" i="1"/>
  <c r="U978" i="1" s="1"/>
  <c r="L978" i="1"/>
  <c r="G978" i="1"/>
  <c r="Y977" i="1"/>
  <c r="X977" i="1"/>
  <c r="T977" i="1"/>
  <c r="S977" i="1"/>
  <c r="R977" i="1"/>
  <c r="Q977" i="1"/>
  <c r="U977" i="1" s="1"/>
  <c r="L977" i="1"/>
  <c r="G977" i="1"/>
  <c r="Y976" i="1"/>
  <c r="X976" i="1"/>
  <c r="T976" i="1"/>
  <c r="S976" i="1"/>
  <c r="R976" i="1"/>
  <c r="Q976" i="1"/>
  <c r="U976" i="1" s="1"/>
  <c r="L976" i="1"/>
  <c r="G976" i="1"/>
  <c r="Y975" i="1"/>
  <c r="X975" i="1"/>
  <c r="T975" i="1"/>
  <c r="S975" i="1"/>
  <c r="R975" i="1"/>
  <c r="Q975" i="1"/>
  <c r="U975" i="1" s="1"/>
  <c r="L975" i="1"/>
  <c r="G975" i="1"/>
  <c r="Y974" i="1"/>
  <c r="X974" i="1"/>
  <c r="T974" i="1"/>
  <c r="S974" i="1"/>
  <c r="R974" i="1"/>
  <c r="Q974" i="1"/>
  <c r="U974" i="1" s="1"/>
  <c r="L974" i="1"/>
  <c r="G974" i="1"/>
  <c r="Y973" i="1"/>
  <c r="X973" i="1"/>
  <c r="T973" i="1"/>
  <c r="S973" i="1"/>
  <c r="R973" i="1"/>
  <c r="Q973" i="1"/>
  <c r="U973" i="1" s="1"/>
  <c r="L973" i="1"/>
  <c r="G973" i="1"/>
  <c r="Y972" i="1"/>
  <c r="X972" i="1"/>
  <c r="T972" i="1"/>
  <c r="S972" i="1"/>
  <c r="R972" i="1"/>
  <c r="Q972" i="1"/>
  <c r="U972" i="1" s="1"/>
  <c r="L972" i="1"/>
  <c r="G972" i="1"/>
  <c r="Y971" i="1"/>
  <c r="X971" i="1"/>
  <c r="T971" i="1"/>
  <c r="S971" i="1"/>
  <c r="R971" i="1"/>
  <c r="Q971" i="1"/>
  <c r="U971" i="1" s="1"/>
  <c r="L971" i="1"/>
  <c r="G971" i="1"/>
  <c r="Y970" i="1"/>
  <c r="X970" i="1"/>
  <c r="T970" i="1"/>
  <c r="S970" i="1"/>
  <c r="R970" i="1"/>
  <c r="Q970" i="1"/>
  <c r="U970" i="1" s="1"/>
  <c r="L970" i="1"/>
  <c r="G970" i="1"/>
  <c r="Y969" i="1"/>
  <c r="X969" i="1"/>
  <c r="T969" i="1"/>
  <c r="S969" i="1"/>
  <c r="R969" i="1"/>
  <c r="Q969" i="1"/>
  <c r="U969" i="1" s="1"/>
  <c r="L969" i="1"/>
  <c r="G969" i="1"/>
  <c r="Y968" i="1"/>
  <c r="X968" i="1"/>
  <c r="T968" i="1"/>
  <c r="S968" i="1"/>
  <c r="R968" i="1"/>
  <c r="Q968" i="1"/>
  <c r="U968" i="1" s="1"/>
  <c r="L968" i="1"/>
  <c r="G968" i="1"/>
  <c r="Y967" i="1"/>
  <c r="X967" i="1"/>
  <c r="T967" i="1"/>
  <c r="S967" i="1"/>
  <c r="R967" i="1"/>
  <c r="Q967" i="1"/>
  <c r="U967" i="1" s="1"/>
  <c r="L967" i="1"/>
  <c r="G967" i="1"/>
  <c r="Y966" i="1"/>
  <c r="X966" i="1"/>
  <c r="T966" i="1"/>
  <c r="S966" i="1"/>
  <c r="R966" i="1"/>
  <c r="Q966" i="1"/>
  <c r="U966" i="1" s="1"/>
  <c r="L966" i="1"/>
  <c r="G966" i="1"/>
  <c r="Y965" i="1"/>
  <c r="X965" i="1"/>
  <c r="T965" i="1"/>
  <c r="S965" i="1"/>
  <c r="R965" i="1"/>
  <c r="Q965" i="1"/>
  <c r="U965" i="1" s="1"/>
  <c r="L965" i="1"/>
  <c r="G965" i="1"/>
  <c r="Y964" i="1"/>
  <c r="X964" i="1"/>
  <c r="T964" i="1"/>
  <c r="S964" i="1"/>
  <c r="R964" i="1"/>
  <c r="Q964" i="1"/>
  <c r="U964" i="1" s="1"/>
  <c r="L964" i="1"/>
  <c r="G964" i="1"/>
  <c r="Y963" i="1"/>
  <c r="X963" i="1"/>
  <c r="T963" i="1"/>
  <c r="S963" i="1"/>
  <c r="R963" i="1"/>
  <c r="Q963" i="1"/>
  <c r="U963" i="1" s="1"/>
  <c r="L963" i="1"/>
  <c r="G963" i="1"/>
  <c r="Y962" i="1"/>
  <c r="X962" i="1"/>
  <c r="T962" i="1"/>
  <c r="S962" i="1"/>
  <c r="R962" i="1"/>
  <c r="Q962" i="1"/>
  <c r="U962" i="1" s="1"/>
  <c r="L962" i="1"/>
  <c r="G962" i="1"/>
  <c r="Y961" i="1"/>
  <c r="X961" i="1"/>
  <c r="T961" i="1"/>
  <c r="S961" i="1"/>
  <c r="R961" i="1"/>
  <c r="Q961" i="1"/>
  <c r="U961" i="1" s="1"/>
  <c r="L961" i="1"/>
  <c r="G961" i="1"/>
  <c r="Y960" i="1"/>
  <c r="X960" i="1"/>
  <c r="T960" i="1"/>
  <c r="S960" i="1"/>
  <c r="R960" i="1"/>
  <c r="Q960" i="1"/>
  <c r="U960" i="1" s="1"/>
  <c r="L960" i="1"/>
  <c r="G960" i="1"/>
  <c r="Y959" i="1"/>
  <c r="X959" i="1"/>
  <c r="T959" i="1"/>
  <c r="S959" i="1"/>
  <c r="R959" i="1"/>
  <c r="Q959" i="1"/>
  <c r="U959" i="1" s="1"/>
  <c r="L959" i="1"/>
  <c r="G959" i="1"/>
  <c r="Y958" i="1"/>
  <c r="X958" i="1"/>
  <c r="T958" i="1"/>
  <c r="S958" i="1"/>
  <c r="R958" i="1"/>
  <c r="Q958" i="1"/>
  <c r="U958" i="1" s="1"/>
  <c r="L958" i="1"/>
  <c r="G958" i="1"/>
  <c r="Y957" i="1"/>
  <c r="X957" i="1"/>
  <c r="T957" i="1"/>
  <c r="S957" i="1"/>
  <c r="R957" i="1"/>
  <c r="Q957" i="1"/>
  <c r="U957" i="1" s="1"/>
  <c r="L957" i="1"/>
  <c r="G957" i="1"/>
  <c r="Y956" i="1"/>
  <c r="X956" i="1"/>
  <c r="T956" i="1"/>
  <c r="S956" i="1"/>
  <c r="R956" i="1"/>
  <c r="Q956" i="1"/>
  <c r="U956" i="1" s="1"/>
  <c r="L956" i="1"/>
  <c r="G956" i="1"/>
  <c r="Y955" i="1"/>
  <c r="X955" i="1"/>
  <c r="T955" i="1"/>
  <c r="S955" i="1"/>
  <c r="R955" i="1"/>
  <c r="Q955" i="1"/>
  <c r="U955" i="1" s="1"/>
  <c r="L955" i="1"/>
  <c r="G955" i="1"/>
  <c r="Y954" i="1"/>
  <c r="X954" i="1"/>
  <c r="T954" i="1"/>
  <c r="S954" i="1"/>
  <c r="R954" i="1"/>
  <c r="Q954" i="1"/>
  <c r="U954" i="1" s="1"/>
  <c r="L954" i="1"/>
  <c r="G954" i="1"/>
  <c r="Y953" i="1"/>
  <c r="X953" i="1"/>
  <c r="T953" i="1"/>
  <c r="S953" i="1"/>
  <c r="R953" i="1"/>
  <c r="Q953" i="1"/>
  <c r="U953" i="1" s="1"/>
  <c r="L953" i="1"/>
  <c r="G953" i="1"/>
  <c r="Y952" i="1"/>
  <c r="X952" i="1"/>
  <c r="T952" i="1"/>
  <c r="S952" i="1"/>
  <c r="R952" i="1"/>
  <c r="Q952" i="1"/>
  <c r="U952" i="1" s="1"/>
  <c r="L952" i="1"/>
  <c r="G952" i="1"/>
  <c r="Y951" i="1"/>
  <c r="X951" i="1"/>
  <c r="T951" i="1"/>
  <c r="S951" i="1"/>
  <c r="R951" i="1"/>
  <c r="Q951" i="1"/>
  <c r="U951" i="1" s="1"/>
  <c r="L951" i="1"/>
  <c r="G951" i="1"/>
  <c r="Y950" i="1"/>
  <c r="X950" i="1"/>
  <c r="T950" i="1"/>
  <c r="S950" i="1"/>
  <c r="R950" i="1"/>
  <c r="Q950" i="1"/>
  <c r="U950" i="1" s="1"/>
  <c r="L950" i="1"/>
  <c r="G950" i="1"/>
  <c r="Y949" i="1"/>
  <c r="X949" i="1"/>
  <c r="T949" i="1"/>
  <c r="S949" i="1"/>
  <c r="R949" i="1"/>
  <c r="Q949" i="1"/>
  <c r="U949" i="1" s="1"/>
  <c r="L949" i="1"/>
  <c r="G949" i="1"/>
  <c r="Y948" i="1"/>
  <c r="X948" i="1"/>
  <c r="T948" i="1"/>
  <c r="S948" i="1"/>
  <c r="R948" i="1"/>
  <c r="Q948" i="1"/>
  <c r="U948" i="1" s="1"/>
  <c r="L948" i="1"/>
  <c r="G948" i="1"/>
  <c r="Y947" i="1"/>
  <c r="X947" i="1"/>
  <c r="T947" i="1"/>
  <c r="S947" i="1"/>
  <c r="R947" i="1"/>
  <c r="Q947" i="1"/>
  <c r="U947" i="1" s="1"/>
  <c r="L947" i="1"/>
  <c r="G947" i="1"/>
  <c r="Y946" i="1"/>
  <c r="X946" i="1"/>
  <c r="T946" i="1"/>
  <c r="S946" i="1"/>
  <c r="R946" i="1"/>
  <c r="Q946" i="1"/>
  <c r="U946" i="1" s="1"/>
  <c r="L946" i="1"/>
  <c r="G946" i="1"/>
  <c r="Y945" i="1"/>
  <c r="X945" i="1"/>
  <c r="T945" i="1"/>
  <c r="S945" i="1"/>
  <c r="R945" i="1"/>
  <c r="Q945" i="1"/>
  <c r="U945" i="1" s="1"/>
  <c r="L945" i="1"/>
  <c r="G945" i="1"/>
  <c r="Y944" i="1"/>
  <c r="X944" i="1"/>
  <c r="T944" i="1"/>
  <c r="S944" i="1"/>
  <c r="R944" i="1"/>
  <c r="Q944" i="1"/>
  <c r="U944" i="1" s="1"/>
  <c r="L944" i="1"/>
  <c r="G944" i="1"/>
  <c r="Y943" i="1"/>
  <c r="X943" i="1"/>
  <c r="T943" i="1"/>
  <c r="S943" i="1"/>
  <c r="R943" i="1"/>
  <c r="Q943" i="1"/>
  <c r="U943" i="1" s="1"/>
  <c r="L943" i="1"/>
  <c r="G943" i="1"/>
  <c r="Y942" i="1"/>
  <c r="X942" i="1"/>
  <c r="T942" i="1"/>
  <c r="S942" i="1"/>
  <c r="R942" i="1"/>
  <c r="Q942" i="1"/>
  <c r="U942" i="1" s="1"/>
  <c r="L942" i="1"/>
  <c r="G942" i="1"/>
  <c r="Y941" i="1"/>
  <c r="X941" i="1"/>
  <c r="T941" i="1"/>
  <c r="S941" i="1"/>
  <c r="R941" i="1"/>
  <c r="Q941" i="1"/>
  <c r="U941" i="1" s="1"/>
  <c r="L941" i="1"/>
  <c r="G941" i="1"/>
  <c r="Y940" i="1"/>
  <c r="X940" i="1"/>
  <c r="T940" i="1"/>
  <c r="S940" i="1"/>
  <c r="R940" i="1"/>
  <c r="Q940" i="1"/>
  <c r="U940" i="1" s="1"/>
  <c r="L940" i="1"/>
  <c r="G940" i="1"/>
  <c r="Y939" i="1"/>
  <c r="X939" i="1"/>
  <c r="T939" i="1"/>
  <c r="S939" i="1"/>
  <c r="R939" i="1"/>
  <c r="Q939" i="1"/>
  <c r="U939" i="1" s="1"/>
  <c r="L939" i="1"/>
  <c r="G939" i="1"/>
  <c r="Y938" i="1"/>
  <c r="X938" i="1"/>
  <c r="T938" i="1"/>
  <c r="S938" i="1"/>
  <c r="R938" i="1"/>
  <c r="Q938" i="1"/>
  <c r="U938" i="1" s="1"/>
  <c r="L938" i="1"/>
  <c r="G938" i="1"/>
  <c r="Y937" i="1"/>
  <c r="X937" i="1"/>
  <c r="T937" i="1"/>
  <c r="S937" i="1"/>
  <c r="R937" i="1"/>
  <c r="Q937" i="1"/>
  <c r="U937" i="1" s="1"/>
  <c r="L937" i="1"/>
  <c r="G937" i="1"/>
  <c r="Y936" i="1"/>
  <c r="X936" i="1"/>
  <c r="T936" i="1"/>
  <c r="S936" i="1"/>
  <c r="R936" i="1"/>
  <c r="Q936" i="1"/>
  <c r="U936" i="1" s="1"/>
  <c r="L936" i="1"/>
  <c r="G936" i="1"/>
  <c r="Y935" i="1"/>
  <c r="X935" i="1"/>
  <c r="T935" i="1"/>
  <c r="S935" i="1"/>
  <c r="R935" i="1"/>
  <c r="Q935" i="1"/>
  <c r="U935" i="1" s="1"/>
  <c r="L935" i="1"/>
  <c r="G935" i="1"/>
  <c r="Y934" i="1"/>
  <c r="X934" i="1"/>
  <c r="T934" i="1"/>
  <c r="S934" i="1"/>
  <c r="R934" i="1"/>
  <c r="Q934" i="1"/>
  <c r="U934" i="1" s="1"/>
  <c r="L934" i="1"/>
  <c r="G934" i="1"/>
  <c r="Y933" i="1"/>
  <c r="X933" i="1"/>
  <c r="T933" i="1"/>
  <c r="S933" i="1"/>
  <c r="R933" i="1"/>
  <c r="Q933" i="1"/>
  <c r="U933" i="1" s="1"/>
  <c r="L933" i="1"/>
  <c r="G933" i="1"/>
  <c r="Y932" i="1"/>
  <c r="X932" i="1"/>
  <c r="T932" i="1"/>
  <c r="S932" i="1"/>
  <c r="R932" i="1"/>
  <c r="Q932" i="1"/>
  <c r="U932" i="1" s="1"/>
  <c r="L932" i="1"/>
  <c r="G932" i="1"/>
  <c r="Y931" i="1"/>
  <c r="X931" i="1"/>
  <c r="T931" i="1"/>
  <c r="S931" i="1"/>
  <c r="R931" i="1"/>
  <c r="Q931" i="1"/>
  <c r="U931" i="1" s="1"/>
  <c r="L931" i="1"/>
  <c r="G931" i="1"/>
  <c r="Y930" i="1"/>
  <c r="X930" i="1"/>
  <c r="T930" i="1"/>
  <c r="S930" i="1"/>
  <c r="R930" i="1"/>
  <c r="Q930" i="1"/>
  <c r="U930" i="1" s="1"/>
  <c r="L930" i="1"/>
  <c r="G930" i="1"/>
  <c r="Y929" i="1"/>
  <c r="X929" i="1"/>
  <c r="T929" i="1"/>
  <c r="S929" i="1"/>
  <c r="R929" i="1"/>
  <c r="Q929" i="1"/>
  <c r="U929" i="1" s="1"/>
  <c r="L929" i="1"/>
  <c r="G929" i="1"/>
  <c r="Y928" i="1"/>
  <c r="X928" i="1"/>
  <c r="T928" i="1"/>
  <c r="S928" i="1"/>
  <c r="R928" i="1"/>
  <c r="Q928" i="1"/>
  <c r="U928" i="1" s="1"/>
  <c r="L928" i="1"/>
  <c r="G928" i="1"/>
  <c r="Y927" i="1"/>
  <c r="X927" i="1"/>
  <c r="T927" i="1"/>
  <c r="S927" i="1"/>
  <c r="R927" i="1"/>
  <c r="Q927" i="1"/>
  <c r="U927" i="1" s="1"/>
  <c r="L927" i="1"/>
  <c r="G927" i="1"/>
  <c r="Y926" i="1"/>
  <c r="X926" i="1"/>
  <c r="T926" i="1"/>
  <c r="S926" i="1"/>
  <c r="R926" i="1"/>
  <c r="Q926" i="1"/>
  <c r="U926" i="1" s="1"/>
  <c r="L926" i="1"/>
  <c r="G926" i="1"/>
  <c r="Y925" i="1"/>
  <c r="X925" i="1"/>
  <c r="T925" i="1"/>
  <c r="S925" i="1"/>
  <c r="R925" i="1"/>
  <c r="Q925" i="1"/>
  <c r="U925" i="1" s="1"/>
  <c r="L925" i="1"/>
  <c r="G925" i="1"/>
  <c r="Y924" i="1"/>
  <c r="X924" i="1"/>
  <c r="T924" i="1"/>
  <c r="S924" i="1"/>
  <c r="R924" i="1"/>
  <c r="Q924" i="1"/>
  <c r="U924" i="1" s="1"/>
  <c r="L924" i="1"/>
  <c r="G924" i="1"/>
  <c r="Y923" i="1"/>
  <c r="X923" i="1"/>
  <c r="T923" i="1"/>
  <c r="S923" i="1"/>
  <c r="R923" i="1"/>
  <c r="Q923" i="1"/>
  <c r="U923" i="1" s="1"/>
  <c r="L923" i="1"/>
  <c r="G923" i="1"/>
  <c r="Y922" i="1"/>
  <c r="X922" i="1"/>
  <c r="T922" i="1"/>
  <c r="S922" i="1"/>
  <c r="R922" i="1"/>
  <c r="Q922" i="1"/>
  <c r="U922" i="1" s="1"/>
  <c r="L922" i="1"/>
  <c r="G922" i="1"/>
  <c r="Y921" i="1"/>
  <c r="X921" i="1"/>
  <c r="T921" i="1"/>
  <c r="S921" i="1"/>
  <c r="R921" i="1"/>
  <c r="Q921" i="1"/>
  <c r="U921" i="1" s="1"/>
  <c r="L921" i="1"/>
  <c r="G921" i="1"/>
  <c r="Y920" i="1"/>
  <c r="X920" i="1"/>
  <c r="T920" i="1"/>
  <c r="S920" i="1"/>
  <c r="R920" i="1"/>
  <c r="Q920" i="1"/>
  <c r="U920" i="1" s="1"/>
  <c r="L920" i="1"/>
  <c r="G920" i="1"/>
  <c r="Y919" i="1"/>
  <c r="X919" i="1"/>
  <c r="T919" i="1"/>
  <c r="S919" i="1"/>
  <c r="R919" i="1"/>
  <c r="Q919" i="1"/>
  <c r="U919" i="1" s="1"/>
  <c r="L919" i="1"/>
  <c r="G919" i="1"/>
  <c r="Y918" i="1"/>
  <c r="X918" i="1"/>
  <c r="T918" i="1"/>
  <c r="S918" i="1"/>
  <c r="R918" i="1"/>
  <c r="Q918" i="1"/>
  <c r="U918" i="1" s="1"/>
  <c r="L918" i="1"/>
  <c r="G918" i="1"/>
  <c r="Y917" i="1"/>
  <c r="X917" i="1"/>
  <c r="T917" i="1"/>
  <c r="S917" i="1"/>
  <c r="R917" i="1"/>
  <c r="Q917" i="1"/>
  <c r="U917" i="1" s="1"/>
  <c r="L917" i="1"/>
  <c r="G917" i="1"/>
  <c r="Y916" i="1"/>
  <c r="X916" i="1"/>
  <c r="T916" i="1"/>
  <c r="S916" i="1"/>
  <c r="R916" i="1"/>
  <c r="Q916" i="1"/>
  <c r="U916" i="1" s="1"/>
  <c r="L916" i="1"/>
  <c r="G916" i="1"/>
  <c r="Y915" i="1"/>
  <c r="X915" i="1"/>
  <c r="T915" i="1"/>
  <c r="S915" i="1"/>
  <c r="R915" i="1"/>
  <c r="Q915" i="1"/>
  <c r="U915" i="1" s="1"/>
  <c r="L915" i="1"/>
  <c r="G915" i="1"/>
  <c r="Y914" i="1"/>
  <c r="X914" i="1"/>
  <c r="T914" i="1"/>
  <c r="S914" i="1"/>
  <c r="R914" i="1"/>
  <c r="Q914" i="1"/>
  <c r="U914" i="1" s="1"/>
  <c r="L914" i="1"/>
  <c r="G914" i="1"/>
  <c r="Y913" i="1"/>
  <c r="X913" i="1"/>
  <c r="T913" i="1"/>
  <c r="S913" i="1"/>
  <c r="R913" i="1"/>
  <c r="Q913" i="1"/>
  <c r="U913" i="1" s="1"/>
  <c r="L913" i="1"/>
  <c r="G913" i="1"/>
  <c r="Y912" i="1"/>
  <c r="X912" i="1"/>
  <c r="T912" i="1"/>
  <c r="S912" i="1"/>
  <c r="R912" i="1"/>
  <c r="Q912" i="1"/>
  <c r="U912" i="1" s="1"/>
  <c r="L912" i="1"/>
  <c r="G912" i="1"/>
  <c r="Y911" i="1"/>
  <c r="X911" i="1"/>
  <c r="T911" i="1"/>
  <c r="S911" i="1"/>
  <c r="R911" i="1"/>
  <c r="Q911" i="1"/>
  <c r="U911" i="1" s="1"/>
  <c r="L911" i="1"/>
  <c r="G911" i="1"/>
  <c r="Y910" i="1"/>
  <c r="X910" i="1"/>
  <c r="T910" i="1"/>
  <c r="S910" i="1"/>
  <c r="R910" i="1"/>
  <c r="Q910" i="1"/>
  <c r="U910" i="1" s="1"/>
  <c r="L910" i="1"/>
  <c r="G910" i="1"/>
  <c r="Y909" i="1"/>
  <c r="X909" i="1"/>
  <c r="T909" i="1"/>
  <c r="S909" i="1"/>
  <c r="R909" i="1"/>
  <c r="Q909" i="1"/>
  <c r="U909" i="1" s="1"/>
  <c r="L909" i="1"/>
  <c r="G909" i="1"/>
  <c r="Y908" i="1"/>
  <c r="X908" i="1"/>
  <c r="T908" i="1"/>
  <c r="S908" i="1"/>
  <c r="R908" i="1"/>
  <c r="Q908" i="1"/>
  <c r="U908" i="1" s="1"/>
  <c r="L908" i="1"/>
  <c r="G908" i="1"/>
  <c r="Y907" i="1"/>
  <c r="X907" i="1"/>
  <c r="T907" i="1"/>
  <c r="S907" i="1"/>
  <c r="R907" i="1"/>
  <c r="Q907" i="1"/>
  <c r="U907" i="1" s="1"/>
  <c r="L907" i="1"/>
  <c r="G907" i="1"/>
  <c r="Y906" i="1"/>
  <c r="X906" i="1"/>
  <c r="T906" i="1"/>
  <c r="S906" i="1"/>
  <c r="R906" i="1"/>
  <c r="Q906" i="1"/>
  <c r="U906" i="1" s="1"/>
  <c r="L906" i="1"/>
  <c r="G906" i="1"/>
  <c r="Y905" i="1"/>
  <c r="X905" i="1"/>
  <c r="T905" i="1"/>
  <c r="S905" i="1"/>
  <c r="R905" i="1"/>
  <c r="Q905" i="1"/>
  <c r="U905" i="1" s="1"/>
  <c r="L905" i="1"/>
  <c r="G905" i="1"/>
  <c r="Y904" i="1"/>
  <c r="X904" i="1"/>
  <c r="T904" i="1"/>
  <c r="S904" i="1"/>
  <c r="R904" i="1"/>
  <c r="Q904" i="1"/>
  <c r="U904" i="1" s="1"/>
  <c r="L904" i="1"/>
  <c r="G904" i="1"/>
  <c r="Y903" i="1"/>
  <c r="X903" i="1"/>
  <c r="T903" i="1"/>
  <c r="S903" i="1"/>
  <c r="R903" i="1"/>
  <c r="Q903" i="1"/>
  <c r="U903" i="1" s="1"/>
  <c r="L903" i="1"/>
  <c r="G903" i="1"/>
  <c r="Y902" i="1"/>
  <c r="X902" i="1"/>
  <c r="T902" i="1"/>
  <c r="S902" i="1"/>
  <c r="R902" i="1"/>
  <c r="Q902" i="1"/>
  <c r="U902" i="1" s="1"/>
  <c r="L902" i="1"/>
  <c r="G902" i="1"/>
  <c r="Y901" i="1"/>
  <c r="X901" i="1"/>
  <c r="T901" i="1"/>
  <c r="S901" i="1"/>
  <c r="R901" i="1"/>
  <c r="Q901" i="1"/>
  <c r="U901" i="1" s="1"/>
  <c r="L901" i="1"/>
  <c r="G901" i="1"/>
  <c r="Y900" i="1"/>
  <c r="X900" i="1"/>
  <c r="T900" i="1"/>
  <c r="S900" i="1"/>
  <c r="R900" i="1"/>
  <c r="Q900" i="1"/>
  <c r="U900" i="1" s="1"/>
  <c r="L900" i="1"/>
  <c r="G900" i="1"/>
  <c r="Y899" i="1"/>
  <c r="X899" i="1"/>
  <c r="T899" i="1"/>
  <c r="S899" i="1"/>
  <c r="R899" i="1"/>
  <c r="Q899" i="1"/>
  <c r="U899" i="1" s="1"/>
  <c r="L899" i="1"/>
  <c r="G899" i="1"/>
  <c r="Y898" i="1"/>
  <c r="X898" i="1"/>
  <c r="T898" i="1"/>
  <c r="S898" i="1"/>
  <c r="R898" i="1"/>
  <c r="Q898" i="1"/>
  <c r="U898" i="1" s="1"/>
  <c r="L898" i="1"/>
  <c r="G898" i="1"/>
  <c r="Y897" i="1"/>
  <c r="X897" i="1"/>
  <c r="T897" i="1"/>
  <c r="S897" i="1"/>
  <c r="R897" i="1"/>
  <c r="Q897" i="1"/>
  <c r="U897" i="1" s="1"/>
  <c r="L897" i="1"/>
  <c r="G897" i="1"/>
  <c r="Y896" i="1"/>
  <c r="X896" i="1"/>
  <c r="T896" i="1"/>
  <c r="S896" i="1"/>
  <c r="R896" i="1"/>
  <c r="Q896" i="1"/>
  <c r="U896" i="1" s="1"/>
  <c r="L896" i="1"/>
  <c r="G896" i="1"/>
  <c r="Y895" i="1"/>
  <c r="X895" i="1"/>
  <c r="T895" i="1"/>
  <c r="S895" i="1"/>
  <c r="R895" i="1"/>
  <c r="Q895" i="1"/>
  <c r="U895" i="1" s="1"/>
  <c r="L895" i="1"/>
  <c r="G895" i="1"/>
  <c r="Y894" i="1"/>
  <c r="X894" i="1"/>
  <c r="T894" i="1"/>
  <c r="S894" i="1"/>
  <c r="R894" i="1"/>
  <c r="Q894" i="1"/>
  <c r="U894" i="1" s="1"/>
  <c r="L894" i="1"/>
  <c r="G894" i="1"/>
  <c r="Y893" i="1"/>
  <c r="X893" i="1"/>
  <c r="T893" i="1"/>
  <c r="S893" i="1"/>
  <c r="R893" i="1"/>
  <c r="Q893" i="1"/>
  <c r="U893" i="1" s="1"/>
  <c r="L893" i="1"/>
  <c r="G893" i="1"/>
  <c r="Y892" i="1"/>
  <c r="X892" i="1"/>
  <c r="T892" i="1"/>
  <c r="S892" i="1"/>
  <c r="R892" i="1"/>
  <c r="Q892" i="1"/>
  <c r="U892" i="1" s="1"/>
  <c r="L892" i="1"/>
  <c r="G892" i="1"/>
  <c r="Y891" i="1"/>
  <c r="X891" i="1"/>
  <c r="T891" i="1"/>
  <c r="S891" i="1"/>
  <c r="R891" i="1"/>
  <c r="Q891" i="1"/>
  <c r="U891" i="1" s="1"/>
  <c r="L891" i="1"/>
  <c r="G891" i="1"/>
  <c r="Y890" i="1"/>
  <c r="X890" i="1"/>
  <c r="T890" i="1"/>
  <c r="S890" i="1"/>
  <c r="R890" i="1"/>
  <c r="Q890" i="1"/>
  <c r="U890" i="1" s="1"/>
  <c r="L890" i="1"/>
  <c r="G890" i="1"/>
  <c r="Y889" i="1"/>
  <c r="X889" i="1"/>
  <c r="T889" i="1"/>
  <c r="S889" i="1"/>
  <c r="R889" i="1"/>
  <c r="Q889" i="1"/>
  <c r="U889" i="1" s="1"/>
  <c r="L889" i="1"/>
  <c r="G889" i="1"/>
  <c r="Y888" i="1"/>
  <c r="X888" i="1"/>
  <c r="T888" i="1"/>
  <c r="S888" i="1"/>
  <c r="R888" i="1"/>
  <c r="Q888" i="1"/>
  <c r="U888" i="1" s="1"/>
  <c r="L888" i="1"/>
  <c r="G888" i="1"/>
  <c r="Y887" i="1"/>
  <c r="X887" i="1"/>
  <c r="T887" i="1"/>
  <c r="S887" i="1"/>
  <c r="R887" i="1"/>
  <c r="Q887" i="1"/>
  <c r="U887" i="1" s="1"/>
  <c r="L887" i="1"/>
  <c r="G887" i="1"/>
  <c r="Y886" i="1"/>
  <c r="X886" i="1"/>
  <c r="T886" i="1"/>
  <c r="S886" i="1"/>
  <c r="R886" i="1"/>
  <c r="Q886" i="1"/>
  <c r="U886" i="1" s="1"/>
  <c r="L886" i="1"/>
  <c r="G886" i="1"/>
  <c r="Y885" i="1"/>
  <c r="X885" i="1"/>
  <c r="T885" i="1"/>
  <c r="S885" i="1"/>
  <c r="R885" i="1"/>
  <c r="Q885" i="1"/>
  <c r="U885" i="1" s="1"/>
  <c r="L885" i="1"/>
  <c r="G885" i="1"/>
  <c r="Y884" i="1"/>
  <c r="X884" i="1"/>
  <c r="T884" i="1"/>
  <c r="S884" i="1"/>
  <c r="R884" i="1"/>
  <c r="Q884" i="1"/>
  <c r="U884" i="1" s="1"/>
  <c r="L884" i="1"/>
  <c r="G884" i="1"/>
  <c r="Y883" i="1"/>
  <c r="X883" i="1"/>
  <c r="T883" i="1"/>
  <c r="S883" i="1"/>
  <c r="R883" i="1"/>
  <c r="Q883" i="1"/>
  <c r="U883" i="1" s="1"/>
  <c r="L883" i="1"/>
  <c r="G883" i="1"/>
  <c r="Y882" i="1"/>
  <c r="X882" i="1"/>
  <c r="T882" i="1"/>
  <c r="S882" i="1"/>
  <c r="R882" i="1"/>
  <c r="Q882" i="1"/>
  <c r="U882" i="1" s="1"/>
  <c r="L882" i="1"/>
  <c r="G882" i="1"/>
  <c r="Y881" i="1"/>
  <c r="X881" i="1"/>
  <c r="T881" i="1"/>
  <c r="S881" i="1"/>
  <c r="R881" i="1"/>
  <c r="Q881" i="1"/>
  <c r="U881" i="1" s="1"/>
  <c r="L881" i="1"/>
  <c r="G881" i="1"/>
  <c r="Y880" i="1"/>
  <c r="X880" i="1"/>
  <c r="T880" i="1"/>
  <c r="S880" i="1"/>
  <c r="R880" i="1"/>
  <c r="Q880" i="1"/>
  <c r="U880" i="1" s="1"/>
  <c r="L880" i="1"/>
  <c r="G880" i="1"/>
  <c r="Y879" i="1"/>
  <c r="X879" i="1"/>
  <c r="T879" i="1"/>
  <c r="S879" i="1"/>
  <c r="R879" i="1"/>
  <c r="Q879" i="1"/>
  <c r="U879" i="1" s="1"/>
  <c r="L879" i="1"/>
  <c r="G879" i="1"/>
  <c r="Y878" i="1"/>
  <c r="X878" i="1"/>
  <c r="T878" i="1"/>
  <c r="S878" i="1"/>
  <c r="R878" i="1"/>
  <c r="Q878" i="1"/>
  <c r="U878" i="1" s="1"/>
  <c r="L878" i="1"/>
  <c r="G878" i="1"/>
  <c r="Y877" i="1"/>
  <c r="X877" i="1"/>
  <c r="T877" i="1"/>
  <c r="S877" i="1"/>
  <c r="R877" i="1"/>
  <c r="Q877" i="1"/>
  <c r="U877" i="1" s="1"/>
  <c r="L877" i="1"/>
  <c r="G877" i="1"/>
  <c r="Y876" i="1"/>
  <c r="X876" i="1"/>
  <c r="T876" i="1"/>
  <c r="S876" i="1"/>
  <c r="R876" i="1"/>
  <c r="Q876" i="1"/>
  <c r="U876" i="1" s="1"/>
  <c r="L876" i="1"/>
  <c r="G876" i="1"/>
  <c r="Y875" i="1"/>
  <c r="X875" i="1"/>
  <c r="T875" i="1"/>
  <c r="S875" i="1"/>
  <c r="R875" i="1"/>
  <c r="Q875" i="1"/>
  <c r="U875" i="1" s="1"/>
  <c r="L875" i="1"/>
  <c r="G875" i="1"/>
  <c r="Y874" i="1"/>
  <c r="X874" i="1"/>
  <c r="T874" i="1"/>
  <c r="S874" i="1"/>
  <c r="R874" i="1"/>
  <c r="Q874" i="1"/>
  <c r="U874" i="1" s="1"/>
  <c r="L874" i="1"/>
  <c r="G874" i="1"/>
  <c r="Y873" i="1"/>
  <c r="X873" i="1"/>
  <c r="T873" i="1"/>
  <c r="S873" i="1"/>
  <c r="R873" i="1"/>
  <c r="Q873" i="1"/>
  <c r="U873" i="1" s="1"/>
  <c r="L873" i="1"/>
  <c r="G873" i="1"/>
  <c r="Y872" i="1"/>
  <c r="X872" i="1"/>
  <c r="T872" i="1"/>
  <c r="S872" i="1"/>
  <c r="R872" i="1"/>
  <c r="Q872" i="1"/>
  <c r="U872" i="1" s="1"/>
  <c r="L872" i="1"/>
  <c r="G872" i="1"/>
  <c r="Y871" i="1"/>
  <c r="X871" i="1"/>
  <c r="T871" i="1"/>
  <c r="S871" i="1"/>
  <c r="R871" i="1"/>
  <c r="Q871" i="1"/>
  <c r="U871" i="1" s="1"/>
  <c r="L871" i="1"/>
  <c r="G871" i="1"/>
  <c r="Y870" i="1"/>
  <c r="X870" i="1"/>
  <c r="T870" i="1"/>
  <c r="S870" i="1"/>
  <c r="R870" i="1"/>
  <c r="Q870" i="1"/>
  <c r="U870" i="1" s="1"/>
  <c r="L870" i="1"/>
  <c r="G870" i="1"/>
  <c r="Y869" i="1"/>
  <c r="X869" i="1"/>
  <c r="T869" i="1"/>
  <c r="S869" i="1"/>
  <c r="R869" i="1"/>
  <c r="Q869" i="1"/>
  <c r="U869" i="1" s="1"/>
  <c r="L869" i="1"/>
  <c r="G869" i="1"/>
  <c r="Y868" i="1"/>
  <c r="X868" i="1"/>
  <c r="T868" i="1"/>
  <c r="S868" i="1"/>
  <c r="R868" i="1"/>
  <c r="Q868" i="1"/>
  <c r="U868" i="1" s="1"/>
  <c r="L868" i="1"/>
  <c r="G868" i="1"/>
  <c r="Y867" i="1"/>
  <c r="X867" i="1"/>
  <c r="T867" i="1"/>
  <c r="S867" i="1"/>
  <c r="R867" i="1"/>
  <c r="Q867" i="1"/>
  <c r="U867" i="1" s="1"/>
  <c r="L867" i="1"/>
  <c r="G867" i="1"/>
  <c r="Y866" i="1"/>
  <c r="X866" i="1"/>
  <c r="T866" i="1"/>
  <c r="S866" i="1"/>
  <c r="R866" i="1"/>
  <c r="Q866" i="1"/>
  <c r="U866" i="1" s="1"/>
  <c r="L866" i="1"/>
  <c r="G866" i="1"/>
  <c r="Y865" i="1"/>
  <c r="X865" i="1"/>
  <c r="T865" i="1"/>
  <c r="S865" i="1"/>
  <c r="R865" i="1"/>
  <c r="Q865" i="1"/>
  <c r="U865" i="1" s="1"/>
  <c r="L865" i="1"/>
  <c r="G865" i="1"/>
  <c r="Y864" i="1"/>
  <c r="X864" i="1"/>
  <c r="T864" i="1"/>
  <c r="S864" i="1"/>
  <c r="R864" i="1"/>
  <c r="Q864" i="1"/>
  <c r="U864" i="1" s="1"/>
  <c r="L864" i="1"/>
  <c r="G864" i="1"/>
  <c r="Y863" i="1"/>
  <c r="X863" i="1"/>
  <c r="T863" i="1"/>
  <c r="S863" i="1"/>
  <c r="R863" i="1"/>
  <c r="Q863" i="1"/>
  <c r="U863" i="1" s="1"/>
  <c r="L863" i="1"/>
  <c r="G863" i="1"/>
  <c r="Y862" i="1"/>
  <c r="X862" i="1"/>
  <c r="T862" i="1"/>
  <c r="S862" i="1"/>
  <c r="R862" i="1"/>
  <c r="Q862" i="1"/>
  <c r="U862" i="1" s="1"/>
  <c r="L862" i="1"/>
  <c r="G862" i="1"/>
  <c r="Y861" i="1"/>
  <c r="X861" i="1"/>
  <c r="T861" i="1"/>
  <c r="S861" i="1"/>
  <c r="R861" i="1"/>
  <c r="Q861" i="1"/>
  <c r="U861" i="1" s="1"/>
  <c r="L861" i="1"/>
  <c r="G861" i="1"/>
  <c r="Y860" i="1"/>
  <c r="X860" i="1"/>
  <c r="T860" i="1"/>
  <c r="S860" i="1"/>
  <c r="R860" i="1"/>
  <c r="Q860" i="1"/>
  <c r="U860" i="1" s="1"/>
  <c r="L860" i="1"/>
  <c r="G860" i="1"/>
  <c r="Y859" i="1"/>
  <c r="X859" i="1"/>
  <c r="T859" i="1"/>
  <c r="S859" i="1"/>
  <c r="R859" i="1"/>
  <c r="Q859" i="1"/>
  <c r="U859" i="1" s="1"/>
  <c r="L859" i="1"/>
  <c r="G859" i="1"/>
  <c r="Y858" i="1"/>
  <c r="X858" i="1"/>
  <c r="T858" i="1"/>
  <c r="S858" i="1"/>
  <c r="R858" i="1"/>
  <c r="Q858" i="1"/>
  <c r="U858" i="1" s="1"/>
  <c r="L858" i="1"/>
  <c r="G858" i="1"/>
  <c r="Y857" i="1"/>
  <c r="X857" i="1"/>
  <c r="T857" i="1"/>
  <c r="S857" i="1"/>
  <c r="R857" i="1"/>
  <c r="Q857" i="1"/>
  <c r="U857" i="1" s="1"/>
  <c r="L857" i="1"/>
  <c r="G857" i="1"/>
  <c r="Y856" i="1"/>
  <c r="X856" i="1"/>
  <c r="T856" i="1"/>
  <c r="S856" i="1"/>
  <c r="R856" i="1"/>
  <c r="Q856" i="1"/>
  <c r="U856" i="1" s="1"/>
  <c r="L856" i="1"/>
  <c r="G856" i="1"/>
  <c r="Y855" i="1"/>
  <c r="X855" i="1"/>
  <c r="T855" i="1"/>
  <c r="S855" i="1"/>
  <c r="R855" i="1"/>
  <c r="Q855" i="1"/>
  <c r="U855" i="1" s="1"/>
  <c r="L855" i="1"/>
  <c r="G855" i="1"/>
  <c r="Y854" i="1"/>
  <c r="X854" i="1"/>
  <c r="T854" i="1"/>
  <c r="S854" i="1"/>
  <c r="R854" i="1"/>
  <c r="Q854" i="1"/>
  <c r="U854" i="1" s="1"/>
  <c r="L854" i="1"/>
  <c r="G854" i="1"/>
  <c r="Y853" i="1"/>
  <c r="X853" i="1"/>
  <c r="T853" i="1"/>
  <c r="S853" i="1"/>
  <c r="R853" i="1"/>
  <c r="Q853" i="1"/>
  <c r="U853" i="1" s="1"/>
  <c r="L853" i="1"/>
  <c r="G853" i="1"/>
  <c r="Y852" i="1"/>
  <c r="X852" i="1"/>
  <c r="T852" i="1"/>
  <c r="S852" i="1"/>
  <c r="R852" i="1"/>
  <c r="Q852" i="1"/>
  <c r="U852" i="1" s="1"/>
  <c r="L852" i="1"/>
  <c r="G852" i="1"/>
  <c r="Y851" i="1"/>
  <c r="X851" i="1"/>
  <c r="T851" i="1"/>
  <c r="S851" i="1"/>
  <c r="R851" i="1"/>
  <c r="Q851" i="1"/>
  <c r="U851" i="1" s="1"/>
  <c r="L851" i="1"/>
  <c r="G851" i="1"/>
  <c r="Y850" i="1"/>
  <c r="X850" i="1"/>
  <c r="T850" i="1"/>
  <c r="S850" i="1"/>
  <c r="R850" i="1"/>
  <c r="Q850" i="1"/>
  <c r="U850" i="1" s="1"/>
  <c r="L850" i="1"/>
  <c r="G850" i="1"/>
  <c r="Y849" i="1"/>
  <c r="X849" i="1"/>
  <c r="T849" i="1"/>
  <c r="S849" i="1"/>
  <c r="R849" i="1"/>
  <c r="Q849" i="1"/>
  <c r="U849" i="1" s="1"/>
  <c r="L849" i="1"/>
  <c r="G849" i="1"/>
  <c r="Y848" i="1"/>
  <c r="X848" i="1"/>
  <c r="T848" i="1"/>
  <c r="S848" i="1"/>
  <c r="R848" i="1"/>
  <c r="Q848" i="1"/>
  <c r="U848" i="1" s="1"/>
  <c r="L848" i="1"/>
  <c r="G848" i="1"/>
  <c r="Y847" i="1"/>
  <c r="X847" i="1"/>
  <c r="T847" i="1"/>
  <c r="S847" i="1"/>
  <c r="R847" i="1"/>
  <c r="Q847" i="1"/>
  <c r="U847" i="1" s="1"/>
  <c r="L847" i="1"/>
  <c r="G847" i="1"/>
  <c r="Y846" i="1"/>
  <c r="X846" i="1"/>
  <c r="T846" i="1"/>
  <c r="S846" i="1"/>
  <c r="R846" i="1"/>
  <c r="Q846" i="1"/>
  <c r="U846" i="1" s="1"/>
  <c r="L846" i="1"/>
  <c r="G846" i="1"/>
  <c r="Y845" i="1"/>
  <c r="X845" i="1"/>
  <c r="T845" i="1"/>
  <c r="S845" i="1"/>
  <c r="R845" i="1"/>
  <c r="Q845" i="1"/>
  <c r="U845" i="1" s="1"/>
  <c r="L845" i="1"/>
  <c r="G845" i="1"/>
  <c r="Y844" i="1"/>
  <c r="X844" i="1"/>
  <c r="T844" i="1"/>
  <c r="S844" i="1"/>
  <c r="R844" i="1"/>
  <c r="Q844" i="1"/>
  <c r="U844" i="1" s="1"/>
  <c r="L844" i="1"/>
  <c r="G844" i="1"/>
  <c r="Y843" i="1"/>
  <c r="X843" i="1"/>
  <c r="T843" i="1"/>
  <c r="S843" i="1"/>
  <c r="R843" i="1"/>
  <c r="Q843" i="1"/>
  <c r="U843" i="1" s="1"/>
  <c r="L843" i="1"/>
  <c r="G843" i="1"/>
  <c r="Y842" i="1"/>
  <c r="X842" i="1"/>
  <c r="T842" i="1"/>
  <c r="S842" i="1"/>
  <c r="R842" i="1"/>
  <c r="Q842" i="1"/>
  <c r="U842" i="1" s="1"/>
  <c r="L842" i="1"/>
  <c r="G842" i="1"/>
  <c r="Y841" i="1"/>
  <c r="X841" i="1"/>
  <c r="T841" i="1"/>
  <c r="S841" i="1"/>
  <c r="R841" i="1"/>
  <c r="Q841" i="1"/>
  <c r="U841" i="1" s="1"/>
  <c r="L841" i="1"/>
  <c r="G841" i="1"/>
  <c r="Y840" i="1"/>
  <c r="X840" i="1"/>
  <c r="T840" i="1"/>
  <c r="S840" i="1"/>
  <c r="R840" i="1"/>
  <c r="Q840" i="1"/>
  <c r="U840" i="1" s="1"/>
  <c r="L840" i="1"/>
  <c r="G840" i="1"/>
  <c r="Y839" i="1"/>
  <c r="X839" i="1"/>
  <c r="T839" i="1"/>
  <c r="S839" i="1"/>
  <c r="R839" i="1"/>
  <c r="Q839" i="1"/>
  <c r="U839" i="1" s="1"/>
  <c r="L839" i="1"/>
  <c r="G839" i="1"/>
  <c r="Y838" i="1"/>
  <c r="X838" i="1"/>
  <c r="T838" i="1"/>
  <c r="S838" i="1"/>
  <c r="R838" i="1"/>
  <c r="Q838" i="1"/>
  <c r="U838" i="1" s="1"/>
  <c r="L838" i="1"/>
  <c r="G838" i="1"/>
  <c r="Y837" i="1"/>
  <c r="X837" i="1"/>
  <c r="T837" i="1"/>
  <c r="S837" i="1"/>
  <c r="R837" i="1"/>
  <c r="Q837" i="1"/>
  <c r="U837" i="1" s="1"/>
  <c r="L837" i="1"/>
  <c r="G837" i="1"/>
  <c r="Y836" i="1"/>
  <c r="X836" i="1"/>
  <c r="T836" i="1"/>
  <c r="S836" i="1"/>
  <c r="R836" i="1"/>
  <c r="Q836" i="1"/>
  <c r="U836" i="1" s="1"/>
  <c r="L836" i="1"/>
  <c r="G836" i="1"/>
  <c r="Y835" i="1"/>
  <c r="X835" i="1"/>
  <c r="T835" i="1"/>
  <c r="S835" i="1"/>
  <c r="R835" i="1"/>
  <c r="Q835" i="1"/>
  <c r="U835" i="1" s="1"/>
  <c r="L835" i="1"/>
  <c r="G835" i="1"/>
  <c r="Y834" i="1"/>
  <c r="X834" i="1"/>
  <c r="T834" i="1"/>
  <c r="S834" i="1"/>
  <c r="R834" i="1"/>
  <c r="Q834" i="1"/>
  <c r="U834" i="1" s="1"/>
  <c r="L834" i="1"/>
  <c r="G834" i="1"/>
  <c r="Y833" i="1"/>
  <c r="X833" i="1"/>
  <c r="T833" i="1"/>
  <c r="S833" i="1"/>
  <c r="R833" i="1"/>
  <c r="Q833" i="1"/>
  <c r="U833" i="1" s="1"/>
  <c r="L833" i="1"/>
  <c r="G833" i="1"/>
  <c r="Y832" i="1"/>
  <c r="X832" i="1"/>
  <c r="T832" i="1"/>
  <c r="S832" i="1"/>
  <c r="R832" i="1"/>
  <c r="Q832" i="1"/>
  <c r="U832" i="1" s="1"/>
  <c r="L832" i="1"/>
  <c r="G832" i="1"/>
  <c r="Y831" i="1"/>
  <c r="X831" i="1"/>
  <c r="T831" i="1"/>
  <c r="S831" i="1"/>
  <c r="R831" i="1"/>
  <c r="Q831" i="1"/>
  <c r="U831" i="1" s="1"/>
  <c r="L831" i="1"/>
  <c r="G831" i="1"/>
  <c r="Y830" i="1"/>
  <c r="X830" i="1"/>
  <c r="T830" i="1"/>
  <c r="S830" i="1"/>
  <c r="R830" i="1"/>
  <c r="Q830" i="1"/>
  <c r="U830" i="1" s="1"/>
  <c r="L830" i="1"/>
  <c r="G830" i="1"/>
  <c r="Y829" i="1"/>
  <c r="X829" i="1"/>
  <c r="T829" i="1"/>
  <c r="S829" i="1"/>
  <c r="R829" i="1"/>
  <c r="Q829" i="1"/>
  <c r="U829" i="1" s="1"/>
  <c r="L829" i="1"/>
  <c r="G829" i="1"/>
  <c r="Y828" i="1"/>
  <c r="X828" i="1"/>
  <c r="T828" i="1"/>
  <c r="S828" i="1"/>
  <c r="R828" i="1"/>
  <c r="Q828" i="1"/>
  <c r="U828" i="1" s="1"/>
  <c r="L828" i="1"/>
  <c r="G828" i="1"/>
  <c r="Y827" i="1"/>
  <c r="X827" i="1"/>
  <c r="T827" i="1"/>
  <c r="S827" i="1"/>
  <c r="R827" i="1"/>
  <c r="Q827" i="1"/>
  <c r="U827" i="1" s="1"/>
  <c r="L827" i="1"/>
  <c r="G827" i="1"/>
  <c r="Y826" i="1"/>
  <c r="X826" i="1"/>
  <c r="T826" i="1"/>
  <c r="S826" i="1"/>
  <c r="R826" i="1"/>
  <c r="Q826" i="1"/>
  <c r="U826" i="1" s="1"/>
  <c r="L826" i="1"/>
  <c r="G826" i="1"/>
  <c r="Y825" i="1"/>
  <c r="X825" i="1"/>
  <c r="T825" i="1"/>
  <c r="S825" i="1"/>
  <c r="R825" i="1"/>
  <c r="Q825" i="1"/>
  <c r="U825" i="1" s="1"/>
  <c r="L825" i="1"/>
  <c r="G825" i="1"/>
  <c r="Y824" i="1"/>
  <c r="X824" i="1"/>
  <c r="T824" i="1"/>
  <c r="S824" i="1"/>
  <c r="R824" i="1"/>
  <c r="Q824" i="1"/>
  <c r="U824" i="1" s="1"/>
  <c r="L824" i="1"/>
  <c r="G824" i="1"/>
  <c r="Y823" i="1"/>
  <c r="X823" i="1"/>
  <c r="T823" i="1"/>
  <c r="S823" i="1"/>
  <c r="R823" i="1"/>
  <c r="Q823" i="1"/>
  <c r="U823" i="1" s="1"/>
  <c r="L823" i="1"/>
  <c r="G823" i="1"/>
  <c r="Y822" i="1"/>
  <c r="X822" i="1"/>
  <c r="T822" i="1"/>
  <c r="S822" i="1"/>
  <c r="R822" i="1"/>
  <c r="Q822" i="1"/>
  <c r="U822" i="1" s="1"/>
  <c r="L822" i="1"/>
  <c r="G822" i="1"/>
  <c r="Y821" i="1"/>
  <c r="X821" i="1"/>
  <c r="T821" i="1"/>
  <c r="S821" i="1"/>
  <c r="R821" i="1"/>
  <c r="Q821" i="1"/>
  <c r="U821" i="1" s="1"/>
  <c r="L821" i="1"/>
  <c r="G821" i="1"/>
  <c r="Y820" i="1"/>
  <c r="X820" i="1"/>
  <c r="T820" i="1"/>
  <c r="S820" i="1"/>
  <c r="R820" i="1"/>
  <c r="Q820" i="1"/>
  <c r="U820" i="1" s="1"/>
  <c r="L820" i="1"/>
  <c r="G820" i="1"/>
  <c r="Y819" i="1"/>
  <c r="X819" i="1"/>
  <c r="T819" i="1"/>
  <c r="S819" i="1"/>
  <c r="R819" i="1"/>
  <c r="Q819" i="1"/>
  <c r="U819" i="1" s="1"/>
  <c r="L819" i="1"/>
  <c r="G819" i="1"/>
  <c r="Y818" i="1"/>
  <c r="X818" i="1"/>
  <c r="T818" i="1"/>
  <c r="S818" i="1"/>
  <c r="R818" i="1"/>
  <c r="Q818" i="1"/>
  <c r="U818" i="1" s="1"/>
  <c r="L818" i="1"/>
  <c r="G818" i="1"/>
  <c r="Y817" i="1"/>
  <c r="X817" i="1"/>
  <c r="T817" i="1"/>
  <c r="S817" i="1"/>
  <c r="R817" i="1"/>
  <c r="Q817" i="1"/>
  <c r="U817" i="1" s="1"/>
  <c r="L817" i="1"/>
  <c r="G817" i="1"/>
  <c r="Y816" i="1"/>
  <c r="X816" i="1"/>
  <c r="T816" i="1"/>
  <c r="S816" i="1"/>
  <c r="R816" i="1"/>
  <c r="Q816" i="1"/>
  <c r="U816" i="1" s="1"/>
  <c r="L816" i="1"/>
  <c r="G816" i="1"/>
  <c r="Y815" i="1"/>
  <c r="X815" i="1"/>
  <c r="T815" i="1"/>
  <c r="S815" i="1"/>
  <c r="R815" i="1"/>
  <c r="Q815" i="1"/>
  <c r="U815" i="1" s="1"/>
  <c r="L815" i="1"/>
  <c r="G815" i="1"/>
  <c r="Y814" i="1"/>
  <c r="X814" i="1"/>
  <c r="T814" i="1"/>
  <c r="S814" i="1"/>
  <c r="R814" i="1"/>
  <c r="Q814" i="1"/>
  <c r="U814" i="1" s="1"/>
  <c r="L814" i="1"/>
  <c r="G814" i="1"/>
  <c r="Y813" i="1"/>
  <c r="X813" i="1"/>
  <c r="T813" i="1"/>
  <c r="S813" i="1"/>
  <c r="R813" i="1"/>
  <c r="Q813" i="1"/>
  <c r="U813" i="1" s="1"/>
  <c r="L813" i="1"/>
  <c r="G813" i="1"/>
  <c r="Y812" i="1"/>
  <c r="X812" i="1"/>
  <c r="T812" i="1"/>
  <c r="S812" i="1"/>
  <c r="R812" i="1"/>
  <c r="Q812" i="1"/>
  <c r="U812" i="1" s="1"/>
  <c r="L812" i="1"/>
  <c r="G812" i="1"/>
  <c r="Y811" i="1"/>
  <c r="X811" i="1"/>
  <c r="T811" i="1"/>
  <c r="S811" i="1"/>
  <c r="R811" i="1"/>
  <c r="Q811" i="1"/>
  <c r="U811" i="1" s="1"/>
  <c r="L811" i="1"/>
  <c r="G811" i="1"/>
  <c r="Y810" i="1"/>
  <c r="X810" i="1"/>
  <c r="T810" i="1"/>
  <c r="S810" i="1"/>
  <c r="R810" i="1"/>
  <c r="Q810" i="1"/>
  <c r="U810" i="1" s="1"/>
  <c r="L810" i="1"/>
  <c r="G810" i="1"/>
  <c r="Y809" i="1"/>
  <c r="X809" i="1"/>
  <c r="T809" i="1"/>
  <c r="S809" i="1"/>
  <c r="R809" i="1"/>
  <c r="Q809" i="1"/>
  <c r="U809" i="1" s="1"/>
  <c r="L809" i="1"/>
  <c r="G809" i="1"/>
  <c r="Y808" i="1"/>
  <c r="X808" i="1"/>
  <c r="T808" i="1"/>
  <c r="S808" i="1"/>
  <c r="R808" i="1"/>
  <c r="Q808" i="1"/>
  <c r="U808" i="1" s="1"/>
  <c r="L808" i="1"/>
  <c r="G808" i="1"/>
  <c r="Y807" i="1"/>
  <c r="X807" i="1"/>
  <c r="T807" i="1"/>
  <c r="S807" i="1"/>
  <c r="R807" i="1"/>
  <c r="Q807" i="1"/>
  <c r="U807" i="1" s="1"/>
  <c r="L807" i="1"/>
  <c r="G807" i="1"/>
  <c r="Y806" i="1"/>
  <c r="X806" i="1"/>
  <c r="T806" i="1"/>
  <c r="S806" i="1"/>
  <c r="R806" i="1"/>
  <c r="Q806" i="1"/>
  <c r="U806" i="1" s="1"/>
  <c r="L806" i="1"/>
  <c r="G806" i="1"/>
  <c r="Y805" i="1"/>
  <c r="X805" i="1"/>
  <c r="T805" i="1"/>
  <c r="S805" i="1"/>
  <c r="R805" i="1"/>
  <c r="Q805" i="1"/>
  <c r="U805" i="1" s="1"/>
  <c r="L805" i="1"/>
  <c r="G805" i="1"/>
  <c r="Y804" i="1"/>
  <c r="X804" i="1"/>
  <c r="T804" i="1"/>
  <c r="S804" i="1"/>
  <c r="R804" i="1"/>
  <c r="Q804" i="1"/>
  <c r="U804" i="1" s="1"/>
  <c r="L804" i="1"/>
  <c r="G804" i="1"/>
  <c r="Y803" i="1"/>
  <c r="X803" i="1"/>
  <c r="T803" i="1"/>
  <c r="S803" i="1"/>
  <c r="R803" i="1"/>
  <c r="Q803" i="1"/>
  <c r="U803" i="1" s="1"/>
  <c r="L803" i="1"/>
  <c r="G803" i="1"/>
  <c r="Y802" i="1"/>
  <c r="X802" i="1"/>
  <c r="T802" i="1"/>
  <c r="S802" i="1"/>
  <c r="R802" i="1"/>
  <c r="Q802" i="1"/>
  <c r="U802" i="1" s="1"/>
  <c r="L802" i="1"/>
  <c r="G802" i="1"/>
  <c r="Y801" i="1"/>
  <c r="X801" i="1"/>
  <c r="T801" i="1"/>
  <c r="S801" i="1"/>
  <c r="R801" i="1"/>
  <c r="Q801" i="1"/>
  <c r="U801" i="1" s="1"/>
  <c r="L801" i="1"/>
  <c r="G801" i="1"/>
  <c r="Y800" i="1"/>
  <c r="X800" i="1"/>
  <c r="T800" i="1"/>
  <c r="S800" i="1"/>
  <c r="R800" i="1"/>
  <c r="Q800" i="1"/>
  <c r="U800" i="1" s="1"/>
  <c r="L800" i="1"/>
  <c r="G800" i="1"/>
  <c r="Y799" i="1"/>
  <c r="X799" i="1"/>
  <c r="T799" i="1"/>
  <c r="S799" i="1"/>
  <c r="R799" i="1"/>
  <c r="Q799" i="1"/>
  <c r="U799" i="1" s="1"/>
  <c r="L799" i="1"/>
  <c r="G799" i="1"/>
  <c r="Y798" i="1"/>
  <c r="X798" i="1"/>
  <c r="T798" i="1"/>
  <c r="S798" i="1"/>
  <c r="R798" i="1"/>
  <c r="Q798" i="1"/>
  <c r="U798" i="1" s="1"/>
  <c r="L798" i="1"/>
  <c r="G798" i="1"/>
  <c r="Y797" i="1"/>
  <c r="X797" i="1"/>
  <c r="T797" i="1"/>
  <c r="S797" i="1"/>
  <c r="R797" i="1"/>
  <c r="Q797" i="1"/>
  <c r="U797" i="1" s="1"/>
  <c r="L797" i="1"/>
  <c r="G797" i="1"/>
  <c r="Y796" i="1"/>
  <c r="X796" i="1"/>
  <c r="T796" i="1"/>
  <c r="S796" i="1"/>
  <c r="R796" i="1"/>
  <c r="Q796" i="1"/>
  <c r="U796" i="1" s="1"/>
  <c r="L796" i="1"/>
  <c r="G796" i="1"/>
  <c r="Y795" i="1"/>
  <c r="X795" i="1"/>
  <c r="T795" i="1"/>
  <c r="S795" i="1"/>
  <c r="R795" i="1"/>
  <c r="Q795" i="1"/>
  <c r="U795" i="1" s="1"/>
  <c r="L795" i="1"/>
  <c r="G795" i="1"/>
  <c r="Y794" i="1"/>
  <c r="X794" i="1"/>
  <c r="T794" i="1"/>
  <c r="S794" i="1"/>
  <c r="R794" i="1"/>
  <c r="Q794" i="1"/>
  <c r="U794" i="1" s="1"/>
  <c r="L794" i="1"/>
  <c r="G794" i="1"/>
  <c r="Y793" i="1"/>
  <c r="X793" i="1"/>
  <c r="T793" i="1"/>
  <c r="S793" i="1"/>
  <c r="R793" i="1"/>
  <c r="Q793" i="1"/>
  <c r="U793" i="1" s="1"/>
  <c r="L793" i="1"/>
  <c r="G793" i="1"/>
  <c r="Y792" i="1"/>
  <c r="X792" i="1"/>
  <c r="T792" i="1"/>
  <c r="S792" i="1"/>
  <c r="R792" i="1"/>
  <c r="Q792" i="1"/>
  <c r="U792" i="1" s="1"/>
  <c r="L792" i="1"/>
  <c r="G792" i="1"/>
  <c r="Y791" i="1"/>
  <c r="X791" i="1"/>
  <c r="T791" i="1"/>
  <c r="S791" i="1"/>
  <c r="R791" i="1"/>
  <c r="Q791" i="1"/>
  <c r="U791" i="1" s="1"/>
  <c r="L791" i="1"/>
  <c r="G791" i="1"/>
  <c r="Y790" i="1"/>
  <c r="X790" i="1"/>
  <c r="T790" i="1"/>
  <c r="S790" i="1"/>
  <c r="R790" i="1"/>
  <c r="Q790" i="1"/>
  <c r="U790" i="1" s="1"/>
  <c r="L790" i="1"/>
  <c r="G790" i="1"/>
  <c r="Y789" i="1"/>
  <c r="X789" i="1"/>
  <c r="T789" i="1"/>
  <c r="S789" i="1"/>
  <c r="R789" i="1"/>
  <c r="Q789" i="1"/>
  <c r="U789" i="1" s="1"/>
  <c r="L789" i="1"/>
  <c r="G789" i="1"/>
  <c r="Y788" i="1"/>
  <c r="X788" i="1"/>
  <c r="T788" i="1"/>
  <c r="S788" i="1"/>
  <c r="R788" i="1"/>
  <c r="Q788" i="1"/>
  <c r="U788" i="1" s="1"/>
  <c r="L788" i="1"/>
  <c r="G788" i="1"/>
  <c r="Y787" i="1"/>
  <c r="X787" i="1"/>
  <c r="T787" i="1"/>
  <c r="S787" i="1"/>
  <c r="R787" i="1"/>
  <c r="Q787" i="1"/>
  <c r="U787" i="1" s="1"/>
  <c r="L787" i="1"/>
  <c r="G787" i="1"/>
  <c r="Y786" i="1"/>
  <c r="X786" i="1"/>
  <c r="T786" i="1"/>
  <c r="S786" i="1"/>
  <c r="R786" i="1"/>
  <c r="Q786" i="1"/>
  <c r="U786" i="1" s="1"/>
  <c r="L786" i="1"/>
  <c r="G786" i="1"/>
  <c r="Y785" i="1"/>
  <c r="X785" i="1"/>
  <c r="T785" i="1"/>
  <c r="S785" i="1"/>
  <c r="R785" i="1"/>
  <c r="Q785" i="1"/>
  <c r="U785" i="1" s="1"/>
  <c r="L785" i="1"/>
  <c r="G785" i="1"/>
  <c r="Y784" i="1"/>
  <c r="X784" i="1"/>
  <c r="T784" i="1"/>
  <c r="S784" i="1"/>
  <c r="R784" i="1"/>
  <c r="Q784" i="1"/>
  <c r="U784" i="1" s="1"/>
  <c r="L784" i="1"/>
  <c r="G784" i="1"/>
  <c r="Y783" i="1"/>
  <c r="X783" i="1"/>
  <c r="T783" i="1"/>
  <c r="S783" i="1"/>
  <c r="R783" i="1"/>
  <c r="Q783" i="1"/>
  <c r="U783" i="1" s="1"/>
  <c r="L783" i="1"/>
  <c r="G783" i="1"/>
  <c r="Y782" i="1"/>
  <c r="X782" i="1"/>
  <c r="T782" i="1"/>
  <c r="S782" i="1"/>
  <c r="R782" i="1"/>
  <c r="Q782" i="1"/>
  <c r="U782" i="1" s="1"/>
  <c r="L782" i="1"/>
  <c r="G782" i="1"/>
  <c r="Y781" i="1"/>
  <c r="X781" i="1"/>
  <c r="T781" i="1"/>
  <c r="S781" i="1"/>
  <c r="R781" i="1"/>
  <c r="Q781" i="1"/>
  <c r="U781" i="1" s="1"/>
  <c r="L781" i="1"/>
  <c r="G781" i="1"/>
  <c r="Y780" i="1"/>
  <c r="X780" i="1"/>
  <c r="T780" i="1"/>
  <c r="S780" i="1"/>
  <c r="R780" i="1"/>
  <c r="Q780" i="1"/>
  <c r="U780" i="1" s="1"/>
  <c r="L780" i="1"/>
  <c r="G780" i="1"/>
  <c r="Y779" i="1"/>
  <c r="X779" i="1"/>
  <c r="T779" i="1"/>
  <c r="S779" i="1"/>
  <c r="R779" i="1"/>
  <c r="Q779" i="1"/>
  <c r="U779" i="1" s="1"/>
  <c r="L779" i="1"/>
  <c r="G779" i="1"/>
  <c r="Y778" i="1"/>
  <c r="X778" i="1"/>
  <c r="T778" i="1"/>
  <c r="S778" i="1"/>
  <c r="R778" i="1"/>
  <c r="Q778" i="1"/>
  <c r="U778" i="1" s="1"/>
  <c r="L778" i="1"/>
  <c r="G778" i="1"/>
  <c r="Y777" i="1"/>
  <c r="X777" i="1"/>
  <c r="T777" i="1"/>
  <c r="S777" i="1"/>
  <c r="R777" i="1"/>
  <c r="Q777" i="1"/>
  <c r="U777" i="1" s="1"/>
  <c r="L777" i="1"/>
  <c r="G777" i="1"/>
  <c r="Y776" i="1"/>
  <c r="X776" i="1"/>
  <c r="T776" i="1"/>
  <c r="S776" i="1"/>
  <c r="R776" i="1"/>
  <c r="Q776" i="1"/>
  <c r="U776" i="1" s="1"/>
  <c r="L776" i="1"/>
  <c r="G776" i="1"/>
  <c r="Y775" i="1"/>
  <c r="X775" i="1"/>
  <c r="T775" i="1"/>
  <c r="S775" i="1"/>
  <c r="R775" i="1"/>
  <c r="Q775" i="1"/>
  <c r="U775" i="1" s="1"/>
  <c r="L775" i="1"/>
  <c r="G775" i="1"/>
  <c r="Y774" i="1"/>
  <c r="X774" i="1"/>
  <c r="T774" i="1"/>
  <c r="S774" i="1"/>
  <c r="R774" i="1"/>
  <c r="Q774" i="1"/>
  <c r="U774" i="1" s="1"/>
  <c r="L774" i="1"/>
  <c r="G774" i="1"/>
  <c r="Y773" i="1"/>
  <c r="X773" i="1"/>
  <c r="T773" i="1"/>
  <c r="S773" i="1"/>
  <c r="R773" i="1"/>
  <c r="Q773" i="1"/>
  <c r="U773" i="1" s="1"/>
  <c r="L773" i="1"/>
  <c r="G773" i="1"/>
  <c r="Y772" i="1"/>
  <c r="X772" i="1"/>
  <c r="T772" i="1"/>
  <c r="S772" i="1"/>
  <c r="R772" i="1"/>
  <c r="Q772" i="1"/>
  <c r="U772" i="1" s="1"/>
  <c r="L772" i="1"/>
  <c r="G772" i="1"/>
  <c r="Y771" i="1"/>
  <c r="X771" i="1"/>
  <c r="T771" i="1"/>
  <c r="S771" i="1"/>
  <c r="R771" i="1"/>
  <c r="Q771" i="1"/>
  <c r="U771" i="1" s="1"/>
  <c r="L771" i="1"/>
  <c r="G771" i="1"/>
  <c r="Y770" i="1"/>
  <c r="X770" i="1"/>
  <c r="T770" i="1"/>
  <c r="S770" i="1"/>
  <c r="R770" i="1"/>
  <c r="Q770" i="1"/>
  <c r="U770" i="1" s="1"/>
  <c r="L770" i="1"/>
  <c r="G770" i="1"/>
  <c r="Y769" i="1"/>
  <c r="X769" i="1"/>
  <c r="T769" i="1"/>
  <c r="S769" i="1"/>
  <c r="R769" i="1"/>
  <c r="Q769" i="1"/>
  <c r="U769" i="1" s="1"/>
  <c r="L769" i="1"/>
  <c r="G769" i="1"/>
  <c r="Y768" i="1"/>
  <c r="X768" i="1"/>
  <c r="T768" i="1"/>
  <c r="S768" i="1"/>
  <c r="R768" i="1"/>
  <c r="Q768" i="1"/>
  <c r="U768" i="1" s="1"/>
  <c r="L768" i="1"/>
  <c r="G768" i="1"/>
  <c r="Y767" i="1"/>
  <c r="X767" i="1"/>
  <c r="T767" i="1"/>
  <c r="S767" i="1"/>
  <c r="R767" i="1"/>
  <c r="Q767" i="1"/>
  <c r="U767" i="1" s="1"/>
  <c r="L767" i="1"/>
  <c r="G767" i="1"/>
  <c r="Y766" i="1"/>
  <c r="X766" i="1"/>
  <c r="T766" i="1"/>
  <c r="S766" i="1"/>
  <c r="R766" i="1"/>
  <c r="Q766" i="1"/>
  <c r="U766" i="1" s="1"/>
  <c r="L766" i="1"/>
  <c r="G766" i="1"/>
  <c r="Y765" i="1"/>
  <c r="X765" i="1"/>
  <c r="T765" i="1"/>
  <c r="S765" i="1"/>
  <c r="R765" i="1"/>
  <c r="Q765" i="1"/>
  <c r="U765" i="1" s="1"/>
  <c r="L765" i="1"/>
  <c r="G765" i="1"/>
  <c r="Y764" i="1"/>
  <c r="X764" i="1"/>
  <c r="T764" i="1"/>
  <c r="S764" i="1"/>
  <c r="R764" i="1"/>
  <c r="Q764" i="1"/>
  <c r="U764" i="1" s="1"/>
  <c r="L764" i="1"/>
  <c r="G764" i="1"/>
  <c r="Y763" i="1"/>
  <c r="X763" i="1"/>
  <c r="T763" i="1"/>
  <c r="S763" i="1"/>
  <c r="R763" i="1"/>
  <c r="Q763" i="1"/>
  <c r="U763" i="1" s="1"/>
  <c r="L763" i="1"/>
  <c r="G763" i="1"/>
  <c r="Y762" i="1"/>
  <c r="X762" i="1"/>
  <c r="T762" i="1"/>
  <c r="S762" i="1"/>
  <c r="R762" i="1"/>
  <c r="Q762" i="1"/>
  <c r="U762" i="1" s="1"/>
  <c r="L762" i="1"/>
  <c r="G762" i="1"/>
  <c r="Y761" i="1"/>
  <c r="X761" i="1"/>
  <c r="T761" i="1"/>
  <c r="S761" i="1"/>
  <c r="R761" i="1"/>
  <c r="Q761" i="1"/>
  <c r="U761" i="1" s="1"/>
  <c r="L761" i="1"/>
  <c r="G761" i="1"/>
  <c r="Y760" i="1"/>
  <c r="X760" i="1"/>
  <c r="T760" i="1"/>
  <c r="S760" i="1"/>
  <c r="R760" i="1"/>
  <c r="Q760" i="1"/>
  <c r="U760" i="1" s="1"/>
  <c r="L760" i="1"/>
  <c r="G760" i="1"/>
  <c r="Y759" i="1"/>
  <c r="X759" i="1"/>
  <c r="T759" i="1"/>
  <c r="S759" i="1"/>
  <c r="R759" i="1"/>
  <c r="Q759" i="1"/>
  <c r="U759" i="1" s="1"/>
  <c r="L759" i="1"/>
  <c r="G759" i="1"/>
  <c r="Y758" i="1"/>
  <c r="X758" i="1"/>
  <c r="T758" i="1"/>
  <c r="S758" i="1"/>
  <c r="R758" i="1"/>
  <c r="Q758" i="1"/>
  <c r="U758" i="1" s="1"/>
  <c r="L758" i="1"/>
  <c r="G758" i="1"/>
  <c r="Y757" i="1"/>
  <c r="X757" i="1"/>
  <c r="T757" i="1"/>
  <c r="S757" i="1"/>
  <c r="R757" i="1"/>
  <c r="Q757" i="1"/>
  <c r="U757" i="1" s="1"/>
  <c r="L757" i="1"/>
  <c r="G757" i="1"/>
  <c r="Y756" i="1"/>
  <c r="X756" i="1"/>
  <c r="T756" i="1"/>
  <c r="S756" i="1"/>
  <c r="R756" i="1"/>
  <c r="Q756" i="1"/>
  <c r="U756" i="1" s="1"/>
  <c r="L756" i="1"/>
  <c r="G756" i="1"/>
  <c r="Y755" i="1"/>
  <c r="X755" i="1"/>
  <c r="T755" i="1"/>
  <c r="S755" i="1"/>
  <c r="R755" i="1"/>
  <c r="Q755" i="1"/>
  <c r="U755" i="1" s="1"/>
  <c r="L755" i="1"/>
  <c r="G755" i="1"/>
  <c r="Y754" i="1"/>
  <c r="X754" i="1"/>
  <c r="T754" i="1"/>
  <c r="S754" i="1"/>
  <c r="R754" i="1"/>
  <c r="Q754" i="1"/>
  <c r="U754" i="1" s="1"/>
  <c r="L754" i="1"/>
  <c r="G754" i="1"/>
  <c r="Y753" i="1"/>
  <c r="X753" i="1"/>
  <c r="T753" i="1"/>
  <c r="S753" i="1"/>
  <c r="R753" i="1"/>
  <c r="Q753" i="1"/>
  <c r="U753" i="1" s="1"/>
  <c r="L753" i="1"/>
  <c r="G753" i="1"/>
  <c r="Y752" i="1"/>
  <c r="X752" i="1"/>
  <c r="T752" i="1"/>
  <c r="S752" i="1"/>
  <c r="R752" i="1"/>
  <c r="Q752" i="1"/>
  <c r="U752" i="1" s="1"/>
  <c r="L752" i="1"/>
  <c r="G752" i="1"/>
  <c r="Y751" i="1"/>
  <c r="X751" i="1"/>
  <c r="T751" i="1"/>
  <c r="S751" i="1"/>
  <c r="R751" i="1"/>
  <c r="Q751" i="1"/>
  <c r="U751" i="1" s="1"/>
  <c r="L751" i="1"/>
  <c r="G751" i="1"/>
  <c r="Y750" i="1"/>
  <c r="X750" i="1"/>
  <c r="T750" i="1"/>
  <c r="S750" i="1"/>
  <c r="R750" i="1"/>
  <c r="Q750" i="1"/>
  <c r="U750" i="1" s="1"/>
  <c r="L750" i="1"/>
  <c r="G750" i="1"/>
  <c r="Y749" i="1"/>
  <c r="X749" i="1"/>
  <c r="T749" i="1"/>
  <c r="S749" i="1"/>
  <c r="R749" i="1"/>
  <c r="Q749" i="1"/>
  <c r="U749" i="1" s="1"/>
  <c r="L749" i="1"/>
  <c r="G749" i="1"/>
  <c r="Y748" i="1"/>
  <c r="X748" i="1"/>
  <c r="T748" i="1"/>
  <c r="S748" i="1"/>
  <c r="R748" i="1"/>
  <c r="Q748" i="1"/>
  <c r="U748" i="1" s="1"/>
  <c r="L748" i="1"/>
  <c r="G748" i="1"/>
  <c r="Y747" i="1"/>
  <c r="X747" i="1"/>
  <c r="T747" i="1"/>
  <c r="S747" i="1"/>
  <c r="R747" i="1"/>
  <c r="Q747" i="1"/>
  <c r="U747" i="1" s="1"/>
  <c r="L747" i="1"/>
  <c r="G747" i="1"/>
  <c r="Y746" i="1"/>
  <c r="X746" i="1"/>
  <c r="T746" i="1"/>
  <c r="S746" i="1"/>
  <c r="R746" i="1"/>
  <c r="Q746" i="1"/>
  <c r="U746" i="1" s="1"/>
  <c r="L746" i="1"/>
  <c r="G746" i="1"/>
  <c r="Y745" i="1"/>
  <c r="X745" i="1"/>
  <c r="T745" i="1"/>
  <c r="S745" i="1"/>
  <c r="R745" i="1"/>
  <c r="Q745" i="1"/>
  <c r="U745" i="1" s="1"/>
  <c r="L745" i="1"/>
  <c r="G745" i="1"/>
  <c r="Y744" i="1"/>
  <c r="X744" i="1"/>
  <c r="T744" i="1"/>
  <c r="S744" i="1"/>
  <c r="R744" i="1"/>
  <c r="Q744" i="1"/>
  <c r="U744" i="1" s="1"/>
  <c r="L744" i="1"/>
  <c r="G744" i="1"/>
  <c r="Y743" i="1"/>
  <c r="X743" i="1"/>
  <c r="T743" i="1"/>
  <c r="S743" i="1"/>
  <c r="R743" i="1"/>
  <c r="Q743" i="1"/>
  <c r="U743" i="1" s="1"/>
  <c r="L743" i="1"/>
  <c r="G743" i="1"/>
  <c r="Y742" i="1"/>
  <c r="X742" i="1"/>
  <c r="T742" i="1"/>
  <c r="S742" i="1"/>
  <c r="R742" i="1"/>
  <c r="Q742" i="1"/>
  <c r="U742" i="1" s="1"/>
  <c r="L742" i="1"/>
  <c r="G742" i="1"/>
  <c r="Y741" i="1"/>
  <c r="X741" i="1"/>
  <c r="T741" i="1"/>
  <c r="S741" i="1"/>
  <c r="R741" i="1"/>
  <c r="Q741" i="1"/>
  <c r="U741" i="1" s="1"/>
  <c r="L741" i="1"/>
  <c r="G741" i="1"/>
  <c r="Y740" i="1"/>
  <c r="X740" i="1"/>
  <c r="T740" i="1"/>
  <c r="S740" i="1"/>
  <c r="R740" i="1"/>
  <c r="Q740" i="1"/>
  <c r="U740" i="1" s="1"/>
  <c r="L740" i="1"/>
  <c r="G740" i="1"/>
  <c r="Y739" i="1"/>
  <c r="X739" i="1"/>
  <c r="T739" i="1"/>
  <c r="S739" i="1"/>
  <c r="R739" i="1"/>
  <c r="Q739" i="1"/>
  <c r="U739" i="1" s="1"/>
  <c r="L739" i="1"/>
  <c r="G739" i="1"/>
  <c r="Y738" i="1"/>
  <c r="X738" i="1"/>
  <c r="T738" i="1"/>
  <c r="S738" i="1"/>
  <c r="R738" i="1"/>
  <c r="Q738" i="1"/>
  <c r="U738" i="1" s="1"/>
  <c r="L738" i="1"/>
  <c r="G738" i="1"/>
  <c r="Y737" i="1"/>
  <c r="X737" i="1"/>
  <c r="T737" i="1"/>
  <c r="S737" i="1"/>
  <c r="R737" i="1"/>
  <c r="Q737" i="1"/>
  <c r="U737" i="1" s="1"/>
  <c r="L737" i="1"/>
  <c r="G737" i="1"/>
  <c r="Y736" i="1"/>
  <c r="X736" i="1"/>
  <c r="T736" i="1"/>
  <c r="S736" i="1"/>
  <c r="R736" i="1"/>
  <c r="Q736" i="1"/>
  <c r="U736" i="1" s="1"/>
  <c r="L736" i="1"/>
  <c r="G736" i="1"/>
  <c r="Y735" i="1"/>
  <c r="X735" i="1"/>
  <c r="T735" i="1"/>
  <c r="S735" i="1"/>
  <c r="R735" i="1"/>
  <c r="Q735" i="1"/>
  <c r="U735" i="1" s="1"/>
  <c r="L735" i="1"/>
  <c r="G735" i="1"/>
  <c r="Y734" i="1"/>
  <c r="X734" i="1"/>
  <c r="T734" i="1"/>
  <c r="S734" i="1"/>
  <c r="R734" i="1"/>
  <c r="Q734" i="1"/>
  <c r="U734" i="1" s="1"/>
  <c r="L734" i="1"/>
  <c r="G734" i="1"/>
  <c r="Y733" i="1"/>
  <c r="X733" i="1"/>
  <c r="T733" i="1"/>
  <c r="S733" i="1"/>
  <c r="R733" i="1"/>
  <c r="Q733" i="1"/>
  <c r="U733" i="1" s="1"/>
  <c r="L733" i="1"/>
  <c r="G733" i="1"/>
  <c r="Y732" i="1"/>
  <c r="X732" i="1"/>
  <c r="T732" i="1"/>
  <c r="S732" i="1"/>
  <c r="R732" i="1"/>
  <c r="Q732" i="1"/>
  <c r="U732" i="1" s="1"/>
  <c r="L732" i="1"/>
  <c r="G732" i="1"/>
  <c r="Y731" i="1"/>
  <c r="X731" i="1"/>
  <c r="T731" i="1"/>
  <c r="S731" i="1"/>
  <c r="R731" i="1"/>
  <c r="Q731" i="1"/>
  <c r="U731" i="1" s="1"/>
  <c r="L731" i="1"/>
  <c r="G731" i="1"/>
  <c r="Y730" i="1"/>
  <c r="X730" i="1"/>
  <c r="T730" i="1"/>
  <c r="S730" i="1"/>
  <c r="R730" i="1"/>
  <c r="Q730" i="1"/>
  <c r="U730" i="1" s="1"/>
  <c r="L730" i="1"/>
  <c r="G730" i="1"/>
  <c r="Y729" i="1"/>
  <c r="X729" i="1"/>
  <c r="T729" i="1"/>
  <c r="S729" i="1"/>
  <c r="R729" i="1"/>
  <c r="Q729" i="1"/>
  <c r="U729" i="1" s="1"/>
  <c r="L729" i="1"/>
  <c r="G729" i="1"/>
  <c r="Y728" i="1"/>
  <c r="X728" i="1"/>
  <c r="T728" i="1"/>
  <c r="S728" i="1"/>
  <c r="R728" i="1"/>
  <c r="Q728" i="1"/>
  <c r="U728" i="1" s="1"/>
  <c r="L728" i="1"/>
  <c r="G728" i="1"/>
  <c r="Y727" i="1"/>
  <c r="X727" i="1"/>
  <c r="T727" i="1"/>
  <c r="S727" i="1"/>
  <c r="R727" i="1"/>
  <c r="Q727" i="1"/>
  <c r="U727" i="1" s="1"/>
  <c r="L727" i="1"/>
  <c r="G727" i="1"/>
  <c r="Y726" i="1"/>
  <c r="X726" i="1"/>
  <c r="T726" i="1"/>
  <c r="S726" i="1"/>
  <c r="R726" i="1"/>
  <c r="Q726" i="1"/>
  <c r="U726" i="1" s="1"/>
  <c r="L726" i="1"/>
  <c r="G726" i="1"/>
  <c r="Y725" i="1"/>
  <c r="X725" i="1"/>
  <c r="T725" i="1"/>
  <c r="S725" i="1"/>
  <c r="R725" i="1"/>
  <c r="Q725" i="1"/>
  <c r="U725" i="1" s="1"/>
  <c r="L725" i="1"/>
  <c r="G725" i="1"/>
  <c r="Y724" i="1"/>
  <c r="X724" i="1"/>
  <c r="T724" i="1"/>
  <c r="S724" i="1"/>
  <c r="R724" i="1"/>
  <c r="Q724" i="1"/>
  <c r="U724" i="1" s="1"/>
  <c r="L724" i="1"/>
  <c r="G724" i="1"/>
  <c r="Y723" i="1"/>
  <c r="X723" i="1"/>
  <c r="T723" i="1"/>
  <c r="S723" i="1"/>
  <c r="R723" i="1"/>
  <c r="Q723" i="1"/>
  <c r="U723" i="1" s="1"/>
  <c r="L723" i="1"/>
  <c r="G723" i="1"/>
  <c r="Y722" i="1"/>
  <c r="X722" i="1"/>
  <c r="T722" i="1"/>
  <c r="S722" i="1"/>
  <c r="R722" i="1"/>
  <c r="Q722" i="1"/>
  <c r="U722" i="1" s="1"/>
  <c r="L722" i="1"/>
  <c r="G722" i="1"/>
  <c r="Y721" i="1"/>
  <c r="X721" i="1"/>
  <c r="T721" i="1"/>
  <c r="S721" i="1"/>
  <c r="R721" i="1"/>
  <c r="Q721" i="1"/>
  <c r="U721" i="1" s="1"/>
  <c r="L721" i="1"/>
  <c r="G721" i="1"/>
  <c r="Y720" i="1"/>
  <c r="X720" i="1"/>
  <c r="T720" i="1"/>
  <c r="S720" i="1"/>
  <c r="R720" i="1"/>
  <c r="Q720" i="1"/>
  <c r="U720" i="1" s="1"/>
  <c r="L720" i="1"/>
  <c r="G720" i="1"/>
  <c r="Y719" i="1"/>
  <c r="X719" i="1"/>
  <c r="T719" i="1"/>
  <c r="S719" i="1"/>
  <c r="R719" i="1"/>
  <c r="Q719" i="1"/>
  <c r="U719" i="1" s="1"/>
  <c r="L719" i="1"/>
  <c r="G719" i="1"/>
  <c r="Y718" i="1"/>
  <c r="X718" i="1"/>
  <c r="T718" i="1"/>
  <c r="S718" i="1"/>
  <c r="R718" i="1"/>
  <c r="Q718" i="1"/>
  <c r="U718" i="1" s="1"/>
  <c r="L718" i="1"/>
  <c r="G718" i="1"/>
  <c r="Y717" i="1"/>
  <c r="X717" i="1"/>
  <c r="T717" i="1"/>
  <c r="S717" i="1"/>
  <c r="R717" i="1"/>
  <c r="Q717" i="1"/>
  <c r="U717" i="1" s="1"/>
  <c r="L717" i="1"/>
  <c r="G717" i="1"/>
  <c r="Y716" i="1"/>
  <c r="X716" i="1"/>
  <c r="T716" i="1"/>
  <c r="S716" i="1"/>
  <c r="R716" i="1"/>
  <c r="Q716" i="1"/>
  <c r="U716" i="1" s="1"/>
  <c r="L716" i="1"/>
  <c r="G716" i="1"/>
  <c r="Y715" i="1"/>
  <c r="X715" i="1"/>
  <c r="T715" i="1"/>
  <c r="S715" i="1"/>
  <c r="R715" i="1"/>
  <c r="Q715" i="1"/>
  <c r="U715" i="1" s="1"/>
  <c r="L715" i="1"/>
  <c r="G715" i="1"/>
  <c r="Y714" i="1"/>
  <c r="X714" i="1"/>
  <c r="T714" i="1"/>
  <c r="S714" i="1"/>
  <c r="R714" i="1"/>
  <c r="Q714" i="1"/>
  <c r="U714" i="1" s="1"/>
  <c r="L714" i="1"/>
  <c r="G714" i="1"/>
  <c r="Y713" i="1"/>
  <c r="X713" i="1"/>
  <c r="T713" i="1"/>
  <c r="S713" i="1"/>
  <c r="R713" i="1"/>
  <c r="Q713" i="1"/>
  <c r="U713" i="1" s="1"/>
  <c r="L713" i="1"/>
  <c r="G713" i="1"/>
  <c r="Y712" i="1"/>
  <c r="X712" i="1"/>
  <c r="T712" i="1"/>
  <c r="S712" i="1"/>
  <c r="R712" i="1"/>
  <c r="Q712" i="1"/>
  <c r="U712" i="1" s="1"/>
  <c r="L712" i="1"/>
  <c r="G712" i="1"/>
  <c r="Y711" i="1"/>
  <c r="X711" i="1"/>
  <c r="T711" i="1"/>
  <c r="S711" i="1"/>
  <c r="R711" i="1"/>
  <c r="Q711" i="1"/>
  <c r="U711" i="1" s="1"/>
  <c r="L711" i="1"/>
  <c r="G711" i="1"/>
  <c r="Y710" i="1"/>
  <c r="X710" i="1"/>
  <c r="T710" i="1"/>
  <c r="S710" i="1"/>
  <c r="R710" i="1"/>
  <c r="Q710" i="1"/>
  <c r="U710" i="1" s="1"/>
  <c r="L710" i="1"/>
  <c r="G710" i="1"/>
  <c r="Y709" i="1"/>
  <c r="X709" i="1"/>
  <c r="T709" i="1"/>
  <c r="S709" i="1"/>
  <c r="R709" i="1"/>
  <c r="Q709" i="1"/>
  <c r="U709" i="1" s="1"/>
  <c r="L709" i="1"/>
  <c r="G709" i="1"/>
  <c r="Y708" i="1"/>
  <c r="X708" i="1"/>
  <c r="T708" i="1"/>
  <c r="S708" i="1"/>
  <c r="R708" i="1"/>
  <c r="Q708" i="1"/>
  <c r="U708" i="1" s="1"/>
  <c r="L708" i="1"/>
  <c r="G708" i="1"/>
  <c r="Y707" i="1"/>
  <c r="X707" i="1"/>
  <c r="U707" i="1"/>
  <c r="T707" i="1"/>
  <c r="S707" i="1"/>
  <c r="R707" i="1"/>
  <c r="Q707" i="1"/>
  <c r="L707" i="1"/>
  <c r="G707" i="1"/>
  <c r="Y706" i="1"/>
  <c r="X706" i="1"/>
  <c r="T706" i="1"/>
  <c r="S706" i="1"/>
  <c r="R706" i="1"/>
  <c r="Q706" i="1"/>
  <c r="U706" i="1" s="1"/>
  <c r="L706" i="1"/>
  <c r="G706" i="1"/>
  <c r="Y705" i="1"/>
  <c r="X705" i="1"/>
  <c r="T705" i="1"/>
  <c r="S705" i="1"/>
  <c r="R705" i="1"/>
  <c r="Q705" i="1"/>
  <c r="U705" i="1" s="1"/>
  <c r="L705" i="1"/>
  <c r="G705" i="1"/>
  <c r="Y704" i="1"/>
  <c r="X704" i="1"/>
  <c r="T704" i="1"/>
  <c r="S704" i="1"/>
  <c r="R704" i="1"/>
  <c r="Q704" i="1"/>
  <c r="U704" i="1" s="1"/>
  <c r="L704" i="1"/>
  <c r="G704" i="1"/>
  <c r="Y703" i="1"/>
  <c r="X703" i="1"/>
  <c r="T703" i="1"/>
  <c r="S703" i="1"/>
  <c r="R703" i="1"/>
  <c r="Q703" i="1"/>
  <c r="U703" i="1" s="1"/>
  <c r="L703" i="1"/>
  <c r="G703" i="1"/>
  <c r="Y702" i="1"/>
  <c r="X702" i="1"/>
  <c r="T702" i="1"/>
  <c r="S702" i="1"/>
  <c r="R702" i="1"/>
  <c r="Q702" i="1"/>
  <c r="U702" i="1" s="1"/>
  <c r="L702" i="1"/>
  <c r="G702" i="1"/>
  <c r="Y701" i="1"/>
  <c r="X701" i="1"/>
  <c r="T701" i="1"/>
  <c r="S701" i="1"/>
  <c r="R701" i="1"/>
  <c r="Q701" i="1"/>
  <c r="U701" i="1" s="1"/>
  <c r="L701" i="1"/>
  <c r="G701" i="1"/>
  <c r="Y700" i="1"/>
  <c r="X700" i="1"/>
  <c r="T700" i="1"/>
  <c r="S700" i="1"/>
  <c r="R700" i="1"/>
  <c r="Q700" i="1"/>
  <c r="U700" i="1" s="1"/>
  <c r="L700" i="1"/>
  <c r="G700" i="1"/>
  <c r="Y699" i="1"/>
  <c r="X699" i="1"/>
  <c r="T699" i="1"/>
  <c r="S699" i="1"/>
  <c r="R699" i="1"/>
  <c r="Q699" i="1"/>
  <c r="U699" i="1" s="1"/>
  <c r="L699" i="1"/>
  <c r="G699" i="1"/>
  <c r="Y698" i="1"/>
  <c r="X698" i="1"/>
  <c r="T698" i="1"/>
  <c r="S698" i="1"/>
  <c r="R698" i="1"/>
  <c r="Q698" i="1"/>
  <c r="U698" i="1" s="1"/>
  <c r="L698" i="1"/>
  <c r="G698" i="1"/>
  <c r="Y697" i="1"/>
  <c r="X697" i="1"/>
  <c r="T697" i="1"/>
  <c r="S697" i="1"/>
  <c r="R697" i="1"/>
  <c r="Q697" i="1"/>
  <c r="U697" i="1" s="1"/>
  <c r="L697" i="1"/>
  <c r="G697" i="1"/>
  <c r="Y696" i="1"/>
  <c r="X696" i="1"/>
  <c r="T696" i="1"/>
  <c r="S696" i="1"/>
  <c r="R696" i="1"/>
  <c r="Q696" i="1"/>
  <c r="U696" i="1" s="1"/>
  <c r="L696" i="1"/>
  <c r="G696" i="1"/>
  <c r="Y695" i="1"/>
  <c r="X695" i="1"/>
  <c r="T695" i="1"/>
  <c r="S695" i="1"/>
  <c r="R695" i="1"/>
  <c r="Q695" i="1"/>
  <c r="U695" i="1" s="1"/>
  <c r="L695" i="1"/>
  <c r="G695" i="1"/>
  <c r="Y694" i="1"/>
  <c r="X694" i="1"/>
  <c r="T694" i="1"/>
  <c r="S694" i="1"/>
  <c r="R694" i="1"/>
  <c r="Q694" i="1"/>
  <c r="U694" i="1" s="1"/>
  <c r="L694" i="1"/>
  <c r="G694" i="1"/>
  <c r="Y693" i="1"/>
  <c r="X693" i="1"/>
  <c r="T693" i="1"/>
  <c r="S693" i="1"/>
  <c r="R693" i="1"/>
  <c r="Q693" i="1"/>
  <c r="U693" i="1" s="1"/>
  <c r="L693" i="1"/>
  <c r="G693" i="1"/>
  <c r="Y692" i="1"/>
  <c r="X692" i="1"/>
  <c r="T692" i="1"/>
  <c r="S692" i="1"/>
  <c r="R692" i="1"/>
  <c r="Q692" i="1"/>
  <c r="U692" i="1" s="1"/>
  <c r="L692" i="1"/>
  <c r="G692" i="1"/>
  <c r="Y691" i="1"/>
  <c r="X691" i="1"/>
  <c r="T691" i="1"/>
  <c r="S691" i="1"/>
  <c r="R691" i="1"/>
  <c r="Q691" i="1"/>
  <c r="U691" i="1" s="1"/>
  <c r="L691" i="1"/>
  <c r="G691" i="1"/>
  <c r="Y690" i="1"/>
  <c r="X690" i="1"/>
  <c r="T690" i="1"/>
  <c r="S690" i="1"/>
  <c r="R690" i="1"/>
  <c r="Q690" i="1"/>
  <c r="U690" i="1" s="1"/>
  <c r="L690" i="1"/>
  <c r="G690" i="1"/>
  <c r="Y689" i="1"/>
  <c r="X689" i="1"/>
  <c r="T689" i="1"/>
  <c r="S689" i="1"/>
  <c r="R689" i="1"/>
  <c r="Q689" i="1"/>
  <c r="U689" i="1" s="1"/>
  <c r="L689" i="1"/>
  <c r="G689" i="1"/>
  <c r="Y688" i="1"/>
  <c r="X688" i="1"/>
  <c r="T688" i="1"/>
  <c r="S688" i="1"/>
  <c r="R688" i="1"/>
  <c r="Q688" i="1"/>
  <c r="U688" i="1" s="1"/>
  <c r="L688" i="1"/>
  <c r="G688" i="1"/>
  <c r="Y687" i="1"/>
  <c r="X687" i="1"/>
  <c r="T687" i="1"/>
  <c r="S687" i="1"/>
  <c r="R687" i="1"/>
  <c r="Q687" i="1"/>
  <c r="U687" i="1" s="1"/>
  <c r="L687" i="1"/>
  <c r="G687" i="1"/>
  <c r="Y686" i="1"/>
  <c r="X686" i="1"/>
  <c r="T686" i="1"/>
  <c r="S686" i="1"/>
  <c r="R686" i="1"/>
  <c r="Q686" i="1"/>
  <c r="U686" i="1" s="1"/>
  <c r="L686" i="1"/>
  <c r="G686" i="1"/>
  <c r="Y685" i="1"/>
  <c r="X685" i="1"/>
  <c r="T685" i="1"/>
  <c r="S685" i="1"/>
  <c r="R685" i="1"/>
  <c r="Q685" i="1"/>
  <c r="U685" i="1" s="1"/>
  <c r="L685" i="1"/>
  <c r="G685" i="1"/>
  <c r="Y684" i="1"/>
  <c r="X684" i="1"/>
  <c r="T684" i="1"/>
  <c r="S684" i="1"/>
  <c r="R684" i="1"/>
  <c r="Q684" i="1"/>
  <c r="U684" i="1" s="1"/>
  <c r="L684" i="1"/>
  <c r="G684" i="1"/>
  <c r="Y683" i="1"/>
  <c r="X683" i="1"/>
  <c r="T683" i="1"/>
  <c r="S683" i="1"/>
  <c r="R683" i="1"/>
  <c r="Q683" i="1"/>
  <c r="U683" i="1" s="1"/>
  <c r="L683" i="1"/>
  <c r="G683" i="1"/>
  <c r="Y682" i="1"/>
  <c r="X682" i="1"/>
  <c r="T682" i="1"/>
  <c r="S682" i="1"/>
  <c r="R682" i="1"/>
  <c r="Q682" i="1"/>
  <c r="U682" i="1" s="1"/>
  <c r="L682" i="1"/>
  <c r="G682" i="1"/>
  <c r="Y681" i="1"/>
  <c r="X681" i="1"/>
  <c r="T681" i="1"/>
  <c r="S681" i="1"/>
  <c r="R681" i="1"/>
  <c r="Q681" i="1"/>
  <c r="U681" i="1" s="1"/>
  <c r="L681" i="1"/>
  <c r="G681" i="1"/>
  <c r="Y680" i="1"/>
  <c r="X680" i="1"/>
  <c r="T680" i="1"/>
  <c r="S680" i="1"/>
  <c r="R680" i="1"/>
  <c r="Q680" i="1"/>
  <c r="U680" i="1" s="1"/>
  <c r="L680" i="1"/>
  <c r="G680" i="1"/>
  <c r="Y679" i="1"/>
  <c r="X679" i="1"/>
  <c r="T679" i="1"/>
  <c r="S679" i="1"/>
  <c r="R679" i="1"/>
  <c r="Q679" i="1"/>
  <c r="U679" i="1" s="1"/>
  <c r="L679" i="1"/>
  <c r="G679" i="1"/>
  <c r="Y678" i="1"/>
  <c r="X678" i="1"/>
  <c r="T678" i="1"/>
  <c r="S678" i="1"/>
  <c r="R678" i="1"/>
  <c r="Q678" i="1"/>
  <c r="U678" i="1" s="1"/>
  <c r="L678" i="1"/>
  <c r="G678" i="1"/>
  <c r="Y677" i="1"/>
  <c r="X677" i="1"/>
  <c r="T677" i="1"/>
  <c r="S677" i="1"/>
  <c r="R677" i="1"/>
  <c r="Q677" i="1"/>
  <c r="U677" i="1" s="1"/>
  <c r="L677" i="1"/>
  <c r="G677" i="1"/>
  <c r="Y676" i="1"/>
  <c r="X676" i="1"/>
  <c r="T676" i="1"/>
  <c r="S676" i="1"/>
  <c r="R676" i="1"/>
  <c r="Q676" i="1"/>
  <c r="U676" i="1" s="1"/>
  <c r="L676" i="1"/>
  <c r="G676" i="1"/>
  <c r="Y675" i="1"/>
  <c r="X675" i="1"/>
  <c r="T675" i="1"/>
  <c r="S675" i="1"/>
  <c r="R675" i="1"/>
  <c r="Q675" i="1"/>
  <c r="U675" i="1" s="1"/>
  <c r="L675" i="1"/>
  <c r="G675" i="1"/>
  <c r="Y674" i="1"/>
  <c r="X674" i="1"/>
  <c r="T674" i="1"/>
  <c r="S674" i="1"/>
  <c r="R674" i="1"/>
  <c r="Q674" i="1"/>
  <c r="U674" i="1" s="1"/>
  <c r="L674" i="1"/>
  <c r="G674" i="1"/>
  <c r="Y673" i="1"/>
  <c r="X673" i="1"/>
  <c r="T673" i="1"/>
  <c r="S673" i="1"/>
  <c r="R673" i="1"/>
  <c r="Q673" i="1"/>
  <c r="U673" i="1" s="1"/>
  <c r="L673" i="1"/>
  <c r="G673" i="1"/>
  <c r="Y672" i="1"/>
  <c r="X672" i="1"/>
  <c r="T672" i="1"/>
  <c r="S672" i="1"/>
  <c r="R672" i="1"/>
  <c r="Q672" i="1"/>
  <c r="U672" i="1" s="1"/>
  <c r="L672" i="1"/>
  <c r="G672" i="1"/>
  <c r="Y671" i="1"/>
  <c r="X671" i="1"/>
  <c r="T671" i="1"/>
  <c r="S671" i="1"/>
  <c r="R671" i="1"/>
  <c r="Q671" i="1"/>
  <c r="U671" i="1" s="1"/>
  <c r="L671" i="1"/>
  <c r="G671" i="1"/>
  <c r="Y670" i="1"/>
  <c r="X670" i="1"/>
  <c r="T670" i="1"/>
  <c r="S670" i="1"/>
  <c r="R670" i="1"/>
  <c r="Q670" i="1"/>
  <c r="U670" i="1" s="1"/>
  <c r="L670" i="1"/>
  <c r="G670" i="1"/>
  <c r="Y669" i="1"/>
  <c r="X669" i="1"/>
  <c r="T669" i="1"/>
  <c r="S669" i="1"/>
  <c r="R669" i="1"/>
  <c r="Q669" i="1"/>
  <c r="U669" i="1" s="1"/>
  <c r="L669" i="1"/>
  <c r="G669" i="1"/>
  <c r="U20" i="2"/>
  <c r="T20" i="2"/>
  <c r="Q20" i="2"/>
  <c r="P20" i="2"/>
  <c r="O20" i="2"/>
  <c r="N20" i="2"/>
  <c r="J20" i="2"/>
  <c r="F20" i="2"/>
  <c r="U19" i="2"/>
  <c r="T19" i="2"/>
  <c r="Q19" i="2"/>
  <c r="P19" i="2"/>
  <c r="O19" i="2"/>
  <c r="N19" i="2"/>
  <c r="J19" i="2"/>
  <c r="F19" i="2"/>
  <c r="U18" i="2"/>
  <c r="T18" i="2"/>
  <c r="Q18" i="2"/>
  <c r="P18" i="2"/>
  <c r="O18" i="2"/>
  <c r="N18" i="2"/>
  <c r="J18" i="2"/>
  <c r="F18" i="2"/>
  <c r="U17" i="2"/>
  <c r="T17" i="2"/>
  <c r="Q17" i="2"/>
  <c r="P17" i="2"/>
  <c r="O17" i="2"/>
  <c r="N17" i="2"/>
  <c r="J17" i="2"/>
  <c r="F17" i="2"/>
  <c r="U16" i="2"/>
  <c r="T16" i="2"/>
  <c r="Q16" i="2"/>
  <c r="P16" i="2"/>
  <c r="O16" i="2"/>
  <c r="N16" i="2"/>
  <c r="J16" i="2"/>
  <c r="F16" i="2"/>
  <c r="U15" i="2"/>
  <c r="T15" i="2"/>
  <c r="Q15" i="2"/>
  <c r="P15" i="2"/>
  <c r="O15" i="2"/>
  <c r="N15" i="2"/>
  <c r="J15" i="2"/>
  <c r="F15" i="2"/>
  <c r="U14" i="2"/>
  <c r="T14" i="2"/>
  <c r="Q14" i="2"/>
  <c r="P14" i="2"/>
  <c r="O14" i="2"/>
  <c r="N14" i="2"/>
  <c r="J14" i="2"/>
  <c r="F14" i="2"/>
  <c r="U13" i="2"/>
  <c r="T13" i="2"/>
  <c r="Q13" i="2"/>
  <c r="P13" i="2"/>
  <c r="O13" i="2"/>
  <c r="N13" i="2"/>
  <c r="J13" i="2"/>
  <c r="F13" i="2"/>
  <c r="Y668" i="1"/>
  <c r="X668" i="1"/>
  <c r="T668" i="1"/>
  <c r="S668" i="1"/>
  <c r="R668" i="1"/>
  <c r="Q668" i="1"/>
  <c r="U668" i="1" s="1"/>
  <c r="L668" i="1"/>
  <c r="G668" i="1"/>
  <c r="Y667" i="1"/>
  <c r="X667" i="1"/>
  <c r="T667" i="1"/>
  <c r="S667" i="1"/>
  <c r="R667" i="1"/>
  <c r="Q667" i="1"/>
  <c r="U667" i="1" s="1"/>
  <c r="L667" i="1"/>
  <c r="G667" i="1"/>
  <c r="Y666" i="1"/>
  <c r="X666" i="1"/>
  <c r="T666" i="1"/>
  <c r="S666" i="1"/>
  <c r="R666" i="1"/>
  <c r="Q666" i="1"/>
  <c r="U666" i="1" s="1"/>
  <c r="L666" i="1"/>
  <c r="G666" i="1"/>
  <c r="Y665" i="1"/>
  <c r="X665" i="1"/>
  <c r="T665" i="1"/>
  <c r="S665" i="1"/>
  <c r="R665" i="1"/>
  <c r="Q665" i="1"/>
  <c r="U665" i="1" s="1"/>
  <c r="L665" i="1"/>
  <c r="G665" i="1"/>
  <c r="Y664" i="1"/>
  <c r="X664" i="1"/>
  <c r="T664" i="1"/>
  <c r="S664" i="1"/>
  <c r="R664" i="1"/>
  <c r="Q664" i="1"/>
  <c r="U664" i="1" s="1"/>
  <c r="L664" i="1"/>
  <c r="G664" i="1"/>
  <c r="Y663" i="1"/>
  <c r="X663" i="1"/>
  <c r="T663" i="1"/>
  <c r="S663" i="1"/>
  <c r="R663" i="1"/>
  <c r="Q663" i="1"/>
  <c r="U663" i="1" s="1"/>
  <c r="L663" i="1"/>
  <c r="G663" i="1"/>
  <c r="Y662" i="1"/>
  <c r="X662" i="1"/>
  <c r="T662" i="1"/>
  <c r="S662" i="1"/>
  <c r="R662" i="1"/>
  <c r="Q662" i="1"/>
  <c r="U662" i="1" s="1"/>
  <c r="L662" i="1"/>
  <c r="G662" i="1"/>
  <c r="Y661" i="1"/>
  <c r="X661" i="1"/>
  <c r="T661" i="1"/>
  <c r="S661" i="1"/>
  <c r="R661" i="1"/>
  <c r="Q661" i="1"/>
  <c r="U661" i="1" s="1"/>
  <c r="L661" i="1"/>
  <c r="G661" i="1"/>
  <c r="Y660" i="1"/>
  <c r="X660" i="1"/>
  <c r="T660" i="1"/>
  <c r="S660" i="1"/>
  <c r="R660" i="1"/>
  <c r="Q660" i="1"/>
  <c r="U660" i="1" s="1"/>
  <c r="L660" i="1"/>
  <c r="G660" i="1"/>
  <c r="Y659" i="1"/>
  <c r="X659" i="1"/>
  <c r="T659" i="1"/>
  <c r="S659" i="1"/>
  <c r="R659" i="1"/>
  <c r="Q659" i="1"/>
  <c r="U659" i="1" s="1"/>
  <c r="L659" i="1"/>
  <c r="G659" i="1"/>
  <c r="Y658" i="1"/>
  <c r="X658" i="1"/>
  <c r="T658" i="1"/>
  <c r="S658" i="1"/>
  <c r="R658" i="1"/>
  <c r="Q658" i="1"/>
  <c r="U658" i="1" s="1"/>
  <c r="L658" i="1"/>
  <c r="G658" i="1"/>
  <c r="Y657" i="1"/>
  <c r="X657" i="1"/>
  <c r="T657" i="1"/>
  <c r="S657" i="1"/>
  <c r="R657" i="1"/>
  <c r="Q657" i="1"/>
  <c r="U657" i="1" s="1"/>
  <c r="L657" i="1"/>
  <c r="G657" i="1"/>
  <c r="Y656" i="1"/>
  <c r="X656" i="1"/>
  <c r="T656" i="1"/>
  <c r="S656" i="1"/>
  <c r="R656" i="1"/>
  <c r="Q656" i="1"/>
  <c r="U656" i="1" s="1"/>
  <c r="L656" i="1"/>
  <c r="G656" i="1"/>
  <c r="Y655" i="1"/>
  <c r="X655" i="1"/>
  <c r="T655" i="1"/>
  <c r="S655" i="1"/>
  <c r="R655" i="1"/>
  <c r="Q655" i="1"/>
  <c r="U655" i="1" s="1"/>
  <c r="L655" i="1"/>
  <c r="G655" i="1"/>
  <c r="Y654" i="1"/>
  <c r="X654" i="1"/>
  <c r="T654" i="1"/>
  <c r="S654" i="1"/>
  <c r="R654" i="1"/>
  <c r="Q654" i="1"/>
  <c r="U654" i="1" s="1"/>
  <c r="L654" i="1"/>
  <c r="G654" i="1"/>
  <c r="Y653" i="1"/>
  <c r="X653" i="1"/>
  <c r="T653" i="1"/>
  <c r="S653" i="1"/>
  <c r="R653" i="1"/>
  <c r="Q653" i="1"/>
  <c r="U653" i="1" s="1"/>
  <c r="L653" i="1"/>
  <c r="G653" i="1"/>
  <c r="Y652" i="1"/>
  <c r="X652" i="1"/>
  <c r="T652" i="1"/>
  <c r="S652" i="1"/>
  <c r="R652" i="1"/>
  <c r="Q652" i="1"/>
  <c r="U652" i="1" s="1"/>
  <c r="L652" i="1"/>
  <c r="G652" i="1"/>
  <c r="Y651" i="1"/>
  <c r="X651" i="1"/>
  <c r="T651" i="1"/>
  <c r="S651" i="1"/>
  <c r="R651" i="1"/>
  <c r="Q651" i="1"/>
  <c r="U651" i="1" s="1"/>
  <c r="L651" i="1"/>
  <c r="G651" i="1"/>
  <c r="Y650" i="1"/>
  <c r="X650" i="1"/>
  <c r="T650" i="1"/>
  <c r="S650" i="1"/>
  <c r="R650" i="1"/>
  <c r="Q650" i="1"/>
  <c r="U650" i="1" s="1"/>
  <c r="L650" i="1"/>
  <c r="G650" i="1"/>
  <c r="Y649" i="1"/>
  <c r="X649" i="1"/>
  <c r="T649" i="1"/>
  <c r="S649" i="1"/>
  <c r="R649" i="1"/>
  <c r="Q649" i="1"/>
  <c r="U649" i="1" s="1"/>
  <c r="L649" i="1"/>
  <c r="G649" i="1"/>
  <c r="Y648" i="1"/>
  <c r="X648" i="1"/>
  <c r="T648" i="1"/>
  <c r="S648" i="1"/>
  <c r="R648" i="1"/>
  <c r="Q648" i="1"/>
  <c r="U648" i="1" s="1"/>
  <c r="L648" i="1"/>
  <c r="G648" i="1"/>
  <c r="Y647" i="1"/>
  <c r="X647" i="1"/>
  <c r="T647" i="1"/>
  <c r="S647" i="1"/>
  <c r="R647" i="1"/>
  <c r="Q647" i="1"/>
  <c r="U647" i="1" s="1"/>
  <c r="L647" i="1"/>
  <c r="G647" i="1"/>
  <c r="Y646" i="1"/>
  <c r="X646" i="1"/>
  <c r="T646" i="1"/>
  <c r="S646" i="1"/>
  <c r="R646" i="1"/>
  <c r="Q646" i="1"/>
  <c r="U646" i="1" s="1"/>
  <c r="L646" i="1"/>
  <c r="G646" i="1"/>
  <c r="Y645" i="1"/>
  <c r="X645" i="1"/>
  <c r="T645" i="1"/>
  <c r="S645" i="1"/>
  <c r="R645" i="1"/>
  <c r="Q645" i="1"/>
  <c r="U645" i="1" s="1"/>
  <c r="L645" i="1"/>
  <c r="G645" i="1"/>
  <c r="Y644" i="1"/>
  <c r="X644" i="1"/>
  <c r="T644" i="1"/>
  <c r="S644" i="1"/>
  <c r="R644" i="1"/>
  <c r="Q644" i="1"/>
  <c r="U644" i="1" s="1"/>
  <c r="L644" i="1"/>
  <c r="G644" i="1"/>
  <c r="Y643" i="1"/>
  <c r="X643" i="1"/>
  <c r="T643" i="1"/>
  <c r="S643" i="1"/>
  <c r="R643" i="1"/>
  <c r="Q643" i="1"/>
  <c r="U643" i="1" s="1"/>
  <c r="L643" i="1"/>
  <c r="G643" i="1"/>
  <c r="Y642" i="1"/>
  <c r="X642" i="1"/>
  <c r="T642" i="1"/>
  <c r="S642" i="1"/>
  <c r="R642" i="1"/>
  <c r="Q642" i="1"/>
  <c r="U642" i="1" s="1"/>
  <c r="L642" i="1"/>
  <c r="G642" i="1"/>
  <c r="Y641" i="1"/>
  <c r="X641" i="1"/>
  <c r="T641" i="1"/>
  <c r="S641" i="1"/>
  <c r="R641" i="1"/>
  <c r="Q641" i="1"/>
  <c r="U641" i="1" s="1"/>
  <c r="L641" i="1"/>
  <c r="G641" i="1"/>
  <c r="Y640" i="1"/>
  <c r="X640" i="1"/>
  <c r="T640" i="1"/>
  <c r="S640" i="1"/>
  <c r="R640" i="1"/>
  <c r="Q640" i="1"/>
  <c r="U640" i="1" s="1"/>
  <c r="L640" i="1"/>
  <c r="G640" i="1"/>
  <c r="Y639" i="1"/>
  <c r="X639" i="1"/>
  <c r="T639" i="1"/>
  <c r="S639" i="1"/>
  <c r="R639" i="1"/>
  <c r="Q639" i="1"/>
  <c r="U639" i="1" s="1"/>
  <c r="L639" i="1"/>
  <c r="G639" i="1"/>
  <c r="Y638" i="1"/>
  <c r="X638" i="1"/>
  <c r="T638" i="1"/>
  <c r="S638" i="1"/>
  <c r="R638" i="1"/>
  <c r="Q638" i="1"/>
  <c r="U638" i="1" s="1"/>
  <c r="L638" i="1"/>
  <c r="G638" i="1"/>
  <c r="Y637" i="1"/>
  <c r="X637" i="1"/>
  <c r="T637" i="1"/>
  <c r="S637" i="1"/>
  <c r="R637" i="1"/>
  <c r="Q637" i="1"/>
  <c r="U637" i="1" s="1"/>
  <c r="L637" i="1"/>
  <c r="G637" i="1"/>
  <c r="Y636" i="1"/>
  <c r="X636" i="1"/>
  <c r="T636" i="1"/>
  <c r="S636" i="1"/>
  <c r="R636" i="1"/>
  <c r="Q636" i="1"/>
  <c r="U636" i="1" s="1"/>
  <c r="L636" i="1"/>
  <c r="G636" i="1"/>
  <c r="Y635" i="1"/>
  <c r="X635" i="1"/>
  <c r="T635" i="1"/>
  <c r="S635" i="1"/>
  <c r="R635" i="1"/>
  <c r="Q635" i="1"/>
  <c r="U635" i="1" s="1"/>
  <c r="L635" i="1"/>
  <c r="G635" i="1"/>
  <c r="Y634" i="1"/>
  <c r="X634" i="1"/>
  <c r="T634" i="1"/>
  <c r="S634" i="1"/>
  <c r="R634" i="1"/>
  <c r="Q634" i="1"/>
  <c r="U634" i="1" s="1"/>
  <c r="L634" i="1"/>
  <c r="G634" i="1"/>
  <c r="Y633" i="1"/>
  <c r="X633" i="1"/>
  <c r="T633" i="1"/>
  <c r="S633" i="1"/>
  <c r="R633" i="1"/>
  <c r="Q633" i="1"/>
  <c r="U633" i="1" s="1"/>
  <c r="L633" i="1"/>
  <c r="G633" i="1"/>
  <c r="Y632" i="1"/>
  <c r="X632" i="1"/>
  <c r="T632" i="1"/>
  <c r="S632" i="1"/>
  <c r="R632" i="1"/>
  <c r="Q632" i="1"/>
  <c r="U632" i="1" s="1"/>
  <c r="L632" i="1"/>
  <c r="G632" i="1"/>
  <c r="Y631" i="1"/>
  <c r="X631" i="1"/>
  <c r="T631" i="1"/>
  <c r="S631" i="1"/>
  <c r="R631" i="1"/>
  <c r="Q631" i="1"/>
  <c r="U631" i="1" s="1"/>
  <c r="L631" i="1"/>
  <c r="G631" i="1"/>
  <c r="Y630" i="1"/>
  <c r="X630" i="1"/>
  <c r="T630" i="1"/>
  <c r="S630" i="1"/>
  <c r="R630" i="1"/>
  <c r="Q630" i="1"/>
  <c r="U630" i="1" s="1"/>
  <c r="L630" i="1"/>
  <c r="G630" i="1"/>
  <c r="Y629" i="1"/>
  <c r="X629" i="1"/>
  <c r="T629" i="1"/>
  <c r="S629" i="1"/>
  <c r="R629" i="1"/>
  <c r="Q629" i="1"/>
  <c r="U629" i="1" s="1"/>
  <c r="L629" i="1"/>
  <c r="G629" i="1"/>
  <c r="Y628" i="1"/>
  <c r="X628" i="1"/>
  <c r="T628" i="1"/>
  <c r="S628" i="1"/>
  <c r="R628" i="1"/>
  <c r="Q628" i="1"/>
  <c r="U628" i="1" s="1"/>
  <c r="L628" i="1"/>
  <c r="G628" i="1"/>
  <c r="Y627" i="1"/>
  <c r="X627" i="1"/>
  <c r="T627" i="1"/>
  <c r="S627" i="1"/>
  <c r="R627" i="1"/>
  <c r="Q627" i="1"/>
  <c r="U627" i="1" s="1"/>
  <c r="L627" i="1"/>
  <c r="G627" i="1"/>
  <c r="Y626" i="1"/>
  <c r="X626" i="1"/>
  <c r="T626" i="1"/>
  <c r="S626" i="1"/>
  <c r="R626" i="1"/>
  <c r="Q626" i="1"/>
  <c r="U626" i="1" s="1"/>
  <c r="L626" i="1"/>
  <c r="G626" i="1"/>
  <c r="Y625" i="1"/>
  <c r="X625" i="1"/>
  <c r="T625" i="1"/>
  <c r="S625" i="1"/>
  <c r="R625" i="1"/>
  <c r="Q625" i="1"/>
  <c r="U625" i="1" s="1"/>
  <c r="L625" i="1"/>
  <c r="G625" i="1"/>
  <c r="Y624" i="1"/>
  <c r="X624" i="1"/>
  <c r="T624" i="1"/>
  <c r="S624" i="1"/>
  <c r="R624" i="1"/>
  <c r="Q624" i="1"/>
  <c r="U624" i="1" s="1"/>
  <c r="L624" i="1"/>
  <c r="G624" i="1"/>
  <c r="Y623" i="1"/>
  <c r="X623" i="1"/>
  <c r="T623" i="1"/>
  <c r="S623" i="1"/>
  <c r="R623" i="1"/>
  <c r="Q623" i="1"/>
  <c r="U623" i="1" s="1"/>
  <c r="L623" i="1"/>
  <c r="G623" i="1"/>
  <c r="Y622" i="1"/>
  <c r="X622" i="1"/>
  <c r="T622" i="1"/>
  <c r="S622" i="1"/>
  <c r="R622" i="1"/>
  <c r="Q622" i="1"/>
  <c r="U622" i="1" s="1"/>
  <c r="L622" i="1"/>
  <c r="G622" i="1"/>
  <c r="Y621" i="1"/>
  <c r="X621" i="1"/>
  <c r="T621" i="1"/>
  <c r="S621" i="1"/>
  <c r="R621" i="1"/>
  <c r="Q621" i="1"/>
  <c r="U621" i="1" s="1"/>
  <c r="L621" i="1"/>
  <c r="G621" i="1"/>
  <c r="Y620" i="1"/>
  <c r="X620" i="1"/>
  <c r="T620" i="1"/>
  <c r="S620" i="1"/>
  <c r="R620" i="1"/>
  <c r="Q620" i="1"/>
  <c r="U620" i="1" s="1"/>
  <c r="L620" i="1"/>
  <c r="G620" i="1"/>
  <c r="Y619" i="1"/>
  <c r="X619" i="1"/>
  <c r="T619" i="1"/>
  <c r="S619" i="1"/>
  <c r="R619" i="1"/>
  <c r="Q619" i="1"/>
  <c r="U619" i="1" s="1"/>
  <c r="L619" i="1"/>
  <c r="G619" i="1"/>
  <c r="Y618" i="1"/>
  <c r="X618" i="1"/>
  <c r="T618" i="1"/>
  <c r="S618" i="1"/>
  <c r="R618" i="1"/>
  <c r="Q618" i="1"/>
  <c r="U618" i="1" s="1"/>
  <c r="L618" i="1"/>
  <c r="G618" i="1"/>
  <c r="Y617" i="1"/>
  <c r="X617" i="1"/>
  <c r="T617" i="1"/>
  <c r="S617" i="1"/>
  <c r="R617" i="1"/>
  <c r="Q617" i="1"/>
  <c r="U617" i="1" s="1"/>
  <c r="L617" i="1"/>
  <c r="G617" i="1"/>
  <c r="Y616" i="1"/>
  <c r="X616" i="1"/>
  <c r="T616" i="1"/>
  <c r="S616" i="1"/>
  <c r="R616" i="1"/>
  <c r="Q616" i="1"/>
  <c r="U616" i="1" s="1"/>
  <c r="L616" i="1"/>
  <c r="G616" i="1"/>
  <c r="Y615" i="1"/>
  <c r="X615" i="1"/>
  <c r="T615" i="1"/>
  <c r="S615" i="1"/>
  <c r="R615" i="1"/>
  <c r="Q615" i="1"/>
  <c r="U615" i="1" s="1"/>
  <c r="L615" i="1"/>
  <c r="G615" i="1"/>
  <c r="Y614" i="1"/>
  <c r="X614" i="1"/>
  <c r="T614" i="1"/>
  <c r="S614" i="1"/>
  <c r="R614" i="1"/>
  <c r="Q614" i="1"/>
  <c r="U614" i="1" s="1"/>
  <c r="L614" i="1"/>
  <c r="G614" i="1"/>
  <c r="Y613" i="1"/>
  <c r="X613" i="1"/>
  <c r="T613" i="1"/>
  <c r="S613" i="1"/>
  <c r="R613" i="1"/>
  <c r="Q613" i="1"/>
  <c r="U613" i="1" s="1"/>
  <c r="L613" i="1"/>
  <c r="G613" i="1"/>
  <c r="Y612" i="1"/>
  <c r="X612" i="1"/>
  <c r="T612" i="1"/>
  <c r="S612" i="1"/>
  <c r="R612" i="1"/>
  <c r="Q612" i="1"/>
  <c r="U612" i="1" s="1"/>
  <c r="L612" i="1"/>
  <c r="G612" i="1"/>
  <c r="Y611" i="1"/>
  <c r="X611" i="1"/>
  <c r="T611" i="1"/>
  <c r="S611" i="1"/>
  <c r="R611" i="1"/>
  <c r="Q611" i="1"/>
  <c r="U611" i="1" s="1"/>
  <c r="L611" i="1"/>
  <c r="G611" i="1"/>
  <c r="Y610" i="1"/>
  <c r="X610" i="1"/>
  <c r="T610" i="1"/>
  <c r="S610" i="1"/>
  <c r="R610" i="1"/>
  <c r="Q610" i="1"/>
  <c r="U610" i="1" s="1"/>
  <c r="L610" i="1"/>
  <c r="G610" i="1"/>
  <c r="Y609" i="1"/>
  <c r="X609" i="1"/>
  <c r="T609" i="1"/>
  <c r="S609" i="1"/>
  <c r="R609" i="1"/>
  <c r="Q609" i="1"/>
  <c r="U609" i="1" s="1"/>
  <c r="L609" i="1"/>
  <c r="G609" i="1"/>
  <c r="Y608" i="1"/>
  <c r="X608" i="1"/>
  <c r="T608" i="1"/>
  <c r="S608" i="1"/>
  <c r="R608" i="1"/>
  <c r="Q608" i="1"/>
  <c r="U608" i="1" s="1"/>
  <c r="L608" i="1"/>
  <c r="G608" i="1"/>
  <c r="Y607" i="1"/>
  <c r="X607" i="1"/>
  <c r="T607" i="1"/>
  <c r="S607" i="1"/>
  <c r="R607" i="1"/>
  <c r="Q607" i="1"/>
  <c r="U607" i="1" s="1"/>
  <c r="L607" i="1"/>
  <c r="G607" i="1"/>
  <c r="Y606" i="1"/>
  <c r="X606" i="1"/>
  <c r="T606" i="1"/>
  <c r="S606" i="1"/>
  <c r="R606" i="1"/>
  <c r="Q606" i="1"/>
  <c r="U606" i="1" s="1"/>
  <c r="L606" i="1"/>
  <c r="G606" i="1"/>
  <c r="Y605" i="1"/>
  <c r="X605" i="1"/>
  <c r="T605" i="1"/>
  <c r="S605" i="1"/>
  <c r="R605" i="1"/>
  <c r="Q605" i="1"/>
  <c r="U605" i="1" s="1"/>
  <c r="L605" i="1"/>
  <c r="G605" i="1"/>
  <c r="Y604" i="1"/>
  <c r="X604" i="1"/>
  <c r="T604" i="1"/>
  <c r="S604" i="1"/>
  <c r="R604" i="1"/>
  <c r="Q604" i="1"/>
  <c r="U604" i="1" s="1"/>
  <c r="L604" i="1"/>
  <c r="G604" i="1"/>
  <c r="Y603" i="1"/>
  <c r="X603" i="1"/>
  <c r="T603" i="1"/>
  <c r="S603" i="1"/>
  <c r="R603" i="1"/>
  <c r="Q603" i="1"/>
  <c r="U603" i="1" s="1"/>
  <c r="L603" i="1"/>
  <c r="G603" i="1"/>
  <c r="Y602" i="1"/>
  <c r="X602" i="1"/>
  <c r="T602" i="1"/>
  <c r="S602" i="1"/>
  <c r="R602" i="1"/>
  <c r="Q602" i="1"/>
  <c r="U602" i="1" s="1"/>
  <c r="L602" i="1"/>
  <c r="G602" i="1"/>
  <c r="Y601" i="1"/>
  <c r="X601" i="1"/>
  <c r="T601" i="1"/>
  <c r="S601" i="1"/>
  <c r="R601" i="1"/>
  <c r="Q601" i="1"/>
  <c r="U601" i="1" s="1"/>
  <c r="L601" i="1"/>
  <c r="G601" i="1"/>
  <c r="Y600" i="1"/>
  <c r="X600" i="1"/>
  <c r="T600" i="1"/>
  <c r="S600" i="1"/>
  <c r="R600" i="1"/>
  <c r="Q600" i="1"/>
  <c r="U600" i="1" s="1"/>
  <c r="L600" i="1"/>
  <c r="G600" i="1"/>
  <c r="Y599" i="1"/>
  <c r="X599" i="1"/>
  <c r="T599" i="1"/>
  <c r="S599" i="1"/>
  <c r="R599" i="1"/>
  <c r="Q599" i="1"/>
  <c r="U599" i="1" s="1"/>
  <c r="L599" i="1"/>
  <c r="G599" i="1"/>
  <c r="Y598" i="1"/>
  <c r="X598" i="1"/>
  <c r="T598" i="1"/>
  <c r="S598" i="1"/>
  <c r="R598" i="1"/>
  <c r="Q598" i="1"/>
  <c r="U598" i="1" s="1"/>
  <c r="L598" i="1"/>
  <c r="G598" i="1"/>
  <c r="Y597" i="1"/>
  <c r="X597" i="1"/>
  <c r="T597" i="1"/>
  <c r="S597" i="1"/>
  <c r="R597" i="1"/>
  <c r="Q597" i="1"/>
  <c r="U597" i="1" s="1"/>
  <c r="L597" i="1"/>
  <c r="G597" i="1"/>
  <c r="Y596" i="1"/>
  <c r="X596" i="1"/>
  <c r="T596" i="1"/>
  <c r="S596" i="1"/>
  <c r="R596" i="1"/>
  <c r="Q596" i="1"/>
  <c r="U596" i="1" s="1"/>
  <c r="L596" i="1"/>
  <c r="G596" i="1"/>
  <c r="Y595" i="1"/>
  <c r="X595" i="1"/>
  <c r="T595" i="1"/>
  <c r="S595" i="1"/>
  <c r="R595" i="1"/>
  <c r="Q595" i="1"/>
  <c r="U595" i="1" s="1"/>
  <c r="L595" i="1"/>
  <c r="G595" i="1"/>
  <c r="Y594" i="1"/>
  <c r="X594" i="1"/>
  <c r="T594" i="1"/>
  <c r="S594" i="1"/>
  <c r="R594" i="1"/>
  <c r="Q594" i="1"/>
  <c r="U594" i="1" s="1"/>
  <c r="L594" i="1"/>
  <c r="G594" i="1"/>
  <c r="Y593" i="1"/>
  <c r="X593" i="1"/>
  <c r="T593" i="1"/>
  <c r="S593" i="1"/>
  <c r="R593" i="1"/>
  <c r="Q593" i="1"/>
  <c r="U593" i="1" s="1"/>
  <c r="L593" i="1"/>
  <c r="G593" i="1"/>
  <c r="Y592" i="1"/>
  <c r="X592" i="1"/>
  <c r="T592" i="1"/>
  <c r="S592" i="1"/>
  <c r="R592" i="1"/>
  <c r="Q592" i="1"/>
  <c r="U592" i="1" s="1"/>
  <c r="L592" i="1"/>
  <c r="G592" i="1"/>
  <c r="Y591" i="1"/>
  <c r="X591" i="1"/>
  <c r="T591" i="1"/>
  <c r="S591" i="1"/>
  <c r="R591" i="1"/>
  <c r="Q591" i="1"/>
  <c r="U591" i="1" s="1"/>
  <c r="L591" i="1"/>
  <c r="G591" i="1"/>
  <c r="Y590" i="1"/>
  <c r="X590" i="1"/>
  <c r="T590" i="1"/>
  <c r="S590" i="1"/>
  <c r="R590" i="1"/>
  <c r="Q590" i="1"/>
  <c r="U590" i="1" s="1"/>
  <c r="L590" i="1"/>
  <c r="G590" i="1"/>
  <c r="Y589" i="1"/>
  <c r="X589" i="1"/>
  <c r="T589" i="1"/>
  <c r="S589" i="1"/>
  <c r="R589" i="1"/>
  <c r="Q589" i="1"/>
  <c r="U589" i="1" s="1"/>
  <c r="L589" i="1"/>
  <c r="G589" i="1"/>
  <c r="Y588" i="1"/>
  <c r="X588" i="1"/>
  <c r="T588" i="1"/>
  <c r="S588" i="1"/>
  <c r="R588" i="1"/>
  <c r="Q588" i="1"/>
  <c r="U588" i="1" s="1"/>
  <c r="L588" i="1"/>
  <c r="G588" i="1"/>
  <c r="Y587" i="1"/>
  <c r="X587" i="1"/>
  <c r="T587" i="1"/>
  <c r="S587" i="1"/>
  <c r="R587" i="1"/>
  <c r="Q587" i="1"/>
  <c r="U587" i="1" s="1"/>
  <c r="L587" i="1"/>
  <c r="G587" i="1"/>
  <c r="Y586" i="1"/>
  <c r="X586" i="1"/>
  <c r="T586" i="1"/>
  <c r="S586" i="1"/>
  <c r="R586" i="1"/>
  <c r="Q586" i="1"/>
  <c r="U586" i="1" s="1"/>
  <c r="L586" i="1"/>
  <c r="G586" i="1"/>
  <c r="Y585" i="1"/>
  <c r="X585" i="1"/>
  <c r="T585" i="1"/>
  <c r="S585" i="1"/>
  <c r="R585" i="1"/>
  <c r="Q585" i="1"/>
  <c r="U585" i="1" s="1"/>
  <c r="L585" i="1"/>
  <c r="G585" i="1"/>
  <c r="Y584" i="1"/>
  <c r="X584" i="1"/>
  <c r="T584" i="1"/>
  <c r="S584" i="1"/>
  <c r="R584" i="1"/>
  <c r="Q584" i="1"/>
  <c r="U584" i="1" s="1"/>
  <c r="L584" i="1"/>
  <c r="G584" i="1"/>
  <c r="Y583" i="1"/>
  <c r="X583" i="1"/>
  <c r="T583" i="1"/>
  <c r="S583" i="1"/>
  <c r="R583" i="1"/>
  <c r="Q583" i="1"/>
  <c r="U583" i="1" s="1"/>
  <c r="L583" i="1"/>
  <c r="G583" i="1"/>
  <c r="Y582" i="1"/>
  <c r="X582" i="1"/>
  <c r="T582" i="1"/>
  <c r="S582" i="1"/>
  <c r="R582" i="1"/>
  <c r="Q582" i="1"/>
  <c r="U582" i="1" s="1"/>
  <c r="L582" i="1"/>
  <c r="G582" i="1"/>
  <c r="Y581" i="1"/>
  <c r="X581" i="1"/>
  <c r="T581" i="1"/>
  <c r="S581" i="1"/>
  <c r="R581" i="1"/>
  <c r="Q581" i="1"/>
  <c r="U581" i="1" s="1"/>
  <c r="L581" i="1"/>
  <c r="G581" i="1"/>
  <c r="Y580" i="1"/>
  <c r="X580" i="1"/>
  <c r="T580" i="1"/>
  <c r="S580" i="1"/>
  <c r="R580" i="1"/>
  <c r="Q580" i="1"/>
  <c r="U580" i="1" s="1"/>
  <c r="L580" i="1"/>
  <c r="G580" i="1"/>
  <c r="Y579" i="1"/>
  <c r="X579" i="1"/>
  <c r="T579" i="1"/>
  <c r="S579" i="1"/>
  <c r="R579" i="1"/>
  <c r="Q579" i="1"/>
  <c r="U579" i="1" s="1"/>
  <c r="L579" i="1"/>
  <c r="G579" i="1"/>
  <c r="Y578" i="1"/>
  <c r="X578" i="1"/>
  <c r="T578" i="1"/>
  <c r="S578" i="1"/>
  <c r="R578" i="1"/>
  <c r="Q578" i="1"/>
  <c r="U578" i="1" s="1"/>
  <c r="L578" i="1"/>
  <c r="G578" i="1"/>
  <c r="Y577" i="1"/>
  <c r="X577" i="1"/>
  <c r="T577" i="1"/>
  <c r="S577" i="1"/>
  <c r="R577" i="1"/>
  <c r="Q577" i="1"/>
  <c r="U577" i="1" s="1"/>
  <c r="L577" i="1"/>
  <c r="G577" i="1"/>
  <c r="Y576" i="1"/>
  <c r="X576" i="1"/>
  <c r="T576" i="1"/>
  <c r="S576" i="1"/>
  <c r="R576" i="1"/>
  <c r="Q576" i="1"/>
  <c r="U576" i="1" s="1"/>
  <c r="L576" i="1"/>
  <c r="G576" i="1"/>
  <c r="Y575" i="1"/>
  <c r="X575" i="1"/>
  <c r="T575" i="1"/>
  <c r="S575" i="1"/>
  <c r="R575" i="1"/>
  <c r="Q575" i="1"/>
  <c r="U575" i="1" s="1"/>
  <c r="L575" i="1"/>
  <c r="G575" i="1"/>
  <c r="Y574" i="1"/>
  <c r="X574" i="1"/>
  <c r="T574" i="1"/>
  <c r="S574" i="1"/>
  <c r="R574" i="1"/>
  <c r="Q574" i="1"/>
  <c r="U574" i="1" s="1"/>
  <c r="L574" i="1"/>
  <c r="G574" i="1"/>
  <c r="Y573" i="1"/>
  <c r="X573" i="1"/>
  <c r="T573" i="1"/>
  <c r="S573" i="1"/>
  <c r="R573" i="1"/>
  <c r="Q573" i="1"/>
  <c r="U573" i="1" s="1"/>
  <c r="L573" i="1"/>
  <c r="G573" i="1"/>
  <c r="Y572" i="1"/>
  <c r="X572" i="1"/>
  <c r="T572" i="1"/>
  <c r="S572" i="1"/>
  <c r="R572" i="1"/>
  <c r="Q572" i="1"/>
  <c r="U572" i="1" s="1"/>
  <c r="L572" i="1"/>
  <c r="G572" i="1"/>
  <c r="Y571" i="1"/>
  <c r="X571" i="1"/>
  <c r="T571" i="1"/>
  <c r="S571" i="1"/>
  <c r="R571" i="1"/>
  <c r="Q571" i="1"/>
  <c r="U571" i="1" s="1"/>
  <c r="L571" i="1"/>
  <c r="G571" i="1"/>
  <c r="Y570" i="1"/>
  <c r="X570" i="1"/>
  <c r="T570" i="1"/>
  <c r="S570" i="1"/>
  <c r="R570" i="1"/>
  <c r="Q570" i="1"/>
  <c r="U570" i="1" s="1"/>
  <c r="L570" i="1"/>
  <c r="G570" i="1"/>
  <c r="Y569" i="1"/>
  <c r="X569" i="1"/>
  <c r="T569" i="1"/>
  <c r="S569" i="1"/>
  <c r="R569" i="1"/>
  <c r="Q569" i="1"/>
  <c r="U569" i="1" s="1"/>
  <c r="L569" i="1"/>
  <c r="G569" i="1"/>
  <c r="Y568" i="1"/>
  <c r="X568" i="1"/>
  <c r="T568" i="1"/>
  <c r="S568" i="1"/>
  <c r="R568" i="1"/>
  <c r="Q568" i="1"/>
  <c r="U568" i="1" s="1"/>
  <c r="L568" i="1"/>
  <c r="G568" i="1"/>
  <c r="Y567" i="1"/>
  <c r="X567" i="1"/>
  <c r="T567" i="1"/>
  <c r="S567" i="1"/>
  <c r="R567" i="1"/>
  <c r="Q567" i="1"/>
  <c r="U567" i="1" s="1"/>
  <c r="L567" i="1"/>
  <c r="G567" i="1"/>
  <c r="Y566" i="1"/>
  <c r="X566" i="1"/>
  <c r="T566" i="1"/>
  <c r="S566" i="1"/>
  <c r="R566" i="1"/>
  <c r="Q566" i="1"/>
  <c r="U566" i="1" s="1"/>
  <c r="L566" i="1"/>
  <c r="G566" i="1"/>
  <c r="Y565" i="1"/>
  <c r="X565" i="1"/>
  <c r="T565" i="1"/>
  <c r="S565" i="1"/>
  <c r="R565" i="1"/>
  <c r="Q565" i="1"/>
  <c r="U565" i="1" s="1"/>
  <c r="L565" i="1"/>
  <c r="G565" i="1"/>
  <c r="Y564" i="1"/>
  <c r="X564" i="1"/>
  <c r="T564" i="1"/>
  <c r="S564" i="1"/>
  <c r="R564" i="1"/>
  <c r="Q564" i="1"/>
  <c r="U564" i="1" s="1"/>
  <c r="L564" i="1"/>
  <c r="G564" i="1"/>
  <c r="Y563" i="1"/>
  <c r="X563" i="1"/>
  <c r="T563" i="1"/>
  <c r="S563" i="1"/>
  <c r="R563" i="1"/>
  <c r="Q563" i="1"/>
  <c r="U563" i="1" s="1"/>
  <c r="L563" i="1"/>
  <c r="G563" i="1"/>
  <c r="Y562" i="1"/>
  <c r="X562" i="1"/>
  <c r="T562" i="1"/>
  <c r="S562" i="1"/>
  <c r="R562" i="1"/>
  <c r="Q562" i="1"/>
  <c r="U562" i="1" s="1"/>
  <c r="L562" i="1"/>
  <c r="G562" i="1"/>
  <c r="Y561" i="1"/>
  <c r="X561" i="1"/>
  <c r="T561" i="1"/>
  <c r="S561" i="1"/>
  <c r="R561" i="1"/>
  <c r="Q561" i="1"/>
  <c r="U561" i="1" s="1"/>
  <c r="L561" i="1"/>
  <c r="G561" i="1"/>
  <c r="Y560" i="1"/>
  <c r="X560" i="1"/>
  <c r="T560" i="1"/>
  <c r="S560" i="1"/>
  <c r="R560" i="1"/>
  <c r="Q560" i="1"/>
  <c r="U560" i="1" s="1"/>
  <c r="L560" i="1"/>
  <c r="G560" i="1"/>
  <c r="Y559" i="1"/>
  <c r="X559" i="1"/>
  <c r="T559" i="1"/>
  <c r="S559" i="1"/>
  <c r="R559" i="1"/>
  <c r="Q559" i="1"/>
  <c r="U559" i="1" s="1"/>
  <c r="L559" i="1"/>
  <c r="G559" i="1"/>
  <c r="Y558" i="1"/>
  <c r="X558" i="1"/>
  <c r="T558" i="1"/>
  <c r="S558" i="1"/>
  <c r="R558" i="1"/>
  <c r="Q558" i="1"/>
  <c r="U558" i="1" s="1"/>
  <c r="L558" i="1"/>
  <c r="G558" i="1"/>
  <c r="Y557" i="1"/>
  <c r="X557" i="1"/>
  <c r="T557" i="1"/>
  <c r="S557" i="1"/>
  <c r="R557" i="1"/>
  <c r="Q557" i="1"/>
  <c r="U557" i="1" s="1"/>
  <c r="L557" i="1"/>
  <c r="G557" i="1"/>
  <c r="Y556" i="1"/>
  <c r="X556" i="1"/>
  <c r="T556" i="1"/>
  <c r="S556" i="1"/>
  <c r="R556" i="1"/>
  <c r="Q556" i="1"/>
  <c r="U556" i="1" s="1"/>
  <c r="L556" i="1"/>
  <c r="G556" i="1"/>
  <c r="Y555" i="1"/>
  <c r="X555" i="1"/>
  <c r="T555" i="1"/>
  <c r="S555" i="1"/>
  <c r="R555" i="1"/>
  <c r="Q555" i="1"/>
  <c r="U555" i="1" s="1"/>
  <c r="L555" i="1"/>
  <c r="G555" i="1"/>
  <c r="Y554" i="1"/>
  <c r="X554" i="1"/>
  <c r="T554" i="1"/>
  <c r="S554" i="1"/>
  <c r="R554" i="1"/>
  <c r="Q554" i="1"/>
  <c r="U554" i="1" s="1"/>
  <c r="L554" i="1"/>
  <c r="G554" i="1"/>
  <c r="Y553" i="1"/>
  <c r="X553" i="1"/>
  <c r="T553" i="1"/>
  <c r="S553" i="1"/>
  <c r="R553" i="1"/>
  <c r="Q553" i="1"/>
  <c r="U553" i="1" s="1"/>
  <c r="L553" i="1"/>
  <c r="G553" i="1"/>
  <c r="Y552" i="1"/>
  <c r="X552" i="1"/>
  <c r="T552" i="1"/>
  <c r="S552" i="1"/>
  <c r="R552" i="1"/>
  <c r="Q552" i="1"/>
  <c r="U552" i="1" s="1"/>
  <c r="L552" i="1"/>
  <c r="G552" i="1"/>
  <c r="Y551" i="1"/>
  <c r="X551" i="1"/>
  <c r="T551" i="1"/>
  <c r="S551" i="1"/>
  <c r="R551" i="1"/>
  <c r="Q551" i="1"/>
  <c r="U551" i="1" s="1"/>
  <c r="L551" i="1"/>
  <c r="G551" i="1"/>
  <c r="Y550" i="1"/>
  <c r="X550" i="1"/>
  <c r="T550" i="1"/>
  <c r="S550" i="1"/>
  <c r="R550" i="1"/>
  <c r="Q550" i="1"/>
  <c r="U550" i="1" s="1"/>
  <c r="L550" i="1"/>
  <c r="G550" i="1"/>
  <c r="Y549" i="1"/>
  <c r="X549" i="1"/>
  <c r="T549" i="1"/>
  <c r="S549" i="1"/>
  <c r="R549" i="1"/>
  <c r="Q549" i="1"/>
  <c r="U549" i="1" s="1"/>
  <c r="L549" i="1"/>
  <c r="G549" i="1"/>
  <c r="Y548" i="1"/>
  <c r="X548" i="1"/>
  <c r="T548" i="1"/>
  <c r="S548" i="1"/>
  <c r="R548" i="1"/>
  <c r="Q548" i="1"/>
  <c r="U548" i="1" s="1"/>
  <c r="L548" i="1"/>
  <c r="G548" i="1"/>
  <c r="Y547" i="1"/>
  <c r="X547" i="1"/>
  <c r="T547" i="1"/>
  <c r="S547" i="1"/>
  <c r="R547" i="1"/>
  <c r="Q547" i="1"/>
  <c r="U547" i="1" s="1"/>
  <c r="L547" i="1"/>
  <c r="G547" i="1"/>
  <c r="Y546" i="1"/>
  <c r="X546" i="1"/>
  <c r="T546" i="1"/>
  <c r="S546" i="1"/>
  <c r="R546" i="1"/>
  <c r="Q546" i="1"/>
  <c r="U546" i="1" s="1"/>
  <c r="L546" i="1"/>
  <c r="G546" i="1"/>
  <c r="Y545" i="1"/>
  <c r="X545" i="1"/>
  <c r="T545" i="1"/>
  <c r="S545" i="1"/>
  <c r="R545" i="1"/>
  <c r="Q545" i="1"/>
  <c r="U545" i="1" s="1"/>
  <c r="L545" i="1"/>
  <c r="G545" i="1"/>
  <c r="Y544" i="1"/>
  <c r="X544" i="1"/>
  <c r="T544" i="1"/>
  <c r="S544" i="1"/>
  <c r="R544" i="1"/>
  <c r="Q544" i="1"/>
  <c r="U544" i="1" s="1"/>
  <c r="L544" i="1"/>
  <c r="G544" i="1"/>
  <c r="Y543" i="1"/>
  <c r="X543" i="1"/>
  <c r="T543" i="1"/>
  <c r="S543" i="1"/>
  <c r="R543" i="1"/>
  <c r="Q543" i="1"/>
  <c r="U543" i="1" s="1"/>
  <c r="L543" i="1"/>
  <c r="G543" i="1"/>
  <c r="Y542" i="1"/>
  <c r="X542" i="1"/>
  <c r="T542" i="1"/>
  <c r="S542" i="1"/>
  <c r="R542" i="1"/>
  <c r="Q542" i="1"/>
  <c r="U542" i="1" s="1"/>
  <c r="L542" i="1"/>
  <c r="G542" i="1"/>
  <c r="Y541" i="1"/>
  <c r="X541" i="1"/>
  <c r="T541" i="1"/>
  <c r="S541" i="1"/>
  <c r="R541" i="1"/>
  <c r="Q541" i="1"/>
  <c r="U541" i="1" s="1"/>
  <c r="L541" i="1"/>
  <c r="G541" i="1"/>
  <c r="Y540" i="1"/>
  <c r="X540" i="1"/>
  <c r="T540" i="1"/>
  <c r="S540" i="1"/>
  <c r="R540" i="1"/>
  <c r="Q540" i="1"/>
  <c r="U540" i="1" s="1"/>
  <c r="L540" i="1"/>
  <c r="G540" i="1"/>
  <c r="Y539" i="1"/>
  <c r="X539" i="1"/>
  <c r="T539" i="1"/>
  <c r="S539" i="1"/>
  <c r="R539" i="1"/>
  <c r="Q539" i="1"/>
  <c r="U539" i="1" s="1"/>
  <c r="L539" i="1"/>
  <c r="G539" i="1"/>
  <c r="Y538" i="1"/>
  <c r="X538" i="1"/>
  <c r="T538" i="1"/>
  <c r="S538" i="1"/>
  <c r="R538" i="1"/>
  <c r="Q538" i="1"/>
  <c r="U538" i="1" s="1"/>
  <c r="L538" i="1"/>
  <c r="G538" i="1"/>
  <c r="Y537" i="1"/>
  <c r="X537" i="1"/>
  <c r="T537" i="1"/>
  <c r="S537" i="1"/>
  <c r="R537" i="1"/>
  <c r="Q537" i="1"/>
  <c r="U537" i="1" s="1"/>
  <c r="L537" i="1"/>
  <c r="G537" i="1"/>
  <c r="Y536" i="1"/>
  <c r="X536" i="1"/>
  <c r="T536" i="1"/>
  <c r="S536" i="1"/>
  <c r="R536" i="1"/>
  <c r="Q536" i="1"/>
  <c r="U536" i="1" s="1"/>
  <c r="L536" i="1"/>
  <c r="G536" i="1"/>
  <c r="Y535" i="1"/>
  <c r="X535" i="1"/>
  <c r="T535" i="1"/>
  <c r="S535" i="1"/>
  <c r="R535" i="1"/>
  <c r="Q535" i="1"/>
  <c r="U535" i="1" s="1"/>
  <c r="L535" i="1"/>
  <c r="G535" i="1"/>
  <c r="Y534" i="1"/>
  <c r="X534" i="1"/>
  <c r="T534" i="1"/>
  <c r="S534" i="1"/>
  <c r="R534" i="1"/>
  <c r="Q534" i="1"/>
  <c r="U534" i="1" s="1"/>
  <c r="L534" i="1"/>
  <c r="G534" i="1"/>
  <c r="Y533" i="1"/>
  <c r="X533" i="1"/>
  <c r="T533" i="1"/>
  <c r="S533" i="1"/>
  <c r="R533" i="1"/>
  <c r="Q533" i="1"/>
  <c r="U533" i="1" s="1"/>
  <c r="L533" i="1"/>
  <c r="G533" i="1"/>
  <c r="Y532" i="1"/>
  <c r="X532" i="1"/>
  <c r="T532" i="1"/>
  <c r="S532" i="1"/>
  <c r="R532" i="1"/>
  <c r="Q532" i="1"/>
  <c r="U532" i="1" s="1"/>
  <c r="L532" i="1"/>
  <c r="G532" i="1"/>
  <c r="Y531" i="1"/>
  <c r="X531" i="1"/>
  <c r="T531" i="1"/>
  <c r="S531" i="1"/>
  <c r="R531" i="1"/>
  <c r="Q531" i="1"/>
  <c r="U531" i="1" s="1"/>
  <c r="L531" i="1"/>
  <c r="G531" i="1"/>
  <c r="Y530" i="1"/>
  <c r="X530" i="1"/>
  <c r="T530" i="1"/>
  <c r="S530" i="1"/>
  <c r="R530" i="1"/>
  <c r="Q530" i="1"/>
  <c r="U530" i="1" s="1"/>
  <c r="L530" i="1"/>
  <c r="G530" i="1"/>
  <c r="Y529" i="1"/>
  <c r="X529" i="1"/>
  <c r="T529" i="1"/>
  <c r="S529" i="1"/>
  <c r="R529" i="1"/>
  <c r="Q529" i="1"/>
  <c r="U529" i="1" s="1"/>
  <c r="L529" i="1"/>
  <c r="G529" i="1"/>
  <c r="Y528" i="1"/>
  <c r="X528" i="1"/>
  <c r="T528" i="1"/>
  <c r="S528" i="1"/>
  <c r="R528" i="1"/>
  <c r="Q528" i="1"/>
  <c r="U528" i="1" s="1"/>
  <c r="L528" i="1"/>
  <c r="G528" i="1"/>
  <c r="Y527" i="1"/>
  <c r="X527" i="1"/>
  <c r="T527" i="1"/>
  <c r="S527" i="1"/>
  <c r="R527" i="1"/>
  <c r="Q527" i="1"/>
  <c r="U527" i="1" s="1"/>
  <c r="L527" i="1"/>
  <c r="G527" i="1"/>
  <c r="Y526" i="1"/>
  <c r="X526" i="1"/>
  <c r="T526" i="1"/>
  <c r="S526" i="1"/>
  <c r="R526" i="1"/>
  <c r="Q526" i="1"/>
  <c r="U526" i="1" s="1"/>
  <c r="L526" i="1"/>
  <c r="G526" i="1"/>
  <c r="Y525" i="1"/>
  <c r="X525" i="1"/>
  <c r="T525" i="1"/>
  <c r="S525" i="1"/>
  <c r="R525" i="1"/>
  <c r="Q525" i="1"/>
  <c r="U525" i="1" s="1"/>
  <c r="L525" i="1"/>
  <c r="G525" i="1"/>
  <c r="Y524" i="1"/>
  <c r="X524" i="1"/>
  <c r="T524" i="1"/>
  <c r="S524" i="1"/>
  <c r="R524" i="1"/>
  <c r="Q524" i="1"/>
  <c r="U524" i="1" s="1"/>
  <c r="L524" i="1"/>
  <c r="G524" i="1"/>
  <c r="Y523" i="1"/>
  <c r="X523" i="1"/>
  <c r="T523" i="1"/>
  <c r="S523" i="1"/>
  <c r="R523" i="1"/>
  <c r="Q523" i="1"/>
  <c r="U523" i="1" s="1"/>
  <c r="L523" i="1"/>
  <c r="G523" i="1"/>
  <c r="Y522" i="1"/>
  <c r="X522" i="1"/>
  <c r="T522" i="1"/>
  <c r="S522" i="1"/>
  <c r="R522" i="1"/>
  <c r="Q522" i="1"/>
  <c r="U522" i="1" s="1"/>
  <c r="L522" i="1"/>
  <c r="G522" i="1"/>
  <c r="Y521" i="1"/>
  <c r="X521" i="1"/>
  <c r="T521" i="1"/>
  <c r="S521" i="1"/>
  <c r="R521" i="1"/>
  <c r="Q521" i="1"/>
  <c r="U521" i="1" s="1"/>
  <c r="L521" i="1"/>
  <c r="G521" i="1"/>
  <c r="Y520" i="1"/>
  <c r="X520" i="1"/>
  <c r="T520" i="1"/>
  <c r="S520" i="1"/>
  <c r="R520" i="1"/>
  <c r="Q520" i="1"/>
  <c r="U520" i="1" s="1"/>
  <c r="L520" i="1"/>
  <c r="G520" i="1"/>
  <c r="Y519" i="1"/>
  <c r="X519" i="1"/>
  <c r="T519" i="1"/>
  <c r="S519" i="1"/>
  <c r="R519" i="1"/>
  <c r="Q519" i="1"/>
  <c r="U519" i="1" s="1"/>
  <c r="L519" i="1"/>
  <c r="G519" i="1"/>
  <c r="Y518" i="1"/>
  <c r="X518" i="1"/>
  <c r="T518" i="1"/>
  <c r="S518" i="1"/>
  <c r="R518" i="1"/>
  <c r="Q518" i="1"/>
  <c r="U518" i="1" s="1"/>
  <c r="L518" i="1"/>
  <c r="G518" i="1"/>
  <c r="Y517" i="1"/>
  <c r="X517" i="1"/>
  <c r="T517" i="1"/>
  <c r="S517" i="1"/>
  <c r="R517" i="1"/>
  <c r="Q517" i="1"/>
  <c r="U517" i="1" s="1"/>
  <c r="L517" i="1"/>
  <c r="G517" i="1"/>
  <c r="Y516" i="1"/>
  <c r="X516" i="1"/>
  <c r="T516" i="1"/>
  <c r="S516" i="1"/>
  <c r="R516" i="1"/>
  <c r="Q516" i="1"/>
  <c r="U516" i="1" s="1"/>
  <c r="L516" i="1"/>
  <c r="G516" i="1"/>
  <c r="Y515" i="1"/>
  <c r="X515" i="1"/>
  <c r="T515" i="1"/>
  <c r="S515" i="1"/>
  <c r="R515" i="1"/>
  <c r="Q515" i="1"/>
  <c r="U515" i="1" s="1"/>
  <c r="L515" i="1"/>
  <c r="G515" i="1"/>
  <c r="Y514" i="1"/>
  <c r="X514" i="1"/>
  <c r="T514" i="1"/>
  <c r="S514" i="1"/>
  <c r="R514" i="1"/>
  <c r="Q514" i="1"/>
  <c r="U514" i="1" s="1"/>
  <c r="L514" i="1"/>
  <c r="G514" i="1"/>
  <c r="Y513" i="1"/>
  <c r="X513" i="1"/>
  <c r="T513" i="1"/>
  <c r="S513" i="1"/>
  <c r="R513" i="1"/>
  <c r="Q513" i="1"/>
  <c r="U513" i="1" s="1"/>
  <c r="L513" i="1"/>
  <c r="G513" i="1"/>
  <c r="Y512" i="1"/>
  <c r="X512" i="1"/>
  <c r="T512" i="1"/>
  <c r="S512" i="1"/>
  <c r="R512" i="1"/>
  <c r="Q512" i="1"/>
  <c r="U512" i="1" s="1"/>
  <c r="L512" i="1"/>
  <c r="G512" i="1"/>
  <c r="Y511" i="1"/>
  <c r="X511" i="1"/>
  <c r="T511" i="1"/>
  <c r="S511" i="1"/>
  <c r="R511" i="1"/>
  <c r="Q511" i="1"/>
  <c r="U511" i="1" s="1"/>
  <c r="L511" i="1"/>
  <c r="G511" i="1"/>
  <c r="Y510" i="1"/>
  <c r="X510" i="1"/>
  <c r="T510" i="1"/>
  <c r="S510" i="1"/>
  <c r="R510" i="1"/>
  <c r="Q510" i="1"/>
  <c r="U510" i="1" s="1"/>
  <c r="L510" i="1"/>
  <c r="G510" i="1"/>
  <c r="Y509" i="1"/>
  <c r="X509" i="1"/>
  <c r="T509" i="1"/>
  <c r="S509" i="1"/>
  <c r="R509" i="1"/>
  <c r="Q509" i="1"/>
  <c r="U509" i="1" s="1"/>
  <c r="L509" i="1"/>
  <c r="G509" i="1"/>
  <c r="Y508" i="1"/>
  <c r="X508" i="1"/>
  <c r="T508" i="1"/>
  <c r="S508" i="1"/>
  <c r="R508" i="1"/>
  <c r="Q508" i="1"/>
  <c r="U508" i="1" s="1"/>
  <c r="L508" i="1"/>
  <c r="G508" i="1"/>
  <c r="Y507" i="1"/>
  <c r="X507" i="1"/>
  <c r="T507" i="1"/>
  <c r="S507" i="1"/>
  <c r="R507" i="1"/>
  <c r="Q507" i="1"/>
  <c r="U507" i="1" s="1"/>
  <c r="L507" i="1"/>
  <c r="G507" i="1"/>
  <c r="Y506" i="1"/>
  <c r="X506" i="1"/>
  <c r="T506" i="1"/>
  <c r="S506" i="1"/>
  <c r="R506" i="1"/>
  <c r="Q506" i="1"/>
  <c r="U506" i="1" s="1"/>
  <c r="L506" i="1"/>
  <c r="G506" i="1"/>
  <c r="Y505" i="1"/>
  <c r="X505" i="1"/>
  <c r="T505" i="1"/>
  <c r="S505" i="1"/>
  <c r="R505" i="1"/>
  <c r="Q505" i="1"/>
  <c r="U505" i="1" s="1"/>
  <c r="L505" i="1"/>
  <c r="G505" i="1"/>
  <c r="Y504" i="1"/>
  <c r="X504" i="1"/>
  <c r="T504" i="1"/>
  <c r="S504" i="1"/>
  <c r="R504" i="1"/>
  <c r="Q504" i="1"/>
  <c r="U504" i="1" s="1"/>
  <c r="L504" i="1"/>
  <c r="G504" i="1"/>
  <c r="Y503" i="1"/>
  <c r="X503" i="1"/>
  <c r="T503" i="1"/>
  <c r="S503" i="1"/>
  <c r="R503" i="1"/>
  <c r="Q503" i="1"/>
  <c r="U503" i="1" s="1"/>
  <c r="L503" i="1"/>
  <c r="G503" i="1"/>
  <c r="Y502" i="1"/>
  <c r="X502" i="1"/>
  <c r="T502" i="1"/>
  <c r="S502" i="1"/>
  <c r="R502" i="1"/>
  <c r="Q502" i="1"/>
  <c r="U502" i="1" s="1"/>
  <c r="L502" i="1"/>
  <c r="G502" i="1"/>
  <c r="Y501" i="1"/>
  <c r="X501" i="1"/>
  <c r="T501" i="1"/>
  <c r="S501" i="1"/>
  <c r="R501" i="1"/>
  <c r="Q501" i="1"/>
  <c r="U501" i="1" s="1"/>
  <c r="L501" i="1"/>
  <c r="G501" i="1"/>
  <c r="Y500" i="1"/>
  <c r="X500" i="1"/>
  <c r="T500" i="1"/>
  <c r="S500" i="1"/>
  <c r="R500" i="1"/>
  <c r="Q500" i="1"/>
  <c r="U500" i="1" s="1"/>
  <c r="L500" i="1"/>
  <c r="G500" i="1"/>
  <c r="Y499" i="1"/>
  <c r="X499" i="1"/>
  <c r="T499" i="1"/>
  <c r="S499" i="1"/>
  <c r="R499" i="1"/>
  <c r="Q499" i="1"/>
  <c r="U499" i="1" s="1"/>
  <c r="L499" i="1"/>
  <c r="G499" i="1"/>
  <c r="Y498" i="1"/>
  <c r="X498" i="1"/>
  <c r="T498" i="1"/>
  <c r="S498" i="1"/>
  <c r="R498" i="1"/>
  <c r="Q498" i="1"/>
  <c r="U498" i="1" s="1"/>
  <c r="L498" i="1"/>
  <c r="G498" i="1"/>
  <c r="Y497" i="1"/>
  <c r="X497" i="1"/>
  <c r="T497" i="1"/>
  <c r="S497" i="1"/>
  <c r="R497" i="1"/>
  <c r="Q497" i="1"/>
  <c r="U497" i="1" s="1"/>
  <c r="L497" i="1"/>
  <c r="G497" i="1"/>
  <c r="Y496" i="1"/>
  <c r="X496" i="1"/>
  <c r="T496" i="1"/>
  <c r="S496" i="1"/>
  <c r="R496" i="1"/>
  <c r="Q496" i="1"/>
  <c r="U496" i="1" s="1"/>
  <c r="L496" i="1"/>
  <c r="G496" i="1"/>
  <c r="Y495" i="1"/>
  <c r="X495" i="1"/>
  <c r="T495" i="1"/>
  <c r="S495" i="1"/>
  <c r="R495" i="1"/>
  <c r="Q495" i="1"/>
  <c r="U495" i="1" s="1"/>
  <c r="L495" i="1"/>
  <c r="G495" i="1"/>
  <c r="Y494" i="1"/>
  <c r="X494" i="1"/>
  <c r="T494" i="1"/>
  <c r="S494" i="1"/>
  <c r="R494" i="1"/>
  <c r="Q494" i="1"/>
  <c r="U494" i="1" s="1"/>
  <c r="L494" i="1"/>
  <c r="G494" i="1"/>
  <c r="Y493" i="1"/>
  <c r="X493" i="1"/>
  <c r="T493" i="1"/>
  <c r="S493" i="1"/>
  <c r="R493" i="1"/>
  <c r="Q493" i="1"/>
  <c r="U493" i="1" s="1"/>
  <c r="L493" i="1"/>
  <c r="G493" i="1"/>
  <c r="Y492" i="1"/>
  <c r="X492" i="1"/>
  <c r="T492" i="1"/>
  <c r="S492" i="1"/>
  <c r="R492" i="1"/>
  <c r="Q492" i="1"/>
  <c r="U492" i="1" s="1"/>
  <c r="L492" i="1"/>
  <c r="G492" i="1"/>
  <c r="Y491" i="1"/>
  <c r="X491" i="1"/>
  <c r="T491" i="1"/>
  <c r="S491" i="1"/>
  <c r="R491" i="1"/>
  <c r="Q491" i="1"/>
  <c r="U491" i="1" s="1"/>
  <c r="L491" i="1"/>
  <c r="G491" i="1"/>
  <c r="Y490" i="1"/>
  <c r="X490" i="1"/>
  <c r="T490" i="1"/>
  <c r="S490" i="1"/>
  <c r="R490" i="1"/>
  <c r="Q490" i="1"/>
  <c r="U490" i="1" s="1"/>
  <c r="L490" i="1"/>
  <c r="G490" i="1"/>
  <c r="Y489" i="1"/>
  <c r="X489" i="1"/>
  <c r="T489" i="1"/>
  <c r="S489" i="1"/>
  <c r="R489" i="1"/>
  <c r="Q489" i="1"/>
  <c r="U489" i="1" s="1"/>
  <c r="L489" i="1"/>
  <c r="G489" i="1"/>
  <c r="Y488" i="1"/>
  <c r="X488" i="1"/>
  <c r="T488" i="1"/>
  <c r="S488" i="1"/>
  <c r="R488" i="1"/>
  <c r="Q488" i="1"/>
  <c r="U488" i="1" s="1"/>
  <c r="L488" i="1"/>
  <c r="G488" i="1"/>
  <c r="Y487" i="1"/>
  <c r="X487" i="1"/>
  <c r="T487" i="1"/>
  <c r="S487" i="1"/>
  <c r="R487" i="1"/>
  <c r="Q487" i="1"/>
  <c r="U487" i="1" s="1"/>
  <c r="L487" i="1"/>
  <c r="G487" i="1"/>
  <c r="Y486" i="1"/>
  <c r="X486" i="1"/>
  <c r="T486" i="1"/>
  <c r="S486" i="1"/>
  <c r="R486" i="1"/>
  <c r="Q486" i="1"/>
  <c r="U486" i="1" s="1"/>
  <c r="L486" i="1"/>
  <c r="G486" i="1"/>
  <c r="Y485" i="1"/>
  <c r="X485" i="1"/>
  <c r="T485" i="1"/>
  <c r="S485" i="1"/>
  <c r="R485" i="1"/>
  <c r="Q485" i="1"/>
  <c r="U485" i="1" s="1"/>
  <c r="L485" i="1"/>
  <c r="G485" i="1"/>
  <c r="Y484" i="1"/>
  <c r="X484" i="1"/>
  <c r="T484" i="1"/>
  <c r="S484" i="1"/>
  <c r="R484" i="1"/>
  <c r="Q484" i="1"/>
  <c r="U484" i="1" s="1"/>
  <c r="L484" i="1"/>
  <c r="G484" i="1"/>
  <c r="Y483" i="1"/>
  <c r="X483" i="1"/>
  <c r="T483" i="1"/>
  <c r="S483" i="1"/>
  <c r="R483" i="1"/>
  <c r="Q483" i="1"/>
  <c r="U483" i="1" s="1"/>
  <c r="L483" i="1"/>
  <c r="G483" i="1"/>
  <c r="Y482" i="1"/>
  <c r="X482" i="1"/>
  <c r="T482" i="1"/>
  <c r="S482" i="1"/>
  <c r="R482" i="1"/>
  <c r="Q482" i="1"/>
  <c r="U482" i="1" s="1"/>
  <c r="L482" i="1"/>
  <c r="G482" i="1"/>
  <c r="Y481" i="1"/>
  <c r="X481" i="1"/>
  <c r="T481" i="1"/>
  <c r="S481" i="1"/>
  <c r="R481" i="1"/>
  <c r="Q481" i="1"/>
  <c r="U481" i="1" s="1"/>
  <c r="L481" i="1"/>
  <c r="G481" i="1"/>
  <c r="Y480" i="1"/>
  <c r="X480" i="1"/>
  <c r="T480" i="1"/>
  <c r="S480" i="1"/>
  <c r="R480" i="1"/>
  <c r="Q480" i="1"/>
  <c r="U480" i="1" s="1"/>
  <c r="L480" i="1"/>
  <c r="G480" i="1"/>
  <c r="Y479" i="1"/>
  <c r="X479" i="1"/>
  <c r="T479" i="1"/>
  <c r="S479" i="1"/>
  <c r="R479" i="1"/>
  <c r="Q479" i="1"/>
  <c r="U479" i="1" s="1"/>
  <c r="L479" i="1"/>
  <c r="G479" i="1"/>
  <c r="Y478" i="1"/>
  <c r="X478" i="1"/>
  <c r="T478" i="1"/>
  <c r="S478" i="1"/>
  <c r="R478" i="1"/>
  <c r="Q478" i="1"/>
  <c r="U478" i="1" s="1"/>
  <c r="L478" i="1"/>
  <c r="G478" i="1"/>
  <c r="Y477" i="1"/>
  <c r="X477" i="1"/>
  <c r="T477" i="1"/>
  <c r="S477" i="1"/>
  <c r="R477" i="1"/>
  <c r="Q477" i="1"/>
  <c r="U477" i="1" s="1"/>
  <c r="L477" i="1"/>
  <c r="G477" i="1"/>
  <c r="Y476" i="1"/>
  <c r="X476" i="1"/>
  <c r="T476" i="1"/>
  <c r="S476" i="1"/>
  <c r="R476" i="1"/>
  <c r="Q476" i="1"/>
  <c r="U476" i="1" s="1"/>
  <c r="L476" i="1"/>
  <c r="G476" i="1"/>
  <c r="Y475" i="1"/>
  <c r="X475" i="1"/>
  <c r="T475" i="1"/>
  <c r="S475" i="1"/>
  <c r="R475" i="1"/>
  <c r="Q475" i="1"/>
  <c r="U475" i="1" s="1"/>
  <c r="L475" i="1"/>
  <c r="G475" i="1"/>
  <c r="Y474" i="1"/>
  <c r="X474" i="1"/>
  <c r="T474" i="1"/>
  <c r="S474" i="1"/>
  <c r="R474" i="1"/>
  <c r="Q474" i="1"/>
  <c r="U474" i="1" s="1"/>
  <c r="L474" i="1"/>
  <c r="G474" i="1"/>
  <c r="Y473" i="1"/>
  <c r="X473" i="1"/>
  <c r="T473" i="1"/>
  <c r="S473" i="1"/>
  <c r="R473" i="1"/>
  <c r="Q473" i="1"/>
  <c r="U473" i="1" s="1"/>
  <c r="L473" i="1"/>
  <c r="G473" i="1"/>
  <c r="Y472" i="1"/>
  <c r="X472" i="1"/>
  <c r="T472" i="1"/>
  <c r="S472" i="1"/>
  <c r="R472" i="1"/>
  <c r="Q472" i="1"/>
  <c r="U472" i="1" s="1"/>
  <c r="L472" i="1"/>
  <c r="G472" i="1"/>
  <c r="Y471" i="1"/>
  <c r="X471" i="1"/>
  <c r="T471" i="1"/>
  <c r="S471" i="1"/>
  <c r="R471" i="1"/>
  <c r="Q471" i="1"/>
  <c r="U471" i="1" s="1"/>
  <c r="L471" i="1"/>
  <c r="G471" i="1"/>
  <c r="Y470" i="1"/>
  <c r="X470" i="1"/>
  <c r="T470" i="1"/>
  <c r="S470" i="1"/>
  <c r="R470" i="1"/>
  <c r="Q470" i="1"/>
  <c r="U470" i="1" s="1"/>
  <c r="L470" i="1"/>
  <c r="G470" i="1"/>
  <c r="Y469" i="1"/>
  <c r="X469" i="1"/>
  <c r="T469" i="1"/>
  <c r="S469" i="1"/>
  <c r="R469" i="1"/>
  <c r="Q469" i="1"/>
  <c r="U469" i="1" s="1"/>
  <c r="L469" i="1"/>
  <c r="G469" i="1"/>
  <c r="Y468" i="1"/>
  <c r="X468" i="1"/>
  <c r="T468" i="1"/>
  <c r="S468" i="1"/>
  <c r="R468" i="1"/>
  <c r="Q468" i="1"/>
  <c r="U468" i="1" s="1"/>
  <c r="L468" i="1"/>
  <c r="G468" i="1"/>
  <c r="Y467" i="1"/>
  <c r="X467" i="1"/>
  <c r="T467" i="1"/>
  <c r="S467" i="1"/>
  <c r="R467" i="1"/>
  <c r="Q467" i="1"/>
  <c r="U467" i="1" s="1"/>
  <c r="L467" i="1"/>
  <c r="G467" i="1"/>
  <c r="Y466" i="1"/>
  <c r="X466" i="1"/>
  <c r="T466" i="1"/>
  <c r="S466" i="1"/>
  <c r="R466" i="1"/>
  <c r="Q466" i="1"/>
  <c r="U466" i="1" s="1"/>
  <c r="L466" i="1"/>
  <c r="G466" i="1"/>
  <c r="Y465" i="1"/>
  <c r="X465" i="1"/>
  <c r="T465" i="1"/>
  <c r="S465" i="1"/>
  <c r="R465" i="1"/>
  <c r="Q465" i="1"/>
  <c r="U465" i="1" s="1"/>
  <c r="L465" i="1"/>
  <c r="G465" i="1"/>
  <c r="Y464" i="1"/>
  <c r="X464" i="1"/>
  <c r="T464" i="1"/>
  <c r="S464" i="1"/>
  <c r="R464" i="1"/>
  <c r="Q464" i="1"/>
  <c r="U464" i="1" s="1"/>
  <c r="L464" i="1"/>
  <c r="G464" i="1"/>
  <c r="Y463" i="1"/>
  <c r="X463" i="1"/>
  <c r="T463" i="1"/>
  <c r="S463" i="1"/>
  <c r="R463" i="1"/>
  <c r="Q463" i="1"/>
  <c r="U463" i="1" s="1"/>
  <c r="L463" i="1"/>
  <c r="G463" i="1"/>
  <c r="Y462" i="1"/>
  <c r="X462" i="1"/>
  <c r="T462" i="1"/>
  <c r="S462" i="1"/>
  <c r="R462" i="1"/>
  <c r="Q462" i="1"/>
  <c r="U462" i="1" s="1"/>
  <c r="L462" i="1"/>
  <c r="G462" i="1"/>
  <c r="Y461" i="1"/>
  <c r="X461" i="1"/>
  <c r="T461" i="1"/>
  <c r="S461" i="1"/>
  <c r="R461" i="1"/>
  <c r="Q461" i="1"/>
  <c r="U461" i="1" s="1"/>
  <c r="L461" i="1"/>
  <c r="G461" i="1"/>
  <c r="Y460" i="1"/>
  <c r="X460" i="1"/>
  <c r="T460" i="1"/>
  <c r="S460" i="1"/>
  <c r="R460" i="1"/>
  <c r="Q460" i="1"/>
  <c r="U460" i="1" s="1"/>
  <c r="L460" i="1"/>
  <c r="G460" i="1"/>
  <c r="Y459" i="1"/>
  <c r="X459" i="1"/>
  <c r="T459" i="1"/>
  <c r="S459" i="1"/>
  <c r="R459" i="1"/>
  <c r="Q459" i="1"/>
  <c r="U459" i="1" s="1"/>
  <c r="L459" i="1"/>
  <c r="G459" i="1"/>
  <c r="Y458" i="1"/>
  <c r="X458" i="1"/>
  <c r="T458" i="1"/>
  <c r="S458" i="1"/>
  <c r="R458" i="1"/>
  <c r="Q458" i="1"/>
  <c r="U458" i="1" s="1"/>
  <c r="L458" i="1"/>
  <c r="G458" i="1"/>
  <c r="Y457" i="1"/>
  <c r="X457" i="1"/>
  <c r="T457" i="1"/>
  <c r="S457" i="1"/>
  <c r="R457" i="1"/>
  <c r="Q457" i="1"/>
  <c r="U457" i="1" s="1"/>
  <c r="L457" i="1"/>
  <c r="G457" i="1"/>
  <c r="Y456" i="1"/>
  <c r="X456" i="1"/>
  <c r="T456" i="1"/>
  <c r="S456" i="1"/>
  <c r="R456" i="1"/>
  <c r="Q456" i="1"/>
  <c r="U456" i="1" s="1"/>
  <c r="L456" i="1"/>
  <c r="G456" i="1"/>
  <c r="Y455" i="1"/>
  <c r="X455" i="1"/>
  <c r="T455" i="1"/>
  <c r="S455" i="1"/>
  <c r="R455" i="1"/>
  <c r="Q455" i="1"/>
  <c r="U455" i="1" s="1"/>
  <c r="L455" i="1"/>
  <c r="G455" i="1"/>
  <c r="Y454" i="1"/>
  <c r="X454" i="1"/>
  <c r="T454" i="1"/>
  <c r="S454" i="1"/>
  <c r="R454" i="1"/>
  <c r="Q454" i="1"/>
  <c r="U454" i="1" s="1"/>
  <c r="L454" i="1"/>
  <c r="G454" i="1"/>
  <c r="Y453" i="1"/>
  <c r="X453" i="1"/>
  <c r="T453" i="1"/>
  <c r="S453" i="1"/>
  <c r="R453" i="1"/>
  <c r="Q453" i="1"/>
  <c r="U453" i="1" s="1"/>
  <c r="L453" i="1"/>
  <c r="G453" i="1"/>
  <c r="Y452" i="1"/>
  <c r="X452" i="1"/>
  <c r="T452" i="1"/>
  <c r="S452" i="1"/>
  <c r="R452" i="1"/>
  <c r="Q452" i="1"/>
  <c r="U452" i="1" s="1"/>
  <c r="L452" i="1"/>
  <c r="G452" i="1"/>
  <c r="Y451" i="1"/>
  <c r="X451" i="1"/>
  <c r="T451" i="1"/>
  <c r="S451" i="1"/>
  <c r="R451" i="1"/>
  <c r="Q451" i="1"/>
  <c r="U451" i="1" s="1"/>
  <c r="L451" i="1"/>
  <c r="G451" i="1"/>
  <c r="Y450" i="1"/>
  <c r="X450" i="1"/>
  <c r="T450" i="1"/>
  <c r="S450" i="1"/>
  <c r="R450" i="1"/>
  <c r="Q450" i="1"/>
  <c r="U450" i="1" s="1"/>
  <c r="L450" i="1"/>
  <c r="G450" i="1"/>
  <c r="Y449" i="1"/>
  <c r="X449" i="1"/>
  <c r="T449" i="1"/>
  <c r="S449" i="1"/>
  <c r="R449" i="1"/>
  <c r="Q449" i="1"/>
  <c r="U449" i="1" s="1"/>
  <c r="L449" i="1"/>
  <c r="G449" i="1"/>
  <c r="Y448" i="1"/>
  <c r="X448" i="1"/>
  <c r="T448" i="1"/>
  <c r="S448" i="1"/>
  <c r="R448" i="1"/>
  <c r="Q448" i="1"/>
  <c r="U448" i="1" s="1"/>
  <c r="L448" i="1"/>
  <c r="G448" i="1"/>
  <c r="Y447" i="1"/>
  <c r="X447" i="1"/>
  <c r="T447" i="1"/>
  <c r="S447" i="1"/>
  <c r="R447" i="1"/>
  <c r="Q447" i="1"/>
  <c r="U447" i="1" s="1"/>
  <c r="L447" i="1"/>
  <c r="G447" i="1"/>
  <c r="Y446" i="1"/>
  <c r="X446" i="1"/>
  <c r="T446" i="1"/>
  <c r="S446" i="1"/>
  <c r="R446" i="1"/>
  <c r="Q446" i="1"/>
  <c r="U446" i="1" s="1"/>
  <c r="L446" i="1"/>
  <c r="G446" i="1"/>
  <c r="Y445" i="1"/>
  <c r="X445" i="1"/>
  <c r="T445" i="1"/>
  <c r="S445" i="1"/>
  <c r="R445" i="1"/>
  <c r="Q445" i="1"/>
  <c r="U445" i="1" s="1"/>
  <c r="L445" i="1"/>
  <c r="G445" i="1"/>
  <c r="Y444" i="1"/>
  <c r="X444" i="1"/>
  <c r="T444" i="1"/>
  <c r="S444" i="1"/>
  <c r="R444" i="1"/>
  <c r="Q444" i="1"/>
  <c r="U444" i="1" s="1"/>
  <c r="L444" i="1"/>
  <c r="G444" i="1"/>
  <c r="Y443" i="1"/>
  <c r="X443" i="1"/>
  <c r="T443" i="1"/>
  <c r="S443" i="1"/>
  <c r="R443" i="1"/>
  <c r="Q443" i="1"/>
  <c r="U443" i="1" s="1"/>
  <c r="L443" i="1"/>
  <c r="G443" i="1"/>
  <c r="Y442" i="1"/>
  <c r="X442" i="1"/>
  <c r="T442" i="1"/>
  <c r="S442" i="1"/>
  <c r="R442" i="1"/>
  <c r="Q442" i="1"/>
  <c r="U442" i="1" s="1"/>
  <c r="L442" i="1"/>
  <c r="G442" i="1"/>
  <c r="Y441" i="1"/>
  <c r="X441" i="1"/>
  <c r="T441" i="1"/>
  <c r="S441" i="1"/>
  <c r="R441" i="1"/>
  <c r="Q441" i="1"/>
  <c r="U441" i="1" s="1"/>
  <c r="L441" i="1"/>
  <c r="G441" i="1"/>
  <c r="Y440" i="1"/>
  <c r="X440" i="1"/>
  <c r="T440" i="1"/>
  <c r="S440" i="1"/>
  <c r="R440" i="1"/>
  <c r="Q440" i="1"/>
  <c r="U440" i="1" s="1"/>
  <c r="L440" i="1"/>
  <c r="G440" i="1"/>
  <c r="Y439" i="1"/>
  <c r="X439" i="1"/>
  <c r="T439" i="1"/>
  <c r="S439" i="1"/>
  <c r="R439" i="1"/>
  <c r="Q439" i="1"/>
  <c r="U439" i="1" s="1"/>
  <c r="L439" i="1"/>
  <c r="G439" i="1"/>
  <c r="Y438" i="1"/>
  <c r="X438" i="1"/>
  <c r="T438" i="1"/>
  <c r="S438" i="1"/>
  <c r="R438" i="1"/>
  <c r="Q438" i="1"/>
  <c r="U438" i="1" s="1"/>
  <c r="L438" i="1"/>
  <c r="G438" i="1"/>
  <c r="Y437" i="1"/>
  <c r="X437" i="1"/>
  <c r="T437" i="1"/>
  <c r="S437" i="1"/>
  <c r="R437" i="1"/>
  <c r="Q437" i="1"/>
  <c r="U437" i="1" s="1"/>
  <c r="L437" i="1"/>
  <c r="G437" i="1"/>
  <c r="Y436" i="1"/>
  <c r="X436" i="1"/>
  <c r="T436" i="1"/>
  <c r="S436" i="1"/>
  <c r="R436" i="1"/>
  <c r="Q436" i="1"/>
  <c r="U436" i="1" s="1"/>
  <c r="L436" i="1"/>
  <c r="G436" i="1"/>
  <c r="Y435" i="1"/>
  <c r="X435" i="1"/>
  <c r="T435" i="1"/>
  <c r="S435" i="1"/>
  <c r="R435" i="1"/>
  <c r="Q435" i="1"/>
  <c r="U435" i="1" s="1"/>
  <c r="L435" i="1"/>
  <c r="G435" i="1"/>
  <c r="Y434" i="1"/>
  <c r="X434" i="1"/>
  <c r="T434" i="1"/>
  <c r="S434" i="1"/>
  <c r="R434" i="1"/>
  <c r="Q434" i="1"/>
  <c r="U434" i="1" s="1"/>
  <c r="L434" i="1"/>
  <c r="G434" i="1"/>
  <c r="Y433" i="1"/>
  <c r="X433" i="1"/>
  <c r="T433" i="1"/>
  <c r="S433" i="1"/>
  <c r="R433" i="1"/>
  <c r="Q433" i="1"/>
  <c r="U433" i="1" s="1"/>
  <c r="L433" i="1"/>
  <c r="G433" i="1"/>
  <c r="Y432" i="1"/>
  <c r="X432" i="1"/>
  <c r="T432" i="1"/>
  <c r="S432" i="1"/>
  <c r="R432" i="1"/>
  <c r="Q432" i="1"/>
  <c r="U432" i="1" s="1"/>
  <c r="L432" i="1"/>
  <c r="G432" i="1"/>
  <c r="Y431" i="1"/>
  <c r="X431" i="1"/>
  <c r="T431" i="1"/>
  <c r="S431" i="1"/>
  <c r="R431" i="1"/>
  <c r="Q431" i="1"/>
  <c r="U431" i="1" s="1"/>
  <c r="L431" i="1"/>
  <c r="G431" i="1"/>
  <c r="Y430" i="1"/>
  <c r="X430" i="1"/>
  <c r="T430" i="1"/>
  <c r="S430" i="1"/>
  <c r="R430" i="1"/>
  <c r="Q430" i="1"/>
  <c r="U430" i="1" s="1"/>
  <c r="L430" i="1"/>
  <c r="G430" i="1"/>
  <c r="Y429" i="1"/>
  <c r="X429" i="1"/>
  <c r="T429" i="1"/>
  <c r="S429" i="1"/>
  <c r="R429" i="1"/>
  <c r="Q429" i="1"/>
  <c r="U429" i="1" s="1"/>
  <c r="L429" i="1"/>
  <c r="G429" i="1"/>
  <c r="Y428" i="1"/>
  <c r="X428" i="1"/>
  <c r="T428" i="1"/>
  <c r="S428" i="1"/>
  <c r="R428" i="1"/>
  <c r="Q428" i="1"/>
  <c r="U428" i="1" s="1"/>
  <c r="L428" i="1"/>
  <c r="G428" i="1"/>
  <c r="Y427" i="1"/>
  <c r="X427" i="1"/>
  <c r="T427" i="1"/>
  <c r="S427" i="1"/>
  <c r="R427" i="1"/>
  <c r="Q427" i="1"/>
  <c r="U427" i="1" s="1"/>
  <c r="L427" i="1"/>
  <c r="G427" i="1"/>
  <c r="Y426" i="1"/>
  <c r="X426" i="1"/>
  <c r="T426" i="1"/>
  <c r="S426" i="1"/>
  <c r="R426" i="1"/>
  <c r="Q426" i="1"/>
  <c r="U426" i="1" s="1"/>
  <c r="L426" i="1"/>
  <c r="G426" i="1"/>
  <c r="Y425" i="1"/>
  <c r="X425" i="1"/>
  <c r="T425" i="1"/>
  <c r="S425" i="1"/>
  <c r="R425" i="1"/>
  <c r="Q425" i="1"/>
  <c r="U425" i="1" s="1"/>
  <c r="L425" i="1"/>
  <c r="G425" i="1"/>
  <c r="Y424" i="1"/>
  <c r="X424" i="1"/>
  <c r="T424" i="1"/>
  <c r="S424" i="1"/>
  <c r="R424" i="1"/>
  <c r="Q424" i="1"/>
  <c r="U424" i="1" s="1"/>
  <c r="L424" i="1"/>
  <c r="G424" i="1"/>
  <c r="Y423" i="1"/>
  <c r="X423" i="1"/>
  <c r="T423" i="1"/>
  <c r="S423" i="1"/>
  <c r="R423" i="1"/>
  <c r="Q423" i="1"/>
  <c r="U423" i="1" s="1"/>
  <c r="L423" i="1"/>
  <c r="G423" i="1"/>
  <c r="Y422" i="1"/>
  <c r="X422" i="1"/>
  <c r="T422" i="1"/>
  <c r="S422" i="1"/>
  <c r="R422" i="1"/>
  <c r="Q422" i="1"/>
  <c r="U422" i="1" s="1"/>
  <c r="L422" i="1"/>
  <c r="G422" i="1"/>
  <c r="Y421" i="1"/>
  <c r="X421" i="1"/>
  <c r="T421" i="1"/>
  <c r="S421" i="1"/>
  <c r="R421" i="1"/>
  <c r="Q421" i="1"/>
  <c r="U421" i="1" s="1"/>
  <c r="L421" i="1"/>
  <c r="G421" i="1"/>
  <c r="Y420" i="1"/>
  <c r="X420" i="1"/>
  <c r="T420" i="1"/>
  <c r="S420" i="1"/>
  <c r="R420" i="1"/>
  <c r="Q420" i="1"/>
  <c r="U420" i="1" s="1"/>
  <c r="L420" i="1"/>
  <c r="G420" i="1"/>
  <c r="Y419" i="1"/>
  <c r="X419" i="1"/>
  <c r="T419" i="1"/>
  <c r="S419" i="1"/>
  <c r="R419" i="1"/>
  <c r="Q419" i="1"/>
  <c r="U419" i="1" s="1"/>
  <c r="L419" i="1"/>
  <c r="G419" i="1"/>
  <c r="Y418" i="1"/>
  <c r="X418" i="1"/>
  <c r="T418" i="1"/>
  <c r="S418" i="1"/>
  <c r="R418" i="1"/>
  <c r="Q418" i="1"/>
  <c r="U418" i="1" s="1"/>
  <c r="L418" i="1"/>
  <c r="G418" i="1"/>
  <c r="Y417" i="1"/>
  <c r="X417" i="1"/>
  <c r="T417" i="1"/>
  <c r="S417" i="1"/>
  <c r="R417" i="1"/>
  <c r="Q417" i="1"/>
  <c r="U417" i="1" s="1"/>
  <c r="L417" i="1"/>
  <c r="G417" i="1"/>
  <c r="Y416" i="1"/>
  <c r="X416" i="1"/>
  <c r="T416" i="1"/>
  <c r="S416" i="1"/>
  <c r="R416" i="1"/>
  <c r="Q416" i="1"/>
  <c r="U416" i="1" s="1"/>
  <c r="L416" i="1"/>
  <c r="G416" i="1"/>
  <c r="Y415" i="1"/>
  <c r="X415" i="1"/>
  <c r="T415" i="1"/>
  <c r="S415" i="1"/>
  <c r="R415" i="1"/>
  <c r="Q415" i="1"/>
  <c r="U415" i="1" s="1"/>
  <c r="L415" i="1"/>
  <c r="G415" i="1"/>
  <c r="Y414" i="1"/>
  <c r="X414" i="1"/>
  <c r="T414" i="1"/>
  <c r="S414" i="1"/>
  <c r="R414" i="1"/>
  <c r="Q414" i="1"/>
  <c r="U414" i="1" s="1"/>
  <c r="L414" i="1"/>
  <c r="G414" i="1"/>
  <c r="Y413" i="1"/>
  <c r="X413" i="1"/>
  <c r="T413" i="1"/>
  <c r="S413" i="1"/>
  <c r="R413" i="1"/>
  <c r="Q413" i="1"/>
  <c r="U413" i="1" s="1"/>
  <c r="L413" i="1"/>
  <c r="G413" i="1"/>
  <c r="Y412" i="1"/>
  <c r="X412" i="1"/>
  <c r="T412" i="1"/>
  <c r="S412" i="1"/>
  <c r="R412" i="1"/>
  <c r="Q412" i="1"/>
  <c r="U412" i="1" s="1"/>
  <c r="L412" i="1"/>
  <c r="G412" i="1"/>
  <c r="Y411" i="1"/>
  <c r="X411" i="1"/>
  <c r="T411" i="1"/>
  <c r="S411" i="1"/>
  <c r="R411" i="1"/>
  <c r="Q411" i="1"/>
  <c r="U411" i="1" s="1"/>
  <c r="L411" i="1"/>
  <c r="G411" i="1"/>
  <c r="Y410" i="1"/>
  <c r="X410" i="1"/>
  <c r="T410" i="1"/>
  <c r="S410" i="1"/>
  <c r="R410" i="1"/>
  <c r="Q410" i="1"/>
  <c r="U410" i="1" s="1"/>
  <c r="L410" i="1"/>
  <c r="G410" i="1"/>
  <c r="Y409" i="1"/>
  <c r="X409" i="1"/>
  <c r="T409" i="1"/>
  <c r="S409" i="1"/>
  <c r="R409" i="1"/>
  <c r="Q409" i="1"/>
  <c r="U409" i="1" s="1"/>
  <c r="L409" i="1"/>
  <c r="G409" i="1"/>
  <c r="Y408" i="1"/>
  <c r="X408" i="1"/>
  <c r="T408" i="1"/>
  <c r="S408" i="1"/>
  <c r="R408" i="1"/>
  <c r="Q408" i="1"/>
  <c r="U408" i="1" s="1"/>
  <c r="L408" i="1"/>
  <c r="G408" i="1"/>
  <c r="Y407" i="1"/>
  <c r="X407" i="1"/>
  <c r="T407" i="1"/>
  <c r="S407" i="1"/>
  <c r="R407" i="1"/>
  <c r="Q407" i="1"/>
  <c r="U407" i="1" s="1"/>
  <c r="L407" i="1"/>
  <c r="G407" i="1"/>
  <c r="Y406" i="1"/>
  <c r="X406" i="1"/>
  <c r="T406" i="1"/>
  <c r="S406" i="1"/>
  <c r="R406" i="1"/>
  <c r="Q406" i="1"/>
  <c r="U406" i="1" s="1"/>
  <c r="L406" i="1"/>
  <c r="G406" i="1"/>
  <c r="Y405" i="1"/>
  <c r="X405" i="1"/>
  <c r="T405" i="1"/>
  <c r="S405" i="1"/>
  <c r="R405" i="1"/>
  <c r="Q405" i="1"/>
  <c r="U405" i="1" s="1"/>
  <c r="L405" i="1"/>
  <c r="G405" i="1"/>
  <c r="Y404" i="1"/>
  <c r="X404" i="1"/>
  <c r="T404" i="1"/>
  <c r="S404" i="1"/>
  <c r="R404" i="1"/>
  <c r="Q404" i="1"/>
  <c r="U404" i="1" s="1"/>
  <c r="L404" i="1"/>
  <c r="G404" i="1"/>
  <c r="Y403" i="1"/>
  <c r="X403" i="1"/>
  <c r="T403" i="1"/>
  <c r="S403" i="1"/>
  <c r="R403" i="1"/>
  <c r="Q403" i="1"/>
  <c r="U403" i="1" s="1"/>
  <c r="L403" i="1"/>
  <c r="G403" i="1"/>
  <c r="Y402" i="1"/>
  <c r="X402" i="1"/>
  <c r="T402" i="1"/>
  <c r="S402" i="1"/>
  <c r="R402" i="1"/>
  <c r="Q402" i="1"/>
  <c r="U402" i="1" s="1"/>
  <c r="L402" i="1"/>
  <c r="G402" i="1"/>
  <c r="Y401" i="1"/>
  <c r="X401" i="1"/>
  <c r="T401" i="1"/>
  <c r="S401" i="1"/>
  <c r="R401" i="1"/>
  <c r="Q401" i="1"/>
  <c r="U401" i="1" s="1"/>
  <c r="L401" i="1"/>
  <c r="G401" i="1"/>
  <c r="Y400" i="1"/>
  <c r="X400" i="1"/>
  <c r="T400" i="1"/>
  <c r="S400" i="1"/>
  <c r="R400" i="1"/>
  <c r="Q400" i="1"/>
  <c r="U400" i="1" s="1"/>
  <c r="L400" i="1"/>
  <c r="G400" i="1"/>
  <c r="Y399" i="1"/>
  <c r="X399" i="1"/>
  <c r="T399" i="1"/>
  <c r="S399" i="1"/>
  <c r="R399" i="1"/>
  <c r="Q399" i="1"/>
  <c r="U399" i="1" s="1"/>
  <c r="L399" i="1"/>
  <c r="G399" i="1"/>
  <c r="Y398" i="1"/>
  <c r="X398" i="1"/>
  <c r="T398" i="1"/>
  <c r="S398" i="1"/>
  <c r="R398" i="1"/>
  <c r="Q398" i="1"/>
  <c r="U398" i="1" s="1"/>
  <c r="L398" i="1"/>
  <c r="G398" i="1"/>
  <c r="Y397" i="1"/>
  <c r="X397" i="1"/>
  <c r="T397" i="1"/>
  <c r="S397" i="1"/>
  <c r="R397" i="1"/>
  <c r="Q397" i="1"/>
  <c r="U397" i="1" s="1"/>
  <c r="L397" i="1"/>
  <c r="G397" i="1"/>
  <c r="Y396" i="1"/>
  <c r="X396" i="1"/>
  <c r="T396" i="1"/>
  <c r="S396" i="1"/>
  <c r="R396" i="1"/>
  <c r="Q396" i="1"/>
  <c r="U396" i="1" s="1"/>
  <c r="L396" i="1"/>
  <c r="G396" i="1"/>
  <c r="Y395" i="1"/>
  <c r="X395" i="1"/>
  <c r="T395" i="1"/>
  <c r="S395" i="1"/>
  <c r="R395" i="1"/>
  <c r="Q395" i="1"/>
  <c r="U395" i="1" s="1"/>
  <c r="L395" i="1"/>
  <c r="G395" i="1"/>
  <c r="Y394" i="1"/>
  <c r="X394" i="1"/>
  <c r="T394" i="1"/>
  <c r="S394" i="1"/>
  <c r="R394" i="1"/>
  <c r="Q394" i="1"/>
  <c r="U394" i="1" s="1"/>
  <c r="L394" i="1"/>
  <c r="G394" i="1"/>
  <c r="Y393" i="1"/>
  <c r="X393" i="1"/>
  <c r="T393" i="1"/>
  <c r="S393" i="1"/>
  <c r="R393" i="1"/>
  <c r="Q393" i="1"/>
  <c r="U393" i="1" s="1"/>
  <c r="L393" i="1"/>
  <c r="G393" i="1"/>
  <c r="Y392" i="1"/>
  <c r="X392" i="1"/>
  <c r="T392" i="1"/>
  <c r="S392" i="1"/>
  <c r="R392" i="1"/>
  <c r="Q392" i="1"/>
  <c r="U392" i="1" s="1"/>
  <c r="L392" i="1"/>
  <c r="G392" i="1"/>
  <c r="Y391" i="1"/>
  <c r="X391" i="1"/>
  <c r="T391" i="1"/>
  <c r="S391" i="1"/>
  <c r="R391" i="1"/>
  <c r="Q391" i="1"/>
  <c r="U391" i="1" s="1"/>
  <c r="L391" i="1"/>
  <c r="G391" i="1"/>
  <c r="Y390" i="1"/>
  <c r="X390" i="1"/>
  <c r="T390" i="1"/>
  <c r="S390" i="1"/>
  <c r="R390" i="1"/>
  <c r="Q390" i="1"/>
  <c r="U390" i="1" s="1"/>
  <c r="L390" i="1"/>
  <c r="G390" i="1"/>
  <c r="Y389" i="1"/>
  <c r="X389" i="1"/>
  <c r="T389" i="1"/>
  <c r="S389" i="1"/>
  <c r="R389" i="1"/>
  <c r="Q389" i="1"/>
  <c r="U389" i="1" s="1"/>
  <c r="L389" i="1"/>
  <c r="G389" i="1"/>
  <c r="Y388" i="1"/>
  <c r="X388" i="1"/>
  <c r="T388" i="1"/>
  <c r="S388" i="1"/>
  <c r="R388" i="1"/>
  <c r="Q388" i="1"/>
  <c r="U388" i="1" s="1"/>
  <c r="L388" i="1"/>
  <c r="G388" i="1"/>
  <c r="Y387" i="1"/>
  <c r="X387" i="1"/>
  <c r="T387" i="1"/>
  <c r="S387" i="1"/>
  <c r="R387" i="1"/>
  <c r="Q387" i="1"/>
  <c r="U387" i="1" s="1"/>
  <c r="L387" i="1"/>
  <c r="G387" i="1"/>
  <c r="Y386" i="1"/>
  <c r="X386" i="1"/>
  <c r="T386" i="1"/>
  <c r="S386" i="1"/>
  <c r="R386" i="1"/>
  <c r="Q386" i="1"/>
  <c r="U386" i="1" s="1"/>
  <c r="L386" i="1"/>
  <c r="G386" i="1"/>
  <c r="Y385" i="1"/>
  <c r="X385" i="1"/>
  <c r="T385" i="1"/>
  <c r="S385" i="1"/>
  <c r="R385" i="1"/>
  <c r="Q385" i="1"/>
  <c r="U385" i="1" s="1"/>
  <c r="L385" i="1"/>
  <c r="G385" i="1"/>
  <c r="Y384" i="1"/>
  <c r="X384" i="1"/>
  <c r="T384" i="1"/>
  <c r="S384" i="1"/>
  <c r="R384" i="1"/>
  <c r="Q384" i="1"/>
  <c r="U384" i="1" s="1"/>
  <c r="L384" i="1"/>
  <c r="G384" i="1"/>
  <c r="Y383" i="1"/>
  <c r="X383" i="1"/>
  <c r="T383" i="1"/>
  <c r="S383" i="1"/>
  <c r="R383" i="1"/>
  <c r="Q383" i="1"/>
  <c r="U383" i="1" s="1"/>
  <c r="L383" i="1"/>
  <c r="G383" i="1"/>
  <c r="Y382" i="1"/>
  <c r="X382" i="1"/>
  <c r="T382" i="1"/>
  <c r="S382" i="1"/>
  <c r="R382" i="1"/>
  <c r="Q382" i="1"/>
  <c r="U382" i="1" s="1"/>
  <c r="L382" i="1"/>
  <c r="G382" i="1"/>
  <c r="Y381" i="1"/>
  <c r="X381" i="1"/>
  <c r="T381" i="1"/>
  <c r="S381" i="1"/>
  <c r="R381" i="1"/>
  <c r="Q381" i="1"/>
  <c r="U381" i="1" s="1"/>
  <c r="L381" i="1"/>
  <c r="G381" i="1"/>
  <c r="Y380" i="1"/>
  <c r="X380" i="1"/>
  <c r="T380" i="1"/>
  <c r="S380" i="1"/>
  <c r="R380" i="1"/>
  <c r="Q380" i="1"/>
  <c r="U380" i="1" s="1"/>
  <c r="L380" i="1"/>
  <c r="G380" i="1"/>
  <c r="Y379" i="1"/>
  <c r="X379" i="1"/>
  <c r="T379" i="1"/>
  <c r="S379" i="1"/>
  <c r="R379" i="1"/>
  <c r="Q379" i="1"/>
  <c r="U379" i="1" s="1"/>
  <c r="L379" i="1"/>
  <c r="G379" i="1"/>
  <c r="Y378" i="1"/>
  <c r="X378" i="1"/>
  <c r="T378" i="1"/>
  <c r="S378" i="1"/>
  <c r="R378" i="1"/>
  <c r="Q378" i="1"/>
  <c r="U378" i="1" s="1"/>
  <c r="L378" i="1"/>
  <c r="G378" i="1"/>
  <c r="Y377" i="1"/>
  <c r="X377" i="1"/>
  <c r="T377" i="1"/>
  <c r="S377" i="1"/>
  <c r="R377" i="1"/>
  <c r="Q377" i="1"/>
  <c r="U377" i="1" s="1"/>
  <c r="L377" i="1"/>
  <c r="G377" i="1"/>
  <c r="Y376" i="1"/>
  <c r="X376" i="1"/>
  <c r="T376" i="1"/>
  <c r="S376" i="1"/>
  <c r="R376" i="1"/>
  <c r="Q376" i="1"/>
  <c r="U376" i="1" s="1"/>
  <c r="L376" i="1"/>
  <c r="G376" i="1"/>
  <c r="Y375" i="1"/>
  <c r="X375" i="1"/>
  <c r="T375" i="1"/>
  <c r="S375" i="1"/>
  <c r="R375" i="1"/>
  <c r="Q375" i="1"/>
  <c r="U375" i="1" s="1"/>
  <c r="L375" i="1"/>
  <c r="G375" i="1"/>
  <c r="Y374" i="1"/>
  <c r="X374" i="1"/>
  <c r="T374" i="1"/>
  <c r="S374" i="1"/>
  <c r="R374" i="1"/>
  <c r="Q374" i="1"/>
  <c r="U374" i="1" s="1"/>
  <c r="L374" i="1"/>
  <c r="G374" i="1"/>
  <c r="Y373" i="1"/>
  <c r="X373" i="1"/>
  <c r="T373" i="1"/>
  <c r="S373" i="1"/>
  <c r="R373" i="1"/>
  <c r="Q373" i="1"/>
  <c r="U373" i="1" s="1"/>
  <c r="L373" i="1"/>
  <c r="G373" i="1"/>
  <c r="Y372" i="1"/>
  <c r="X372" i="1"/>
  <c r="T372" i="1"/>
  <c r="S372" i="1"/>
  <c r="R372" i="1"/>
  <c r="Q372" i="1"/>
  <c r="U372" i="1" s="1"/>
  <c r="L372" i="1"/>
  <c r="G372" i="1"/>
  <c r="Y371" i="1"/>
  <c r="X371" i="1"/>
  <c r="T371" i="1"/>
  <c r="S371" i="1"/>
  <c r="R371" i="1"/>
  <c r="Q371" i="1"/>
  <c r="U371" i="1" s="1"/>
  <c r="L371" i="1"/>
  <c r="G371" i="1"/>
  <c r="Y370" i="1"/>
  <c r="X370" i="1"/>
  <c r="T370" i="1"/>
  <c r="S370" i="1"/>
  <c r="R370" i="1"/>
  <c r="Q370" i="1"/>
  <c r="U370" i="1" s="1"/>
  <c r="L370" i="1"/>
  <c r="G370" i="1"/>
  <c r="Y369" i="1"/>
  <c r="X369" i="1"/>
  <c r="T369" i="1"/>
  <c r="S369" i="1"/>
  <c r="R369" i="1"/>
  <c r="Q369" i="1"/>
  <c r="U369" i="1" s="1"/>
  <c r="L369" i="1"/>
  <c r="G369" i="1"/>
  <c r="Y368" i="1"/>
  <c r="X368" i="1"/>
  <c r="T368" i="1"/>
  <c r="S368" i="1"/>
  <c r="R368" i="1"/>
  <c r="Q368" i="1"/>
  <c r="U368" i="1" s="1"/>
  <c r="L368" i="1"/>
  <c r="G368" i="1"/>
  <c r="Y367" i="1"/>
  <c r="X367" i="1"/>
  <c r="T367" i="1"/>
  <c r="S367" i="1"/>
  <c r="R367" i="1"/>
  <c r="Q367" i="1"/>
  <c r="U367" i="1" s="1"/>
  <c r="L367" i="1"/>
  <c r="G367" i="1"/>
  <c r="Y366" i="1"/>
  <c r="X366" i="1"/>
  <c r="T366" i="1"/>
  <c r="S366" i="1"/>
  <c r="R366" i="1"/>
  <c r="Q366" i="1"/>
  <c r="U366" i="1" s="1"/>
  <c r="L366" i="1"/>
  <c r="G366" i="1"/>
  <c r="Y365" i="1"/>
  <c r="X365" i="1"/>
  <c r="T365" i="1"/>
  <c r="S365" i="1"/>
  <c r="R365" i="1"/>
  <c r="Q365" i="1"/>
  <c r="U365" i="1" s="1"/>
  <c r="L365" i="1"/>
  <c r="G365" i="1"/>
  <c r="Y364" i="1"/>
  <c r="X364" i="1"/>
  <c r="T364" i="1"/>
  <c r="S364" i="1"/>
  <c r="R364" i="1"/>
  <c r="Q364" i="1"/>
  <c r="U364" i="1" s="1"/>
  <c r="L364" i="1"/>
  <c r="G364" i="1"/>
  <c r="Y363" i="1"/>
  <c r="X363" i="1"/>
  <c r="T363" i="1"/>
  <c r="S363" i="1"/>
  <c r="R363" i="1"/>
  <c r="Q363" i="1"/>
  <c r="U363" i="1" s="1"/>
  <c r="L363" i="1"/>
  <c r="G363" i="1"/>
  <c r="Y362" i="1"/>
  <c r="X362" i="1"/>
  <c r="T362" i="1"/>
  <c r="S362" i="1"/>
  <c r="R362" i="1"/>
  <c r="Q362" i="1"/>
  <c r="U362" i="1" s="1"/>
  <c r="L362" i="1"/>
  <c r="G362" i="1"/>
  <c r="Y361" i="1"/>
  <c r="X361" i="1"/>
  <c r="T361" i="1"/>
  <c r="S361" i="1"/>
  <c r="R361" i="1"/>
  <c r="Q361" i="1"/>
  <c r="U361" i="1" s="1"/>
  <c r="L361" i="1"/>
  <c r="G361" i="1"/>
  <c r="Y360" i="1"/>
  <c r="X360" i="1"/>
  <c r="T360" i="1"/>
  <c r="S360" i="1"/>
  <c r="R360" i="1"/>
  <c r="Q360" i="1"/>
  <c r="U360" i="1" s="1"/>
  <c r="L360" i="1"/>
  <c r="G360" i="1"/>
  <c r="Y359" i="1"/>
  <c r="X359" i="1"/>
  <c r="T359" i="1"/>
  <c r="S359" i="1"/>
  <c r="R359" i="1"/>
  <c r="Q359" i="1"/>
  <c r="U359" i="1" s="1"/>
  <c r="L359" i="1"/>
  <c r="G359" i="1"/>
  <c r="Y358" i="1"/>
  <c r="X358" i="1"/>
  <c r="T358" i="1"/>
  <c r="S358" i="1"/>
  <c r="R358" i="1"/>
  <c r="Q358" i="1"/>
  <c r="U358" i="1" s="1"/>
  <c r="L358" i="1"/>
  <c r="G358" i="1"/>
  <c r="Y357" i="1"/>
  <c r="X357" i="1"/>
  <c r="T357" i="1"/>
  <c r="S357" i="1"/>
  <c r="R357" i="1"/>
  <c r="Q357" i="1"/>
  <c r="U357" i="1" s="1"/>
  <c r="L357" i="1"/>
  <c r="G357" i="1"/>
  <c r="Y356" i="1"/>
  <c r="X356" i="1"/>
  <c r="T356" i="1"/>
  <c r="S356" i="1"/>
  <c r="R356" i="1"/>
  <c r="Q356" i="1"/>
  <c r="U356" i="1" s="1"/>
  <c r="L356" i="1"/>
  <c r="G356" i="1"/>
  <c r="Y355" i="1"/>
  <c r="X355" i="1"/>
  <c r="T355" i="1"/>
  <c r="S355" i="1"/>
  <c r="R355" i="1"/>
  <c r="Q355" i="1"/>
  <c r="U355" i="1" s="1"/>
  <c r="L355" i="1"/>
  <c r="G355" i="1"/>
  <c r="Y354" i="1"/>
  <c r="X354" i="1"/>
  <c r="T354" i="1"/>
  <c r="S354" i="1"/>
  <c r="R354" i="1"/>
  <c r="Q354" i="1"/>
  <c r="U354" i="1" s="1"/>
  <c r="L354" i="1"/>
  <c r="G354" i="1"/>
  <c r="Y353" i="1"/>
  <c r="X353" i="1"/>
  <c r="T353" i="1"/>
  <c r="S353" i="1"/>
  <c r="R353" i="1"/>
  <c r="Q353" i="1"/>
  <c r="U353" i="1" s="1"/>
  <c r="L353" i="1"/>
  <c r="G353" i="1"/>
  <c r="Y352" i="1"/>
  <c r="X352" i="1"/>
  <c r="T352" i="1"/>
  <c r="S352" i="1"/>
  <c r="R352" i="1"/>
  <c r="Q352" i="1"/>
  <c r="U352" i="1" s="1"/>
  <c r="L352" i="1"/>
  <c r="G352" i="1"/>
  <c r="Y351" i="1"/>
  <c r="X351" i="1"/>
  <c r="T351" i="1"/>
  <c r="S351" i="1"/>
  <c r="R351" i="1"/>
  <c r="Q351" i="1"/>
  <c r="U351" i="1" s="1"/>
  <c r="L351" i="1"/>
  <c r="G351" i="1"/>
  <c r="Y350" i="1"/>
  <c r="X350" i="1"/>
  <c r="T350" i="1"/>
  <c r="S350" i="1"/>
  <c r="R350" i="1"/>
  <c r="Q350" i="1"/>
  <c r="U350" i="1" s="1"/>
  <c r="L350" i="1"/>
  <c r="G350" i="1"/>
  <c r="Y349" i="1"/>
  <c r="X349" i="1"/>
  <c r="T349" i="1"/>
  <c r="S349" i="1"/>
  <c r="R349" i="1"/>
  <c r="Q349" i="1"/>
  <c r="U349" i="1" s="1"/>
  <c r="L349" i="1"/>
  <c r="G349" i="1"/>
  <c r="Y348" i="1"/>
  <c r="X348" i="1"/>
  <c r="T348" i="1"/>
  <c r="S348" i="1"/>
  <c r="R348" i="1"/>
  <c r="Q348" i="1"/>
  <c r="U348" i="1" s="1"/>
  <c r="L348" i="1"/>
  <c r="G348" i="1"/>
  <c r="Y347" i="1"/>
  <c r="X347" i="1"/>
  <c r="T347" i="1"/>
  <c r="S347" i="1"/>
  <c r="R347" i="1"/>
  <c r="Q347" i="1"/>
  <c r="U347" i="1" s="1"/>
  <c r="L347" i="1"/>
  <c r="G347" i="1"/>
  <c r="Y346" i="1"/>
  <c r="X346" i="1"/>
  <c r="T346" i="1"/>
  <c r="S346" i="1"/>
  <c r="R346" i="1"/>
  <c r="Q346" i="1"/>
  <c r="U346" i="1" s="1"/>
  <c r="L346" i="1"/>
  <c r="G346" i="1"/>
  <c r="Y345" i="1"/>
  <c r="X345" i="1"/>
  <c r="T345" i="1"/>
  <c r="S345" i="1"/>
  <c r="R345" i="1"/>
  <c r="Q345" i="1"/>
  <c r="U345" i="1" s="1"/>
  <c r="L345" i="1"/>
  <c r="G345" i="1"/>
  <c r="Y344" i="1"/>
  <c r="X344" i="1"/>
  <c r="T344" i="1"/>
  <c r="S344" i="1"/>
  <c r="R344" i="1"/>
  <c r="Q344" i="1"/>
  <c r="U344" i="1" s="1"/>
  <c r="L344" i="1"/>
  <c r="G344" i="1"/>
  <c r="Y343" i="1"/>
  <c r="X343" i="1"/>
  <c r="T343" i="1"/>
  <c r="S343" i="1"/>
  <c r="R343" i="1"/>
  <c r="Q343" i="1"/>
  <c r="U343" i="1" s="1"/>
  <c r="L343" i="1"/>
  <c r="G343" i="1"/>
  <c r="Y342" i="1"/>
  <c r="X342" i="1"/>
  <c r="T342" i="1"/>
  <c r="S342" i="1"/>
  <c r="R342" i="1"/>
  <c r="Q342" i="1"/>
  <c r="U342" i="1" s="1"/>
  <c r="L342" i="1"/>
  <c r="G342" i="1"/>
  <c r="Y341" i="1"/>
  <c r="X341" i="1"/>
  <c r="T341" i="1"/>
  <c r="S341" i="1"/>
  <c r="R341" i="1"/>
  <c r="Q341" i="1"/>
  <c r="U341" i="1" s="1"/>
  <c r="L341" i="1"/>
  <c r="G341" i="1"/>
  <c r="Y340" i="1"/>
  <c r="X340" i="1"/>
  <c r="T340" i="1"/>
  <c r="S340" i="1"/>
  <c r="R340" i="1"/>
  <c r="Q340" i="1"/>
  <c r="U340" i="1" s="1"/>
  <c r="L340" i="1"/>
  <c r="G340" i="1"/>
  <c r="Y339" i="1"/>
  <c r="X339" i="1"/>
  <c r="T339" i="1"/>
  <c r="S339" i="1"/>
  <c r="R339" i="1"/>
  <c r="Q339" i="1"/>
  <c r="U339" i="1" s="1"/>
  <c r="L339" i="1"/>
  <c r="G339" i="1"/>
  <c r="Y338" i="1"/>
  <c r="X338" i="1"/>
  <c r="T338" i="1"/>
  <c r="S338" i="1"/>
  <c r="R338" i="1"/>
  <c r="Q338" i="1"/>
  <c r="U338" i="1" s="1"/>
  <c r="L338" i="1"/>
  <c r="G338" i="1"/>
  <c r="Y337" i="1"/>
  <c r="X337" i="1"/>
  <c r="T337" i="1"/>
  <c r="S337" i="1"/>
  <c r="R337" i="1"/>
  <c r="Q337" i="1"/>
  <c r="U337" i="1" s="1"/>
  <c r="L337" i="1"/>
  <c r="G337" i="1"/>
  <c r="Y336" i="1"/>
  <c r="X336" i="1"/>
  <c r="T336" i="1"/>
  <c r="S336" i="1"/>
  <c r="R336" i="1"/>
  <c r="Q336" i="1"/>
  <c r="U336" i="1" s="1"/>
  <c r="L336" i="1"/>
  <c r="G336" i="1"/>
  <c r="Y335" i="1"/>
  <c r="X335" i="1"/>
  <c r="T335" i="1"/>
  <c r="S335" i="1"/>
  <c r="R335" i="1"/>
  <c r="Q335" i="1"/>
  <c r="U335" i="1" s="1"/>
  <c r="L335" i="1"/>
  <c r="G335" i="1"/>
  <c r="Y334" i="1"/>
  <c r="X334" i="1"/>
  <c r="T334" i="1"/>
  <c r="S334" i="1"/>
  <c r="R334" i="1"/>
  <c r="Q334" i="1"/>
  <c r="U334" i="1" s="1"/>
  <c r="L334" i="1"/>
  <c r="G334" i="1"/>
  <c r="Y333" i="1"/>
  <c r="X333" i="1"/>
  <c r="T333" i="1"/>
  <c r="S333" i="1"/>
  <c r="R333" i="1"/>
  <c r="Q333" i="1"/>
  <c r="U333" i="1" s="1"/>
  <c r="L333" i="1"/>
  <c r="G333" i="1"/>
  <c r="Y332" i="1"/>
  <c r="X332" i="1"/>
  <c r="T332" i="1"/>
  <c r="S332" i="1"/>
  <c r="R332" i="1"/>
  <c r="Q332" i="1"/>
  <c r="U332" i="1" s="1"/>
  <c r="L332" i="1"/>
  <c r="G332" i="1"/>
  <c r="Y331" i="1"/>
  <c r="X331" i="1"/>
  <c r="T331" i="1"/>
  <c r="S331" i="1"/>
  <c r="R331" i="1"/>
  <c r="Q331" i="1"/>
  <c r="U331" i="1" s="1"/>
  <c r="L331" i="1"/>
  <c r="G331" i="1"/>
  <c r="Y330" i="1"/>
  <c r="X330" i="1"/>
  <c r="T330" i="1"/>
  <c r="S330" i="1"/>
  <c r="R330" i="1"/>
  <c r="Q330" i="1"/>
  <c r="U330" i="1" s="1"/>
  <c r="L330" i="1"/>
  <c r="G330" i="1"/>
  <c r="Y329" i="1"/>
  <c r="X329" i="1"/>
  <c r="T329" i="1"/>
  <c r="S329" i="1"/>
  <c r="R329" i="1"/>
  <c r="Q329" i="1"/>
  <c r="U329" i="1" s="1"/>
  <c r="L329" i="1"/>
  <c r="G329" i="1"/>
  <c r="Y328" i="1"/>
  <c r="X328" i="1"/>
  <c r="T328" i="1"/>
  <c r="S328" i="1"/>
  <c r="R328" i="1"/>
  <c r="Q328" i="1"/>
  <c r="U328" i="1" s="1"/>
  <c r="L328" i="1"/>
  <c r="G328" i="1"/>
  <c r="Y327" i="1"/>
  <c r="X327" i="1"/>
  <c r="T327" i="1"/>
  <c r="S327" i="1"/>
  <c r="R327" i="1"/>
  <c r="Q327" i="1"/>
  <c r="U327" i="1" s="1"/>
  <c r="L327" i="1"/>
  <c r="G327" i="1"/>
  <c r="Y326" i="1"/>
  <c r="X326" i="1"/>
  <c r="T326" i="1"/>
  <c r="S326" i="1"/>
  <c r="R326" i="1"/>
  <c r="Q326" i="1"/>
  <c r="U326" i="1" s="1"/>
  <c r="L326" i="1"/>
  <c r="G326" i="1"/>
  <c r="Y325" i="1"/>
  <c r="X325" i="1"/>
  <c r="T325" i="1"/>
  <c r="S325" i="1"/>
  <c r="R325" i="1"/>
  <c r="Q325" i="1"/>
  <c r="U325" i="1" s="1"/>
  <c r="L325" i="1"/>
  <c r="G325" i="1"/>
  <c r="Y324" i="1"/>
  <c r="X324" i="1"/>
  <c r="T324" i="1"/>
  <c r="S324" i="1"/>
  <c r="R324" i="1"/>
  <c r="Q324" i="1"/>
  <c r="U324" i="1" s="1"/>
  <c r="L324" i="1"/>
  <c r="G324" i="1"/>
  <c r="Y323" i="1"/>
  <c r="X323" i="1"/>
  <c r="T323" i="1"/>
  <c r="S323" i="1"/>
  <c r="R323" i="1"/>
  <c r="Q323" i="1"/>
  <c r="U323" i="1" s="1"/>
  <c r="L323" i="1"/>
  <c r="G323" i="1"/>
  <c r="Y322" i="1"/>
  <c r="X322" i="1"/>
  <c r="T322" i="1"/>
  <c r="S322" i="1"/>
  <c r="R322" i="1"/>
  <c r="Q322" i="1"/>
  <c r="U322" i="1" s="1"/>
  <c r="L322" i="1"/>
  <c r="G322" i="1"/>
  <c r="Y321" i="1"/>
  <c r="X321" i="1"/>
  <c r="T321" i="1"/>
  <c r="S321" i="1"/>
  <c r="R321" i="1"/>
  <c r="Q321" i="1"/>
  <c r="U321" i="1" s="1"/>
  <c r="L321" i="1"/>
  <c r="G321" i="1"/>
  <c r="Y320" i="1"/>
  <c r="X320" i="1"/>
  <c r="T320" i="1"/>
  <c r="S320" i="1"/>
  <c r="R320" i="1"/>
  <c r="Q320" i="1"/>
  <c r="U320" i="1" s="1"/>
  <c r="L320" i="1"/>
  <c r="G320" i="1"/>
  <c r="Y319" i="1"/>
  <c r="X319" i="1"/>
  <c r="T319" i="1"/>
  <c r="S319" i="1"/>
  <c r="R319" i="1"/>
  <c r="Q319" i="1"/>
  <c r="U319" i="1" s="1"/>
  <c r="L319" i="1"/>
  <c r="G319" i="1"/>
  <c r="Y318" i="1"/>
  <c r="X318" i="1"/>
  <c r="T318" i="1"/>
  <c r="S318" i="1"/>
  <c r="R318" i="1"/>
  <c r="Q318" i="1"/>
  <c r="U318" i="1" s="1"/>
  <c r="L318" i="1"/>
  <c r="G318" i="1"/>
  <c r="Y317" i="1"/>
  <c r="X317" i="1"/>
  <c r="T317" i="1"/>
  <c r="S317" i="1"/>
  <c r="R317" i="1"/>
  <c r="Q317" i="1"/>
  <c r="U317" i="1" s="1"/>
  <c r="L317" i="1"/>
  <c r="G317" i="1"/>
  <c r="Y316" i="1"/>
  <c r="X316" i="1"/>
  <c r="T316" i="1"/>
  <c r="S316" i="1"/>
  <c r="R316" i="1"/>
  <c r="Q316" i="1"/>
  <c r="U316" i="1" s="1"/>
  <c r="L316" i="1"/>
  <c r="G316" i="1"/>
  <c r="Y315" i="1"/>
  <c r="X315" i="1"/>
  <c r="T315" i="1"/>
  <c r="S315" i="1"/>
  <c r="R315" i="1"/>
  <c r="Q315" i="1"/>
  <c r="U315" i="1" s="1"/>
  <c r="L315" i="1"/>
  <c r="G315" i="1"/>
  <c r="Y314" i="1"/>
  <c r="X314" i="1"/>
  <c r="T314" i="1"/>
  <c r="S314" i="1"/>
  <c r="R314" i="1"/>
  <c r="Q314" i="1"/>
  <c r="U314" i="1" s="1"/>
  <c r="L314" i="1"/>
  <c r="G314" i="1"/>
  <c r="Y313" i="1"/>
  <c r="X313" i="1"/>
  <c r="T313" i="1"/>
  <c r="S313" i="1"/>
  <c r="R313" i="1"/>
  <c r="Q313" i="1"/>
  <c r="U313" i="1" s="1"/>
  <c r="L313" i="1"/>
  <c r="G313" i="1"/>
  <c r="Y312" i="1"/>
  <c r="X312" i="1"/>
  <c r="T312" i="1"/>
  <c r="S312" i="1"/>
  <c r="R312" i="1"/>
  <c r="Q312" i="1"/>
  <c r="U312" i="1" s="1"/>
  <c r="L312" i="1"/>
  <c r="G312" i="1"/>
  <c r="Y311" i="1"/>
  <c r="X311" i="1"/>
  <c r="T311" i="1"/>
  <c r="S311" i="1"/>
  <c r="R311" i="1"/>
  <c r="Q311" i="1"/>
  <c r="U311" i="1" s="1"/>
  <c r="L311" i="1"/>
  <c r="G311" i="1"/>
  <c r="Y310" i="1"/>
  <c r="X310" i="1"/>
  <c r="T310" i="1"/>
  <c r="S310" i="1"/>
  <c r="R310" i="1"/>
  <c r="Q310" i="1"/>
  <c r="U310" i="1" s="1"/>
  <c r="L310" i="1"/>
  <c r="G310" i="1"/>
  <c r="Y309" i="1"/>
  <c r="X309" i="1"/>
  <c r="T309" i="1"/>
  <c r="S309" i="1"/>
  <c r="R309" i="1"/>
  <c r="Q309" i="1"/>
  <c r="U309" i="1" s="1"/>
  <c r="L309" i="1"/>
  <c r="G309" i="1"/>
  <c r="Y308" i="1"/>
  <c r="X308" i="1"/>
  <c r="T308" i="1"/>
  <c r="S308" i="1"/>
  <c r="R308" i="1"/>
  <c r="Q308" i="1"/>
  <c r="U308" i="1" s="1"/>
  <c r="L308" i="1"/>
  <c r="G308" i="1"/>
  <c r="Y307" i="1"/>
  <c r="X307" i="1"/>
  <c r="T307" i="1"/>
  <c r="S307" i="1"/>
  <c r="R307" i="1"/>
  <c r="Q307" i="1"/>
  <c r="U307" i="1" s="1"/>
  <c r="L307" i="1"/>
  <c r="G307" i="1"/>
  <c r="Y306" i="1"/>
  <c r="X306" i="1"/>
  <c r="T306" i="1"/>
  <c r="S306" i="1"/>
  <c r="R306" i="1"/>
  <c r="Q306" i="1"/>
  <c r="U306" i="1" s="1"/>
  <c r="L306" i="1"/>
  <c r="G306" i="1"/>
  <c r="Y305" i="1"/>
  <c r="X305" i="1"/>
  <c r="T305" i="1"/>
  <c r="S305" i="1"/>
  <c r="R305" i="1"/>
  <c r="Q305" i="1"/>
  <c r="U305" i="1" s="1"/>
  <c r="L305" i="1"/>
  <c r="G305" i="1"/>
  <c r="Y304" i="1"/>
  <c r="X304" i="1"/>
  <c r="T304" i="1"/>
  <c r="S304" i="1"/>
  <c r="R304" i="1"/>
  <c r="Q304" i="1"/>
  <c r="U304" i="1" s="1"/>
  <c r="L304" i="1"/>
  <c r="G304" i="1"/>
  <c r="Y303" i="1"/>
  <c r="X303" i="1"/>
  <c r="T303" i="1"/>
  <c r="S303" i="1"/>
  <c r="R303" i="1"/>
  <c r="Q303" i="1"/>
  <c r="U303" i="1" s="1"/>
  <c r="L303" i="1"/>
  <c r="G303" i="1"/>
  <c r="Y302" i="1"/>
  <c r="X302" i="1"/>
  <c r="T302" i="1"/>
  <c r="S302" i="1"/>
  <c r="R302" i="1"/>
  <c r="Q302" i="1"/>
  <c r="U302" i="1" s="1"/>
  <c r="L302" i="1"/>
  <c r="G302" i="1"/>
  <c r="Y301" i="1"/>
  <c r="X301" i="1"/>
  <c r="T301" i="1"/>
  <c r="S301" i="1"/>
  <c r="R301" i="1"/>
  <c r="Q301" i="1"/>
  <c r="U301" i="1" s="1"/>
  <c r="L301" i="1"/>
  <c r="G301" i="1"/>
  <c r="Y300" i="1"/>
  <c r="X300" i="1"/>
  <c r="T300" i="1"/>
  <c r="S300" i="1"/>
  <c r="R300" i="1"/>
  <c r="Q300" i="1"/>
  <c r="U300" i="1" s="1"/>
  <c r="L300" i="1"/>
  <c r="G300" i="1"/>
  <c r="Y299" i="1"/>
  <c r="X299" i="1"/>
  <c r="T299" i="1"/>
  <c r="S299" i="1"/>
  <c r="R299" i="1"/>
  <c r="Q299" i="1"/>
  <c r="U299" i="1" s="1"/>
  <c r="L299" i="1"/>
  <c r="G299" i="1"/>
  <c r="Y298" i="1"/>
  <c r="X298" i="1"/>
  <c r="T298" i="1"/>
  <c r="S298" i="1"/>
  <c r="R298" i="1"/>
  <c r="Q298" i="1"/>
  <c r="U298" i="1" s="1"/>
  <c r="L298" i="1"/>
  <c r="G298" i="1"/>
  <c r="Y297" i="1"/>
  <c r="X297" i="1"/>
  <c r="T297" i="1"/>
  <c r="S297" i="1"/>
  <c r="R297" i="1"/>
  <c r="Q297" i="1"/>
  <c r="U297" i="1" s="1"/>
  <c r="L297" i="1"/>
  <c r="G297" i="1"/>
  <c r="Y296" i="1"/>
  <c r="X296" i="1"/>
  <c r="T296" i="1"/>
  <c r="S296" i="1"/>
  <c r="R296" i="1"/>
  <c r="Q296" i="1"/>
  <c r="U296" i="1" s="1"/>
  <c r="L296" i="1"/>
  <c r="G296" i="1"/>
  <c r="Y295" i="1"/>
  <c r="X295" i="1"/>
  <c r="T295" i="1"/>
  <c r="S295" i="1"/>
  <c r="R295" i="1"/>
  <c r="Q295" i="1"/>
  <c r="U295" i="1" s="1"/>
  <c r="L295" i="1"/>
  <c r="G295" i="1"/>
  <c r="Y294" i="1"/>
  <c r="X294" i="1"/>
  <c r="T294" i="1"/>
  <c r="S294" i="1"/>
  <c r="R294" i="1"/>
  <c r="Q294" i="1"/>
  <c r="U294" i="1" s="1"/>
  <c r="L294" i="1"/>
  <c r="G294" i="1"/>
  <c r="Y293" i="1"/>
  <c r="X293" i="1"/>
  <c r="T293" i="1"/>
  <c r="S293" i="1"/>
  <c r="R293" i="1"/>
  <c r="Q293" i="1"/>
  <c r="U293" i="1" s="1"/>
  <c r="L293" i="1"/>
  <c r="G293" i="1"/>
  <c r="Y292" i="1"/>
  <c r="X292" i="1"/>
  <c r="T292" i="1"/>
  <c r="S292" i="1"/>
  <c r="R292" i="1"/>
  <c r="Q292" i="1"/>
  <c r="U292" i="1" s="1"/>
  <c r="L292" i="1"/>
  <c r="G292" i="1"/>
  <c r="Y291" i="1"/>
  <c r="X291" i="1"/>
  <c r="T291" i="1"/>
  <c r="S291" i="1"/>
  <c r="R291" i="1"/>
  <c r="Q291" i="1"/>
  <c r="U291" i="1" s="1"/>
  <c r="L291" i="1"/>
  <c r="G291" i="1"/>
  <c r="Y290" i="1"/>
  <c r="X290" i="1"/>
  <c r="T290" i="1"/>
  <c r="S290" i="1"/>
  <c r="R290" i="1"/>
  <c r="Q290" i="1"/>
  <c r="U290" i="1" s="1"/>
  <c r="L290" i="1"/>
  <c r="G290" i="1"/>
  <c r="Y289" i="1"/>
  <c r="X289" i="1"/>
  <c r="T289" i="1"/>
  <c r="S289" i="1"/>
  <c r="R289" i="1"/>
  <c r="Q289" i="1"/>
  <c r="U289" i="1" s="1"/>
  <c r="L289" i="1"/>
  <c r="G289" i="1"/>
  <c r="Y288" i="1"/>
  <c r="X288" i="1"/>
  <c r="T288" i="1"/>
  <c r="S288" i="1"/>
  <c r="R288" i="1"/>
  <c r="Q288" i="1"/>
  <c r="U288" i="1" s="1"/>
  <c r="L288" i="1"/>
  <c r="G288" i="1"/>
  <c r="Y287" i="1"/>
  <c r="X287" i="1"/>
  <c r="T287" i="1"/>
  <c r="S287" i="1"/>
  <c r="R287" i="1"/>
  <c r="Q287" i="1"/>
  <c r="U287" i="1" s="1"/>
  <c r="L287" i="1"/>
  <c r="G287" i="1"/>
  <c r="Y286" i="1"/>
  <c r="X286" i="1"/>
  <c r="T286" i="1"/>
  <c r="S286" i="1"/>
  <c r="R286" i="1"/>
  <c r="Q286" i="1"/>
  <c r="U286" i="1" s="1"/>
  <c r="L286" i="1"/>
  <c r="G286" i="1"/>
  <c r="Y285" i="1"/>
  <c r="X285" i="1"/>
  <c r="T285" i="1"/>
  <c r="S285" i="1"/>
  <c r="R285" i="1"/>
  <c r="Q285" i="1"/>
  <c r="U285" i="1" s="1"/>
  <c r="L285" i="1"/>
  <c r="G285" i="1"/>
  <c r="Y284" i="1"/>
  <c r="X284" i="1"/>
  <c r="T284" i="1"/>
  <c r="S284" i="1"/>
  <c r="R284" i="1"/>
  <c r="Q284" i="1"/>
  <c r="U284" i="1" s="1"/>
  <c r="L284" i="1"/>
  <c r="G284" i="1"/>
  <c r="Y283" i="1"/>
  <c r="X283" i="1"/>
  <c r="T283" i="1"/>
  <c r="S283" i="1"/>
  <c r="R283" i="1"/>
  <c r="Q283" i="1"/>
  <c r="U283" i="1" s="1"/>
  <c r="L283" i="1"/>
  <c r="G283" i="1"/>
  <c r="Y282" i="1"/>
  <c r="X282" i="1"/>
  <c r="T282" i="1"/>
  <c r="S282" i="1"/>
  <c r="R282" i="1"/>
  <c r="Q282" i="1"/>
  <c r="U282" i="1" s="1"/>
  <c r="L282" i="1"/>
  <c r="G282" i="1"/>
  <c r="Y281" i="1"/>
  <c r="X281" i="1"/>
  <c r="T281" i="1"/>
  <c r="S281" i="1"/>
  <c r="R281" i="1"/>
  <c r="Q281" i="1"/>
  <c r="U281" i="1" s="1"/>
  <c r="L281" i="1"/>
  <c r="G281" i="1"/>
  <c r="Y280" i="1"/>
  <c r="X280" i="1"/>
  <c r="T280" i="1"/>
  <c r="S280" i="1"/>
  <c r="R280" i="1"/>
  <c r="Q280" i="1"/>
  <c r="U280" i="1" s="1"/>
  <c r="L280" i="1"/>
  <c r="G280" i="1"/>
  <c r="Y279" i="1"/>
  <c r="X279" i="1"/>
  <c r="T279" i="1"/>
  <c r="S279" i="1"/>
  <c r="R279" i="1"/>
  <c r="Q279" i="1"/>
  <c r="U279" i="1" s="1"/>
  <c r="L279" i="1"/>
  <c r="G279" i="1"/>
  <c r="Y278" i="1"/>
  <c r="X278" i="1"/>
  <c r="T278" i="1"/>
  <c r="S278" i="1"/>
  <c r="R278" i="1"/>
  <c r="Q278" i="1"/>
  <c r="U278" i="1" s="1"/>
  <c r="L278" i="1"/>
  <c r="G278" i="1"/>
  <c r="Y277" i="1"/>
  <c r="X277" i="1"/>
  <c r="T277" i="1"/>
  <c r="S277" i="1"/>
  <c r="R277" i="1"/>
  <c r="Q277" i="1"/>
  <c r="U277" i="1" s="1"/>
  <c r="L277" i="1"/>
  <c r="G277" i="1"/>
  <c r="Y276" i="1"/>
  <c r="X276" i="1"/>
  <c r="T276" i="1"/>
  <c r="S276" i="1"/>
  <c r="R276" i="1"/>
  <c r="Q276" i="1"/>
  <c r="U276" i="1" s="1"/>
  <c r="L276" i="1"/>
  <c r="G276" i="1"/>
  <c r="Y275" i="1"/>
  <c r="X275" i="1"/>
  <c r="T275" i="1"/>
  <c r="S275" i="1"/>
  <c r="R275" i="1"/>
  <c r="Q275" i="1"/>
  <c r="U275" i="1" s="1"/>
  <c r="L275" i="1"/>
  <c r="G275" i="1"/>
  <c r="Y274" i="1"/>
  <c r="X274" i="1"/>
  <c r="T274" i="1"/>
  <c r="S274" i="1"/>
  <c r="R274" i="1"/>
  <c r="Q274" i="1"/>
  <c r="U274" i="1" s="1"/>
  <c r="L274" i="1"/>
  <c r="G274" i="1"/>
  <c r="Y273" i="1"/>
  <c r="X273" i="1"/>
  <c r="T273" i="1"/>
  <c r="S273" i="1"/>
  <c r="R273" i="1"/>
  <c r="Q273" i="1"/>
  <c r="U273" i="1" s="1"/>
  <c r="L273" i="1"/>
  <c r="G273" i="1"/>
  <c r="Y272" i="1"/>
  <c r="X272" i="1"/>
  <c r="T272" i="1"/>
  <c r="S272" i="1"/>
  <c r="R272" i="1"/>
  <c r="Q272" i="1"/>
  <c r="U272" i="1" s="1"/>
  <c r="L272" i="1"/>
  <c r="G272" i="1"/>
  <c r="Y271" i="1"/>
  <c r="X271" i="1"/>
  <c r="T271" i="1"/>
  <c r="S271" i="1"/>
  <c r="R271" i="1"/>
  <c r="Q271" i="1"/>
  <c r="U271" i="1" s="1"/>
  <c r="L271" i="1"/>
  <c r="G271" i="1"/>
  <c r="Y270" i="1"/>
  <c r="X270" i="1"/>
  <c r="T270" i="1"/>
  <c r="S270" i="1"/>
  <c r="R270" i="1"/>
  <c r="Q270" i="1"/>
  <c r="U270" i="1" s="1"/>
  <c r="L270" i="1"/>
  <c r="G270" i="1"/>
  <c r="Y269" i="1"/>
  <c r="X269" i="1"/>
  <c r="T269" i="1"/>
  <c r="S269" i="1"/>
  <c r="R269" i="1"/>
  <c r="Q269" i="1"/>
  <c r="U269" i="1" s="1"/>
  <c r="L269" i="1"/>
  <c r="G269" i="1"/>
  <c r="Y268" i="1"/>
  <c r="X268" i="1"/>
  <c r="T268" i="1"/>
  <c r="S268" i="1"/>
  <c r="R268" i="1"/>
  <c r="Q268" i="1"/>
  <c r="U268" i="1" s="1"/>
  <c r="L268" i="1"/>
  <c r="G268" i="1"/>
  <c r="Y267" i="1"/>
  <c r="X267" i="1"/>
  <c r="T267" i="1"/>
  <c r="S267" i="1"/>
  <c r="R267" i="1"/>
  <c r="Q267" i="1"/>
  <c r="U267" i="1" s="1"/>
  <c r="L267" i="1"/>
  <c r="G267" i="1"/>
  <c r="Y266" i="1"/>
  <c r="X266" i="1"/>
  <c r="T266" i="1"/>
  <c r="S266" i="1"/>
  <c r="R266" i="1"/>
  <c r="Q266" i="1"/>
  <c r="U266" i="1" s="1"/>
  <c r="L266" i="1"/>
  <c r="G266" i="1"/>
  <c r="Y265" i="1"/>
  <c r="X265" i="1"/>
  <c r="T265" i="1"/>
  <c r="S265" i="1"/>
  <c r="R265" i="1"/>
  <c r="Q265" i="1"/>
  <c r="U265" i="1" s="1"/>
  <c r="L265" i="1"/>
  <c r="G265" i="1"/>
  <c r="Y264" i="1"/>
  <c r="X264" i="1"/>
  <c r="T264" i="1"/>
  <c r="S264" i="1"/>
  <c r="R264" i="1"/>
  <c r="Q264" i="1"/>
  <c r="U264" i="1" s="1"/>
  <c r="L264" i="1"/>
  <c r="G264" i="1"/>
  <c r="Y263" i="1"/>
  <c r="X263" i="1"/>
  <c r="T263" i="1"/>
  <c r="S263" i="1"/>
  <c r="R263" i="1"/>
  <c r="Q263" i="1"/>
  <c r="U263" i="1" s="1"/>
  <c r="L263" i="1"/>
  <c r="G263" i="1"/>
  <c r="Y262" i="1"/>
  <c r="X262" i="1"/>
  <c r="T262" i="1"/>
  <c r="S262" i="1"/>
  <c r="R262" i="1"/>
  <c r="Q262" i="1"/>
  <c r="U262" i="1" s="1"/>
  <c r="L262" i="1"/>
  <c r="G262" i="1"/>
  <c r="Y261" i="1"/>
  <c r="X261" i="1"/>
  <c r="T261" i="1"/>
  <c r="S261" i="1"/>
  <c r="R261" i="1"/>
  <c r="Q261" i="1"/>
  <c r="U261" i="1" s="1"/>
  <c r="L261" i="1"/>
  <c r="G261" i="1"/>
  <c r="Y260" i="1"/>
  <c r="X260" i="1"/>
  <c r="T260" i="1"/>
  <c r="S260" i="1"/>
  <c r="R260" i="1"/>
  <c r="Q260" i="1"/>
  <c r="U260" i="1" s="1"/>
  <c r="L260" i="1"/>
  <c r="G260" i="1"/>
  <c r="Y259" i="1"/>
  <c r="X259" i="1"/>
  <c r="T259" i="1"/>
  <c r="S259" i="1"/>
  <c r="R259" i="1"/>
  <c r="Q259" i="1"/>
  <c r="U259" i="1" s="1"/>
  <c r="L259" i="1"/>
  <c r="G259" i="1"/>
  <c r="Y258" i="1"/>
  <c r="X258" i="1"/>
  <c r="T258" i="1"/>
  <c r="S258" i="1"/>
  <c r="R258" i="1"/>
  <c r="Q258" i="1"/>
  <c r="U258" i="1" s="1"/>
  <c r="L258" i="1"/>
  <c r="G258" i="1"/>
  <c r="Y257" i="1"/>
  <c r="X257" i="1"/>
  <c r="T257" i="1"/>
  <c r="S257" i="1"/>
  <c r="R257" i="1"/>
  <c r="Q257" i="1"/>
  <c r="U257" i="1" s="1"/>
  <c r="L257" i="1"/>
  <c r="G257" i="1"/>
  <c r="Y256" i="1"/>
  <c r="X256" i="1"/>
  <c r="T256" i="1"/>
  <c r="S256" i="1"/>
  <c r="R256" i="1"/>
  <c r="Q256" i="1"/>
  <c r="U256" i="1" s="1"/>
  <c r="L256" i="1"/>
  <c r="G256" i="1"/>
  <c r="Y255" i="1"/>
  <c r="X255" i="1"/>
  <c r="T255" i="1"/>
  <c r="S255" i="1"/>
  <c r="R255" i="1"/>
  <c r="Q255" i="1"/>
  <c r="U255" i="1" s="1"/>
  <c r="L255" i="1"/>
  <c r="G255" i="1"/>
  <c r="Y254" i="1"/>
  <c r="X254" i="1"/>
  <c r="T254" i="1"/>
  <c r="S254" i="1"/>
  <c r="R254" i="1"/>
  <c r="Q254" i="1"/>
  <c r="U254" i="1" s="1"/>
  <c r="L254" i="1"/>
  <c r="G254" i="1"/>
  <c r="Y253" i="1"/>
  <c r="X253" i="1"/>
  <c r="T253" i="1"/>
  <c r="S253" i="1"/>
  <c r="R253" i="1"/>
  <c r="Q253" i="1"/>
  <c r="U253" i="1" s="1"/>
  <c r="L253" i="1"/>
  <c r="G253" i="1"/>
  <c r="Y252" i="1"/>
  <c r="X252" i="1"/>
  <c r="T252" i="1"/>
  <c r="S252" i="1"/>
  <c r="R252" i="1"/>
  <c r="Q252" i="1"/>
  <c r="U252" i="1" s="1"/>
  <c r="L252" i="1"/>
  <c r="G252" i="1"/>
  <c r="Y251" i="1"/>
  <c r="X251" i="1"/>
  <c r="T251" i="1"/>
  <c r="S251" i="1"/>
  <c r="R251" i="1"/>
  <c r="Q251" i="1"/>
  <c r="U251" i="1" s="1"/>
  <c r="L251" i="1"/>
  <c r="G251" i="1"/>
  <c r="Y250" i="1"/>
  <c r="X250" i="1"/>
  <c r="T250" i="1"/>
  <c r="S250" i="1"/>
  <c r="R250" i="1"/>
  <c r="Q250" i="1"/>
  <c r="U250" i="1" s="1"/>
  <c r="L250" i="1"/>
  <c r="G250" i="1"/>
  <c r="Y249" i="1"/>
  <c r="X249" i="1"/>
  <c r="T249" i="1"/>
  <c r="S249" i="1"/>
  <c r="R249" i="1"/>
  <c r="Q249" i="1"/>
  <c r="U249" i="1" s="1"/>
  <c r="L249" i="1"/>
  <c r="G249" i="1"/>
  <c r="Y248" i="1"/>
  <c r="X248" i="1"/>
  <c r="T248" i="1"/>
  <c r="S248" i="1"/>
  <c r="R248" i="1"/>
  <c r="Q248" i="1"/>
  <c r="U248" i="1" s="1"/>
  <c r="L248" i="1"/>
  <c r="G248" i="1"/>
  <c r="Y247" i="1"/>
  <c r="X247" i="1"/>
  <c r="T247" i="1"/>
  <c r="S247" i="1"/>
  <c r="R247" i="1"/>
  <c r="Q247" i="1"/>
  <c r="U247" i="1" s="1"/>
  <c r="L247" i="1"/>
  <c r="G247" i="1"/>
  <c r="Y246" i="1"/>
  <c r="X246" i="1"/>
  <c r="T246" i="1"/>
  <c r="S246" i="1"/>
  <c r="R246" i="1"/>
  <c r="Q246" i="1"/>
  <c r="U246" i="1" s="1"/>
  <c r="L246" i="1"/>
  <c r="G246" i="1"/>
  <c r="Y245" i="1"/>
  <c r="X245" i="1"/>
  <c r="T245" i="1"/>
  <c r="S245" i="1"/>
  <c r="R245" i="1"/>
  <c r="Q245" i="1"/>
  <c r="U245" i="1" s="1"/>
  <c r="L245" i="1"/>
  <c r="G245" i="1"/>
  <c r="Y244" i="1"/>
  <c r="X244" i="1"/>
  <c r="T244" i="1"/>
  <c r="S244" i="1"/>
  <c r="R244" i="1"/>
  <c r="Q244" i="1"/>
  <c r="U244" i="1" s="1"/>
  <c r="L244" i="1"/>
  <c r="G244" i="1"/>
  <c r="Y243" i="1"/>
  <c r="X243" i="1"/>
  <c r="T243" i="1"/>
  <c r="S243" i="1"/>
  <c r="R243" i="1"/>
  <c r="Q243" i="1"/>
  <c r="U243" i="1" s="1"/>
  <c r="L243" i="1"/>
  <c r="G243" i="1"/>
  <c r="Y242" i="1"/>
  <c r="X242" i="1"/>
  <c r="T242" i="1"/>
  <c r="S242" i="1"/>
  <c r="R242" i="1"/>
  <c r="Q242" i="1"/>
  <c r="U242" i="1" s="1"/>
  <c r="L242" i="1"/>
  <c r="G242" i="1"/>
  <c r="Y241" i="1"/>
  <c r="X241" i="1"/>
  <c r="T241" i="1"/>
  <c r="S241" i="1"/>
  <c r="R241" i="1"/>
  <c r="Q241" i="1"/>
  <c r="U241" i="1" s="1"/>
  <c r="L241" i="1"/>
  <c r="G241" i="1"/>
  <c r="Y240" i="1"/>
  <c r="X240" i="1"/>
  <c r="T240" i="1"/>
  <c r="S240" i="1"/>
  <c r="R240" i="1"/>
  <c r="Q240" i="1"/>
  <c r="U240" i="1" s="1"/>
  <c r="L240" i="1"/>
  <c r="G240" i="1"/>
  <c r="Y239" i="1"/>
  <c r="X239" i="1"/>
  <c r="T239" i="1"/>
  <c r="S239" i="1"/>
  <c r="R239" i="1"/>
  <c r="Q239" i="1"/>
  <c r="U239" i="1" s="1"/>
  <c r="L239" i="1"/>
  <c r="G239" i="1"/>
  <c r="Y238" i="1"/>
  <c r="X238" i="1"/>
  <c r="T238" i="1"/>
  <c r="S238" i="1"/>
  <c r="R238" i="1"/>
  <c r="Q238" i="1"/>
  <c r="U238" i="1" s="1"/>
  <c r="L238" i="1"/>
  <c r="G238" i="1"/>
  <c r="Y237" i="1"/>
  <c r="X237" i="1"/>
  <c r="T237" i="1"/>
  <c r="S237" i="1"/>
  <c r="R237" i="1"/>
  <c r="Q237" i="1"/>
  <c r="U237" i="1" s="1"/>
  <c r="L237" i="1"/>
  <c r="G237" i="1"/>
  <c r="Y236" i="1"/>
  <c r="X236" i="1"/>
  <c r="T236" i="1"/>
  <c r="S236" i="1"/>
  <c r="R236" i="1"/>
  <c r="Q236" i="1"/>
  <c r="U236" i="1" s="1"/>
  <c r="L236" i="1"/>
  <c r="G236" i="1"/>
  <c r="Y235" i="1"/>
  <c r="X235" i="1"/>
  <c r="T235" i="1"/>
  <c r="S235" i="1"/>
  <c r="R235" i="1"/>
  <c r="Q235" i="1"/>
  <c r="U235" i="1" s="1"/>
  <c r="L235" i="1"/>
  <c r="G235" i="1"/>
  <c r="Y234" i="1"/>
  <c r="X234" i="1"/>
  <c r="T234" i="1"/>
  <c r="S234" i="1"/>
  <c r="R234" i="1"/>
  <c r="Q234" i="1"/>
  <c r="U234" i="1" s="1"/>
  <c r="L234" i="1"/>
  <c r="G234" i="1"/>
  <c r="Y233" i="1"/>
  <c r="X233" i="1"/>
  <c r="T233" i="1"/>
  <c r="S233" i="1"/>
  <c r="R233" i="1"/>
  <c r="Q233" i="1"/>
  <c r="U233" i="1" s="1"/>
  <c r="L233" i="1"/>
  <c r="G233" i="1"/>
  <c r="Y232" i="1"/>
  <c r="X232" i="1"/>
  <c r="T232" i="1"/>
  <c r="S232" i="1"/>
  <c r="R232" i="1"/>
  <c r="Q232" i="1"/>
  <c r="U232" i="1" s="1"/>
  <c r="L232" i="1"/>
  <c r="G232" i="1"/>
  <c r="Y231" i="1"/>
  <c r="X231" i="1"/>
  <c r="T231" i="1"/>
  <c r="S231" i="1"/>
  <c r="R231" i="1"/>
  <c r="Q231" i="1"/>
  <c r="U231" i="1" s="1"/>
  <c r="L231" i="1"/>
  <c r="G231" i="1"/>
  <c r="Y230" i="1"/>
  <c r="X230" i="1"/>
  <c r="T230" i="1"/>
  <c r="S230" i="1"/>
  <c r="R230" i="1"/>
  <c r="Q230" i="1"/>
  <c r="U230" i="1" s="1"/>
  <c r="L230" i="1"/>
  <c r="G230" i="1"/>
  <c r="Y229" i="1"/>
  <c r="X229" i="1"/>
  <c r="T229" i="1"/>
  <c r="S229" i="1"/>
  <c r="R229" i="1"/>
  <c r="Q229" i="1"/>
  <c r="U229" i="1" s="1"/>
  <c r="L229" i="1"/>
  <c r="G229" i="1"/>
  <c r="Y228" i="1"/>
  <c r="X228" i="1"/>
  <c r="T228" i="1"/>
  <c r="S228" i="1"/>
  <c r="R228" i="1"/>
  <c r="Q228" i="1"/>
  <c r="U228" i="1" s="1"/>
  <c r="L228" i="1"/>
  <c r="G228" i="1"/>
  <c r="Y227" i="1"/>
  <c r="X227" i="1"/>
  <c r="T227" i="1"/>
  <c r="S227" i="1"/>
  <c r="R227" i="1"/>
  <c r="Q227" i="1"/>
  <c r="U227" i="1" s="1"/>
  <c r="L227" i="1"/>
  <c r="G227" i="1"/>
  <c r="Y226" i="1"/>
  <c r="X226" i="1"/>
  <c r="T226" i="1"/>
  <c r="S226" i="1"/>
  <c r="R226" i="1"/>
  <c r="Q226" i="1"/>
  <c r="U226" i="1" s="1"/>
  <c r="L226" i="1"/>
  <c r="G226" i="1"/>
  <c r="Y225" i="1"/>
  <c r="X225" i="1"/>
  <c r="T225" i="1"/>
  <c r="S225" i="1"/>
  <c r="R225" i="1"/>
  <c r="Q225" i="1"/>
  <c r="U225" i="1" s="1"/>
  <c r="L225" i="1"/>
  <c r="G225" i="1"/>
  <c r="Y224" i="1"/>
  <c r="X224" i="1"/>
  <c r="T224" i="1"/>
  <c r="S224" i="1"/>
  <c r="R224" i="1"/>
  <c r="Q224" i="1"/>
  <c r="U224" i="1" s="1"/>
  <c r="L224" i="1"/>
  <c r="G224" i="1"/>
  <c r="Y223" i="1"/>
  <c r="X223" i="1"/>
  <c r="T223" i="1"/>
  <c r="S223" i="1"/>
  <c r="R223" i="1"/>
  <c r="Q223" i="1"/>
  <c r="U223" i="1" s="1"/>
  <c r="L223" i="1"/>
  <c r="G223" i="1"/>
  <c r="Y222" i="1"/>
  <c r="X222" i="1"/>
  <c r="T222" i="1"/>
  <c r="S222" i="1"/>
  <c r="R222" i="1"/>
  <c r="Q222" i="1"/>
  <c r="U222" i="1" s="1"/>
  <c r="L222" i="1"/>
  <c r="G222" i="1"/>
  <c r="Y221" i="1"/>
  <c r="X221" i="1"/>
  <c r="T221" i="1"/>
  <c r="S221" i="1"/>
  <c r="R221" i="1"/>
  <c r="Q221" i="1"/>
  <c r="U221" i="1" s="1"/>
  <c r="L221" i="1"/>
  <c r="G221" i="1"/>
  <c r="Y220" i="1"/>
  <c r="X220" i="1"/>
  <c r="T220" i="1"/>
  <c r="S220" i="1"/>
  <c r="R220" i="1"/>
  <c r="Q220" i="1"/>
  <c r="U220" i="1" s="1"/>
  <c r="L220" i="1"/>
  <c r="G220" i="1"/>
  <c r="Y219" i="1"/>
  <c r="X219" i="1"/>
  <c r="T219" i="1"/>
  <c r="S219" i="1"/>
  <c r="R219" i="1"/>
  <c r="Q219" i="1"/>
  <c r="U219" i="1" s="1"/>
  <c r="L219" i="1"/>
  <c r="G219" i="1"/>
  <c r="Y218" i="1"/>
  <c r="X218" i="1"/>
  <c r="T218" i="1"/>
  <c r="S218" i="1"/>
  <c r="R218" i="1"/>
  <c r="Q218" i="1"/>
  <c r="U218" i="1" s="1"/>
  <c r="L218" i="1"/>
  <c r="G218" i="1"/>
  <c r="Y217" i="1"/>
  <c r="X217" i="1"/>
  <c r="T217" i="1"/>
  <c r="S217" i="1"/>
  <c r="R217" i="1"/>
  <c r="Q217" i="1"/>
  <c r="U217" i="1" s="1"/>
  <c r="L217" i="1"/>
  <c r="G217" i="1"/>
  <c r="Y216" i="1"/>
  <c r="X216" i="1"/>
  <c r="T216" i="1"/>
  <c r="S216" i="1"/>
  <c r="R216" i="1"/>
  <c r="Q216" i="1"/>
  <c r="U216" i="1" s="1"/>
  <c r="L216" i="1"/>
  <c r="G216" i="1"/>
  <c r="Y215" i="1"/>
  <c r="X215" i="1"/>
  <c r="T215" i="1"/>
  <c r="S215" i="1"/>
  <c r="R215" i="1"/>
  <c r="Q215" i="1"/>
  <c r="U215" i="1" s="1"/>
  <c r="L215" i="1"/>
  <c r="G215" i="1"/>
  <c r="Y214" i="1"/>
  <c r="X214" i="1"/>
  <c r="T214" i="1"/>
  <c r="S214" i="1"/>
  <c r="R214" i="1"/>
  <c r="Q214" i="1"/>
  <c r="U214" i="1" s="1"/>
  <c r="L214" i="1"/>
  <c r="G214" i="1"/>
  <c r="Y213" i="1"/>
  <c r="X213" i="1"/>
  <c r="T213" i="1"/>
  <c r="S213" i="1"/>
  <c r="R213" i="1"/>
  <c r="Q213" i="1"/>
  <c r="U213" i="1" s="1"/>
  <c r="L213" i="1"/>
  <c r="G213" i="1"/>
  <c r="Y212" i="1"/>
  <c r="X212" i="1"/>
  <c r="T212" i="1"/>
  <c r="S212" i="1"/>
  <c r="R212" i="1"/>
  <c r="Q212" i="1"/>
  <c r="U212" i="1" s="1"/>
  <c r="L212" i="1"/>
  <c r="G212" i="1"/>
  <c r="Y211" i="1"/>
  <c r="X211" i="1"/>
  <c r="T211" i="1"/>
  <c r="S211" i="1"/>
  <c r="R211" i="1"/>
  <c r="Q211" i="1"/>
  <c r="U211" i="1" s="1"/>
  <c r="L211" i="1"/>
  <c r="G211" i="1"/>
  <c r="Y210" i="1"/>
  <c r="X210" i="1"/>
  <c r="T210" i="1"/>
  <c r="S210" i="1"/>
  <c r="R210" i="1"/>
  <c r="Q210" i="1"/>
  <c r="U210" i="1" s="1"/>
  <c r="L210" i="1"/>
  <c r="G210" i="1"/>
  <c r="Y209" i="1"/>
  <c r="X209" i="1"/>
  <c r="T209" i="1"/>
  <c r="S209" i="1"/>
  <c r="R209" i="1"/>
  <c r="Q209" i="1"/>
  <c r="U209" i="1" s="1"/>
  <c r="L209" i="1"/>
  <c r="G209" i="1"/>
  <c r="Y208" i="1"/>
  <c r="X208" i="1"/>
  <c r="T208" i="1"/>
  <c r="S208" i="1"/>
  <c r="R208" i="1"/>
  <c r="Q208" i="1"/>
  <c r="U208" i="1" s="1"/>
  <c r="L208" i="1"/>
  <c r="G208" i="1"/>
  <c r="Y207" i="1"/>
  <c r="X207" i="1"/>
  <c r="T207" i="1"/>
  <c r="S207" i="1"/>
  <c r="R207" i="1"/>
  <c r="Q207" i="1"/>
  <c r="U207" i="1" s="1"/>
  <c r="L207" i="1"/>
  <c r="G207" i="1"/>
  <c r="Y206" i="1"/>
  <c r="X206" i="1"/>
  <c r="T206" i="1"/>
  <c r="S206" i="1"/>
  <c r="R206" i="1"/>
  <c r="Q206" i="1"/>
  <c r="U206" i="1" s="1"/>
  <c r="L206" i="1"/>
  <c r="G206" i="1"/>
  <c r="Y205" i="1"/>
  <c r="X205" i="1"/>
  <c r="T205" i="1"/>
  <c r="S205" i="1"/>
  <c r="R205" i="1"/>
  <c r="Q205" i="1"/>
  <c r="U205" i="1" s="1"/>
  <c r="L205" i="1"/>
  <c r="G205" i="1"/>
  <c r="Y204" i="1"/>
  <c r="X204" i="1"/>
  <c r="T204" i="1"/>
  <c r="S204" i="1"/>
  <c r="R204" i="1"/>
  <c r="Q204" i="1"/>
  <c r="U204" i="1" s="1"/>
  <c r="L204" i="1"/>
  <c r="G204" i="1"/>
  <c r="Y203" i="1"/>
  <c r="X203" i="1"/>
  <c r="T203" i="1"/>
  <c r="S203" i="1"/>
  <c r="R203" i="1"/>
  <c r="Q203" i="1"/>
  <c r="U203" i="1" s="1"/>
  <c r="L203" i="1"/>
  <c r="G203" i="1"/>
  <c r="Y202" i="1"/>
  <c r="X202" i="1"/>
  <c r="T202" i="1"/>
  <c r="S202" i="1"/>
  <c r="R202" i="1"/>
  <c r="Q202" i="1"/>
  <c r="U202" i="1" s="1"/>
  <c r="L202" i="1"/>
  <c r="G202" i="1"/>
  <c r="Y201" i="1"/>
  <c r="X201" i="1"/>
  <c r="T201" i="1"/>
  <c r="S201" i="1"/>
  <c r="R201" i="1"/>
  <c r="Q201" i="1"/>
  <c r="U201" i="1" s="1"/>
  <c r="L201" i="1"/>
  <c r="G201" i="1"/>
  <c r="Y200" i="1"/>
  <c r="X200" i="1"/>
  <c r="T200" i="1"/>
  <c r="S200" i="1"/>
  <c r="R200" i="1"/>
  <c r="Q200" i="1"/>
  <c r="U200" i="1" s="1"/>
  <c r="L200" i="1"/>
  <c r="G200" i="1"/>
  <c r="Y199" i="1"/>
  <c r="X199" i="1"/>
  <c r="T199" i="1"/>
  <c r="S199" i="1"/>
  <c r="R199" i="1"/>
  <c r="Q199" i="1"/>
  <c r="U199" i="1" s="1"/>
  <c r="L199" i="1"/>
  <c r="G199" i="1"/>
  <c r="Y198" i="1"/>
  <c r="X198" i="1"/>
  <c r="T198" i="1"/>
  <c r="S198" i="1"/>
  <c r="R198" i="1"/>
  <c r="Q198" i="1"/>
  <c r="U198" i="1" s="1"/>
  <c r="L198" i="1"/>
  <c r="G198" i="1"/>
  <c r="Y197" i="1"/>
  <c r="X197" i="1"/>
  <c r="T197" i="1"/>
  <c r="S197" i="1"/>
  <c r="R197" i="1"/>
  <c r="Q197" i="1"/>
  <c r="U197" i="1" s="1"/>
  <c r="L197" i="1"/>
  <c r="G197" i="1"/>
  <c r="Y196" i="1"/>
  <c r="X196" i="1"/>
  <c r="T196" i="1"/>
  <c r="S196" i="1"/>
  <c r="R196" i="1"/>
  <c r="Q196" i="1"/>
  <c r="U196" i="1" s="1"/>
  <c r="L196" i="1"/>
  <c r="G196" i="1"/>
  <c r="Y195" i="1"/>
  <c r="X195" i="1"/>
  <c r="T195" i="1"/>
  <c r="S195" i="1"/>
  <c r="R195" i="1"/>
  <c r="Q195" i="1"/>
  <c r="U195" i="1" s="1"/>
  <c r="L195" i="1"/>
  <c r="G195" i="1"/>
  <c r="Y194" i="1"/>
  <c r="X194" i="1"/>
  <c r="T194" i="1"/>
  <c r="S194" i="1"/>
  <c r="R194" i="1"/>
  <c r="Q194" i="1"/>
  <c r="U194" i="1" s="1"/>
  <c r="L194" i="1"/>
  <c r="G194" i="1"/>
  <c r="Y193" i="1"/>
  <c r="X193" i="1"/>
  <c r="T193" i="1"/>
  <c r="S193" i="1"/>
  <c r="R193" i="1"/>
  <c r="Q193" i="1"/>
  <c r="U193" i="1" s="1"/>
  <c r="L193" i="1"/>
  <c r="G193" i="1"/>
  <c r="Y192" i="1"/>
  <c r="X192" i="1"/>
  <c r="T192" i="1"/>
  <c r="S192" i="1"/>
  <c r="R192" i="1"/>
  <c r="Q192" i="1"/>
  <c r="U192" i="1" s="1"/>
  <c r="L192" i="1"/>
  <c r="G192" i="1"/>
  <c r="Y191" i="1"/>
  <c r="X191" i="1"/>
  <c r="T191" i="1"/>
  <c r="S191" i="1"/>
  <c r="R191" i="1"/>
  <c r="Q191" i="1"/>
  <c r="U191" i="1" s="1"/>
  <c r="L191" i="1"/>
  <c r="G191" i="1"/>
  <c r="Y190" i="1"/>
  <c r="X190" i="1"/>
  <c r="T190" i="1"/>
  <c r="S190" i="1"/>
  <c r="R190" i="1"/>
  <c r="Q190" i="1"/>
  <c r="U190" i="1" s="1"/>
  <c r="L190" i="1"/>
  <c r="G190" i="1"/>
  <c r="Y189" i="1"/>
  <c r="X189" i="1"/>
  <c r="T189" i="1"/>
  <c r="S189" i="1"/>
  <c r="R189" i="1"/>
  <c r="Q189" i="1"/>
  <c r="U189" i="1" s="1"/>
  <c r="L189" i="1"/>
  <c r="G189" i="1"/>
  <c r="Y188" i="1"/>
  <c r="X188" i="1"/>
  <c r="T188" i="1"/>
  <c r="S188" i="1"/>
  <c r="R188" i="1"/>
  <c r="Q188" i="1"/>
  <c r="U188" i="1" s="1"/>
  <c r="L188" i="1"/>
  <c r="G188" i="1"/>
  <c r="Y187" i="1"/>
  <c r="X187" i="1"/>
  <c r="T187" i="1"/>
  <c r="S187" i="1"/>
  <c r="R187" i="1"/>
  <c r="Q187" i="1"/>
  <c r="U187" i="1" s="1"/>
  <c r="L187" i="1"/>
  <c r="G187" i="1"/>
  <c r="Y186" i="1"/>
  <c r="X186" i="1"/>
  <c r="T186" i="1"/>
  <c r="S186" i="1"/>
  <c r="R186" i="1"/>
  <c r="Q186" i="1"/>
  <c r="U186" i="1" s="1"/>
  <c r="L186" i="1"/>
  <c r="G186" i="1"/>
  <c r="Y185" i="1"/>
  <c r="X185" i="1"/>
  <c r="T185" i="1"/>
  <c r="S185" i="1"/>
  <c r="R185" i="1"/>
  <c r="Q185" i="1"/>
  <c r="U185" i="1" s="1"/>
  <c r="L185" i="1"/>
  <c r="G185" i="1"/>
  <c r="Y184" i="1"/>
  <c r="X184" i="1"/>
  <c r="T184" i="1"/>
  <c r="S184" i="1"/>
  <c r="R184" i="1"/>
  <c r="Q184" i="1"/>
  <c r="U184" i="1" s="1"/>
  <c r="L184" i="1"/>
  <c r="G184" i="1"/>
  <c r="Y183" i="1"/>
  <c r="X183" i="1"/>
  <c r="T183" i="1"/>
  <c r="S183" i="1"/>
  <c r="R183" i="1"/>
  <c r="Q183" i="1"/>
  <c r="U183" i="1" s="1"/>
  <c r="L183" i="1"/>
  <c r="G183" i="1"/>
  <c r="Y182" i="1"/>
  <c r="X182" i="1"/>
  <c r="T182" i="1"/>
  <c r="S182" i="1"/>
  <c r="R182" i="1"/>
  <c r="Q182" i="1"/>
  <c r="U182" i="1" s="1"/>
  <c r="L182" i="1"/>
  <c r="G182" i="1"/>
  <c r="Y181" i="1"/>
  <c r="X181" i="1"/>
  <c r="T181" i="1"/>
  <c r="S181" i="1"/>
  <c r="R181" i="1"/>
  <c r="Q181" i="1"/>
  <c r="U181" i="1" s="1"/>
  <c r="L181" i="1"/>
  <c r="G181" i="1"/>
  <c r="Y180" i="1"/>
  <c r="X180" i="1"/>
  <c r="T180" i="1"/>
  <c r="S180" i="1"/>
  <c r="R180" i="1"/>
  <c r="Q180" i="1"/>
  <c r="U180" i="1" s="1"/>
  <c r="L180" i="1"/>
  <c r="G180" i="1"/>
  <c r="Y179" i="1"/>
  <c r="X179" i="1"/>
  <c r="T179" i="1"/>
  <c r="S179" i="1"/>
  <c r="R179" i="1"/>
  <c r="Q179" i="1"/>
  <c r="U179" i="1" s="1"/>
  <c r="L179" i="1"/>
  <c r="G179" i="1"/>
  <c r="Y178" i="1"/>
  <c r="X178" i="1"/>
  <c r="T178" i="1"/>
  <c r="S178" i="1"/>
  <c r="R178" i="1"/>
  <c r="Q178" i="1"/>
  <c r="U178" i="1" s="1"/>
  <c r="L178" i="1"/>
  <c r="G178" i="1"/>
  <c r="Y177" i="1"/>
  <c r="X177" i="1"/>
  <c r="T177" i="1"/>
  <c r="S177" i="1"/>
  <c r="R177" i="1"/>
  <c r="Q177" i="1"/>
  <c r="U177" i="1" s="1"/>
  <c r="L177" i="1"/>
  <c r="G177" i="1"/>
  <c r="Y176" i="1"/>
  <c r="X176" i="1"/>
  <c r="T176" i="1"/>
  <c r="S176" i="1"/>
  <c r="R176" i="1"/>
  <c r="Q176" i="1"/>
  <c r="U176" i="1" s="1"/>
  <c r="L176" i="1"/>
  <c r="G176" i="1"/>
  <c r="Y175" i="1"/>
  <c r="X175" i="1"/>
  <c r="T175" i="1"/>
  <c r="S175" i="1"/>
  <c r="R175" i="1"/>
  <c r="Q175" i="1"/>
  <c r="U175" i="1" s="1"/>
  <c r="L175" i="1"/>
  <c r="G175" i="1"/>
  <c r="Y174" i="1"/>
  <c r="X174" i="1"/>
  <c r="T174" i="1"/>
  <c r="S174" i="1"/>
  <c r="R174" i="1"/>
  <c r="Q174" i="1"/>
  <c r="U174" i="1" s="1"/>
  <c r="L174" i="1"/>
  <c r="G174" i="1"/>
  <c r="Y173" i="1"/>
  <c r="X173" i="1"/>
  <c r="T173" i="1"/>
  <c r="S173" i="1"/>
  <c r="R173" i="1"/>
  <c r="Q173" i="1"/>
  <c r="U173" i="1" s="1"/>
  <c r="L173" i="1"/>
  <c r="G173" i="1"/>
  <c r="Y172" i="1"/>
  <c r="X172" i="1"/>
  <c r="T172" i="1"/>
  <c r="S172" i="1"/>
  <c r="R172" i="1"/>
  <c r="Q172" i="1"/>
  <c r="U172" i="1" s="1"/>
  <c r="L172" i="1"/>
  <c r="G172" i="1"/>
  <c r="Y171" i="1"/>
  <c r="X171" i="1"/>
  <c r="T171" i="1"/>
  <c r="S171" i="1"/>
  <c r="R171" i="1"/>
  <c r="Q171" i="1"/>
  <c r="U171" i="1" s="1"/>
  <c r="L171" i="1"/>
  <c r="G171" i="1"/>
  <c r="Y170" i="1"/>
  <c r="X170" i="1"/>
  <c r="T170" i="1"/>
  <c r="S170" i="1"/>
  <c r="R170" i="1"/>
  <c r="Q170" i="1"/>
  <c r="U170" i="1" s="1"/>
  <c r="L170" i="1"/>
  <c r="G170" i="1"/>
  <c r="Y169" i="1"/>
  <c r="X169" i="1"/>
  <c r="T169" i="1"/>
  <c r="S169" i="1"/>
  <c r="R169" i="1"/>
  <c r="Q169" i="1"/>
  <c r="U169" i="1" s="1"/>
  <c r="L169" i="1"/>
  <c r="G169" i="1"/>
  <c r="Y168" i="1"/>
  <c r="X168" i="1"/>
  <c r="T168" i="1"/>
  <c r="S168" i="1"/>
  <c r="R168" i="1"/>
  <c r="Q168" i="1"/>
  <c r="U168" i="1" s="1"/>
  <c r="L168" i="1"/>
  <c r="G168" i="1"/>
  <c r="Y167" i="1"/>
  <c r="X167" i="1"/>
  <c r="T167" i="1"/>
  <c r="S167" i="1"/>
  <c r="R167" i="1"/>
  <c r="Q167" i="1"/>
  <c r="U167" i="1" s="1"/>
  <c r="L167" i="1"/>
  <c r="G167" i="1"/>
  <c r="Y166" i="1"/>
  <c r="X166" i="1"/>
  <c r="T166" i="1"/>
  <c r="S166" i="1"/>
  <c r="R166" i="1"/>
  <c r="Q166" i="1"/>
  <c r="U166" i="1" s="1"/>
  <c r="L166" i="1"/>
  <c r="G166" i="1"/>
  <c r="Y165" i="1"/>
  <c r="X165" i="1"/>
  <c r="T165" i="1"/>
  <c r="S165" i="1"/>
  <c r="R165" i="1"/>
  <c r="Q165" i="1"/>
  <c r="U165" i="1" s="1"/>
  <c r="L165" i="1"/>
  <c r="G165" i="1"/>
  <c r="Y164" i="1"/>
  <c r="X164" i="1"/>
  <c r="T164" i="1"/>
  <c r="S164" i="1"/>
  <c r="R164" i="1"/>
  <c r="Q164" i="1"/>
  <c r="U164" i="1" s="1"/>
  <c r="L164" i="1"/>
  <c r="G164" i="1"/>
  <c r="Y163" i="1"/>
  <c r="X163" i="1"/>
  <c r="T163" i="1"/>
  <c r="S163" i="1"/>
  <c r="R163" i="1"/>
  <c r="Q163" i="1"/>
  <c r="U163" i="1" s="1"/>
  <c r="L163" i="1"/>
  <c r="G163" i="1"/>
  <c r="Y162" i="1"/>
  <c r="X162" i="1"/>
  <c r="T162" i="1"/>
  <c r="S162" i="1"/>
  <c r="R162" i="1"/>
  <c r="Q162" i="1"/>
  <c r="U162" i="1" s="1"/>
  <c r="L162" i="1"/>
  <c r="G162" i="1"/>
  <c r="Y161" i="1"/>
  <c r="X161" i="1"/>
  <c r="T161" i="1"/>
  <c r="S161" i="1"/>
  <c r="R161" i="1"/>
  <c r="Q161" i="1"/>
  <c r="U161" i="1" s="1"/>
  <c r="L161" i="1"/>
  <c r="G161" i="1"/>
  <c r="Y160" i="1"/>
  <c r="X160" i="1"/>
  <c r="T160" i="1"/>
  <c r="S160" i="1"/>
  <c r="R160" i="1"/>
  <c r="Q160" i="1"/>
  <c r="U160" i="1" s="1"/>
  <c r="L160" i="1"/>
  <c r="G160" i="1"/>
  <c r="Y159" i="1"/>
  <c r="X159" i="1"/>
  <c r="T159" i="1"/>
  <c r="S159" i="1"/>
  <c r="R159" i="1"/>
  <c r="Q159" i="1"/>
  <c r="U159" i="1" s="1"/>
  <c r="L159" i="1"/>
  <c r="G159" i="1"/>
  <c r="Y158" i="1"/>
  <c r="X158" i="1"/>
  <c r="T158" i="1"/>
  <c r="S158" i="1"/>
  <c r="R158" i="1"/>
  <c r="Q158" i="1"/>
  <c r="U158" i="1" s="1"/>
  <c r="L158" i="1"/>
  <c r="G158" i="1"/>
  <c r="Y157" i="1"/>
  <c r="X157" i="1"/>
  <c r="T157" i="1"/>
  <c r="S157" i="1"/>
  <c r="R157" i="1"/>
  <c r="Q157" i="1"/>
  <c r="U157" i="1" s="1"/>
  <c r="L157" i="1"/>
  <c r="G157" i="1"/>
  <c r="Y156" i="1"/>
  <c r="X156" i="1"/>
  <c r="T156" i="1"/>
  <c r="S156" i="1"/>
  <c r="R156" i="1"/>
  <c r="Q156" i="1"/>
  <c r="U156" i="1" s="1"/>
  <c r="L156" i="1"/>
  <c r="G156" i="1"/>
  <c r="Y155" i="1"/>
  <c r="X155" i="1"/>
  <c r="T155" i="1"/>
  <c r="S155" i="1"/>
  <c r="R155" i="1"/>
  <c r="Q155" i="1"/>
  <c r="U155" i="1" s="1"/>
  <c r="L155" i="1"/>
  <c r="G155" i="1"/>
  <c r="Y154" i="1"/>
  <c r="X154" i="1"/>
  <c r="T154" i="1"/>
  <c r="S154" i="1"/>
  <c r="R154" i="1"/>
  <c r="Q154" i="1"/>
  <c r="U154" i="1" s="1"/>
  <c r="L154" i="1"/>
  <c r="G154" i="1"/>
  <c r="Y153" i="1"/>
  <c r="X153" i="1"/>
  <c r="T153" i="1"/>
  <c r="S153" i="1"/>
  <c r="R153" i="1"/>
  <c r="Q153" i="1"/>
  <c r="U153" i="1" s="1"/>
  <c r="L153" i="1"/>
  <c r="G153" i="1"/>
  <c r="Y152" i="1"/>
  <c r="X152" i="1"/>
  <c r="T152" i="1"/>
  <c r="S152" i="1"/>
  <c r="R152" i="1"/>
  <c r="Q152" i="1"/>
  <c r="U152" i="1" s="1"/>
  <c r="L152" i="1"/>
  <c r="G152" i="1"/>
  <c r="Y151" i="1"/>
  <c r="X151" i="1"/>
  <c r="T151" i="1"/>
  <c r="S151" i="1"/>
  <c r="R151" i="1"/>
  <c r="Q151" i="1"/>
  <c r="U151" i="1" s="1"/>
  <c r="L151" i="1"/>
  <c r="G151" i="1"/>
  <c r="Y150" i="1"/>
  <c r="X150" i="1"/>
  <c r="T150" i="1"/>
  <c r="S150" i="1"/>
  <c r="R150" i="1"/>
  <c r="Q150" i="1"/>
  <c r="U150" i="1" s="1"/>
  <c r="L150" i="1"/>
  <c r="G150" i="1"/>
  <c r="Y149" i="1"/>
  <c r="X149" i="1"/>
  <c r="T149" i="1"/>
  <c r="S149" i="1"/>
  <c r="R149" i="1"/>
  <c r="Q149" i="1"/>
  <c r="U149" i="1" s="1"/>
  <c r="L149" i="1"/>
  <c r="G149" i="1"/>
  <c r="Y148" i="1"/>
  <c r="X148" i="1"/>
  <c r="T148" i="1"/>
  <c r="S148" i="1"/>
  <c r="R148" i="1"/>
  <c r="Q148" i="1"/>
  <c r="U148" i="1" s="1"/>
  <c r="L148" i="1"/>
  <c r="G148" i="1"/>
  <c r="Y147" i="1"/>
  <c r="X147" i="1"/>
  <c r="T147" i="1"/>
  <c r="S147" i="1"/>
  <c r="R147" i="1"/>
  <c r="Q147" i="1"/>
  <c r="U147" i="1" s="1"/>
  <c r="L147" i="1"/>
  <c r="G147" i="1"/>
  <c r="Y146" i="1"/>
  <c r="X146" i="1"/>
  <c r="T146" i="1"/>
  <c r="S146" i="1"/>
  <c r="R146" i="1"/>
  <c r="Q146" i="1"/>
  <c r="U146" i="1" s="1"/>
  <c r="L146" i="1"/>
  <c r="G146" i="1"/>
  <c r="Y145" i="1"/>
  <c r="X145" i="1"/>
  <c r="T145" i="1"/>
  <c r="S145" i="1"/>
  <c r="R145" i="1"/>
  <c r="Q145" i="1"/>
  <c r="U145" i="1" s="1"/>
  <c r="L145" i="1"/>
  <c r="G145" i="1"/>
  <c r="Y144" i="1"/>
  <c r="X144" i="1"/>
  <c r="T144" i="1"/>
  <c r="S144" i="1"/>
  <c r="R144" i="1"/>
  <c r="Q144" i="1"/>
  <c r="U144" i="1" s="1"/>
  <c r="L144" i="1"/>
  <c r="G144" i="1"/>
  <c r="Y143" i="1"/>
  <c r="X143" i="1"/>
  <c r="T143" i="1"/>
  <c r="S143" i="1"/>
  <c r="R143" i="1"/>
  <c r="Q143" i="1"/>
  <c r="U143" i="1" s="1"/>
  <c r="L143" i="1"/>
  <c r="G143" i="1"/>
  <c r="Y142" i="1"/>
  <c r="X142" i="1"/>
  <c r="T142" i="1"/>
  <c r="S142" i="1"/>
  <c r="R142" i="1"/>
  <c r="Q142" i="1"/>
  <c r="U142" i="1" s="1"/>
  <c r="L142" i="1"/>
  <c r="G142" i="1"/>
  <c r="Y141" i="1"/>
  <c r="X141" i="1"/>
  <c r="T141" i="1"/>
  <c r="S141" i="1"/>
  <c r="R141" i="1"/>
  <c r="Q141" i="1"/>
  <c r="U141" i="1" s="1"/>
  <c r="L141" i="1"/>
  <c r="G141" i="1"/>
  <c r="Y140" i="1"/>
  <c r="X140" i="1"/>
  <c r="T140" i="1"/>
  <c r="S140" i="1"/>
  <c r="R140" i="1"/>
  <c r="Q140" i="1"/>
  <c r="U140" i="1" s="1"/>
  <c r="L140" i="1"/>
  <c r="G140" i="1"/>
  <c r="Y139" i="1"/>
  <c r="X139" i="1"/>
  <c r="T139" i="1"/>
  <c r="S139" i="1"/>
  <c r="R139" i="1"/>
  <c r="Q139" i="1"/>
  <c r="U139" i="1" s="1"/>
  <c r="L139" i="1"/>
  <c r="G139" i="1"/>
  <c r="Y138" i="1"/>
  <c r="X138" i="1"/>
  <c r="T138" i="1"/>
  <c r="S138" i="1"/>
  <c r="R138" i="1"/>
  <c r="Q138" i="1"/>
  <c r="U138" i="1" s="1"/>
  <c r="L138" i="1"/>
  <c r="G138" i="1"/>
  <c r="Y137" i="1"/>
  <c r="X137" i="1"/>
  <c r="T137" i="1"/>
  <c r="S137" i="1"/>
  <c r="R137" i="1"/>
  <c r="Q137" i="1"/>
  <c r="U137" i="1" s="1"/>
  <c r="L137" i="1"/>
  <c r="G137" i="1"/>
  <c r="Y136" i="1"/>
  <c r="X136" i="1"/>
  <c r="T136" i="1"/>
  <c r="S136" i="1"/>
  <c r="R136" i="1"/>
  <c r="Q136" i="1"/>
  <c r="U136" i="1" s="1"/>
  <c r="L136" i="1"/>
  <c r="G136" i="1"/>
  <c r="Y135" i="1"/>
  <c r="X135" i="1"/>
  <c r="T135" i="1"/>
  <c r="S135" i="1"/>
  <c r="R135" i="1"/>
  <c r="Q135" i="1"/>
  <c r="U135" i="1" s="1"/>
  <c r="L135" i="1"/>
  <c r="G135" i="1"/>
  <c r="Y134" i="1"/>
  <c r="X134" i="1"/>
  <c r="T134" i="1"/>
  <c r="S134" i="1"/>
  <c r="R134" i="1"/>
  <c r="Q134" i="1"/>
  <c r="U134" i="1" s="1"/>
  <c r="L134" i="1"/>
  <c r="G134" i="1"/>
  <c r="Y133" i="1"/>
  <c r="X133" i="1"/>
  <c r="T133" i="1"/>
  <c r="S133" i="1"/>
  <c r="R133" i="1"/>
  <c r="Q133" i="1"/>
  <c r="U133" i="1" s="1"/>
  <c r="L133" i="1"/>
  <c r="G133" i="1"/>
  <c r="Y132" i="1"/>
  <c r="X132" i="1"/>
  <c r="T132" i="1"/>
  <c r="S132" i="1"/>
  <c r="R132" i="1"/>
  <c r="Q132" i="1"/>
  <c r="U132" i="1" s="1"/>
  <c r="L132" i="1"/>
  <c r="G132" i="1"/>
  <c r="Y131" i="1"/>
  <c r="X131" i="1"/>
  <c r="T131" i="1"/>
  <c r="S131" i="1"/>
  <c r="R131" i="1"/>
  <c r="Q131" i="1"/>
  <c r="U131" i="1" s="1"/>
  <c r="L131" i="1"/>
  <c r="G131" i="1"/>
  <c r="Y130" i="1"/>
  <c r="X130" i="1"/>
  <c r="T130" i="1"/>
  <c r="S130" i="1"/>
  <c r="R130" i="1"/>
  <c r="Q130" i="1"/>
  <c r="U130" i="1" s="1"/>
  <c r="L130" i="1"/>
  <c r="G130" i="1"/>
  <c r="Y129" i="1"/>
  <c r="X129" i="1"/>
  <c r="T129" i="1"/>
  <c r="S129" i="1"/>
  <c r="R129" i="1"/>
  <c r="Q129" i="1"/>
  <c r="U129" i="1" s="1"/>
  <c r="L129" i="1"/>
  <c r="G129" i="1"/>
  <c r="Y128" i="1"/>
  <c r="X128" i="1"/>
  <c r="T128" i="1"/>
  <c r="S128" i="1"/>
  <c r="R128" i="1"/>
  <c r="Q128" i="1"/>
  <c r="U128" i="1" s="1"/>
  <c r="L128" i="1"/>
  <c r="G128" i="1"/>
  <c r="Y127" i="1"/>
  <c r="X127" i="1"/>
  <c r="T127" i="1"/>
  <c r="S127" i="1"/>
  <c r="R127" i="1"/>
  <c r="Q127" i="1"/>
  <c r="U127" i="1" s="1"/>
  <c r="L127" i="1"/>
  <c r="G127" i="1"/>
  <c r="Y126" i="1"/>
  <c r="X126" i="1"/>
  <c r="T126" i="1"/>
  <c r="S126" i="1"/>
  <c r="R126" i="1"/>
  <c r="Q126" i="1"/>
  <c r="U126" i="1" s="1"/>
  <c r="L126" i="1"/>
  <c r="G126" i="1"/>
  <c r="Y125" i="1"/>
  <c r="X125" i="1"/>
  <c r="T125" i="1"/>
  <c r="S125" i="1"/>
  <c r="R125" i="1"/>
  <c r="Q125" i="1"/>
  <c r="U125" i="1" s="1"/>
  <c r="L125" i="1"/>
  <c r="G125" i="1"/>
  <c r="Y124" i="1"/>
  <c r="X124" i="1"/>
  <c r="T124" i="1"/>
  <c r="S124" i="1"/>
  <c r="R124" i="1"/>
  <c r="Q124" i="1"/>
  <c r="U124" i="1" s="1"/>
  <c r="L124" i="1"/>
  <c r="G124" i="1"/>
  <c r="Y123" i="1"/>
  <c r="X123" i="1"/>
  <c r="T123" i="1"/>
  <c r="S123" i="1"/>
  <c r="R123" i="1"/>
  <c r="Q123" i="1"/>
  <c r="U123" i="1" s="1"/>
  <c r="L123" i="1"/>
  <c r="G123" i="1"/>
  <c r="Y122" i="1"/>
  <c r="X122" i="1"/>
  <c r="T122" i="1"/>
  <c r="S122" i="1"/>
  <c r="R122" i="1"/>
  <c r="Q122" i="1"/>
  <c r="U122" i="1" s="1"/>
  <c r="L122" i="1"/>
  <c r="G122" i="1"/>
  <c r="Y121" i="1"/>
  <c r="X121" i="1"/>
  <c r="T121" i="1"/>
  <c r="S121" i="1"/>
  <c r="R121" i="1"/>
  <c r="Q121" i="1"/>
  <c r="U121" i="1" s="1"/>
  <c r="L121" i="1"/>
  <c r="G121" i="1"/>
  <c r="Y120" i="1"/>
  <c r="X120" i="1"/>
  <c r="T120" i="1"/>
  <c r="S120" i="1"/>
  <c r="R120" i="1"/>
  <c r="Q120" i="1"/>
  <c r="U120" i="1" s="1"/>
  <c r="L120" i="1"/>
  <c r="G120" i="1"/>
  <c r="Y119" i="1"/>
  <c r="X119" i="1"/>
  <c r="T119" i="1"/>
  <c r="S119" i="1"/>
  <c r="R119" i="1"/>
  <c r="Q119" i="1"/>
  <c r="U119" i="1" s="1"/>
  <c r="L119" i="1"/>
  <c r="G119" i="1"/>
  <c r="Y118" i="1"/>
  <c r="X118" i="1"/>
  <c r="T118" i="1"/>
  <c r="S118" i="1"/>
  <c r="R118" i="1"/>
  <c r="Q118" i="1"/>
  <c r="U118" i="1" s="1"/>
  <c r="L118" i="1"/>
  <c r="G118" i="1"/>
  <c r="Y117" i="1"/>
  <c r="X117" i="1"/>
  <c r="T117" i="1"/>
  <c r="S117" i="1"/>
  <c r="R117" i="1"/>
  <c r="Q117" i="1"/>
  <c r="U117" i="1" s="1"/>
  <c r="L117" i="1"/>
  <c r="G117" i="1"/>
  <c r="Y116" i="1"/>
  <c r="X116" i="1"/>
  <c r="T116" i="1"/>
  <c r="S116" i="1"/>
  <c r="R116" i="1"/>
  <c r="Q116" i="1"/>
  <c r="U116" i="1" s="1"/>
  <c r="L116" i="1"/>
  <c r="G116" i="1"/>
  <c r="Y115" i="1"/>
  <c r="X115" i="1"/>
  <c r="T115" i="1"/>
  <c r="S115" i="1"/>
  <c r="R115" i="1"/>
  <c r="Q115" i="1"/>
  <c r="U115" i="1" s="1"/>
  <c r="L115" i="1"/>
  <c r="G115" i="1"/>
  <c r="Y114" i="1"/>
  <c r="X114" i="1"/>
  <c r="T114" i="1"/>
  <c r="S114" i="1"/>
  <c r="R114" i="1"/>
  <c r="Q114" i="1"/>
  <c r="U114" i="1" s="1"/>
  <c r="L114" i="1"/>
  <c r="G114" i="1"/>
  <c r="Y113" i="1"/>
  <c r="X113" i="1"/>
  <c r="T113" i="1"/>
  <c r="S113" i="1"/>
  <c r="R113" i="1"/>
  <c r="Q113" i="1"/>
  <c r="U113" i="1" s="1"/>
  <c r="L113" i="1"/>
  <c r="G113" i="1"/>
  <c r="Y112" i="1"/>
  <c r="X112" i="1"/>
  <c r="T112" i="1"/>
  <c r="S112" i="1"/>
  <c r="R112" i="1"/>
  <c r="Q112" i="1"/>
  <c r="U112" i="1" s="1"/>
  <c r="L112" i="1"/>
  <c r="G112" i="1"/>
  <c r="Y111" i="1"/>
  <c r="X111" i="1"/>
  <c r="T111" i="1"/>
  <c r="S111" i="1"/>
  <c r="R111" i="1"/>
  <c r="Q111" i="1"/>
  <c r="U111" i="1" s="1"/>
  <c r="L111" i="1"/>
  <c r="G111" i="1"/>
  <c r="Y110" i="1"/>
  <c r="X110" i="1"/>
  <c r="T110" i="1"/>
  <c r="S110" i="1"/>
  <c r="R110" i="1"/>
  <c r="Q110" i="1"/>
  <c r="U110" i="1" s="1"/>
  <c r="L110" i="1"/>
  <c r="G110" i="1"/>
  <c r="Y109" i="1"/>
  <c r="X109" i="1"/>
  <c r="T109" i="1"/>
  <c r="S109" i="1"/>
  <c r="R109" i="1"/>
  <c r="Q109" i="1"/>
  <c r="U109" i="1" s="1"/>
  <c r="L109" i="1"/>
  <c r="G109" i="1"/>
  <c r="Y108" i="1"/>
  <c r="X108" i="1"/>
  <c r="T108" i="1"/>
  <c r="S108" i="1"/>
  <c r="R108" i="1"/>
  <c r="Q108" i="1"/>
  <c r="U108" i="1" s="1"/>
  <c r="L108" i="1"/>
  <c r="G108" i="1"/>
  <c r="Y107" i="1"/>
  <c r="X107" i="1"/>
  <c r="T107" i="1"/>
  <c r="S107" i="1"/>
  <c r="R107" i="1"/>
  <c r="Q107" i="1"/>
  <c r="U107" i="1" s="1"/>
  <c r="L107" i="1"/>
  <c r="G107" i="1"/>
  <c r="Y106" i="1"/>
  <c r="X106" i="1"/>
  <c r="T106" i="1"/>
  <c r="S106" i="1"/>
  <c r="R106" i="1"/>
  <c r="Q106" i="1"/>
  <c r="U106" i="1" s="1"/>
  <c r="L106" i="1"/>
  <c r="G106" i="1"/>
  <c r="Y105" i="1"/>
  <c r="X105" i="1"/>
  <c r="T105" i="1"/>
  <c r="S105" i="1"/>
  <c r="R105" i="1"/>
  <c r="Q105" i="1"/>
  <c r="U105" i="1" s="1"/>
  <c r="L105" i="1"/>
  <c r="G105" i="1"/>
  <c r="Y104" i="1"/>
  <c r="X104" i="1"/>
  <c r="T104" i="1"/>
  <c r="S104" i="1"/>
  <c r="R104" i="1"/>
  <c r="Q104" i="1"/>
  <c r="U104" i="1" s="1"/>
  <c r="L104" i="1"/>
  <c r="G104" i="1"/>
  <c r="Y103" i="1"/>
  <c r="X103" i="1"/>
  <c r="T103" i="1"/>
  <c r="S103" i="1"/>
  <c r="R103" i="1"/>
  <c r="Q103" i="1"/>
  <c r="U103" i="1" s="1"/>
  <c r="L103" i="1"/>
  <c r="G103" i="1"/>
  <c r="Y102" i="1"/>
  <c r="X102" i="1"/>
  <c r="T102" i="1"/>
  <c r="S102" i="1"/>
  <c r="R102" i="1"/>
  <c r="Q102" i="1"/>
  <c r="U102" i="1" s="1"/>
  <c r="L102" i="1"/>
  <c r="G102" i="1"/>
  <c r="Y101" i="1"/>
  <c r="X101" i="1"/>
  <c r="T101" i="1"/>
  <c r="S101" i="1"/>
  <c r="R101" i="1"/>
  <c r="Q101" i="1"/>
  <c r="U101" i="1" s="1"/>
  <c r="L101" i="1"/>
  <c r="G101" i="1"/>
  <c r="Y100" i="1"/>
  <c r="X100" i="1"/>
  <c r="T100" i="1"/>
  <c r="S100" i="1"/>
  <c r="R100" i="1"/>
  <c r="Q100" i="1"/>
  <c r="U100" i="1" s="1"/>
  <c r="L100" i="1"/>
  <c r="G100" i="1"/>
  <c r="Y99" i="1"/>
  <c r="X99" i="1"/>
  <c r="T99" i="1"/>
  <c r="S99" i="1"/>
  <c r="R99" i="1"/>
  <c r="Q99" i="1"/>
  <c r="U99" i="1" s="1"/>
  <c r="L99" i="1"/>
  <c r="G99" i="1"/>
  <c r="Y98" i="1"/>
  <c r="X98" i="1"/>
  <c r="T98" i="1"/>
  <c r="S98" i="1"/>
  <c r="R98" i="1"/>
  <c r="Q98" i="1"/>
  <c r="U98" i="1" s="1"/>
  <c r="L98" i="1"/>
  <c r="G98" i="1"/>
  <c r="Y97" i="1"/>
  <c r="X97" i="1"/>
  <c r="T97" i="1"/>
  <c r="S97" i="1"/>
  <c r="R97" i="1"/>
  <c r="Q97" i="1"/>
  <c r="U97" i="1" s="1"/>
  <c r="L97" i="1"/>
  <c r="G97" i="1"/>
  <c r="Y96" i="1"/>
  <c r="X96" i="1"/>
  <c r="T96" i="1"/>
  <c r="S96" i="1"/>
  <c r="R96" i="1"/>
  <c r="Q96" i="1"/>
  <c r="U96" i="1" s="1"/>
  <c r="L96" i="1"/>
  <c r="G96" i="1"/>
  <c r="Y95" i="1"/>
  <c r="X95" i="1"/>
  <c r="T95" i="1"/>
  <c r="S95" i="1"/>
  <c r="R95" i="1"/>
  <c r="Q95" i="1"/>
  <c r="U95" i="1" s="1"/>
  <c r="L95" i="1"/>
  <c r="G95" i="1"/>
  <c r="Y94" i="1"/>
  <c r="X94" i="1"/>
  <c r="T94" i="1"/>
  <c r="S94" i="1"/>
  <c r="R94" i="1"/>
  <c r="Q94" i="1"/>
  <c r="U94" i="1" s="1"/>
  <c r="L94" i="1"/>
  <c r="G94" i="1"/>
  <c r="Y93" i="1"/>
  <c r="X93" i="1"/>
  <c r="T93" i="1"/>
  <c r="S93" i="1"/>
  <c r="R93" i="1"/>
  <c r="Q93" i="1"/>
  <c r="U93" i="1" s="1"/>
  <c r="L93" i="1"/>
  <c r="G93" i="1"/>
  <c r="Y92" i="1"/>
  <c r="X92" i="1"/>
  <c r="T92" i="1"/>
  <c r="S92" i="1"/>
  <c r="R92" i="1"/>
  <c r="Q92" i="1"/>
  <c r="U92" i="1" s="1"/>
  <c r="L92" i="1"/>
  <c r="G92" i="1"/>
  <c r="Y91" i="1"/>
  <c r="X91" i="1"/>
  <c r="T91" i="1"/>
  <c r="S91" i="1"/>
  <c r="R91" i="1"/>
  <c r="Q91" i="1"/>
  <c r="U91" i="1" s="1"/>
  <c r="L91" i="1"/>
  <c r="G91" i="1"/>
  <c r="Y90" i="1"/>
  <c r="X90" i="1"/>
  <c r="T90" i="1"/>
  <c r="S90" i="1"/>
  <c r="R90" i="1"/>
  <c r="Q90" i="1"/>
  <c r="U90" i="1" s="1"/>
  <c r="L90" i="1"/>
  <c r="G90" i="1"/>
  <c r="Y89" i="1"/>
  <c r="X89" i="1"/>
  <c r="T89" i="1"/>
  <c r="S89" i="1"/>
  <c r="R89" i="1"/>
  <c r="Q89" i="1"/>
  <c r="U89" i="1" s="1"/>
  <c r="L89" i="1"/>
  <c r="G89" i="1"/>
  <c r="Y88" i="1"/>
  <c r="X88" i="1"/>
  <c r="T88" i="1"/>
  <c r="S88" i="1"/>
  <c r="R88" i="1"/>
  <c r="Q88" i="1"/>
  <c r="U88" i="1" s="1"/>
  <c r="L88" i="1"/>
  <c r="G88" i="1"/>
  <c r="Y87" i="1"/>
  <c r="X87" i="1"/>
  <c r="T87" i="1"/>
  <c r="S87" i="1"/>
  <c r="R87" i="1"/>
  <c r="Q87" i="1"/>
  <c r="U87" i="1" s="1"/>
  <c r="L87" i="1"/>
  <c r="G87" i="1"/>
  <c r="Y86" i="1"/>
  <c r="X86" i="1"/>
  <c r="T86" i="1"/>
  <c r="S86" i="1"/>
  <c r="R86" i="1"/>
  <c r="Q86" i="1"/>
  <c r="U86" i="1" s="1"/>
  <c r="L86" i="1"/>
  <c r="G86" i="1"/>
  <c r="Y85" i="1"/>
  <c r="X85" i="1"/>
  <c r="T85" i="1"/>
  <c r="S85" i="1"/>
  <c r="R85" i="1"/>
  <c r="Q85" i="1"/>
  <c r="U85" i="1" s="1"/>
  <c r="L85" i="1"/>
  <c r="G85" i="1"/>
  <c r="Y84" i="1"/>
  <c r="X84" i="1"/>
  <c r="T84" i="1"/>
  <c r="S84" i="1"/>
  <c r="R84" i="1"/>
  <c r="Q84" i="1"/>
  <c r="U84" i="1" s="1"/>
  <c r="L84" i="1"/>
  <c r="G84" i="1"/>
  <c r="Y83" i="1"/>
  <c r="X83" i="1"/>
  <c r="T83" i="1"/>
  <c r="S83" i="1"/>
  <c r="R83" i="1"/>
  <c r="Q83" i="1"/>
  <c r="U83" i="1" s="1"/>
  <c r="L83" i="1"/>
  <c r="G83" i="1"/>
  <c r="Y82" i="1"/>
  <c r="X82" i="1"/>
  <c r="T82" i="1"/>
  <c r="S82" i="1"/>
  <c r="R82" i="1"/>
  <c r="Q82" i="1"/>
  <c r="U82" i="1" s="1"/>
  <c r="L82" i="1"/>
  <c r="G82" i="1"/>
  <c r="Y81" i="1"/>
  <c r="X81" i="1"/>
  <c r="T81" i="1"/>
  <c r="S81" i="1"/>
  <c r="R81" i="1"/>
  <c r="Q81" i="1"/>
  <c r="U81" i="1" s="1"/>
  <c r="L81" i="1"/>
  <c r="G81" i="1"/>
  <c r="Y80" i="1"/>
  <c r="X80" i="1"/>
  <c r="T80" i="1"/>
  <c r="S80" i="1"/>
  <c r="R80" i="1"/>
  <c r="Q80" i="1"/>
  <c r="U80" i="1" s="1"/>
  <c r="L80" i="1"/>
  <c r="G80" i="1"/>
  <c r="Y79" i="1"/>
  <c r="X79" i="1"/>
  <c r="T79" i="1"/>
  <c r="S79" i="1"/>
  <c r="R79" i="1"/>
  <c r="Q79" i="1"/>
  <c r="U79" i="1" s="1"/>
  <c r="L79" i="1"/>
  <c r="G79" i="1"/>
  <c r="Y78" i="1"/>
  <c r="X78" i="1"/>
  <c r="T78" i="1"/>
  <c r="S78" i="1"/>
  <c r="R78" i="1"/>
  <c r="Q78" i="1"/>
  <c r="U78" i="1" s="1"/>
  <c r="L78" i="1"/>
  <c r="G78" i="1"/>
  <c r="Y77" i="1"/>
  <c r="X77" i="1"/>
  <c r="T77" i="1"/>
  <c r="S77" i="1"/>
  <c r="R77" i="1"/>
  <c r="Q77" i="1"/>
  <c r="U77" i="1" s="1"/>
  <c r="L77" i="1"/>
  <c r="G77" i="1"/>
  <c r="Y76" i="1"/>
  <c r="X76" i="1"/>
  <c r="T76" i="1"/>
  <c r="S76" i="1"/>
  <c r="R76" i="1"/>
  <c r="Q76" i="1"/>
  <c r="U76" i="1" s="1"/>
  <c r="L76" i="1"/>
  <c r="G76" i="1"/>
  <c r="Y75" i="1"/>
  <c r="X75" i="1"/>
  <c r="T75" i="1"/>
  <c r="S75" i="1"/>
  <c r="R75" i="1"/>
  <c r="Q75" i="1"/>
  <c r="U75" i="1" s="1"/>
  <c r="L75" i="1"/>
  <c r="G75" i="1"/>
  <c r="Y74" i="1"/>
  <c r="X74" i="1"/>
  <c r="T74" i="1"/>
  <c r="S74" i="1"/>
  <c r="R74" i="1"/>
  <c r="Q74" i="1"/>
  <c r="U74" i="1" s="1"/>
  <c r="L74" i="1"/>
  <c r="G74" i="1"/>
  <c r="Y73" i="1"/>
  <c r="X73" i="1"/>
  <c r="T73" i="1"/>
  <c r="S73" i="1"/>
  <c r="R73" i="1"/>
  <c r="Q73" i="1"/>
  <c r="U73" i="1" s="1"/>
  <c r="L73" i="1"/>
  <c r="G73" i="1"/>
  <c r="Y72" i="1"/>
  <c r="X72" i="1"/>
  <c r="T72" i="1"/>
  <c r="S72" i="1"/>
  <c r="R72" i="1"/>
  <c r="Q72" i="1"/>
  <c r="U72" i="1" s="1"/>
  <c r="L72" i="1"/>
  <c r="G72" i="1"/>
  <c r="Y71" i="1"/>
  <c r="X71" i="1"/>
  <c r="T71" i="1"/>
  <c r="S71" i="1"/>
  <c r="R71" i="1"/>
  <c r="Q71" i="1"/>
  <c r="U71" i="1" s="1"/>
  <c r="L71" i="1"/>
  <c r="G71" i="1"/>
  <c r="Y70" i="1"/>
  <c r="X70" i="1"/>
  <c r="T70" i="1"/>
  <c r="S70" i="1"/>
  <c r="R70" i="1"/>
  <c r="Q70" i="1"/>
  <c r="U70" i="1" s="1"/>
  <c r="L70" i="1"/>
  <c r="G70" i="1"/>
  <c r="Y69" i="1"/>
  <c r="X69" i="1"/>
  <c r="T69" i="1"/>
  <c r="S69" i="1"/>
  <c r="R69" i="1"/>
  <c r="Q69" i="1"/>
  <c r="U69" i="1" s="1"/>
  <c r="L69" i="1"/>
  <c r="G69" i="1"/>
  <c r="Y68" i="1"/>
  <c r="X68" i="1"/>
  <c r="T68" i="1"/>
  <c r="S68" i="1"/>
  <c r="R68" i="1"/>
  <c r="Q68" i="1"/>
  <c r="U68" i="1" s="1"/>
  <c r="L68" i="1"/>
  <c r="G68" i="1"/>
  <c r="Y67" i="1"/>
  <c r="X67" i="1"/>
  <c r="T67" i="1"/>
  <c r="S67" i="1"/>
  <c r="R67" i="1"/>
  <c r="Q67" i="1"/>
  <c r="U67" i="1" s="1"/>
  <c r="L67" i="1"/>
  <c r="G67" i="1"/>
  <c r="Y66" i="1"/>
  <c r="X66" i="1"/>
  <c r="T66" i="1"/>
  <c r="S66" i="1"/>
  <c r="R66" i="1"/>
  <c r="Q66" i="1"/>
  <c r="U66" i="1" s="1"/>
  <c r="L66" i="1"/>
  <c r="G66" i="1"/>
  <c r="Y65" i="1"/>
  <c r="X65" i="1"/>
  <c r="T65" i="1"/>
  <c r="S65" i="1"/>
  <c r="R65" i="1"/>
  <c r="Q65" i="1"/>
  <c r="U65" i="1" s="1"/>
  <c r="L65" i="1"/>
  <c r="G65" i="1"/>
  <c r="Y64" i="1"/>
  <c r="X64" i="1"/>
  <c r="T64" i="1"/>
  <c r="S64" i="1"/>
  <c r="R64" i="1"/>
  <c r="Q64" i="1"/>
  <c r="U64" i="1" s="1"/>
  <c r="L64" i="1"/>
  <c r="G64" i="1"/>
  <c r="Y63" i="1"/>
  <c r="X63" i="1"/>
  <c r="T63" i="1"/>
  <c r="S63" i="1"/>
  <c r="R63" i="1"/>
  <c r="Q63" i="1"/>
  <c r="U63" i="1" s="1"/>
  <c r="L63" i="1"/>
  <c r="G63" i="1"/>
  <c r="Y62" i="1"/>
  <c r="X62" i="1"/>
  <c r="T62" i="1"/>
  <c r="S62" i="1"/>
  <c r="R62" i="1"/>
  <c r="Q62" i="1"/>
  <c r="U62" i="1" s="1"/>
  <c r="L62" i="1"/>
  <c r="G62" i="1"/>
  <c r="Y61" i="1"/>
  <c r="X61" i="1"/>
  <c r="T61" i="1"/>
  <c r="S61" i="1"/>
  <c r="R61" i="1"/>
  <c r="Q61" i="1"/>
  <c r="U61" i="1" s="1"/>
  <c r="L61" i="1"/>
  <c r="G61" i="1"/>
  <c r="Y60" i="1"/>
  <c r="X60" i="1"/>
  <c r="T60" i="1"/>
  <c r="S60" i="1"/>
  <c r="R60" i="1"/>
  <c r="Q60" i="1"/>
  <c r="U60" i="1" s="1"/>
  <c r="L60" i="1"/>
  <c r="G60" i="1"/>
  <c r="Y59" i="1"/>
  <c r="X59" i="1"/>
  <c r="T59" i="1"/>
  <c r="S59" i="1"/>
  <c r="R59" i="1"/>
  <c r="Q59" i="1"/>
  <c r="U59" i="1" s="1"/>
  <c r="L59" i="1"/>
  <c r="G59" i="1"/>
  <c r="Y58" i="1"/>
  <c r="X58" i="1"/>
  <c r="T58" i="1"/>
  <c r="S58" i="1"/>
  <c r="R58" i="1"/>
  <c r="Q58" i="1"/>
  <c r="U58" i="1" s="1"/>
  <c r="L58" i="1"/>
  <c r="G58" i="1"/>
  <c r="Y57" i="1"/>
  <c r="X57" i="1"/>
  <c r="T57" i="1"/>
  <c r="S57" i="1"/>
  <c r="R57" i="1"/>
  <c r="Q57" i="1"/>
  <c r="U57" i="1" s="1"/>
  <c r="L57" i="1"/>
  <c r="G57" i="1"/>
  <c r="Y56" i="1"/>
  <c r="X56" i="1"/>
  <c r="T56" i="1"/>
  <c r="S56" i="1"/>
  <c r="R56" i="1"/>
  <c r="Q56" i="1"/>
  <c r="U56" i="1" s="1"/>
  <c r="L56" i="1"/>
  <c r="G56" i="1"/>
  <c r="Y55" i="1"/>
  <c r="X55" i="1"/>
  <c r="T55" i="1"/>
  <c r="S55" i="1"/>
  <c r="R55" i="1"/>
  <c r="Q55" i="1"/>
  <c r="U55" i="1" s="1"/>
  <c r="L55" i="1"/>
  <c r="G55" i="1"/>
  <c r="Y54" i="1"/>
  <c r="X54" i="1"/>
  <c r="T54" i="1"/>
  <c r="S54" i="1"/>
  <c r="R54" i="1"/>
  <c r="Q54" i="1"/>
  <c r="U54" i="1" s="1"/>
  <c r="L54" i="1"/>
  <c r="G54" i="1"/>
  <c r="Y53" i="1"/>
  <c r="X53" i="1"/>
  <c r="T53" i="1"/>
  <c r="S53" i="1"/>
  <c r="R53" i="1"/>
  <c r="Q53" i="1"/>
  <c r="U53" i="1" s="1"/>
  <c r="L53" i="1"/>
  <c r="G53" i="1"/>
  <c r="Y52" i="1"/>
  <c r="X52" i="1"/>
  <c r="T52" i="1"/>
  <c r="S52" i="1"/>
  <c r="R52" i="1"/>
  <c r="Q52" i="1"/>
  <c r="U52" i="1" s="1"/>
  <c r="L52" i="1"/>
  <c r="G52" i="1"/>
  <c r="Y51" i="1"/>
  <c r="X51" i="1"/>
  <c r="T51" i="1"/>
  <c r="S51" i="1"/>
  <c r="R51" i="1"/>
  <c r="Q51" i="1"/>
  <c r="U51" i="1" s="1"/>
  <c r="L51" i="1"/>
  <c r="G51" i="1"/>
  <c r="Y50" i="1"/>
  <c r="X50" i="1"/>
  <c r="T50" i="1"/>
  <c r="S50" i="1"/>
  <c r="R50" i="1"/>
  <c r="Q50" i="1"/>
  <c r="U50" i="1" s="1"/>
  <c r="L50" i="1"/>
  <c r="G50" i="1"/>
  <c r="Y49" i="1"/>
  <c r="X49" i="1"/>
  <c r="T49" i="1"/>
  <c r="S49" i="1"/>
  <c r="R49" i="1"/>
  <c r="Q49" i="1"/>
  <c r="U49" i="1" s="1"/>
  <c r="L49" i="1"/>
  <c r="G49" i="1"/>
  <c r="Y48" i="1"/>
  <c r="X48" i="1"/>
  <c r="T48" i="1"/>
  <c r="S48" i="1"/>
  <c r="R48" i="1"/>
  <c r="Q48" i="1"/>
  <c r="U48" i="1" s="1"/>
  <c r="L48" i="1"/>
  <c r="G48" i="1"/>
  <c r="Y47" i="1"/>
  <c r="X47" i="1"/>
  <c r="T47" i="1"/>
  <c r="S47" i="1"/>
  <c r="R47" i="1"/>
  <c r="Q47" i="1"/>
  <c r="U47" i="1" s="1"/>
  <c r="L47" i="1"/>
  <c r="G47" i="1"/>
  <c r="Y46" i="1"/>
  <c r="X46" i="1"/>
  <c r="T46" i="1"/>
  <c r="S46" i="1"/>
  <c r="R46" i="1"/>
  <c r="Q46" i="1"/>
  <c r="U46" i="1" s="1"/>
  <c r="L46" i="1"/>
  <c r="G46" i="1"/>
  <c r="Y45" i="1"/>
  <c r="X45" i="1"/>
  <c r="T45" i="1"/>
  <c r="S45" i="1"/>
  <c r="R45" i="1"/>
  <c r="Q45" i="1"/>
  <c r="U45" i="1" s="1"/>
  <c r="L45" i="1"/>
  <c r="G45" i="1"/>
  <c r="Y44" i="1"/>
  <c r="X44" i="1"/>
  <c r="T44" i="1"/>
  <c r="S44" i="1"/>
  <c r="R44" i="1"/>
  <c r="Q44" i="1"/>
  <c r="U44" i="1" s="1"/>
  <c r="L44" i="1"/>
  <c r="G44" i="1"/>
  <c r="Y43" i="1"/>
  <c r="X43" i="1"/>
  <c r="T43" i="1"/>
  <c r="S43" i="1"/>
  <c r="R43" i="1"/>
  <c r="Q43" i="1"/>
  <c r="U43" i="1" s="1"/>
  <c r="L43" i="1"/>
  <c r="G43" i="1"/>
  <c r="Y42" i="1"/>
  <c r="X42" i="1"/>
  <c r="T42" i="1"/>
  <c r="S42" i="1"/>
  <c r="R42" i="1"/>
  <c r="Q42" i="1"/>
  <c r="U42" i="1" s="1"/>
  <c r="L42" i="1"/>
  <c r="G42" i="1"/>
  <c r="Y41" i="1"/>
  <c r="X41" i="1"/>
  <c r="T41" i="1"/>
  <c r="S41" i="1"/>
  <c r="R41" i="1"/>
  <c r="Q41" i="1"/>
  <c r="U41" i="1" s="1"/>
  <c r="L41" i="1"/>
  <c r="G41" i="1"/>
  <c r="Y40" i="1"/>
  <c r="X40" i="1"/>
  <c r="T40" i="1"/>
  <c r="S40" i="1"/>
  <c r="R40" i="1"/>
  <c r="Q40" i="1"/>
  <c r="U40" i="1" s="1"/>
  <c r="L40" i="1"/>
  <c r="G40" i="1"/>
  <c r="Y39" i="1"/>
  <c r="X39" i="1"/>
  <c r="T39" i="1"/>
  <c r="S39" i="1"/>
  <c r="R39" i="1"/>
  <c r="Q39" i="1"/>
  <c r="U39" i="1" s="1"/>
  <c r="L39" i="1"/>
  <c r="G39" i="1"/>
  <c r="Y38" i="1"/>
  <c r="X38" i="1"/>
  <c r="T38" i="1"/>
  <c r="S38" i="1"/>
  <c r="R38" i="1"/>
  <c r="Q38" i="1"/>
  <c r="U38" i="1" s="1"/>
  <c r="L38" i="1"/>
  <c r="G38" i="1"/>
  <c r="Y37" i="1"/>
  <c r="X37" i="1"/>
  <c r="T37" i="1"/>
  <c r="S37" i="1"/>
  <c r="R37" i="1"/>
  <c r="Q37" i="1"/>
  <c r="U37" i="1" s="1"/>
  <c r="L37" i="1"/>
  <c r="G37" i="1"/>
  <c r="Y36" i="1"/>
  <c r="X36" i="1"/>
  <c r="T36" i="1"/>
  <c r="S36" i="1"/>
  <c r="R36" i="1"/>
  <c r="Q36" i="1"/>
  <c r="U36" i="1" s="1"/>
  <c r="L36" i="1"/>
  <c r="G36" i="1"/>
  <c r="Y35" i="1"/>
  <c r="X35" i="1"/>
  <c r="T35" i="1"/>
  <c r="S35" i="1"/>
  <c r="R35" i="1"/>
  <c r="Q35" i="1"/>
  <c r="U35" i="1" s="1"/>
  <c r="L35" i="1"/>
  <c r="G35" i="1"/>
  <c r="Y34" i="1"/>
  <c r="X34" i="1"/>
  <c r="T34" i="1"/>
  <c r="S34" i="1"/>
  <c r="R34" i="1"/>
  <c r="Q34" i="1"/>
  <c r="U34" i="1" s="1"/>
  <c r="L34" i="1"/>
  <c r="G34" i="1"/>
  <c r="Y33" i="1"/>
  <c r="X33" i="1"/>
  <c r="T33" i="1"/>
  <c r="S33" i="1"/>
  <c r="R33" i="1"/>
  <c r="Q33" i="1"/>
  <c r="U33" i="1" s="1"/>
  <c r="L33" i="1"/>
  <c r="G33" i="1"/>
  <c r="Y32" i="1"/>
  <c r="X32" i="1"/>
  <c r="T32" i="1"/>
  <c r="S32" i="1"/>
  <c r="R32" i="1"/>
  <c r="Q32" i="1"/>
  <c r="U32" i="1" s="1"/>
  <c r="L32" i="1"/>
  <c r="G32" i="1"/>
  <c r="Y31" i="1"/>
  <c r="X31" i="1"/>
  <c r="T31" i="1"/>
  <c r="S31" i="1"/>
  <c r="R31" i="1"/>
  <c r="Q31" i="1"/>
  <c r="U31" i="1" s="1"/>
  <c r="L31" i="1"/>
  <c r="G31" i="1"/>
  <c r="Y30" i="1"/>
  <c r="X30" i="1"/>
  <c r="T30" i="1"/>
  <c r="S30" i="1"/>
  <c r="R30" i="1"/>
  <c r="Q30" i="1"/>
  <c r="U30" i="1" s="1"/>
  <c r="L30" i="1"/>
  <c r="G30" i="1"/>
  <c r="Y29" i="1"/>
  <c r="X29" i="1"/>
  <c r="T29" i="1"/>
  <c r="S29" i="1"/>
  <c r="R29" i="1"/>
  <c r="Q29" i="1"/>
  <c r="U29" i="1" s="1"/>
  <c r="L29" i="1"/>
  <c r="G29" i="1"/>
  <c r="Y28" i="1"/>
  <c r="X28" i="1"/>
  <c r="T28" i="1"/>
  <c r="S28" i="1"/>
  <c r="R28" i="1"/>
  <c r="Q28" i="1"/>
  <c r="U28" i="1" s="1"/>
  <c r="L28" i="1"/>
  <c r="G28" i="1"/>
  <c r="Y27" i="1"/>
  <c r="X27" i="1"/>
  <c r="T27" i="1"/>
  <c r="S27" i="1"/>
  <c r="R27" i="1"/>
  <c r="Q27" i="1"/>
  <c r="U27" i="1" s="1"/>
  <c r="L27" i="1"/>
  <c r="G27" i="1"/>
  <c r="Y26" i="1"/>
  <c r="X26" i="1"/>
  <c r="T26" i="1"/>
  <c r="S26" i="1"/>
  <c r="R26" i="1"/>
  <c r="Q26" i="1"/>
  <c r="U26" i="1" s="1"/>
  <c r="L26" i="1"/>
  <c r="G26" i="1"/>
  <c r="Y25" i="1"/>
  <c r="X25" i="1"/>
  <c r="T25" i="1"/>
  <c r="S25" i="1"/>
  <c r="R25" i="1"/>
  <c r="Q25" i="1"/>
  <c r="U25" i="1" s="1"/>
  <c r="L25" i="1"/>
  <c r="G25" i="1"/>
  <c r="Y24" i="1"/>
  <c r="X24" i="1"/>
  <c r="T24" i="1"/>
  <c r="S24" i="1"/>
  <c r="R24" i="1"/>
  <c r="Q24" i="1"/>
  <c r="U24" i="1" s="1"/>
  <c r="L24" i="1"/>
  <c r="G24" i="1"/>
  <c r="Y23" i="1"/>
  <c r="X23" i="1"/>
  <c r="T23" i="1"/>
  <c r="S23" i="1"/>
  <c r="R23" i="1"/>
  <c r="Q23" i="1"/>
  <c r="U23" i="1" s="1"/>
  <c r="L23" i="1"/>
  <c r="G23" i="1"/>
  <c r="Y22" i="1"/>
  <c r="X22" i="1"/>
  <c r="T22" i="1"/>
  <c r="S22" i="1"/>
  <c r="R22" i="1"/>
  <c r="Q22" i="1"/>
  <c r="U22" i="1" s="1"/>
  <c r="L22" i="1"/>
  <c r="G22" i="1"/>
  <c r="Y21" i="1"/>
  <c r="X21" i="1"/>
  <c r="T21" i="1"/>
  <c r="S21" i="1"/>
  <c r="R21" i="1"/>
  <c r="Q21" i="1"/>
  <c r="U21" i="1" s="1"/>
  <c r="L21" i="1"/>
  <c r="G21" i="1"/>
  <c r="Y20" i="1"/>
  <c r="X20" i="1"/>
  <c r="T20" i="1"/>
  <c r="S20" i="1"/>
  <c r="R20" i="1"/>
  <c r="Q20" i="1"/>
  <c r="U20" i="1" s="1"/>
  <c r="L20" i="1"/>
  <c r="G20" i="1"/>
  <c r="Y19" i="1"/>
  <c r="X19" i="1"/>
  <c r="T19" i="1"/>
  <c r="S19" i="1"/>
  <c r="R19" i="1"/>
  <c r="Q19" i="1"/>
  <c r="U19" i="1" s="1"/>
  <c r="L19" i="1"/>
  <c r="G19" i="1"/>
  <c r="Y18" i="1"/>
  <c r="X18" i="1"/>
  <c r="T18" i="1"/>
  <c r="S18" i="1"/>
  <c r="R18" i="1"/>
  <c r="Q18" i="1"/>
  <c r="U18" i="1" s="1"/>
  <c r="L18" i="1"/>
  <c r="G18" i="1"/>
  <c r="Y17" i="1"/>
  <c r="X17" i="1"/>
  <c r="T17" i="1"/>
  <c r="S17" i="1"/>
  <c r="R17" i="1"/>
  <c r="Q17" i="1"/>
  <c r="U17" i="1" s="1"/>
  <c r="L17" i="1"/>
  <c r="G17" i="1"/>
  <c r="Y16" i="1"/>
  <c r="X16" i="1"/>
  <c r="T16" i="1"/>
  <c r="S16" i="1"/>
  <c r="R16" i="1"/>
  <c r="Q16" i="1"/>
  <c r="U16" i="1" s="1"/>
  <c r="L16" i="1"/>
  <c r="G16" i="1"/>
  <c r="Y15" i="1"/>
  <c r="X15" i="1"/>
  <c r="T15" i="1"/>
  <c r="S15" i="1"/>
  <c r="R15" i="1"/>
  <c r="Q15" i="1"/>
  <c r="U15" i="1" s="1"/>
  <c r="L15" i="1"/>
  <c r="G15" i="1"/>
  <c r="Y14" i="1"/>
  <c r="X14" i="1"/>
  <c r="T14" i="1"/>
  <c r="S14" i="1"/>
  <c r="R14" i="1"/>
  <c r="Q14" i="1"/>
  <c r="U14" i="1" s="1"/>
  <c r="L14" i="1"/>
  <c r="G14" i="1"/>
  <c r="Y13" i="1"/>
  <c r="X13" i="1"/>
  <c r="T13" i="1"/>
  <c r="S13" i="1"/>
  <c r="R13" i="1"/>
  <c r="Q13" i="1"/>
  <c r="U13" i="1" s="1"/>
  <c r="L13" i="1"/>
  <c r="G13" i="1"/>
</calcChain>
</file>

<file path=xl/sharedStrings.xml><?xml version="1.0" encoding="utf-8"?>
<sst xmlns="http://schemas.openxmlformats.org/spreadsheetml/2006/main" count="1431" uniqueCount="548">
  <si>
    <t>Smilšu iela 1, Rīga, LV-1919, tālr. 67094222, fakss 67094220, e-pasts kase@kase.gov.lv, www.kase.gov.lv</t>
  </si>
  <si>
    <t>PĀRSKATS</t>
  </si>
  <si>
    <t>Rīgā</t>
  </si>
  <si>
    <t>Datums skatāms laika zīmogā</t>
  </si>
  <si>
    <r>
      <t xml:space="preserve">Nr. </t>
    </r>
    <r>
      <rPr>
        <u/>
        <sz val="10"/>
        <rFont val="Times New Roman"/>
        <family val="1"/>
        <charset val="186"/>
      </rPr>
      <t>8-12.10.2.1/PB-</t>
    </r>
  </si>
  <si>
    <t>Operatīvais mēneša pārskats</t>
  </si>
  <si>
    <t>Valsts pamatbudžeta izpilde</t>
  </si>
  <si>
    <t>(01.01.2020.-31.12.2020.)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</si>
  <si>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</si>
  <si>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</si>
  <si>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 gada sākumu</t>
  </si>
  <si>
    <t>Budžeta likums</t>
  </si>
  <si>
    <t>Pārskata perioda prognoze/ Finansēšanas plāns (ar izmaiņām)*</t>
  </si>
  <si>
    <t>Resursu izdevumu segšanai izpilde pārskata periodā</t>
  </si>
  <si>
    <t>Starpība starp pārskata perioda prognozi/ finansēšanas plānu (ar izmaiņām)* un izpildi</t>
  </si>
  <si>
    <t>Atlikums uz gada sākumu un izpilde pārskata periodā
(2+17)</t>
  </si>
  <si>
    <t>Izdevumu izpilde pārskata periodā</t>
  </si>
  <si>
    <t>Aizņēmumi</t>
  </si>
  <si>
    <t>Aizdevumi</t>
  </si>
  <si>
    <t>Gada beigās slēgtie asignējumi</t>
  </si>
  <si>
    <t>Ieņēmumi no maksas pakalpojumiem un citi pašu ieņēmumi</t>
  </si>
  <si>
    <t>Ārvalstu finanšu palīdzība iestādes ieņēmumos</t>
  </si>
  <si>
    <t>Transferti</t>
  </si>
  <si>
    <t>Dotācija no vispārējiem ieņēmumiem</t>
  </si>
  <si>
    <t>Kopā
(3+4+5+6)</t>
  </si>
  <si>
    <t>Kopā
(8+9+10+11)</t>
  </si>
  <si>
    <t>Kopā
(13+14+15+16)</t>
  </si>
  <si>
    <t>Ieņēmumi no maksas pakalpojumiem un citi pašu ieņēmumi
(8-13)</t>
  </si>
  <si>
    <t>Ārvalstu finanšu palīdzība iestādes ieņēmumos
(9-14)</t>
  </si>
  <si>
    <t>Transferti
(10-15)</t>
  </si>
  <si>
    <t>Izpilde</t>
  </si>
  <si>
    <t>Starpība starp pārskata perioda prognozi/ finansēšanas plānu (ar izmaiņām)* un izpildi
(22-23)</t>
  </si>
  <si>
    <t>Izpilde % pret pārskata perioda prognozi/ finansēšanas plānu (ar izmaiņām)*
(23/22*100)</t>
  </si>
  <si>
    <t>Valsts pamatbudžets</t>
  </si>
  <si>
    <t>01 Valsts prezidenta kanceleja</t>
  </si>
  <si>
    <t>04.00.00 Valsts prezidenta darbības nodrošināšana</t>
  </si>
  <si>
    <t>02 Saeima</t>
  </si>
  <si>
    <t>01.00.00 Saeimas darbības nodrošināšana</t>
  </si>
  <si>
    <t>02.00.00 Iemaksas starptautiskajās organizācijās</t>
  </si>
  <si>
    <t>03 Ministru kabinets</t>
  </si>
  <si>
    <t>01.00.00 Ministru kabineta darbības nodrošināšana, valsts pārvaldes politika</t>
  </si>
  <si>
    <t>19.00.00 Valsts administrācijas skola</t>
  </si>
  <si>
    <t>62.00.00 Eiropas Reģionālās attīstības fonda (ERAF) projektu un pasākumu īstenošana</t>
  </si>
  <si>
    <t>62.06.00 Eiropas Reģionālās attīstības fonda (ERAF) projekti (2014-2020)</t>
  </si>
  <si>
    <t>62.20.00 Tehniskā palīdzība Eiropas Reģionālās attīstības fonda (ERAF) apgūšanai (2014-2020)</t>
  </si>
  <si>
    <t>63.00.00 Eiropas Sociālā fonda (ESF) projektu un pasākumu īstenošana</t>
  </si>
  <si>
    <t>63.08.00 Eiropas Sociālā fonda (ESF) projekti (2014-2020)</t>
  </si>
  <si>
    <t>63.20.00 Tehniskā palīdzība Eiropas Sociālā fonda (ESF) apgūšanai (2014-2020)</t>
  </si>
  <si>
    <t>70.00.00 Citu Eiropas Savienības politiku instrumentu projektu un pasākumu īstenošana</t>
  </si>
  <si>
    <t>70.07.00 Latvijas pārstāvju ceļa izdevumu kompensācija, dodoties uz Eiropas Savienības Padomes darba grupu sanāksmēm un Padomes sanāksmēm</t>
  </si>
  <si>
    <t>70.09.00 Eiropas Savienības programmas Erasmus+ projektu īstenošanas nodrošināšana</t>
  </si>
  <si>
    <t>71.00.00 Eiropas Ekonomikas zonas un Norvēģijas finanšu instrumentu finansēto programmu, projektu un pasākumu īstenošana</t>
  </si>
  <si>
    <t>71.06.00 Eiropas Ekonomikas zonas un Norvēģijas finanšu instrumentu finansētie projekti</t>
  </si>
  <si>
    <t>73.00.00 Pārējās ārvalstu finanšu palīdzības līdzfinansētie projekti</t>
  </si>
  <si>
    <t>73.06.00 Pārējās ārvalstu finanšu palīdzības līdzfinansēto projektu īstenošana</t>
  </si>
  <si>
    <t>99.00.00 Līdzekļu neparedzētiem gadījumiem izlietojums</t>
  </si>
  <si>
    <t>04 Korupcijas novēršanas un apkarošanas birojs</t>
  </si>
  <si>
    <t>01.00.00 Korupcijas novēršanas un apkarošanas birojs</t>
  </si>
  <si>
    <t>05 Tiesībsarga birojs</t>
  </si>
  <si>
    <t>01.00.00 Tiesībsarga birojs</t>
  </si>
  <si>
    <t>70.18.00 Iekšējās drošības un Patvēruma, migrācijas un integrācijas fondu projektu un pasākumu īstenošana (2014-2020)</t>
  </si>
  <si>
    <t>08 Sabiedrības integrācijas fonds</t>
  </si>
  <si>
    <t>01.00.00 Sabiedrības integrācijas fonda vadība</t>
  </si>
  <si>
    <t>02.00.00 Latvijas NVO fonda un latviešu valodas apguves programmas</t>
  </si>
  <si>
    <t>03.00.00 Reemigrācijas atbalsta programma</t>
  </si>
  <si>
    <t>04.00.00 Mediju projektu īstenošana</t>
  </si>
  <si>
    <t>63.07.00 Eiropas Sociālā fonda (ESF) projektu un pasākumu īstenošana (2014-2020)</t>
  </si>
  <si>
    <t>70.22.00 Eiropas Atbalsta fonda vistrūcīgākajām personām (2014-2020) pasākumu īstenošana</t>
  </si>
  <si>
    <t>09 Sabiedrisko pakalpojumu regulēšanas komisija</t>
  </si>
  <si>
    <t>01.00.00 Sabiedrisko pakalpojumu regulēšana</t>
  </si>
  <si>
    <t>10 Aizsardzības ministrija</t>
  </si>
  <si>
    <t>06.00.00 Valsts drošības aizsardzība</t>
  </si>
  <si>
    <t>12.00.00 Kara muzejs</t>
  </si>
  <si>
    <t>22.00.00 Nacionālie bruņotie spēki</t>
  </si>
  <si>
    <t>22.10.00 Starptautisko operāciju un Nacionālo bruņoto spēku personālsastāva centralizētais atalgojums</t>
  </si>
  <si>
    <t>22.12.00 Nacionālo bruņoto spēku uzturēšana</t>
  </si>
  <si>
    <t>28.00.00 Ģeodēzija un kartogrāfija</t>
  </si>
  <si>
    <t>30.00.00 Valsts aizsardzības politikas realizācija</t>
  </si>
  <si>
    <t>31.00.00 Militārpersonu pensiju fonds</t>
  </si>
  <si>
    <t>33.00.00 Aizsardzības īpašumu pārvaldīšana</t>
  </si>
  <si>
    <t>34.00.00 Jaunsardzes centrs</t>
  </si>
  <si>
    <t>62.07.00 Eiropas Reģionālās attīstības fonda (ERAF) projektu īstenošana (2014-2020)</t>
  </si>
  <si>
    <t>70.02.00 Atmaksas valsts pamatbudžetā par LIFE programmas projekta finansējumu (2007-2013)</t>
  </si>
  <si>
    <t>70.06.00 Latvijas pārstāvju ceļa izdevumu kompensācija, dodoties uz Eiropas Savienības Padomes darba grupu sanāksmēm un Padomes sanāksmēm</t>
  </si>
  <si>
    <t>70.15.00 Eiropas Savienības programmas Erasmus+ projektu īstenošanas nodrošināšana</t>
  </si>
  <si>
    <t>73.07.00 NATO investīciju projekti</t>
  </si>
  <si>
    <t>97.00.00 Nozaru vadība un politikas plānošana</t>
  </si>
  <si>
    <t>11 Ārlietu ministrija</t>
  </si>
  <si>
    <t>01.00.00 Diplomātisko un konsulāro misiju nodrošinājums</t>
  </si>
  <si>
    <t>01.04.00 Diplomātiskās misijas ārvalstīs</t>
  </si>
  <si>
    <t>01.06.00 Konsulārais nodrošinājums</t>
  </si>
  <si>
    <t>06.00.00 Latvijas institūts</t>
  </si>
  <si>
    <t>07.00.00 Attīstības sadarbības projekti un starptautiskā palīdzība</t>
  </si>
  <si>
    <t>09.00.00 Materiālās palīdzības nodrošināšana</t>
  </si>
  <si>
    <t>12 Ekonomikas ministrija</t>
  </si>
  <si>
    <t>20.00.00 Būvniecība</t>
  </si>
  <si>
    <t>24.00.00 Statistiskās informācijas nodrošināšana</t>
  </si>
  <si>
    <t>26.00.00 Godīgas konkurences nodrošināšana, iekšējā tirgus un patērētāju tiesību aizsardzība</t>
  </si>
  <si>
    <t>26.01.00 Iekšējais tirgus un patērētāju tiesību aizsardzība</t>
  </si>
  <si>
    <t>26.02.00 Konkurences politikas ieviešana</t>
  </si>
  <si>
    <t>26.04.00 Atbilstības novērtēšana un kvalitātes nodrošināšana</t>
  </si>
  <si>
    <t>27.00.00 Valsts atbalsta politikas ieviešana</t>
  </si>
  <si>
    <t>27.12.00 LIAA darbības nodrošināšana</t>
  </si>
  <si>
    <t>28.00.00 Ārējās ekonomiskās politikas ieviešana</t>
  </si>
  <si>
    <t>29.00.00 Enerģētikas politikas ieviešana</t>
  </si>
  <si>
    <t>29.01.00 Naftas produktu rezervju uzturēšana</t>
  </si>
  <si>
    <t>29.02.00 Elektroenerģijas lietotāju atbalsts</t>
  </si>
  <si>
    <t>29.04.00 Energoefektivitātes politikas ieviešana</t>
  </si>
  <si>
    <t>29.05.00 Valsts pētījumu programma enerģētikā</t>
  </si>
  <si>
    <t>29.06.00 Enerģētikas jautājumu administrēšana</t>
  </si>
  <si>
    <t>30.00.00 Tūrisma politikas ieviešana</t>
  </si>
  <si>
    <t>33.00.00 Ekonomikas attīstības programma</t>
  </si>
  <si>
    <t>34.00.00 Iemaksas starptautiskajās organizācijās</t>
  </si>
  <si>
    <t>35.00.00 Valsts atbalsta programmas</t>
  </si>
  <si>
    <t>62.07.00 Eiropas Reģionālās attīstības fonda (ERAF) projekti (2014-2020)</t>
  </si>
  <si>
    <t>63.07.00 Eiropas Sociālā fonda (ESF) projekti (2014-2020)</t>
  </si>
  <si>
    <t>67.00.00 Eiropas Kopienas iniciatīvas projektu un pasākumu īstenošana</t>
  </si>
  <si>
    <t>67.02.00 Atmaksas valsts pamatbudžetā par Eiropas Kopienas iniciatīvu finansējumu</t>
  </si>
  <si>
    <t>67.06.00 Eiropas Kopienas iniciatīvas projekti</t>
  </si>
  <si>
    <t>69.00.00 Mērķa "Eiropas teritoriālā sadarbība" pārrobežu sadarbības programmu, projektu un pasākumu īstenošana</t>
  </si>
  <si>
    <t>69.02.00 Atmaksas valsts pamatbudžetā par mērķa "Eiropas teritoriālā sadarbība" pārrobežu sadarbības programmu, projektu un pasākumu īstenošanu</t>
  </si>
  <si>
    <t>69.03.00 Atmaksa mērķa "Eiropas teritoriālā sadarbība" finansējuma saņēmējam par veiktajiem izdevumiem no ārvalstu finanšu palīdzības</t>
  </si>
  <si>
    <t>69.06.00 Mērķa "Eiropas teritoriālā sadarbība" pārrobežu sadarbības projekti</t>
  </si>
  <si>
    <t>13 Finanšu ministrija</t>
  </si>
  <si>
    <t>29.00.00 Fiskālās disciplīnas padomes darbības nodrošināšana</t>
  </si>
  <si>
    <t>31.00.00 Budžeta izpilde un valsts parāda vadība</t>
  </si>
  <si>
    <t>31.01.00 Budžeta izpilde</t>
  </si>
  <si>
    <t>31.02.00 Valsts parāda vadība</t>
  </si>
  <si>
    <t>32.00.00 Iepirkumu uzraudzības birojs</t>
  </si>
  <si>
    <t>33.00.00 Valsts ieņēmumu un muitas politikas nodrošināšana</t>
  </si>
  <si>
    <t>38.00.00 Eiropas Savienības finansēto programmu ieviešana</t>
  </si>
  <si>
    <t>38.01.00 Eiropas Savienības pirmsstrukturālo, strukturālo un citu finanšu instrumentu koordinācija</t>
  </si>
  <si>
    <t>38.02.00 Eiropas Savienības sadarbības projektu un pasākumu īstenošana</t>
  </si>
  <si>
    <t>39.00.00 Uzraudzība un kontrole</t>
  </si>
  <si>
    <t>39.02.00 Izložu un azartspēļu organizēšanas un norises uzraudzība</t>
  </si>
  <si>
    <t>39.03.00 Dārgmetālu izstrādājumu proves uzraudzība un pārbaude</t>
  </si>
  <si>
    <t>41.00.00 Maksājumu nodrošināšana citām valsts iestādēm un personām</t>
  </si>
  <si>
    <t>41.01.00 Iemaksas Eiropas Savienības budžetā</t>
  </si>
  <si>
    <t>41.03.00 Iemaksas starptautiskajās organizācijās</t>
  </si>
  <si>
    <t>41.13.00 Finansējums VAS "Valsts nekustamie īpašumi" īstenojamiem projektiem un pasākumiem</t>
  </si>
  <si>
    <t>42.00.00 Valsts budžeta aizdevumi un to atmaksāšana</t>
  </si>
  <si>
    <t>61.00.00 Kohēzijas fonda (KF) projektu un pasākumu īstenošana</t>
  </si>
  <si>
    <t>61.07.00 Kohēzijas fonda (KF) avansa maksājumi un atmaksas finansējuma saņēmējiem (2014-2020)</t>
  </si>
  <si>
    <t>61.20.00 Tehniskā palīdzība Kohēzijas fonda (KF) apgūšanai (2014-2020)</t>
  </si>
  <si>
    <t>62.08.00 Eiropas Reģionālās attīstības fonda (ERAF) avansa maksājumi un atmaksas finansējuma saņēmējiem (2014-2020)</t>
  </si>
  <si>
    <t>62.09.00 Eiropas Reģionālās attīstības fonda (ERAF) finansētie ierobežoto konkursu projekti (2014-2020)</t>
  </si>
  <si>
    <t>63.07.00 Eiropas Sociālā fonda (ESF) avansa maksājumi un atmaksas finansējuma saņēmējiem (2014-2020)</t>
  </si>
  <si>
    <t>70.08.00 Tehniskā palīdzība Iekšējās drošības fondam un Patvēruma, migrācijas un integrācijas fondam (2016-2022)</t>
  </si>
  <si>
    <t>71.05.00 Tehniskā palīdzība Eiropas Ekonomikas zonas un Norvēģijas finanšu instrumentu apgūšanai</t>
  </si>
  <si>
    <t>71.06.00 Eiropas Ekonomikas zonas finanšu instrumenta un Norvēģijas valdības divpusējā finanšu instrumenta finansējums projektu īstenotājiem</t>
  </si>
  <si>
    <t>71.07.00 Eiropas Ekonomikas zonas un Norvēģijas finanšu instrumentu finansētie projekti</t>
  </si>
  <si>
    <t>73.02.00 Atmaksas valsts pamatbudžetā par citu ārvalstu finanšu palīdzības līdzfinansēto projektu finansējumu</t>
  </si>
  <si>
    <t>73.06.00 Eiropas Komisijas (kopā ar iesaistītajām dalībvalstīm) un tabakas ražotāju nolīgumu ietvaros piešķirtie finanšu līdzekļi</t>
  </si>
  <si>
    <t>73.07.00 Eiropas Kopienas finansētie projekti iekšējā tirgus uzlabošanai nodokļu un muitas sistēmā</t>
  </si>
  <si>
    <t>73.08.00 Valsts ieņēmumu dienesta īstenotie projekti finansiālo interešu aizsardzības jomā</t>
  </si>
  <si>
    <t>14 Iekšlietu ministrija</t>
  </si>
  <si>
    <t>02.00.00 Iekšlietu ministrijas vienotā sakaru un informācijas sistēma</t>
  </si>
  <si>
    <t>02.03.00 Vienotās sakaru un informācijas sistēmas uzturēšana un vadība</t>
  </si>
  <si>
    <t>06.00.00 Valsts policijas darbība</t>
  </si>
  <si>
    <t>06.01.00 Valsts policija</t>
  </si>
  <si>
    <t>07.00.00 Ugunsdrošība, glābšana un civilā aizsardzība</t>
  </si>
  <si>
    <t>09.00.00 Valsts drošības dienesta darbība</t>
  </si>
  <si>
    <t>10.00.00 Valsts robežsardzes darbība</t>
  </si>
  <si>
    <t>11.00.00 Pilsonības un migrācijas lietas</t>
  </si>
  <si>
    <t>11.01.00 Pilsonības un migrācijas lietu pārvalde</t>
  </si>
  <si>
    <t>38.00.00 Fiziskā sagatavotība, veselības un sociālā aprūpe</t>
  </si>
  <si>
    <t>38.05.00 Veselības aprūpe un fiziskā sagatavotība</t>
  </si>
  <si>
    <t>40.00.00 Iekšlietu ministrijas sistēmas iestāžu darbības nodrošinājums</t>
  </si>
  <si>
    <t>40.01.00 Administrēšana</t>
  </si>
  <si>
    <t>40.02.00 Nekustamais īpašums un centralizētais iepirkums</t>
  </si>
  <si>
    <t>40.03.00 Lietiskie pierādījumi un izņemtā manta</t>
  </si>
  <si>
    <t>40.04.00 Valsts materiālās rezerves</t>
  </si>
  <si>
    <t>42.00.00 Iekšējās drošības biroja darbība</t>
  </si>
  <si>
    <t>43.00.00 Finanšu izlūkošanas dienesta darbība</t>
  </si>
  <si>
    <t>62.07.00 Eiropas Reģionālās attīstības fonda (ERAF) projektu un pasākumu īstenošana (2014-2020)</t>
  </si>
  <si>
    <t>67.02.00 Atmaksas valsts pamatbudžetā par Eiropas Kopienas iniciatīvu fondu finansējumu</t>
  </si>
  <si>
    <t>67.13.00 Eiropas Savienības robežu pārvaldības programmas Centrālāzijā projektu un pasākumu īstenošana</t>
  </si>
  <si>
    <t>67.14.00 FRONTEX Aģentūras starptautisko operāciju nodrošināšana</t>
  </si>
  <si>
    <t>69.07.00 Pārrobežu sadarbības programmu projektu un pasākumu īstenošana (2014-2020)</t>
  </si>
  <si>
    <t>69.21.00 Atmaksas valsts pamatbudžetā par Pārrobežu sadarbības programmu finansējumu (2014-2020)</t>
  </si>
  <si>
    <t>70.06.00 Eiropas migrācijas tīkla projektu un pasākumu īstenošana</t>
  </si>
  <si>
    <t>70.16.00 Latvijas pārstāvju ceļa izdevumu kompensācija, dodoties uz Eiropas Savienības Padomes darba grupu sanāksmēm un Padomes sanāksmēm</t>
  </si>
  <si>
    <t>70.17.00 Eiropas Savienības programmas Erasmus+ projektu īstenošanas nodrošināšana</t>
  </si>
  <si>
    <t>70.19.00 Eiropas Savienības pētniecības un inovācijas programmas "Apvārsnis 2020" projektu un pasākumu īstenošana</t>
  </si>
  <si>
    <t>70.21.00 Atmaksas valsts pamatbudžetā par Iekšējās drošības un Patvēruma, migrācijas un integrācijas fondu finansējumu (2014-2020)</t>
  </si>
  <si>
    <t>70.23.00 Izdevumi citu Eiropas Savienības politiku instrumentu projektu un pasākumu īstenošanai</t>
  </si>
  <si>
    <t>73.02.00 Atmaksas valsts pamatbudžetā par pārējās ārvalstu finanšu palīdzības līdzfinansētajiem projektiem</t>
  </si>
  <si>
    <t>73.06.00 Dalība Ziemeļu Ministru padomes Ziemeļvalstu un Baltijas valstu mobilitātes programmā</t>
  </si>
  <si>
    <t>73.08.00 Baltijas jūras valstu padomes Projektu atbalsta fonda īstenošana</t>
  </si>
  <si>
    <t>73.09.00 Amerikas Savienoto Valstu valdības finansētie projekti</t>
  </si>
  <si>
    <t>15 Izglītības un zinātnes ministrija</t>
  </si>
  <si>
    <t>01.00.00 Vispārējā izglītība</t>
  </si>
  <si>
    <t>01.03.00 Sociālās korekcijas izglītības iestāde</t>
  </si>
  <si>
    <t>01.05.00 Dotācija privātajām mācību iestādēm</t>
  </si>
  <si>
    <t>01.07.00 Dotācija brīvpusdienu nodrošināšanai 1.,2.,3. un 4. klases izglītojamiem</t>
  </si>
  <si>
    <t>01.08.00 Vispārējās izglītības atbalsta pasākumi</t>
  </si>
  <si>
    <t>01.11.00 Pedagogu profesionālās kompetences pilnveidošana</t>
  </si>
  <si>
    <t>01.14.00 Mācību līdzekļu iegāde</t>
  </si>
  <si>
    <t>01.15.00 Sociālā atbalsta programma vispārējās izglītības pedagogiem</t>
  </si>
  <si>
    <t>02.00.00 Profesionālās izglītības mācību iestādes</t>
  </si>
  <si>
    <t>02.01.00 Profesionālās izglītības programmu īstenošana</t>
  </si>
  <si>
    <t>02.04.00 Programmas "Latvijas skolas soma" īstenošana</t>
  </si>
  <si>
    <t>03.00.00 Augstākā izglītība</t>
  </si>
  <si>
    <t>03.01.00 Augstskolas</t>
  </si>
  <si>
    <t>03.03.00 Zinātniskās darbības attīstība augstskolās un koledžās</t>
  </si>
  <si>
    <t>03.04.00 Studējošo un studiju kreditēšana</t>
  </si>
  <si>
    <t>03.05.00 Snieguma finansējums augstskolu stratēģisko mērķu īstenošanai</t>
  </si>
  <si>
    <t>03.08.00 Augstākās izglītības padome</t>
  </si>
  <si>
    <t>03.11.00 Koledžas</t>
  </si>
  <si>
    <t>03.13.00 Studiju virzienu akreditācija</t>
  </si>
  <si>
    <t>04.00.00 Valsts valodas politika un pārvalde</t>
  </si>
  <si>
    <t>05.00.00 Zinātne</t>
  </si>
  <si>
    <t>05.01.00 Zinātniskās darbības nodrošināšana</t>
  </si>
  <si>
    <t>05.02.00 Zinātnes bāzes finansējums</t>
  </si>
  <si>
    <t>05.04.00 Krišjāņa Barona Dainu skapis</t>
  </si>
  <si>
    <t>05.12.00 Valsts pētījumu programmas</t>
  </si>
  <si>
    <t>05.15.00 Latvijas Zinātnes padomes darbības nodrošināšana</t>
  </si>
  <si>
    <t>07.00.00 Informācijas un komunikāciju tehnoloģiju uzturēšana un attīstība</t>
  </si>
  <si>
    <t>09.00.00 Sports</t>
  </si>
  <si>
    <t>09.04.00 Sporta būves</t>
  </si>
  <si>
    <t>09.08.00 Balvas par izciliem sasniegumiem sportā</t>
  </si>
  <si>
    <t>09.09.00 Sporta federācijas un sporta pasākumi</t>
  </si>
  <si>
    <t>09.10.00 Murjāņu sporta ģimnāzija</t>
  </si>
  <si>
    <t>09.12.00 Latvijas Sporta muzejs</t>
  </si>
  <si>
    <t>09.16.00 Dotācija nacionālas nozīmes starptautisku sporta pasākumu organizēšanai Latvijā</t>
  </si>
  <si>
    <t>09.17.00 Dotācija komandu sporta spēļu izlašu nodrošināšanai</t>
  </si>
  <si>
    <t>09.19.00 Finansējums profesionālās ievirzes sporta izglītības programmu pedagogu darba samaksai un valsts sociālās apdrošināšanas obligātajām iemaksām</t>
  </si>
  <si>
    <t>09.21.00 Augstas klases sasniegumu sports</t>
  </si>
  <si>
    <t>09.23.00 Valsts ilgtermiņa saistības sportā - dotācija Latvijas Olimpiskajai komitejai (LOK) - valsts galvoto aizdevumu atmaksai</t>
  </si>
  <si>
    <t>09.25.00 Dotācija biedrībai "Latvijas Paralimpiskā komiteja" pielāgotā sporta attīstībai</t>
  </si>
  <si>
    <t>12.00.00 Finansējums asistenta pakalpojuma nodrošināšanai personai ar invaliditāti pārvietošanas atbalstam un pašaprūpes veikšanai</t>
  </si>
  <si>
    <t>16.00.00 Eiropas Savienības lietas un starptautiskā sadarbība</t>
  </si>
  <si>
    <t>21.00.00 Jaunatnes politikas valsts programma</t>
  </si>
  <si>
    <t>42.00.00 Padotības iestādes un to pasākumi</t>
  </si>
  <si>
    <t>42.03.00 Skolu jaunatnes dziesmu un deju svētki</t>
  </si>
  <si>
    <t>42.05.00 Valsts izglītības attīstības aģentūras darbības nodrošināšana</t>
  </si>
  <si>
    <t>42.06.00 Valsts izglītības satura centra darbības nodrošināšana</t>
  </si>
  <si>
    <t>42.07.00 Izglītības kvalitātes valsts dienesta darbības nodrošināšana</t>
  </si>
  <si>
    <t>42.08.00 Studiju un zinātnes administrācijas darbības nodrošināšana</t>
  </si>
  <si>
    <t>42.09.00 Latvijas Zinātnes padome</t>
  </si>
  <si>
    <t>62.08.00 Eiropas Reģionālās attīstības fonda (ERAF) projekti (2014-2020)</t>
  </si>
  <si>
    <t>64.00.00 Eiropas Lauksaimniecības garantiju fonda (ELGF) projektu un pasākumu īstenošana</t>
  </si>
  <si>
    <t>64.08.00 Eiropas Lauksaimniecības garantiju fonda (ELGF) maksājumi (2014-2020)</t>
  </si>
  <si>
    <t>65.00.00 Eiropas Lauksaimniecības fonda lauku attīstībai (ELFLA) projektu un pasākumu īstenošana</t>
  </si>
  <si>
    <t>65.10.00 Eiropas Lauksaimniecības fonda lauku attīstībai (ELFLA) projekti (2014-2020)</t>
  </si>
  <si>
    <t>69.06.00 3.mērķa "Eiropas teritoriālā sadarbība" projektu īstenošana</t>
  </si>
  <si>
    <t>69.21.00 Atmaksas valsts pamatbudžetā par mērķa "Eiropas teritoriālā sadarbība" pārrobežu sadarbības programmu, projektu un pasākumu īstenošanu (2014-2020)</t>
  </si>
  <si>
    <t>70.06.00 Dalība Eiropas Savienības pētniecības un tehnoloģiju attīstības programmās</t>
  </si>
  <si>
    <t>70.07.00 Eiropas Savienības, starptautiskās sadarbības programmu un inovāciju izglītības jomā īstenošanas nodrošināšana</t>
  </si>
  <si>
    <t>70.08.00 Valsts izglītības attīstības aģentūra</t>
  </si>
  <si>
    <t>70.09.00 Eiropas Savienības jauniešu neformālās izglītības programma "Jaunatne darbībā" 2007.-2013.gadam</t>
  </si>
  <si>
    <t>70.10.00 Jaunatnes starptautisko programmu aģentūra</t>
  </si>
  <si>
    <t>70.11.00 Dalība Eiropas Savienības izglītības sadarbības projektos</t>
  </si>
  <si>
    <t>70.12.00 Eiropas Kopienas programmu projektu īstenošana</t>
  </si>
  <si>
    <t>70.13.00 Latvijas pārstāvju ceļa izdevumu kompensācija, dodoties uz Eiropas Savienības Padomes darba grupu sanāksmēm un Padomes sanāksmēm</t>
  </si>
  <si>
    <t>71.06.00 Eiropas Ekonomikas zonas un Norvēģijas finanšu instrumentu finansētās programmas īstenošana</t>
  </si>
  <si>
    <t>73.00.00 Pārējās ārvalstu finanšu palīdzības finansētie projekti</t>
  </si>
  <si>
    <t>73.06.00 Dalība Ziemeļu Ministru padomes Nordplus ietvarprogrammā</t>
  </si>
  <si>
    <t>97.01.00 Ministrijas centrālā aparāta darbības nodrošināšana</t>
  </si>
  <si>
    <t>97.02.00 Nozares vadības atbalsta pasākumi</t>
  </si>
  <si>
    <t>16 Zemkopības ministrija</t>
  </si>
  <si>
    <t>20.00.00 Pārtikas drošība un kvalitāte, dzīvnieku veselība</t>
  </si>
  <si>
    <t>20.01.00 Pārtikas drošības un veterinārmedicīnas valsts uzraudzība un kontrole</t>
  </si>
  <si>
    <t>20.02.00 Pārtikas aprites un veterinārmedicīnas valsts uzraudzības laboratoriskie izmeklējumi un riska zinātniskā novērtēšana</t>
  </si>
  <si>
    <t>21.00.00 Valsts atbalsts lauksaimniecības un lauku attīstībai, sabiedriskā finansējuma administrēšana un valsts uzraudzība lauksaimniecībā</t>
  </si>
  <si>
    <t>21.01.00 Valsts atbalsts lauksaimniecības un lauku attīstībai</t>
  </si>
  <si>
    <t>21.02.00 Sabiedriskā finansējuma administrēšana un valsts uzraudzība lauksaimniecībā</t>
  </si>
  <si>
    <t>22.00.00 Cilvēkresursu attīstība</t>
  </si>
  <si>
    <t>22.01.00 Profesionālā izglītība</t>
  </si>
  <si>
    <t>22.02.00 Augstākā izglītība</t>
  </si>
  <si>
    <t>22.03.00 Kultūra</t>
  </si>
  <si>
    <t>22.05.00 Dotācija SIA "Latvijas Lauku konsultāciju un izglītības centrs" informācijas analīzes un apmaiņas sistēmai</t>
  </si>
  <si>
    <t>22.06.00 Emisijas kvotu izsolīšanas instrumenta finansēto projektu īstenošana</t>
  </si>
  <si>
    <t>24.00.00 Meža resursu ilgtspējības saglabāšana</t>
  </si>
  <si>
    <t>24.01.00 Meža resursu valsts uzraudzība</t>
  </si>
  <si>
    <t>24.02.00 Valsts atbalsta pasākumi meža nozarē</t>
  </si>
  <si>
    <t>25.00.00 Zivju resursu ilgtspējības saglabāšana</t>
  </si>
  <si>
    <t>25.01.00 Zivju izmantošanas regulēšana, atražošana un izpēte</t>
  </si>
  <si>
    <t>25.02.00 Zivju fonds</t>
  </si>
  <si>
    <t>26.00.00 Zemes resursu ilgtspējības saglabāšana</t>
  </si>
  <si>
    <t>26.02.00 Meliorācijas kadastra uzturēšana, valsts meliorācijas sistēmu un valsts nozīmes meliorācijas sistēmu ekspluatācija un uzturēšana</t>
  </si>
  <si>
    <t>26.03.00 Ikgadējie maksājumi par Daugavas kaskādes HES zemes resursiem nodarīto kaitējumu kompensēšanu</t>
  </si>
  <si>
    <t>27.00.00 Augu veselība un augu aprites uzraudzība</t>
  </si>
  <si>
    <t>62.08.00 Izdevumi Eiropas Reģionālās attīstības fonda (ERAF) projektu un pasākumu īstenošanai (2014-2020)</t>
  </si>
  <si>
    <t>64.08.00 Izdevumi Eiropas Lauksaimniecības garantiju fonda (ELGF) projektu un pasākumu īstenošanai (2014-2020)</t>
  </si>
  <si>
    <t>65.08.00 Maksājumu iestādes izdevumi Eiropas Lauksaimniecības fonda lauku attīstībai (ELFLA) projektu un pasākumu īstenošanai (2014-2020)</t>
  </si>
  <si>
    <t>65.09.00 Citu institūciju izdevumi Eiropas Lauksaimniecības fonda lauku attīstībai (ELFLA) projektu un pasākumu īstenošanai (2014-2020)</t>
  </si>
  <si>
    <t>65.20.00 Tehniskā palīdzība Eiropas Lauksaimniecības fonda lauku attīstībai (ELFLA) apgūšanai (2014-2020)</t>
  </si>
  <si>
    <t>65.21.00 Atmaksas valsts pamatbudžetā par Eiropas Lauksaimniecības fonda lauku attīstībai (ELFLA) finansējumu (2014-2020)</t>
  </si>
  <si>
    <t>66.00.00 Eiropas Jūrlietu un zivsaimniecības fonda (EJZF) projektu un pasākumu īstenošana (2014-2020)</t>
  </si>
  <si>
    <t>66.08.00 Maksājumu iestādes izdevumi Eiropas Jūrlietu un zivsaimniecības fonda (EJZF) projektu un pasākumu īstenošanai (2014-2020)</t>
  </si>
  <si>
    <t>66.09.00 Citu institūciju izdevumi Eiropas Jūrlietu un zivsaimniecības fonda (EJZF) projektu un pasākumu īstenošanai (2014-2020)</t>
  </si>
  <si>
    <t>66.20.00 Tehniskā palīdzība Eiropas Jūrlietu un zivsaimniecības fonda (EJZF) apgūšanai (2014-2020)</t>
  </si>
  <si>
    <t>66.21.00 Atmaksas valsts pamatbudžetā par Eiropas Jūrlietu un zivsaimniecības fonda (EJZF) finansējumu (2014-2020)</t>
  </si>
  <si>
    <t>69.02.00 Atmaksas valsts pamatbudžetā par 3.mērķa "Eiropas teritoriālā sadarbība" pārrobežu sadarbības programmu, projektu un pasākumu īstenošanu</t>
  </si>
  <si>
    <t>69.06.00 Izdevumi 3.mērķa "Eiropas teritoriālā sadarbība" pārrobežu sadarbības programmu, projektu un pasākumu īstenošanai</t>
  </si>
  <si>
    <t>70.02.00 Atmaksas valsts pamatbudžetā par citu Eiropas Savienības politiku instrumentu projektu un pasākumu finansējumu</t>
  </si>
  <si>
    <t>70.06.00 Izdevumi citu Eiropas Savienības politiku instrumentu projektu un pasākumu īstenošanai</t>
  </si>
  <si>
    <t>17 Satiksmes ministrija</t>
  </si>
  <si>
    <t>02.00.00 Kompensācijas par abonētās preses piegādi un saistību izpildi</t>
  </si>
  <si>
    <t>04.00.00 Elektroniskie sakari</t>
  </si>
  <si>
    <t>04.01.00 Ārkārtas situāciju valsts elektronisko sakaru tīkla darbības nodrošināšana</t>
  </si>
  <si>
    <t>04.02.00 Valsts elektronisko sakaru pakalpojumu centra uzturēšana</t>
  </si>
  <si>
    <t>05.00.00 Starptautiskās kravu loģistikas un ostu informācijas sistēmas uzturēšana</t>
  </si>
  <si>
    <t>06.00.00 Elektrotransportlīdzekļu (ETL) uzlādes infrastruktūras uzturēšana</t>
  </si>
  <si>
    <t>09.00.00 Iemaksas starptautiskajās organizācijās</t>
  </si>
  <si>
    <t>23.00.00 Valsts autoceļu fonds</t>
  </si>
  <si>
    <t>23.04.00 Mērķdotācijas pašvaldību autoceļiem (ielām)</t>
  </si>
  <si>
    <t>23.06.00 Valsts autoceļu uzturēšana un atjaunošana</t>
  </si>
  <si>
    <t>23.07.00 Valsts autoceļu pārvaldīšana</t>
  </si>
  <si>
    <t>31.00.00 Sabiedriskais transports</t>
  </si>
  <si>
    <t>31.04.00 Finansējums dzelzceļa publiskai infrastruktūrai</t>
  </si>
  <si>
    <t>31.05.00 Dotācija Autotransporta direkcijai sabiedriskā transporta pakalpojumu organizēšanai</t>
  </si>
  <si>
    <t>31.06.00 Dotācija zaudējumu segšanai sabiedriskā transporta pakalpojumu sniedzējiem</t>
  </si>
  <si>
    <t>31.07.00 Dotācija sabiedriskā transporta pakalpojumu sniedzējiem ar braukšanas maksas atvieglojumiem saistīto zaudējumu segšanai</t>
  </si>
  <si>
    <t>31.08.00 Transferts plānošanas reģioniem sabiedriskā transporta pakalpojumu nodrošināšanai</t>
  </si>
  <si>
    <t>44.00.00 Līdzekļi aviācijas drošības, glābšanas un civilmilitārās sadarbības nodrošināšanai</t>
  </si>
  <si>
    <t>48.00.00 AS "Air Baltic Corporation" pamatkapitāla palielināšana</t>
  </si>
  <si>
    <t>60.00.00 Eiropas transporta, telekomunikāciju un enerģijas infrastruktūras tīklu un Eiropas infrastruktūras savienošanas instrumenta (CEF) līdzfinansēto projektu un pasākumu īstenošana</t>
  </si>
  <si>
    <t>60.07.00 Eiropas transporta infrastruktūras projekti (Rail Baltica)</t>
  </si>
  <si>
    <t>60.20.00 Tehniskā palīdzība Eiropas transporta, telekomunikāciju un enerģijas infrastruktūras tīklu un Eiropas infrastruktūras savienošanas instrumenta (CEF) apgūšanai</t>
  </si>
  <si>
    <t>60.21.00 Atmaksas valsts pamatbudžetā par Eiropas transporta, telekomunikāciju un enerģijas infrastruktūras tīklu un Eiropas infrastruktūras savienošanas instrumenta (CEF) finansējumu</t>
  </si>
  <si>
    <t>61.10.00 Kohēzijas fonda (KF) finansētie ierobežotās atlases VAS "Latvijas Valsts ceļi" realizētie projekti (2014-2020)</t>
  </si>
  <si>
    <t>62.11.00 Eiropas Reģionālās attīstības fonda (ERAF) finansētie ierobežotās atlases VAS "Latvijas Valsts ceļi" realizētie projekti (2014-2020)</t>
  </si>
  <si>
    <t>62.12.00 Eiropas Reģionālās attīstības fonda (ERAF) finansētie elektrotransportlīdzekļu (ETL) infrastruktūras projekti (2014-2020)</t>
  </si>
  <si>
    <t>62.13.00 Eiropas Reģionālās attīstības fonda (ERAF) finansētie ierobežotās atlases publiskās pārvaldes projekti (2014-2020)</t>
  </si>
  <si>
    <t>69.07.00 3.mērķa "Eiropas teritoriālā sadarbība" VAS "Latvijas valsts ceļi" realizētie projekti</t>
  </si>
  <si>
    <t>69.21.00 Atmaksas valsts pamatbudžetā par 3.mērķa "Eiropas teritoriālā sadarbība" finansējumu</t>
  </si>
  <si>
    <t>70.07.00 Citu Eiropas Savienības politiku instrumentu projekti</t>
  </si>
  <si>
    <t>18 Labklājības ministrija</t>
  </si>
  <si>
    <t>04.00.00 Valsts atbalsts sociālajai apdrošināšanai</t>
  </si>
  <si>
    <t>05.00.00 Valsts sociālie pakalpojumi</t>
  </si>
  <si>
    <t>05.01.00 Sociālās rehabilitācijas valsts programmas</t>
  </si>
  <si>
    <t>05.03.00 Aprūpe valsts sociālās aprūpes institūcijās</t>
  </si>
  <si>
    <t>05.37.00 Sociālās integrācijas valsts aģentūras administrēšana un profesionālās un sociālās rehabilitācijas pakalpojumu nodrošināšana</t>
  </si>
  <si>
    <t>05.62.00 Invaliditātes ekspertīžu nodrošināšana</t>
  </si>
  <si>
    <t>05.63.00 Dotācija biedrībām, nodibinājumiem un reliģiskām organizācijām</t>
  </si>
  <si>
    <t>07.00.00 Darba tirgus attīstība</t>
  </si>
  <si>
    <t>07.01.00 Nodarbinātības valsts aģentūras darbības nodrošināšana</t>
  </si>
  <si>
    <t>20.00.00 Valsts sociālie pabalsti un izdienas pensijas</t>
  </si>
  <si>
    <t>20.01.00 Valsts sociālie pabalsti</t>
  </si>
  <si>
    <t>20.02.00 Izdienas pensijas</t>
  </si>
  <si>
    <t>20.03.00 Piemaksas pie vecuma un invaliditātes pensijām</t>
  </si>
  <si>
    <t>20.04.00 Bēgļa un alternatīvo statusu ieguvušo personu pabalsti</t>
  </si>
  <si>
    <t>21.00.00 Darba apstākļu uzlabošana</t>
  </si>
  <si>
    <t>21.01.00 Darba tiesisko attiecību un darba apstākļu kontrole un uzraudzība</t>
  </si>
  <si>
    <t>22.00.00 Bērnu tiesību aizsardzības nodrošināšana</t>
  </si>
  <si>
    <t>22.01.00 Valsts bērnu tiesību aizsardzības inspekcija un bērnu uzticības tālrunis</t>
  </si>
  <si>
    <t>22.02.00 Valsts programma bērnu un ģimenes stāvokļa uzlabošanai</t>
  </si>
  <si>
    <t>22.03.00 Valsts atbalsts ārpusģimenes aprūpei</t>
  </si>
  <si>
    <t>60.06.00 Eiropas infrastruktūras savienošanas instrumenta (CEF) līdzfinansēto projektu īstenošana (2014-2020)</t>
  </si>
  <si>
    <t>62.07.00 Eiropas Reģionālās attīstības fonda (ERAF) īstenotie projekti labklājības nozarē (2014-2020)</t>
  </si>
  <si>
    <t>63.07.00 Eiropas Sociālā fonda (ESF) īstenotie projekti labklājības nozarē (2014-2020)</t>
  </si>
  <si>
    <t>64.07.00 Eiropas Lauksaimniecības garantiju fonda (ELGF) projektu un pasākumu īstenošana labklājības nozarē (2014-2020)</t>
  </si>
  <si>
    <t>69.06.00 Mērķa "Eiropas teritoriālā sadarbība" pārrobežu sadarbības programmu, projektu un pasākumu īstenošana (2014-2020)</t>
  </si>
  <si>
    <t>69.21.00 Atmaksas valsts pamatbudžetā par mērķa "Eiropas teritoriālā sadarbība" finansējumu (2014-2020)</t>
  </si>
  <si>
    <t>70.08.00 Citu Eiropas Savienības politiku instrumentu projektu un pasākumu īstenošana labklājības nozarē</t>
  </si>
  <si>
    <t>73.06.00 Ārvalstu finanšu palīdzības finansēto projektu īstenošana labklājības nozarē</t>
  </si>
  <si>
    <t>97.01.00 Labklājības nozares vadība un politikas plānošana</t>
  </si>
  <si>
    <t>97.02.00 Nozares centralizēto funkciju izpilde</t>
  </si>
  <si>
    <t>19 Tieslietu ministrija</t>
  </si>
  <si>
    <t>03.00.00 Tiesu sistēma</t>
  </si>
  <si>
    <t>03.01.00 Tiesu administrēšana</t>
  </si>
  <si>
    <t>03.02.00 Apgabaltiesas un rajonu (pilsētu) tiesas</t>
  </si>
  <si>
    <t>03.03.00 Juridiskās palīdzības nodrošināšana</t>
  </si>
  <si>
    <t>03.04.00 Tiesu ekspertīžu veikšana</t>
  </si>
  <si>
    <t>03.05.00 Atlīdzība tiesu izpildītājiem par izpildu darbībām</t>
  </si>
  <si>
    <t>03.06.00 Zaudējumu atlīdzība nepamatoti aizturētajām, arestētajām un notiesātajām personām</t>
  </si>
  <si>
    <t>03.07.00 Uzturlīdzekļu garantiju fonda administrēšana</t>
  </si>
  <si>
    <t>03.08.00 Uzturlīdzekļu garantiju fonds</t>
  </si>
  <si>
    <t>04.00.00 Kriminālsodu izpilde</t>
  </si>
  <si>
    <t>04.01.00 Ieslodzījuma vietas</t>
  </si>
  <si>
    <t>04.03.00 Probācijas īstenošana</t>
  </si>
  <si>
    <t>06.00.00 Komerctiesību politikas īstenošana</t>
  </si>
  <si>
    <t>06.01.00 Juridisko personu reģistrācija</t>
  </si>
  <si>
    <t>06.03.00 Maksātnespējas procesa pārvaldība</t>
  </si>
  <si>
    <t>06.04.00 Darbinieku prasījumu garantiju fonds</t>
  </si>
  <si>
    <t>06.05.00 Maksātnespējas procesa izmaksas</t>
  </si>
  <si>
    <t>07.00.00 Nekustamā īpašuma tiesību politikas īstenošana</t>
  </si>
  <si>
    <t>09.00.00 Konstitucionālo tiesību politikas īstenošana</t>
  </si>
  <si>
    <t>09.01.00 Valsts valodas aizsardzība</t>
  </si>
  <si>
    <t>09.02.00 Fizisko personu datu aizsardzība</t>
  </si>
  <si>
    <t>09.03.00 Dotācija Latvijas Politiski represēto apvienībai</t>
  </si>
  <si>
    <t>09.04.00 Valsts nozīmes pasākumu norises nodrošināšana starptautiskas nozīmes svētvietā Aglonā</t>
  </si>
  <si>
    <t>09.05.00 Dotācijas reliģiskajām organizācijām, biedrībām un nodibinājumiem</t>
  </si>
  <si>
    <t>09.07.00 Oficiālās publikācijas un tiesiskās informācijas nodrošināšana</t>
  </si>
  <si>
    <t>10.00.00 Noziedzīgi iegūtu līdzekļu konfiskācijas fonds</t>
  </si>
  <si>
    <t>43.00.00 Satversmes aizsardzība</t>
  </si>
  <si>
    <t>48.00.00 Tiesiskās un starpvalstu sadarbības pasākumu īstenošana</t>
  </si>
  <si>
    <t>70.09.00 Latvijas pārstāvju ceļa izdevumu kompensācija, dodoties uz Eiropas Savienības Padomes darba grupu sanāksmēm un Padomes sanāksmēm</t>
  </si>
  <si>
    <t>70.10.00 Citu ES politiku instrumentu projektu un pasākumu īstenošana (2014-2020)</t>
  </si>
  <si>
    <t>70.21.00 Atmaksas valsts pamatbudžetā par Eiropas Savienības politiku instrumentu finansējumu (2014-2020)</t>
  </si>
  <si>
    <t>21 Vides aizsardzības un reģionālās attīstības ministrija</t>
  </si>
  <si>
    <t>21.00.00 Vides aizsardzības fonds un iemaksas starptautiskajās organizācijās</t>
  </si>
  <si>
    <t>21.01.00 Fonda darbības nodrošinājums</t>
  </si>
  <si>
    <t>21.02.00 Vides aizsardzības projekti</t>
  </si>
  <si>
    <t>21.13.00 Nozares vides projekti</t>
  </si>
  <si>
    <t>21.20.00 Iemaksas starptautiskajās organizācijās</t>
  </si>
  <si>
    <t>23.00.00 Vides politikas īstenošana</t>
  </si>
  <si>
    <t>23.01.00 Valsts vides dienests</t>
  </si>
  <si>
    <t>23.02.00 Vides pārraudzības valsts birojs</t>
  </si>
  <si>
    <t>24.00.00 Dabas aizsardzība</t>
  </si>
  <si>
    <t>24.05.00 Zinātniskā institūta "Nacionālais botāniskais dārzs" valsts funkciju nodrošinājums</t>
  </si>
  <si>
    <t>24.06.00 Latvijas Dabas muzeja darbības nodrošināšana</t>
  </si>
  <si>
    <t>24.08.00 Nacionālo parku darbības nodrošināšana</t>
  </si>
  <si>
    <t>24.09.00 Atbalsts biedrībai “Pēdas LV” Lielās talkas nodrošināšanai</t>
  </si>
  <si>
    <t>27.00.00 Klimata pārmaiņu finanšu instruments</t>
  </si>
  <si>
    <t>27.01.00 Klimata pārmaiņu finanšu instrumenta administrācija</t>
  </si>
  <si>
    <t>28.00.00 Meteoroloģija un bīstamo atkritumu pārvaldība</t>
  </si>
  <si>
    <t>30.00.00 Attīstības nacionālie atbalsta instrumenti</t>
  </si>
  <si>
    <t>31.00.00 Atbalsts plānošanas reģioniem</t>
  </si>
  <si>
    <t>32.00.00 Valsts reģionālās attīstības politikas īstenošana</t>
  </si>
  <si>
    <t>33.00.00 Emisijas kvotu izsolīšanas instruments</t>
  </si>
  <si>
    <t>33.01.00 Emisijas kvotu izsolīšanas instrumenta administrācija</t>
  </si>
  <si>
    <t>33.02.00 Emisijas kvotu izsolīšanas instrumenta projekti</t>
  </si>
  <si>
    <t>61.08.00 Kohēzijas fonda (KF) projekti (2014-2020)</t>
  </si>
  <si>
    <t>65.08.00 Eiropas Lauksaimniecības fonda lauku attīstībai (ELFLA) projektu un pasākumu īstenošana (2014-2020)</t>
  </si>
  <si>
    <t>66.00.00 Eiropas Zivsaimniecības fonda (EZF) un Eiropas Jūrlietu un zivsaimniecības fonda (EJZF) projektu un pasākumu īstenošana</t>
  </si>
  <si>
    <t>66.06.00 Eiropas Zivsaimniecības fonda (EZF) un Eiropas Jūrlietu un zivsaimniecības fonda (EJZF) projektu un pasākumu īstenošana (2014-2020)</t>
  </si>
  <si>
    <t>69.07.00 Pārrobežu sadarbības programmu darbības nodrošināšana, projekti un pasākumi (2007-2013)</t>
  </si>
  <si>
    <t>69.08.00 Pārrobežu sadarbības programmu darbības nodrošināšana, projekti un pasākumi (2014-2020)</t>
  </si>
  <si>
    <t>70.02.00 Atmaksas valsts pamatbudžetā par citu Eiropas Savienības politiku instrumentu projektu un pasākumu finansējumu (2007-2013)</t>
  </si>
  <si>
    <t>70.06.00 LIFE programmas projekti</t>
  </si>
  <si>
    <t>70.08.00 Izdevumi citu Eiropas Savienības politiku instrumentu projektu un pasākumu īstenošanai</t>
  </si>
  <si>
    <t>71.06.00 Norvēģijas finanšu instrumenta finansētās programmas "Klimata pārmaiņu mazināšana, pielāgošanās tām un vide (LV- CLIMATE)" īstenošana</t>
  </si>
  <si>
    <t>71.08.00 Eiropas Ekonomikas zonas finanšu instrumenta finansētās programmas "Vietējā attīstība, nabadzības mazināšana un kultūras sadarbība (LV- LOCALDEV)" īstenošana</t>
  </si>
  <si>
    <t>73.06.00 Pārējās ārvalstu finanšu palīdzības līdzfinansētie projekti (2007-2013)</t>
  </si>
  <si>
    <t>22 Kultūras ministrija</t>
  </si>
  <si>
    <t>19.00.00 Profesionālā māksla</t>
  </si>
  <si>
    <t>19.03.00 Filmu nozare</t>
  </si>
  <si>
    <t>19.07.00 Mākslas un literatūra</t>
  </si>
  <si>
    <t>20.00.00 Kultūrizglītība</t>
  </si>
  <si>
    <t>21.00.00 Kultūras mantojums</t>
  </si>
  <si>
    <t>22.00.00 Kultūras projekti un investīcijas</t>
  </si>
  <si>
    <t>22.02.00 Kultūras pasākumi, sadarbības līgumi un programmas</t>
  </si>
  <si>
    <t>22.05.00 Valsts vienotā bibliotēku informācijas sistēma</t>
  </si>
  <si>
    <t>22.07.00 Nomas maksas VAS "Valsts nekustamie īpašumi" programmas "Mantojums-2018" ietvaros</t>
  </si>
  <si>
    <t>22.08.00 UNESCO Latvijas Nacionālā komisija</t>
  </si>
  <si>
    <t>22.12.00 Latvijas valsts simtgades programma</t>
  </si>
  <si>
    <t>24.00.00 Informācijas tehnoloģiju attīstība un uzturēšana kultūras nozarē</t>
  </si>
  <si>
    <t>25.00.00 Valsts kultūrkapitāla fonds</t>
  </si>
  <si>
    <t>25.01.00 Valsts kultūrkapitāla fonda darbības nodrošināšana</t>
  </si>
  <si>
    <t>25.02.00 Valsts kultūrkapitāla fonda programmu un projektu konkursi</t>
  </si>
  <si>
    <t>26.00.00 Sabiedrības saliedētības pasākumi</t>
  </si>
  <si>
    <t>26.01.00 Sabiedrības integrācijas pasākumu īstenošana</t>
  </si>
  <si>
    <t>26.02.00 Diasporas pasākumu īstenošana</t>
  </si>
  <si>
    <t>27.00.00 Mediju politikas īstenošana</t>
  </si>
  <si>
    <t>67.02.00 Atmaksas valsts pamatbudžetā par Eiropas Kopienas iniciatīvas projektu un pasākumu īstenošanu</t>
  </si>
  <si>
    <t>67.06.00 Eiropas Kopienas iniciatīvas projektu un pasākumu īstenošana</t>
  </si>
  <si>
    <t>69.07.00 Mērķa "Eiropas teritoriālā sadarbība" pārrobežu sadarbības projekti (2014-2020)</t>
  </si>
  <si>
    <t>71.06.00 Eiropas Ekonomikas zonas finanšu instrumenta un Norvēģijas valdības divpusējā finanšu instrumenta finansēto projektu un pasākumu īstenošana</t>
  </si>
  <si>
    <t>73.06.00 Pārējās ārvalstu finanšu palīdzības līdzfinansētie projekti</t>
  </si>
  <si>
    <t>24 Valsts kontrole</t>
  </si>
  <si>
    <t>01.00.00 Valsts kontrole</t>
  </si>
  <si>
    <t>25 Pārresoru koordinācijas centrs</t>
  </si>
  <si>
    <t>01.00.00 Pārresoru koordinācijas centra darbības nodrošināšana</t>
  </si>
  <si>
    <t>28 Augstākā tiesa</t>
  </si>
  <si>
    <t>01.00.00 Tiesa</t>
  </si>
  <si>
    <t>73.06.00 Ziemeļvalstu Ministru padomes biroja finansētie projekti</t>
  </si>
  <si>
    <t>29 Veselības ministrija</t>
  </si>
  <si>
    <t>02.00.00 Medicīnas izglītība</t>
  </si>
  <si>
    <t>02.03.00 Augstākā medicīnas izglītība</t>
  </si>
  <si>
    <t>02.04.00 Rezidentu apmācība</t>
  </si>
  <si>
    <t>06.00.00 Kultūra</t>
  </si>
  <si>
    <t>06.02.00 Medicīnas vēstures muzejs</t>
  </si>
  <si>
    <t>33.00.00 Veselības aprūpes nodrošināšana</t>
  </si>
  <si>
    <t>33.03.00 Kompensējamo medikamentu un materiālu apmaksāšana</t>
  </si>
  <si>
    <t>33.04.00 Centralizēta medikamentu un materiālu iegāde</t>
  </si>
  <si>
    <t>33.07.00 Valsts galvoto aizdevumu atmaksa</t>
  </si>
  <si>
    <t>33.08.00 Iedzīvotāju genoma datubāzes projekta īstenošana</t>
  </si>
  <si>
    <t>33.09.00 Interešu izglītības nodrošināšana VSIA "Bērnu klīniskā universitātes slimnīca"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</si>
  <si>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</si>
  <si>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</si>
  <si>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</si>
  <si>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</si>
  <si>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</si>
  <si>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</si>
  <si>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33.19.00 Krievijas Federācijas militāro pensionāru veselības aprūpe (no Krievijas Federācijas līdzekļiem)</t>
  </si>
  <si>
    <t>37.00.00 Starptautisko saistību un līgumu izpildes nodrošināšana</t>
  </si>
  <si>
    <t>37.04.00 Maksājumi starptautiskajās organizācijās</t>
  </si>
  <si>
    <t>39.00.00 Specializētās veselības aprūpes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</si>
  <si>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</si>
  <si>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</si>
  <si>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</si>
  <si>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</si>
  <si>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45.00.00 Veselības aprūpes finansējuma administrēšana</t>
  </si>
  <si>
    <t>45.01.00 Veselības aprūpes finansējuma administrēšana un ekonomiskā novērtēšana</t>
  </si>
  <si>
    <t>45.02.00 Ārstniecības riska fonda darbības nodrošināšana</t>
  </si>
  <si>
    <t>46.00.00 Veselības nozares uzraudzība</t>
  </si>
  <si>
    <t>46.01.00 Uzraudzība un kontrole</t>
  </si>
  <si>
    <t>46.03.00 Slimību profilakses nodrošināšana</t>
  </si>
  <si>
    <t>46.04.00 Veselības veicināšana</t>
  </si>
  <si>
    <t>62.08.00 Eiropas Reģionālās attīstības fonda (ERAF) projektu veselības jomā īstenošana (2014-2020)</t>
  </si>
  <si>
    <t>63.07.00 Eiropas Sociālā fonda (ESF) projektu īstenošana (2014-2020)</t>
  </si>
  <si>
    <t>67.06.00 Eiropas Kopienas iniciatīvas projektu īstenošana</t>
  </si>
  <si>
    <t>69.07.00 Mērķa "Eiropas teritoriālā sadarbība" pārrobežu sadarbības programmu, projektu un pasākumu īstenošana (2014-2020)</t>
  </si>
  <si>
    <t>70.06.00 Narkotiku uzraudzības monitoringa fokālā punkta darbības nodrošināšana</t>
  </si>
  <si>
    <t>70.07.00 Citu Eiropas Kopienas projektu īstenošana</t>
  </si>
  <si>
    <t>70.08.00 Latvijas pārstāvju ceļa izdevumu kompensācija, dodoties uz Eiropas Savienības Padomes darba grupu sanāksmēm un Padomes sanāksmēm</t>
  </si>
  <si>
    <t>70.09.00 Citu Eiropas Savienības politiku instrumentu projektu un pasākumu īstenošana veselības nozarē</t>
  </si>
  <si>
    <t>30 Satversmes tiesa</t>
  </si>
  <si>
    <t>32 Prokuratūra</t>
  </si>
  <si>
    <t>01.00.00 Prokuratūras iestāžu uzturēšana</t>
  </si>
  <si>
    <t>35 Centrālā vēlēšanu komisija</t>
  </si>
  <si>
    <t>01.00.00 Vispārējā vadība</t>
  </si>
  <si>
    <t>37 Centrālā zemes komisija</t>
  </si>
  <si>
    <t>01.00.00 Zemes reformas īstenošana Latvijas Republikā</t>
  </si>
  <si>
    <t>47 Radio un televīzija</t>
  </si>
  <si>
    <t>01.00.00 Nozares vadība</t>
  </si>
  <si>
    <t>02.00.00 Latvijas Radio programmu veidošana un izplatīšana</t>
  </si>
  <si>
    <t>03.00.00 Televīzija</t>
  </si>
  <si>
    <t>03.01.00 Latvijas Televīzijas programmu veidošana un izplatīšana</t>
  </si>
  <si>
    <t>04.00.00 Komerciālās televīzijas un radio</t>
  </si>
  <si>
    <t>05.00.00 Galalietotājiem bez maksas izplatāmo programmu sarakstā iekļauto televīzijas programmu izplatīšana</t>
  </si>
  <si>
    <t>62 Mērķdotācijas pašvaldībām</t>
  </si>
  <si>
    <t>01.00.00 Mērķdotācijas izglītības pasākumiem</t>
  </si>
  <si>
    <t>02.00.00 Mērķdotācijas pašvaldību tautas mākslas kolektīvu vadītāju darba samaksai un valsts sociālās apdrošināšanas obligātajām iemaksām</t>
  </si>
  <si>
    <t>05.00.00 Mērķdotācijas pašvaldībām – pašvaldību izglītības iestāžu pedagogu darba samaksai un valsts sociālās apdrošināšanas obligātajām iemaksām</t>
  </si>
  <si>
    <t>10.00.00 Mērķdotācijas pašvaldībām – pašvaldību izglītības iestādēs bērnu no piecu gadu vecuma izglītošanā nodarbināto pedagogu darba samaksai un valsts sociālās apdrošināšanas obligātajām iemaksām</t>
  </si>
  <si>
    <t>64 Dotācija pašvaldībām</t>
  </si>
  <si>
    <t>01.00.00 Dotācija pašvaldību finanšu izlīdzināšanas fondam</t>
  </si>
  <si>
    <t>74 Gadskārtējā valsts budžeta izpildes procesā pārdalāmais finansējums</t>
  </si>
  <si>
    <t>02.00.00 Līdzekļi neparedzētiem gadījumiem</t>
  </si>
  <si>
    <t>80.00.00 Nesadalītais finansējums Eiropas Savienības politiku instrumentu un pārējās ārvalstu finanšu palīdzības līdzfinansēto projektu un pasākumu īstenošanai</t>
  </si>
  <si>
    <t>* pārskata pirmajos trīs ceturksņos uzrāda pārskata perioda prognozi attiecīgajam periodam, bet ceturtajā ceturksnī uzrāda finansēšanas plānu (ar izmaiņām)</t>
  </si>
  <si>
    <r>
      <t xml:space="preserve">Nr. </t>
    </r>
    <r>
      <rPr>
        <u/>
        <sz val="10"/>
        <rFont val="Times New Roman"/>
        <family val="1"/>
        <charset val="186"/>
      </rPr>
      <t>8-12.10.2.1/SB-</t>
    </r>
  </si>
  <si>
    <t>Valsts speciālā budžeta izpilde</t>
  </si>
  <si>
    <t>Atlikums uz
gada sākumu</t>
  </si>
  <si>
    <t>Saņemtie aizņēmumi</t>
  </si>
  <si>
    <t>Saņemto aizņēmumu atmaksa</t>
  </si>
  <si>
    <t>Nodokļu un nenodokļu ieņēmumi</t>
  </si>
  <si>
    <t>Kopā
(3+4+5)</t>
  </si>
  <si>
    <t>Kopā
(7+8+9)</t>
  </si>
  <si>
    <t>Kopā
(11+12+13)</t>
  </si>
  <si>
    <t>Nodokļu un nenodokļu ieņēmumi
(7-11)</t>
  </si>
  <si>
    <t>Ieņēmumi no maksas pakalpojumiem un citi pašu ieņēmumi
(8-12)</t>
  </si>
  <si>
    <t>Transferti
(9-13)</t>
  </si>
  <si>
    <t>Starpība starp pārskata perioda prognozi/ finansēšanas plānu (ar izmaiņām)* un izpildi
(18-19)</t>
  </si>
  <si>
    <t>Izpilde % pret pārskata perioda prognozi/ finansēšanas plānu (ar izmaiņām)*
(19/18*100)</t>
  </si>
  <si>
    <t>Valsts specialais budžets</t>
  </si>
  <si>
    <t>04.00.00 Sociālā apdrošināšana</t>
  </si>
  <si>
    <t>04.01.00 Valsts pensiju speciālais budžets</t>
  </si>
  <si>
    <t>04.02.00 Nodarbinātības speciālais budžets</t>
  </si>
  <si>
    <t>04.03.00 Darba negadījumu speciālais budžets</t>
  </si>
  <si>
    <t>04.04.00 Invaliditātes, maternitātes un slimības speciālais budžets</t>
  </si>
  <si>
    <t>04.05.00 Valsts sociālās apdrošināšanas aģentūras speciālais budžets</t>
  </si>
  <si>
    <t>I Valsts pamatfunkciju īstenošanai</t>
  </si>
  <si>
    <t>II ES politiku instrumentu un pārējās ārvalstu finanšu palīdzības līdzfinansēto projektu un pasākumu īstenošana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</si>
</sst>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wrapText="1"/>
    </xf>
    <xf numFmtId="0" fontId="2" fillId="0" borderId="0" xfId="0" applyFont="1"/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0" xfId="1" applyFont="1" applyAlignment="1">
      <alignment vertical="top" wrapText="1"/>
    </xf>
    <xf numFmtId="4" fontId="2" fillId="0" borderId="0" xfId="1" applyNumberFormat="1" applyFont="1" applyFill="1"/>
    <xf numFmtId="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7" fillId="0" borderId="0" xfId="1" applyFont="1" applyAlignment="1">
      <alignment horizontal="center"/>
    </xf>
    <xf numFmtId="3" fontId="4" fillId="0" borderId="0" xfId="2" applyNumberFormat="1" applyFont="1" applyBorder="1" applyAlignment="1">
      <alignment horizontal="center"/>
    </xf>
    <xf numFmtId="0" fontId="7" fillId="0" borderId="0" xfId="3" applyFont="1" applyAlignment="1">
      <alignment horizontal="center" wrapText="1"/>
    </xf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/>
    </xf>
    <xf numFmtId="3" fontId="2" fillId="0" borderId="8" xfId="1" applyNumberFormat="1" applyFont="1" applyFill="1" applyBorder="1" applyAlignment="1">
      <alignment horizontal="center"/>
    </xf>
    <xf numFmtId="0" fontId="10" fillId="0" borderId="9" xfId="0" applyFont="1" applyBorder="1" applyAlignment="1">
      <alignment wrapText="1"/>
    </xf>
    <xf numFmtId="4" fontId="10" fillId="0" borderId="9" xfId="0" applyNumberFormat="1" applyFont="1" applyBorder="1" applyAlignment="1">
      <alignment vertical="center"/>
    </xf>
    <xf numFmtId="0" fontId="10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0" fontId="2" fillId="0" borderId="0" xfId="0" applyFont="1" applyAlignment="1"/>
    <xf numFmtId="4" fontId="2" fillId="0" borderId="0" xfId="0" applyNumberFormat="1" applyFont="1"/>
    <xf numFmtId="0" fontId="2" fillId="0" borderId="0" xfId="0" applyFont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 vertical="center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0" fillId="0" borderId="0" xfId="0" applyFont="1" applyAlignment="1">
      <alignment vertical="center" wrapText="1"/>
    </xf>
  </cellXfs>
  <cellStyles count="4">
    <cellStyle name="Normal" xfId="0" builtinId="0"/>
    <cellStyle name="Normal_2.17_Valsts_budzeta_izpilde" xfId="1"/>
    <cellStyle name="Normal_Diena!" xfId="2"/>
    <cellStyle name="Normal_Soc-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38100</xdr:rowOff>
    </xdr:from>
    <xdr:to>
      <xdr:col>14</xdr:col>
      <xdr:colOff>1019175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38100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561975</xdr:colOff>
      <xdr:row>0</xdr:row>
      <xdr:rowOff>28575</xdr:rowOff>
    </xdr:from>
    <xdr:to>
      <xdr:col>12</xdr:col>
      <xdr:colOff>533400</xdr:colOff>
      <xdr:row>0</xdr:row>
      <xdr:rowOff>219075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025" y="28575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D1347"/>
  <sheetViews>
    <sheetView tabSelected="1" zoomScale="89" zoomScaleNormal="89" workbookViewId="0">
      <pane ySplit="12" topLeftCell="A932" activePane="bottomLeft" state="frozen"/>
      <selection activeCell="C1" sqref="C1"/>
      <selection pane="bottomLeft" activeCell="A1024" sqref="A1024"/>
    </sheetView>
  </sheetViews>
  <sheetFormatPr defaultColWidth="15.42578125" defaultRowHeight="12.75" x14ac:dyDescent="0.2"/>
  <cols>
    <col min="1" max="1" width="36" style="43" customWidth="1"/>
    <col min="2" max="11" width="14.7109375" style="42" customWidth="1"/>
    <col min="12" max="30" width="15.42578125" style="42"/>
    <col min="31" max="16384" width="15.42578125" style="3"/>
  </cols>
  <sheetData>
    <row r="1" spans="1:30" ht="37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3.25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30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30" customHeight="1" x14ac:dyDescent="0.2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x14ac:dyDescent="0.2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 t="s">
        <v>4</v>
      </c>
    </row>
    <row r="6" spans="1:30" ht="15.75" x14ac:dyDescent="0.2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15.75" x14ac:dyDescent="0.25">
      <c r="A7" s="13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15.75" x14ac:dyDescent="0.25">
      <c r="A8" s="1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x14ac:dyDescent="0.2">
      <c r="A9" s="1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7"/>
      <c r="O9" s="17"/>
      <c r="P9" s="17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8" t="s">
        <v>8</v>
      </c>
    </row>
    <row r="10" spans="1:30" ht="25.5" customHeight="1" x14ac:dyDescent="0.2">
      <c r="A10" s="19" t="s">
        <v>9</v>
      </c>
      <c r="B10" s="20" t="s">
        <v>10</v>
      </c>
      <c r="C10" s="21" t="s">
        <v>11</v>
      </c>
      <c r="D10" s="22"/>
      <c r="E10" s="22"/>
      <c r="F10" s="22"/>
      <c r="G10" s="23"/>
      <c r="H10" s="21" t="s">
        <v>12</v>
      </c>
      <c r="I10" s="22"/>
      <c r="J10" s="22"/>
      <c r="K10" s="22"/>
      <c r="L10" s="23"/>
      <c r="M10" s="24" t="s">
        <v>13</v>
      </c>
      <c r="N10" s="25"/>
      <c r="O10" s="25"/>
      <c r="P10" s="25"/>
      <c r="Q10" s="26"/>
      <c r="R10" s="24" t="s">
        <v>14</v>
      </c>
      <c r="S10" s="25"/>
      <c r="T10" s="26"/>
      <c r="U10" s="20" t="s">
        <v>15</v>
      </c>
      <c r="V10" s="24" t="s">
        <v>16</v>
      </c>
      <c r="W10" s="25"/>
      <c r="X10" s="25"/>
      <c r="Y10" s="26"/>
      <c r="Z10" s="24" t="s">
        <v>17</v>
      </c>
      <c r="AA10" s="26"/>
      <c r="AB10" s="24" t="s">
        <v>18</v>
      </c>
      <c r="AC10" s="26"/>
      <c r="AD10" s="27" t="s">
        <v>19</v>
      </c>
    </row>
    <row r="11" spans="1:30" ht="102" x14ac:dyDescent="0.2">
      <c r="A11" s="28"/>
      <c r="B11" s="29"/>
      <c r="C11" s="30" t="s">
        <v>20</v>
      </c>
      <c r="D11" s="30" t="s">
        <v>21</v>
      </c>
      <c r="E11" s="30" t="s">
        <v>22</v>
      </c>
      <c r="F11" s="30" t="s">
        <v>23</v>
      </c>
      <c r="G11" s="30" t="s">
        <v>24</v>
      </c>
      <c r="H11" s="30" t="s">
        <v>20</v>
      </c>
      <c r="I11" s="30" t="s">
        <v>21</v>
      </c>
      <c r="J11" s="30" t="s">
        <v>22</v>
      </c>
      <c r="K11" s="30" t="s">
        <v>23</v>
      </c>
      <c r="L11" s="30" t="s">
        <v>25</v>
      </c>
      <c r="M11" s="30" t="s">
        <v>20</v>
      </c>
      <c r="N11" s="30" t="s">
        <v>21</v>
      </c>
      <c r="O11" s="30" t="s">
        <v>22</v>
      </c>
      <c r="P11" s="30" t="s">
        <v>23</v>
      </c>
      <c r="Q11" s="30" t="s">
        <v>26</v>
      </c>
      <c r="R11" s="30" t="s">
        <v>27</v>
      </c>
      <c r="S11" s="30" t="s">
        <v>28</v>
      </c>
      <c r="T11" s="30" t="s">
        <v>29</v>
      </c>
      <c r="U11" s="29"/>
      <c r="V11" s="30" t="s">
        <v>12</v>
      </c>
      <c r="W11" s="30" t="s">
        <v>30</v>
      </c>
      <c r="X11" s="30" t="s">
        <v>31</v>
      </c>
      <c r="Y11" s="30" t="s">
        <v>32</v>
      </c>
      <c r="Z11" s="31" t="s">
        <v>12</v>
      </c>
      <c r="AA11" s="31" t="s">
        <v>30</v>
      </c>
      <c r="AB11" s="31" t="s">
        <v>12</v>
      </c>
      <c r="AC11" s="31" t="s">
        <v>30</v>
      </c>
      <c r="AD11" s="32"/>
    </row>
    <row r="12" spans="1:30" x14ac:dyDescent="0.2">
      <c r="A12" s="33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4">
        <v>8</v>
      </c>
      <c r="I12" s="34">
        <v>9</v>
      </c>
      <c r="J12" s="34">
        <v>10</v>
      </c>
      <c r="K12" s="34">
        <v>11</v>
      </c>
      <c r="L12" s="34">
        <v>12</v>
      </c>
      <c r="M12" s="34">
        <v>13</v>
      </c>
      <c r="N12" s="34">
        <v>14</v>
      </c>
      <c r="O12" s="34">
        <v>15</v>
      </c>
      <c r="P12" s="34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  <c r="AB12" s="33">
        <v>28</v>
      </c>
      <c r="AC12" s="33">
        <v>29</v>
      </c>
      <c r="AD12" s="33">
        <v>30</v>
      </c>
    </row>
    <row r="13" spans="1:30" s="37" customFormat="1" x14ac:dyDescent="0.2">
      <c r="A13" s="35" t="s">
        <v>33</v>
      </c>
      <c r="B13" s="36">
        <v>6426821.3399999999</v>
      </c>
      <c r="C13" s="36">
        <v>117243442</v>
      </c>
      <c r="D13" s="36">
        <v>115409538</v>
      </c>
      <c r="E13" s="36">
        <v>22337406</v>
      </c>
      <c r="F13" s="36">
        <v>8260693970</v>
      </c>
      <c r="G13" s="36">
        <f>C13+D13+E13+F13</f>
        <v>8515684356</v>
      </c>
      <c r="H13" s="36">
        <v>117243442</v>
      </c>
      <c r="I13" s="36">
        <v>115409538</v>
      </c>
      <c r="J13" s="36">
        <v>22337406</v>
      </c>
      <c r="K13" s="36">
        <v>8077171335</v>
      </c>
      <c r="L13" s="36">
        <f>H13+I13+J13+K13</f>
        <v>8332161721</v>
      </c>
      <c r="M13" s="36">
        <v>107934099.38</v>
      </c>
      <c r="N13" s="36">
        <v>92337314.590000004</v>
      </c>
      <c r="O13" s="36">
        <v>19058361.359999999</v>
      </c>
      <c r="P13" s="36">
        <v>7906055486.54</v>
      </c>
      <c r="Q13" s="36">
        <f>M13+N13+O13+P13</f>
        <v>8125385261.8699999</v>
      </c>
      <c r="R13" s="36">
        <f>H13-M13</f>
        <v>9309342.6200000048</v>
      </c>
      <c r="S13" s="36">
        <f>I13-N13</f>
        <v>23072223.409999996</v>
      </c>
      <c r="T13" s="36">
        <f>J13-O13</f>
        <v>3279044.6400000006</v>
      </c>
      <c r="U13" s="36">
        <f>Q13+B13</f>
        <v>8131812083.21</v>
      </c>
      <c r="V13" s="36">
        <v>7970379550</v>
      </c>
      <c r="W13" s="36">
        <v>7708078774.5</v>
      </c>
      <c r="X13" s="36">
        <f>V13-W13</f>
        <v>262300775.5</v>
      </c>
      <c r="Y13" s="36">
        <f>IF(ISERROR(W13/V13*100),0,W13/V13*100)</f>
        <v>96.709055398748234</v>
      </c>
      <c r="Z13" s="36">
        <v>-2864071</v>
      </c>
      <c r="AA13" s="36">
        <v>-1131293.42</v>
      </c>
      <c r="AB13" s="36">
        <v>975000</v>
      </c>
      <c r="AC13" s="36">
        <v>-172747513.52000001</v>
      </c>
      <c r="AD13" s="36">
        <v>-171115848.46000001</v>
      </c>
    </row>
    <row r="14" spans="1:30" s="37" customFormat="1" x14ac:dyDescent="0.2">
      <c r="A14" s="35" t="s">
        <v>34</v>
      </c>
      <c r="B14" s="36">
        <v>0</v>
      </c>
      <c r="C14" s="36">
        <v>0</v>
      </c>
      <c r="D14" s="36">
        <v>0</v>
      </c>
      <c r="E14" s="36">
        <v>0</v>
      </c>
      <c r="F14" s="36">
        <v>5647989</v>
      </c>
      <c r="G14" s="36">
        <f>C14+D14+E14+F14</f>
        <v>5647989</v>
      </c>
      <c r="H14" s="36">
        <v>0</v>
      </c>
      <c r="I14" s="36">
        <v>0</v>
      </c>
      <c r="J14" s="36">
        <v>0</v>
      </c>
      <c r="K14" s="36">
        <v>5647989</v>
      </c>
      <c r="L14" s="36">
        <f>H14+I14+J14+K14</f>
        <v>5647989</v>
      </c>
      <c r="M14" s="36">
        <v>0</v>
      </c>
      <c r="N14" s="36">
        <v>0</v>
      </c>
      <c r="O14" s="36">
        <v>0</v>
      </c>
      <c r="P14" s="36">
        <v>4852884.37</v>
      </c>
      <c r="Q14" s="36">
        <f>M14+N14+O14+P14</f>
        <v>4852884.37</v>
      </c>
      <c r="R14" s="36">
        <f>H14-M14</f>
        <v>0</v>
      </c>
      <c r="S14" s="36">
        <f>I14-N14</f>
        <v>0</v>
      </c>
      <c r="T14" s="36">
        <f>J14-O14</f>
        <v>0</v>
      </c>
      <c r="U14" s="36">
        <f>Q14+B14</f>
        <v>4852884.37</v>
      </c>
      <c r="V14" s="36">
        <v>5647989</v>
      </c>
      <c r="W14" s="36">
        <v>4852884.37</v>
      </c>
      <c r="X14" s="36">
        <f>V14-W14</f>
        <v>795104.62999999989</v>
      </c>
      <c r="Y14" s="36">
        <f>IF(ISERROR(W14/V14*100),0,W14/V14*100)</f>
        <v>85.922341031471561</v>
      </c>
      <c r="Z14" s="36">
        <v>0</v>
      </c>
      <c r="AA14" s="36">
        <v>0</v>
      </c>
      <c r="AB14" s="36">
        <v>0</v>
      </c>
      <c r="AC14" s="36">
        <v>0</v>
      </c>
      <c r="AD14" s="36">
        <v>-795104.63</v>
      </c>
    </row>
    <row r="15" spans="1:30" ht="25.5" x14ac:dyDescent="0.2">
      <c r="A15" s="38" t="s">
        <v>35</v>
      </c>
      <c r="B15" s="39">
        <v>0</v>
      </c>
      <c r="C15" s="39">
        <v>0</v>
      </c>
      <c r="D15" s="39">
        <v>0</v>
      </c>
      <c r="E15" s="39">
        <v>0</v>
      </c>
      <c r="F15" s="39">
        <v>5647989</v>
      </c>
      <c r="G15" s="39">
        <f>C15+D15+E15+F15</f>
        <v>5647989</v>
      </c>
      <c r="H15" s="39">
        <v>0</v>
      </c>
      <c r="I15" s="39">
        <v>0</v>
      </c>
      <c r="J15" s="39">
        <v>0</v>
      </c>
      <c r="K15" s="39">
        <v>5647989</v>
      </c>
      <c r="L15" s="39">
        <f>H15+I15+J15+K15</f>
        <v>5647989</v>
      </c>
      <c r="M15" s="39">
        <v>0</v>
      </c>
      <c r="N15" s="39">
        <v>0</v>
      </c>
      <c r="O15" s="39">
        <v>0</v>
      </c>
      <c r="P15" s="39">
        <v>4852884.37</v>
      </c>
      <c r="Q15" s="39">
        <f>M15+N15+O15+P15</f>
        <v>4852884.37</v>
      </c>
      <c r="R15" s="39">
        <f>H15-M15</f>
        <v>0</v>
      </c>
      <c r="S15" s="39">
        <f>I15-N15</f>
        <v>0</v>
      </c>
      <c r="T15" s="39">
        <f>J15-O15</f>
        <v>0</v>
      </c>
      <c r="U15" s="39">
        <f>Q15+B15</f>
        <v>4852884.37</v>
      </c>
      <c r="V15" s="39">
        <v>5647989</v>
      </c>
      <c r="W15" s="39">
        <v>4852884.37</v>
      </c>
      <c r="X15" s="39">
        <f>V15-W15</f>
        <v>795104.62999999989</v>
      </c>
      <c r="Y15" s="39">
        <f>IF(ISERROR(W15/V15*100),0,W15/V15*100)</f>
        <v>85.922341031471561</v>
      </c>
      <c r="Z15" s="39">
        <v>0</v>
      </c>
      <c r="AA15" s="39">
        <v>0</v>
      </c>
      <c r="AB15" s="39">
        <v>0</v>
      </c>
      <c r="AC15" s="39">
        <v>0</v>
      </c>
      <c r="AD15" s="39">
        <v>-795104.63</v>
      </c>
    </row>
    <row r="16" spans="1:30" s="37" customFormat="1" x14ac:dyDescent="0.2">
      <c r="A16" s="35" t="s">
        <v>36</v>
      </c>
      <c r="B16" s="36">
        <v>0</v>
      </c>
      <c r="C16" s="36">
        <v>284500</v>
      </c>
      <c r="D16" s="36">
        <v>0</v>
      </c>
      <c r="E16" s="36">
        <v>0</v>
      </c>
      <c r="F16" s="36">
        <v>22630608</v>
      </c>
      <c r="G16" s="36">
        <f>C16+D16+E16+F16</f>
        <v>22915108</v>
      </c>
      <c r="H16" s="36">
        <v>284500</v>
      </c>
      <c r="I16" s="36">
        <v>0</v>
      </c>
      <c r="J16" s="36">
        <v>0</v>
      </c>
      <c r="K16" s="36">
        <v>22630608</v>
      </c>
      <c r="L16" s="36">
        <f>H16+I16+J16+K16</f>
        <v>22915108</v>
      </c>
      <c r="M16" s="36">
        <v>274660.56</v>
      </c>
      <c r="N16" s="36">
        <v>0</v>
      </c>
      <c r="O16" s="36">
        <v>0</v>
      </c>
      <c r="P16" s="36">
        <v>19859499.129999999</v>
      </c>
      <c r="Q16" s="36">
        <f>M16+N16+O16+P16</f>
        <v>20134159.689999998</v>
      </c>
      <c r="R16" s="36">
        <f>H16-M16</f>
        <v>9839.4400000000023</v>
      </c>
      <c r="S16" s="36">
        <f>I16-N16</f>
        <v>0</v>
      </c>
      <c r="T16" s="36">
        <f>J16-O16</f>
        <v>0</v>
      </c>
      <c r="U16" s="36">
        <f>Q16+B16</f>
        <v>20134159.689999998</v>
      </c>
      <c r="V16" s="36">
        <v>22915108</v>
      </c>
      <c r="W16" s="36">
        <v>19859499.129999999</v>
      </c>
      <c r="X16" s="36">
        <f>V16-W16</f>
        <v>3055608.870000001</v>
      </c>
      <c r="Y16" s="36">
        <f>IF(ISERROR(W16/V16*100),0,W16/V16*100)</f>
        <v>86.665527083703893</v>
      </c>
      <c r="Z16" s="36">
        <v>0</v>
      </c>
      <c r="AA16" s="36">
        <v>0</v>
      </c>
      <c r="AB16" s="36">
        <v>0</v>
      </c>
      <c r="AC16" s="36">
        <v>0</v>
      </c>
      <c r="AD16" s="36">
        <v>-2771108.87</v>
      </c>
    </row>
    <row r="17" spans="1:30" x14ac:dyDescent="0.2">
      <c r="A17" s="38" t="s">
        <v>37</v>
      </c>
      <c r="B17" s="39">
        <v>0</v>
      </c>
      <c r="C17" s="39">
        <v>284500</v>
      </c>
      <c r="D17" s="39">
        <v>0</v>
      </c>
      <c r="E17" s="39">
        <v>0</v>
      </c>
      <c r="F17" s="39">
        <v>22488288</v>
      </c>
      <c r="G17" s="39">
        <f>C17+D17+E17+F17</f>
        <v>22772788</v>
      </c>
      <c r="H17" s="39">
        <v>284500</v>
      </c>
      <c r="I17" s="39">
        <v>0</v>
      </c>
      <c r="J17" s="39">
        <v>0</v>
      </c>
      <c r="K17" s="39">
        <v>22488288</v>
      </c>
      <c r="L17" s="39">
        <f>H17+I17+J17+K17</f>
        <v>22772788</v>
      </c>
      <c r="M17" s="39">
        <v>274660.56</v>
      </c>
      <c r="N17" s="39">
        <v>0</v>
      </c>
      <c r="O17" s="39">
        <v>0</v>
      </c>
      <c r="P17" s="39">
        <v>19727406.210000001</v>
      </c>
      <c r="Q17" s="39">
        <f>M17+N17+O17+P17</f>
        <v>20002066.77</v>
      </c>
      <c r="R17" s="39">
        <f>H17-M17</f>
        <v>9839.4400000000023</v>
      </c>
      <c r="S17" s="39">
        <f>I17-N17</f>
        <v>0</v>
      </c>
      <c r="T17" s="39">
        <f>J17-O17</f>
        <v>0</v>
      </c>
      <c r="U17" s="39">
        <f>Q17+B17</f>
        <v>20002066.77</v>
      </c>
      <c r="V17" s="39">
        <v>22772788</v>
      </c>
      <c r="W17" s="39">
        <v>19727406.210000001</v>
      </c>
      <c r="X17" s="39">
        <f>V17-W17</f>
        <v>3045381.7899999991</v>
      </c>
      <c r="Y17" s="39">
        <f>IF(ISERROR(W17/V17*100),0,W17/V17*100)</f>
        <v>86.627101653078228</v>
      </c>
      <c r="Z17" s="39">
        <v>0</v>
      </c>
      <c r="AA17" s="39">
        <v>0</v>
      </c>
      <c r="AB17" s="39">
        <v>0</v>
      </c>
      <c r="AC17" s="39">
        <v>0</v>
      </c>
      <c r="AD17" s="39">
        <v>-2760881.79</v>
      </c>
    </row>
    <row r="18" spans="1:30" ht="25.5" x14ac:dyDescent="0.2">
      <c r="A18" s="38" t="s">
        <v>38</v>
      </c>
      <c r="B18" s="39">
        <v>0</v>
      </c>
      <c r="C18" s="39">
        <v>0</v>
      </c>
      <c r="D18" s="39">
        <v>0</v>
      </c>
      <c r="E18" s="39">
        <v>0</v>
      </c>
      <c r="F18" s="39">
        <v>142320</v>
      </c>
      <c r="G18" s="39">
        <f>C18+D18+E18+F18</f>
        <v>142320</v>
      </c>
      <c r="H18" s="39">
        <v>0</v>
      </c>
      <c r="I18" s="39">
        <v>0</v>
      </c>
      <c r="J18" s="39">
        <v>0</v>
      </c>
      <c r="K18" s="39">
        <v>142320</v>
      </c>
      <c r="L18" s="39">
        <f>H18+I18+J18+K18</f>
        <v>142320</v>
      </c>
      <c r="M18" s="39">
        <v>0</v>
      </c>
      <c r="N18" s="39">
        <v>0</v>
      </c>
      <c r="O18" s="39">
        <v>0</v>
      </c>
      <c r="P18" s="39">
        <v>132092.92000000001</v>
      </c>
      <c r="Q18" s="39">
        <f>M18+N18+O18+P18</f>
        <v>132092.92000000001</v>
      </c>
      <c r="R18" s="39">
        <f>H18-M18</f>
        <v>0</v>
      </c>
      <c r="S18" s="39">
        <f>I18-N18</f>
        <v>0</v>
      </c>
      <c r="T18" s="39">
        <f>J18-O18</f>
        <v>0</v>
      </c>
      <c r="U18" s="39">
        <f>Q18+B18</f>
        <v>132092.92000000001</v>
      </c>
      <c r="V18" s="39">
        <v>142320</v>
      </c>
      <c r="W18" s="39">
        <v>132092.92000000001</v>
      </c>
      <c r="X18" s="39">
        <f>V18-W18</f>
        <v>10227.079999999987</v>
      </c>
      <c r="Y18" s="39">
        <f>IF(ISERROR(W18/V18*100),0,W18/V18*100)</f>
        <v>92.814024732996074</v>
      </c>
      <c r="Z18" s="39">
        <v>0</v>
      </c>
      <c r="AA18" s="39">
        <v>0</v>
      </c>
      <c r="AB18" s="39">
        <v>0</v>
      </c>
      <c r="AC18" s="39">
        <v>0</v>
      </c>
      <c r="AD18" s="39">
        <v>-10227.08</v>
      </c>
    </row>
    <row r="19" spans="1:30" s="37" customFormat="1" x14ac:dyDescent="0.2">
      <c r="A19" s="35" t="s">
        <v>39</v>
      </c>
      <c r="B19" s="36">
        <v>0</v>
      </c>
      <c r="C19" s="36">
        <v>369337</v>
      </c>
      <c r="D19" s="36">
        <v>52690</v>
      </c>
      <c r="E19" s="36">
        <v>247952</v>
      </c>
      <c r="F19" s="36">
        <v>12325459</v>
      </c>
      <c r="G19" s="36">
        <f>C19+D19+E19+F19</f>
        <v>12995438</v>
      </c>
      <c r="H19" s="36">
        <v>369337</v>
      </c>
      <c r="I19" s="36">
        <v>52690</v>
      </c>
      <c r="J19" s="36">
        <v>247952</v>
      </c>
      <c r="K19" s="36">
        <v>12325459</v>
      </c>
      <c r="L19" s="36">
        <f>H19+I19+J19+K19</f>
        <v>12995438</v>
      </c>
      <c r="M19" s="36">
        <v>317314.11</v>
      </c>
      <c r="N19" s="36">
        <v>43404.47</v>
      </c>
      <c r="O19" s="36">
        <v>228671.9</v>
      </c>
      <c r="P19" s="36">
        <v>11875346.35</v>
      </c>
      <c r="Q19" s="36">
        <f>M19+N19+O19+P19</f>
        <v>12464736.83</v>
      </c>
      <c r="R19" s="36">
        <f>H19-M19</f>
        <v>52022.890000000014</v>
      </c>
      <c r="S19" s="36">
        <f>I19-N19</f>
        <v>9285.5299999999988</v>
      </c>
      <c r="T19" s="36">
        <f>J19-O19</f>
        <v>19280.100000000006</v>
      </c>
      <c r="U19" s="36">
        <f>Q19+B19</f>
        <v>12464736.83</v>
      </c>
      <c r="V19" s="36">
        <v>13067688</v>
      </c>
      <c r="W19" s="36">
        <v>12417899.15</v>
      </c>
      <c r="X19" s="36">
        <f>V19-W19</f>
        <v>649788.84999999963</v>
      </c>
      <c r="Y19" s="36">
        <f>IF(ISERROR(W19/V19*100),0,W19/V19*100)</f>
        <v>95.027514813638035</v>
      </c>
      <c r="Z19" s="36">
        <v>0</v>
      </c>
      <c r="AA19" s="36">
        <v>0</v>
      </c>
      <c r="AB19" s="36">
        <v>0</v>
      </c>
      <c r="AC19" s="36">
        <v>0</v>
      </c>
      <c r="AD19" s="36">
        <v>-450112.65</v>
      </c>
    </row>
    <row r="20" spans="1:30" ht="25.5" x14ac:dyDescent="0.2">
      <c r="A20" s="38" t="s">
        <v>40</v>
      </c>
      <c r="B20" s="39">
        <v>0</v>
      </c>
      <c r="C20" s="39">
        <v>9935</v>
      </c>
      <c r="D20" s="39">
        <v>0</v>
      </c>
      <c r="E20" s="39">
        <v>0</v>
      </c>
      <c r="F20" s="39">
        <v>6604661</v>
      </c>
      <c r="G20" s="39">
        <f>C20+D20+E20+F20</f>
        <v>6614596</v>
      </c>
      <c r="H20" s="39">
        <v>9935</v>
      </c>
      <c r="I20" s="39">
        <v>0</v>
      </c>
      <c r="J20" s="39">
        <v>0</v>
      </c>
      <c r="K20" s="39">
        <v>6604661</v>
      </c>
      <c r="L20" s="39">
        <f>H20+I20+J20+K20</f>
        <v>6614596</v>
      </c>
      <c r="M20" s="39">
        <v>8811.08</v>
      </c>
      <c r="N20" s="39">
        <v>0</v>
      </c>
      <c r="O20" s="39">
        <v>0</v>
      </c>
      <c r="P20" s="39">
        <v>6447054.2599999998</v>
      </c>
      <c r="Q20" s="39">
        <f>M20+N20+O20+P20</f>
        <v>6455865.3399999999</v>
      </c>
      <c r="R20" s="39">
        <f>H20-M20</f>
        <v>1123.92</v>
      </c>
      <c r="S20" s="39">
        <f>I20-N20</f>
        <v>0</v>
      </c>
      <c r="T20" s="39">
        <f>J20-O20</f>
        <v>0</v>
      </c>
      <c r="U20" s="39">
        <f>Q20+B20</f>
        <v>6455865.3399999999</v>
      </c>
      <c r="V20" s="39">
        <v>6614596</v>
      </c>
      <c r="W20" s="39">
        <v>6455865.3399999999</v>
      </c>
      <c r="X20" s="39">
        <f>V20-W20</f>
        <v>158730.66000000015</v>
      </c>
      <c r="Y20" s="39">
        <f>IF(ISERROR(W20/V20*100),0,W20/V20*100)</f>
        <v>97.600296979588776</v>
      </c>
      <c r="Z20" s="39">
        <v>0</v>
      </c>
      <c r="AA20" s="39">
        <v>0</v>
      </c>
      <c r="AB20" s="39">
        <v>0</v>
      </c>
      <c r="AC20" s="39">
        <v>0</v>
      </c>
      <c r="AD20" s="39">
        <v>-157606.74</v>
      </c>
    </row>
    <row r="21" spans="1:30" x14ac:dyDescent="0.2">
      <c r="A21" s="38" t="s">
        <v>41</v>
      </c>
      <c r="B21" s="39">
        <v>0</v>
      </c>
      <c r="C21" s="39">
        <v>359402</v>
      </c>
      <c r="D21" s="39">
        <v>0</v>
      </c>
      <c r="E21" s="39">
        <v>10842</v>
      </c>
      <c r="F21" s="39">
        <v>123303</v>
      </c>
      <c r="G21" s="39">
        <f>C21+D21+E21+F21</f>
        <v>493547</v>
      </c>
      <c r="H21" s="39">
        <v>359402</v>
      </c>
      <c r="I21" s="39">
        <v>0</v>
      </c>
      <c r="J21" s="39">
        <v>10842</v>
      </c>
      <c r="K21" s="39">
        <v>123303</v>
      </c>
      <c r="L21" s="39">
        <f>H21+I21+J21+K21</f>
        <v>493547</v>
      </c>
      <c r="M21" s="39">
        <v>308503.03000000003</v>
      </c>
      <c r="N21" s="39">
        <v>0</v>
      </c>
      <c r="O21" s="39">
        <v>10841.6</v>
      </c>
      <c r="P21" s="39">
        <v>121711.02</v>
      </c>
      <c r="Q21" s="39">
        <f>M21+N21+O21+P21</f>
        <v>441055.65</v>
      </c>
      <c r="R21" s="39">
        <f>H21-M21</f>
        <v>50898.969999999972</v>
      </c>
      <c r="S21" s="39">
        <f>I21-N21</f>
        <v>0</v>
      </c>
      <c r="T21" s="39">
        <f>J21-O21</f>
        <v>0.3999999999996362</v>
      </c>
      <c r="U21" s="39">
        <f>Q21+B21</f>
        <v>441055.65</v>
      </c>
      <c r="V21" s="39">
        <v>515226</v>
      </c>
      <c r="W21" s="39">
        <v>462734.65</v>
      </c>
      <c r="X21" s="39">
        <f>V21-W21</f>
        <v>52491.349999999977</v>
      </c>
      <c r="Y21" s="39">
        <f>IF(ISERROR(W21/V21*100),0,W21/V21*100)</f>
        <v>89.811975715511267</v>
      </c>
      <c r="Z21" s="39">
        <v>0</v>
      </c>
      <c r="AA21" s="39">
        <v>0</v>
      </c>
      <c r="AB21" s="39">
        <v>0</v>
      </c>
      <c r="AC21" s="39">
        <v>0</v>
      </c>
      <c r="AD21" s="39">
        <v>-1591.98</v>
      </c>
    </row>
    <row r="22" spans="1:30" ht="38.25" x14ac:dyDescent="0.2">
      <c r="A22" s="38" t="s">
        <v>42</v>
      </c>
      <c r="B22" s="39">
        <v>0</v>
      </c>
      <c r="C22" s="39">
        <v>0</v>
      </c>
      <c r="D22" s="39">
        <v>0</v>
      </c>
      <c r="E22" s="39">
        <v>0</v>
      </c>
      <c r="F22" s="39">
        <v>2023081</v>
      </c>
      <c r="G22" s="39">
        <f>C22+D22+E22+F22</f>
        <v>2023081</v>
      </c>
      <c r="H22" s="39">
        <v>0</v>
      </c>
      <c r="I22" s="39">
        <v>0</v>
      </c>
      <c r="J22" s="39">
        <v>0</v>
      </c>
      <c r="K22" s="39">
        <v>2023081</v>
      </c>
      <c r="L22" s="39">
        <f>H22+I22+J22+K22</f>
        <v>2023081</v>
      </c>
      <c r="M22" s="39">
        <v>0</v>
      </c>
      <c r="N22" s="39">
        <v>0</v>
      </c>
      <c r="O22" s="39">
        <v>0</v>
      </c>
      <c r="P22" s="39">
        <v>1905147.82</v>
      </c>
      <c r="Q22" s="39">
        <f>M22+N22+O22+P22</f>
        <v>1905147.82</v>
      </c>
      <c r="R22" s="39">
        <f>H22-M22</f>
        <v>0</v>
      </c>
      <c r="S22" s="39">
        <f>I22-N22</f>
        <v>0</v>
      </c>
      <c r="T22" s="39">
        <f>J22-O22</f>
        <v>0</v>
      </c>
      <c r="U22" s="39">
        <f>Q22+B22</f>
        <v>1905147.82</v>
      </c>
      <c r="V22" s="39">
        <v>2023081</v>
      </c>
      <c r="W22" s="39">
        <v>1905147.82</v>
      </c>
      <c r="X22" s="39">
        <f>V22-W22</f>
        <v>117933.17999999993</v>
      </c>
      <c r="Y22" s="39">
        <f>IF(ISERROR(W22/V22*100),0,W22/V22*100)</f>
        <v>94.170615017391796</v>
      </c>
      <c r="Z22" s="39">
        <v>0</v>
      </c>
      <c r="AA22" s="39">
        <v>0</v>
      </c>
      <c r="AB22" s="39">
        <v>0</v>
      </c>
      <c r="AC22" s="39">
        <v>0</v>
      </c>
      <c r="AD22" s="39">
        <v>-117933.18</v>
      </c>
    </row>
    <row r="23" spans="1:30" ht="25.5" x14ac:dyDescent="0.2">
      <c r="A23" s="40" t="s">
        <v>43</v>
      </c>
      <c r="B23" s="39">
        <v>0</v>
      </c>
      <c r="C23" s="39">
        <v>0</v>
      </c>
      <c r="D23" s="39">
        <v>0</v>
      </c>
      <c r="E23" s="39">
        <v>0</v>
      </c>
      <c r="F23" s="39">
        <v>1790801</v>
      </c>
      <c r="G23" s="39">
        <f>C23+D23+E23+F23</f>
        <v>1790801</v>
      </c>
      <c r="H23" s="39">
        <v>0</v>
      </c>
      <c r="I23" s="39">
        <v>0</v>
      </c>
      <c r="J23" s="39">
        <v>0</v>
      </c>
      <c r="K23" s="39">
        <v>1790801</v>
      </c>
      <c r="L23" s="39">
        <f>H23+I23+J23+K23</f>
        <v>1790801</v>
      </c>
      <c r="M23" s="39">
        <v>0</v>
      </c>
      <c r="N23" s="39">
        <v>0</v>
      </c>
      <c r="O23" s="39">
        <v>0</v>
      </c>
      <c r="P23" s="39">
        <v>1694012.71</v>
      </c>
      <c r="Q23" s="39">
        <f>M23+N23+O23+P23</f>
        <v>1694012.71</v>
      </c>
      <c r="R23" s="39">
        <f>H23-M23</f>
        <v>0</v>
      </c>
      <c r="S23" s="39">
        <f>I23-N23</f>
        <v>0</v>
      </c>
      <c r="T23" s="39">
        <f>J23-O23</f>
        <v>0</v>
      </c>
      <c r="U23" s="39">
        <f>Q23+B23</f>
        <v>1694012.71</v>
      </c>
      <c r="V23" s="39">
        <v>1790801</v>
      </c>
      <c r="W23" s="39">
        <v>1694012.71</v>
      </c>
      <c r="X23" s="39">
        <f>V23-W23</f>
        <v>96788.290000000037</v>
      </c>
      <c r="Y23" s="39">
        <f>IF(ISERROR(W23/V23*100),0,W23/V23*100)</f>
        <v>94.595251510357656</v>
      </c>
      <c r="Z23" s="39">
        <v>0</v>
      </c>
      <c r="AA23" s="39">
        <v>0</v>
      </c>
      <c r="AB23" s="39">
        <v>0</v>
      </c>
      <c r="AC23" s="39">
        <v>0</v>
      </c>
      <c r="AD23" s="39">
        <v>-96788.29</v>
      </c>
    </row>
    <row r="24" spans="1:30" ht="38.25" x14ac:dyDescent="0.2">
      <c r="A24" s="40" t="s">
        <v>44</v>
      </c>
      <c r="B24" s="39">
        <v>0</v>
      </c>
      <c r="C24" s="39">
        <v>0</v>
      </c>
      <c r="D24" s="39">
        <v>0</v>
      </c>
      <c r="E24" s="39">
        <v>0</v>
      </c>
      <c r="F24" s="39">
        <v>232280</v>
      </c>
      <c r="G24" s="39">
        <f>C24+D24+E24+F24</f>
        <v>232280</v>
      </c>
      <c r="H24" s="39">
        <v>0</v>
      </c>
      <c r="I24" s="39">
        <v>0</v>
      </c>
      <c r="J24" s="39">
        <v>0</v>
      </c>
      <c r="K24" s="39">
        <v>232280</v>
      </c>
      <c r="L24" s="39">
        <f>H24+I24+J24+K24</f>
        <v>232280</v>
      </c>
      <c r="M24" s="39">
        <v>0</v>
      </c>
      <c r="N24" s="39">
        <v>0</v>
      </c>
      <c r="O24" s="39">
        <v>0</v>
      </c>
      <c r="P24" s="39">
        <v>211135.11</v>
      </c>
      <c r="Q24" s="39">
        <f>M24+N24+O24+P24</f>
        <v>211135.11</v>
      </c>
      <c r="R24" s="39">
        <f>H24-M24</f>
        <v>0</v>
      </c>
      <c r="S24" s="39">
        <f>I24-N24</f>
        <v>0</v>
      </c>
      <c r="T24" s="39">
        <f>J24-O24</f>
        <v>0</v>
      </c>
      <c r="U24" s="39">
        <f>Q24+B24</f>
        <v>211135.11</v>
      </c>
      <c r="V24" s="39">
        <v>232280</v>
      </c>
      <c r="W24" s="39">
        <v>211135.11</v>
      </c>
      <c r="X24" s="39">
        <f>V24-W24</f>
        <v>21144.890000000014</v>
      </c>
      <c r="Y24" s="39">
        <f>IF(ISERROR(W24/V24*100),0,W24/V24*100)</f>
        <v>90.896809884622002</v>
      </c>
      <c r="Z24" s="39">
        <v>0</v>
      </c>
      <c r="AA24" s="39">
        <v>0</v>
      </c>
      <c r="AB24" s="39">
        <v>0</v>
      </c>
      <c r="AC24" s="39">
        <v>0</v>
      </c>
      <c r="AD24" s="39">
        <v>-21144.89</v>
      </c>
    </row>
    <row r="25" spans="1:30" ht="25.5" x14ac:dyDescent="0.2">
      <c r="A25" s="38" t="s">
        <v>45</v>
      </c>
      <c r="B25" s="39">
        <v>0</v>
      </c>
      <c r="C25" s="39">
        <v>0</v>
      </c>
      <c r="D25" s="39">
        <v>0</v>
      </c>
      <c r="E25" s="39">
        <v>13311</v>
      </c>
      <c r="F25" s="39">
        <v>974778</v>
      </c>
      <c r="G25" s="39">
        <f>C25+D25+E25+F25</f>
        <v>988089</v>
      </c>
      <c r="H25" s="39">
        <v>0</v>
      </c>
      <c r="I25" s="39">
        <v>0</v>
      </c>
      <c r="J25" s="39">
        <v>13311</v>
      </c>
      <c r="K25" s="39">
        <v>974778</v>
      </c>
      <c r="L25" s="39">
        <f>H25+I25+J25+K25</f>
        <v>988089</v>
      </c>
      <c r="M25" s="39">
        <v>0</v>
      </c>
      <c r="N25" s="39">
        <v>0</v>
      </c>
      <c r="O25" s="39">
        <v>4679.5200000000004</v>
      </c>
      <c r="P25" s="39">
        <v>863538.06</v>
      </c>
      <c r="Q25" s="39">
        <f>M25+N25+O25+P25</f>
        <v>868217.58000000007</v>
      </c>
      <c r="R25" s="39">
        <f>H25-M25</f>
        <v>0</v>
      </c>
      <c r="S25" s="39">
        <f>I25-N25</f>
        <v>0</v>
      </c>
      <c r="T25" s="39">
        <f>J25-O25</f>
        <v>8631.48</v>
      </c>
      <c r="U25" s="39">
        <f>Q25+B25</f>
        <v>868217.58000000007</v>
      </c>
      <c r="V25" s="39">
        <v>988089</v>
      </c>
      <c r="W25" s="39">
        <v>868217.58</v>
      </c>
      <c r="X25" s="39">
        <f>V25-W25</f>
        <v>119871.42000000004</v>
      </c>
      <c r="Y25" s="39">
        <f>IF(ISERROR(W25/V25*100),0,W25/V25*100)</f>
        <v>87.868358012284304</v>
      </c>
      <c r="Z25" s="39">
        <v>0</v>
      </c>
      <c r="AA25" s="39">
        <v>0</v>
      </c>
      <c r="AB25" s="39">
        <v>0</v>
      </c>
      <c r="AC25" s="39">
        <v>0</v>
      </c>
      <c r="AD25" s="39">
        <v>-111239.94</v>
      </c>
    </row>
    <row r="26" spans="1:30" ht="25.5" x14ac:dyDescent="0.2">
      <c r="A26" s="40" t="s">
        <v>46</v>
      </c>
      <c r="B26" s="39">
        <v>0</v>
      </c>
      <c r="C26" s="39">
        <v>0</v>
      </c>
      <c r="D26" s="39">
        <v>0</v>
      </c>
      <c r="E26" s="39">
        <v>13311</v>
      </c>
      <c r="F26" s="39">
        <v>941205</v>
      </c>
      <c r="G26" s="39">
        <f>C26+D26+E26+F26</f>
        <v>954516</v>
      </c>
      <c r="H26" s="39">
        <v>0</v>
      </c>
      <c r="I26" s="39">
        <v>0</v>
      </c>
      <c r="J26" s="39">
        <v>13311</v>
      </c>
      <c r="K26" s="39">
        <v>941205</v>
      </c>
      <c r="L26" s="39">
        <f>H26+I26+J26+K26</f>
        <v>954516</v>
      </c>
      <c r="M26" s="39">
        <v>0</v>
      </c>
      <c r="N26" s="39">
        <v>0</v>
      </c>
      <c r="O26" s="39">
        <v>4679.5200000000004</v>
      </c>
      <c r="P26" s="39">
        <v>838958.51</v>
      </c>
      <c r="Q26" s="39">
        <f>M26+N26+O26+P26</f>
        <v>843638.03</v>
      </c>
      <c r="R26" s="39">
        <f>H26-M26</f>
        <v>0</v>
      </c>
      <c r="S26" s="39">
        <f>I26-N26</f>
        <v>0</v>
      </c>
      <c r="T26" s="39">
        <f>J26-O26</f>
        <v>8631.48</v>
      </c>
      <c r="U26" s="39">
        <f>Q26+B26</f>
        <v>843638.03</v>
      </c>
      <c r="V26" s="39">
        <v>954516</v>
      </c>
      <c r="W26" s="39">
        <v>843638.03</v>
      </c>
      <c r="X26" s="39">
        <f>V26-W26</f>
        <v>110877.96999999997</v>
      </c>
      <c r="Y26" s="39">
        <f>IF(ISERROR(W26/V26*100),0,W26/V26*100)</f>
        <v>88.383854225597062</v>
      </c>
      <c r="Z26" s="39">
        <v>0</v>
      </c>
      <c r="AA26" s="39">
        <v>0</v>
      </c>
      <c r="AB26" s="39">
        <v>0</v>
      </c>
      <c r="AC26" s="39">
        <v>0</v>
      </c>
      <c r="AD26" s="39">
        <v>-102246.49</v>
      </c>
    </row>
    <row r="27" spans="1:30" ht="38.25" x14ac:dyDescent="0.2">
      <c r="A27" s="40" t="s">
        <v>47</v>
      </c>
      <c r="B27" s="39">
        <v>0</v>
      </c>
      <c r="C27" s="39">
        <v>0</v>
      </c>
      <c r="D27" s="39">
        <v>0</v>
      </c>
      <c r="E27" s="39">
        <v>0</v>
      </c>
      <c r="F27" s="39">
        <v>33573</v>
      </c>
      <c r="G27" s="39">
        <f>C27+D27+E27+F27</f>
        <v>33573</v>
      </c>
      <c r="H27" s="39">
        <v>0</v>
      </c>
      <c r="I27" s="39">
        <v>0</v>
      </c>
      <c r="J27" s="39">
        <v>0</v>
      </c>
      <c r="K27" s="39">
        <v>33573</v>
      </c>
      <c r="L27" s="39">
        <f>H27+I27+J27+K27</f>
        <v>33573</v>
      </c>
      <c r="M27" s="39">
        <v>0</v>
      </c>
      <c r="N27" s="39">
        <v>0</v>
      </c>
      <c r="O27" s="39">
        <v>0</v>
      </c>
      <c r="P27" s="39">
        <v>24579.55</v>
      </c>
      <c r="Q27" s="39">
        <f>M27+N27+O27+P27</f>
        <v>24579.55</v>
      </c>
      <c r="R27" s="39">
        <f>H27-M27</f>
        <v>0</v>
      </c>
      <c r="S27" s="39">
        <f>I27-N27</f>
        <v>0</v>
      </c>
      <c r="T27" s="39">
        <f>J27-O27</f>
        <v>0</v>
      </c>
      <c r="U27" s="39">
        <f>Q27+B27</f>
        <v>24579.55</v>
      </c>
      <c r="V27" s="39">
        <v>33573</v>
      </c>
      <c r="W27" s="39">
        <v>24579.55</v>
      </c>
      <c r="X27" s="39">
        <f>V27-W27</f>
        <v>8993.4500000000007</v>
      </c>
      <c r="Y27" s="39">
        <f>IF(ISERROR(W27/V27*100),0,W27/V27*100)</f>
        <v>73.212253894498559</v>
      </c>
      <c r="Z27" s="39">
        <v>0</v>
      </c>
      <c r="AA27" s="39">
        <v>0</v>
      </c>
      <c r="AB27" s="39">
        <v>0</v>
      </c>
      <c r="AC27" s="39">
        <v>0</v>
      </c>
      <c r="AD27" s="39">
        <v>-8993.4500000000007</v>
      </c>
    </row>
    <row r="28" spans="1:30" ht="38.25" x14ac:dyDescent="0.2">
      <c r="A28" s="38" t="s">
        <v>48</v>
      </c>
      <c r="B28" s="39">
        <v>0</v>
      </c>
      <c r="C28" s="39">
        <v>0</v>
      </c>
      <c r="D28" s="39">
        <v>7434</v>
      </c>
      <c r="E28" s="39">
        <v>223799</v>
      </c>
      <c r="F28" s="39">
        <v>0</v>
      </c>
      <c r="G28" s="39">
        <f>C28+D28+E28+F28</f>
        <v>231233</v>
      </c>
      <c r="H28" s="39">
        <v>0</v>
      </c>
      <c r="I28" s="39">
        <v>7434</v>
      </c>
      <c r="J28" s="39">
        <v>223799</v>
      </c>
      <c r="K28" s="39">
        <v>0</v>
      </c>
      <c r="L28" s="39">
        <f>H28+I28+J28+K28</f>
        <v>231233</v>
      </c>
      <c r="M28" s="39">
        <v>0</v>
      </c>
      <c r="N28" s="39">
        <v>7434</v>
      </c>
      <c r="O28" s="39">
        <v>213150.78</v>
      </c>
      <c r="P28" s="39">
        <v>0</v>
      </c>
      <c r="Q28" s="39">
        <f>M28+N28+O28+P28</f>
        <v>220584.78</v>
      </c>
      <c r="R28" s="39">
        <f>H28-M28</f>
        <v>0</v>
      </c>
      <c r="S28" s="39">
        <f>I28-N28</f>
        <v>0</v>
      </c>
      <c r="T28" s="39">
        <f>J28-O28</f>
        <v>10648.220000000001</v>
      </c>
      <c r="U28" s="39">
        <f>Q28+B28</f>
        <v>220584.78</v>
      </c>
      <c r="V28" s="39">
        <v>277609</v>
      </c>
      <c r="W28" s="39">
        <v>155848.34</v>
      </c>
      <c r="X28" s="39">
        <f>V28-W28</f>
        <v>121760.66</v>
      </c>
      <c r="Y28" s="39">
        <f>IF(ISERROR(W28/V28*100),0,W28/V28*100)</f>
        <v>56.139512767957811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</row>
    <row r="29" spans="1:30" ht="63.75" x14ac:dyDescent="0.2">
      <c r="A29" s="40" t="s">
        <v>49</v>
      </c>
      <c r="B29" s="39">
        <v>0</v>
      </c>
      <c r="C29" s="39">
        <v>0</v>
      </c>
      <c r="D29" s="39">
        <v>0</v>
      </c>
      <c r="E29" s="39">
        <v>113021</v>
      </c>
      <c r="F29" s="39">
        <v>0</v>
      </c>
      <c r="G29" s="39">
        <f>C29+D29+E29+F29</f>
        <v>113021</v>
      </c>
      <c r="H29" s="39">
        <v>0</v>
      </c>
      <c r="I29" s="39">
        <v>0</v>
      </c>
      <c r="J29" s="39">
        <v>113021</v>
      </c>
      <c r="K29" s="39">
        <v>0</v>
      </c>
      <c r="L29" s="39">
        <f>H29+I29+J29+K29</f>
        <v>113021</v>
      </c>
      <c r="M29" s="39">
        <v>0</v>
      </c>
      <c r="N29" s="39">
        <v>0</v>
      </c>
      <c r="O29" s="39">
        <v>102373.56</v>
      </c>
      <c r="P29" s="39">
        <v>0</v>
      </c>
      <c r="Q29" s="39">
        <f>M29+N29+O29+P29</f>
        <v>102373.56</v>
      </c>
      <c r="R29" s="39">
        <f>H29-M29</f>
        <v>0</v>
      </c>
      <c r="S29" s="39">
        <f>I29-N29</f>
        <v>0</v>
      </c>
      <c r="T29" s="39">
        <f>J29-O29</f>
        <v>10647.440000000002</v>
      </c>
      <c r="U29" s="39">
        <f>Q29+B29</f>
        <v>102373.56</v>
      </c>
      <c r="V29" s="39">
        <v>113021</v>
      </c>
      <c r="W29" s="39">
        <v>102373.56</v>
      </c>
      <c r="X29" s="39">
        <f>V29-W29</f>
        <v>10647.440000000002</v>
      </c>
      <c r="Y29" s="39">
        <f>IF(ISERROR(W29/V29*100),0,W29/V29*100)</f>
        <v>90.579237486838721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</row>
    <row r="30" spans="1:30" ht="38.25" x14ac:dyDescent="0.2">
      <c r="A30" s="40" t="s">
        <v>50</v>
      </c>
      <c r="B30" s="39">
        <v>0</v>
      </c>
      <c r="C30" s="39">
        <v>0</v>
      </c>
      <c r="D30" s="39">
        <v>7434</v>
      </c>
      <c r="E30" s="39">
        <v>110778</v>
      </c>
      <c r="F30" s="39">
        <v>0</v>
      </c>
      <c r="G30" s="39">
        <f>C30+D30+E30+F30</f>
        <v>118212</v>
      </c>
      <c r="H30" s="39">
        <v>0</v>
      </c>
      <c r="I30" s="39">
        <v>7434</v>
      </c>
      <c r="J30" s="39">
        <v>110778</v>
      </c>
      <c r="K30" s="39">
        <v>0</v>
      </c>
      <c r="L30" s="39">
        <f>H30+I30+J30+K30</f>
        <v>118212</v>
      </c>
      <c r="M30" s="39">
        <v>0</v>
      </c>
      <c r="N30" s="39">
        <v>7434</v>
      </c>
      <c r="O30" s="39">
        <v>110777.22</v>
      </c>
      <c r="P30" s="39">
        <v>0</v>
      </c>
      <c r="Q30" s="39">
        <f>M30+N30+O30+P30</f>
        <v>118211.22</v>
      </c>
      <c r="R30" s="39">
        <f>H30-M30</f>
        <v>0</v>
      </c>
      <c r="S30" s="39">
        <f>I30-N30</f>
        <v>0</v>
      </c>
      <c r="T30" s="39">
        <f>J30-O30</f>
        <v>0.77999999999883585</v>
      </c>
      <c r="U30" s="39">
        <f>Q30+B30</f>
        <v>118211.22</v>
      </c>
      <c r="V30" s="39">
        <v>164588</v>
      </c>
      <c r="W30" s="39">
        <v>53474.78</v>
      </c>
      <c r="X30" s="39">
        <f>V30-W30</f>
        <v>111113.22</v>
      </c>
      <c r="Y30" s="39">
        <f>IF(ISERROR(W30/V30*100),0,W30/V30*100)</f>
        <v>32.490084331786036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</row>
    <row r="31" spans="1:30" ht="51" x14ac:dyDescent="0.2">
      <c r="A31" s="38" t="s">
        <v>51</v>
      </c>
      <c r="B31" s="39">
        <v>0</v>
      </c>
      <c r="C31" s="39">
        <v>0</v>
      </c>
      <c r="D31" s="39">
        <v>0</v>
      </c>
      <c r="E31" s="39">
        <v>0</v>
      </c>
      <c r="F31" s="39">
        <v>10658</v>
      </c>
      <c r="G31" s="39">
        <f>C31+D31+E31+F31</f>
        <v>10658</v>
      </c>
      <c r="H31" s="39">
        <v>0</v>
      </c>
      <c r="I31" s="39">
        <v>0</v>
      </c>
      <c r="J31" s="39">
        <v>0</v>
      </c>
      <c r="K31" s="39">
        <v>10658</v>
      </c>
      <c r="L31" s="39">
        <f>H31+I31+J31+K31</f>
        <v>10658</v>
      </c>
      <c r="M31" s="39">
        <v>0</v>
      </c>
      <c r="N31" s="39">
        <v>0</v>
      </c>
      <c r="O31" s="39">
        <v>0</v>
      </c>
      <c r="P31" s="39">
        <v>2449.56</v>
      </c>
      <c r="Q31" s="39">
        <f>M31+N31+O31+P31</f>
        <v>2449.56</v>
      </c>
      <c r="R31" s="39">
        <f>H31-M31</f>
        <v>0</v>
      </c>
      <c r="S31" s="39">
        <f>I31-N31</f>
        <v>0</v>
      </c>
      <c r="T31" s="39">
        <f>J31-O31</f>
        <v>0</v>
      </c>
      <c r="U31" s="39">
        <f>Q31+B31</f>
        <v>2449.56</v>
      </c>
      <c r="V31" s="39">
        <v>10658</v>
      </c>
      <c r="W31" s="39">
        <v>2449.56</v>
      </c>
      <c r="X31" s="39">
        <f>V31-W31</f>
        <v>8208.44</v>
      </c>
      <c r="Y31" s="39">
        <f>IF(ISERROR(W31/V31*100),0,W31/V31*100)</f>
        <v>22.983298930380933</v>
      </c>
      <c r="Z31" s="39">
        <v>0</v>
      </c>
      <c r="AA31" s="39">
        <v>0</v>
      </c>
      <c r="AB31" s="39">
        <v>0</v>
      </c>
      <c r="AC31" s="39">
        <v>0</v>
      </c>
      <c r="AD31" s="39">
        <v>-8208.44</v>
      </c>
    </row>
    <row r="32" spans="1:30" ht="38.25" x14ac:dyDescent="0.2">
      <c r="A32" s="40" t="s">
        <v>52</v>
      </c>
      <c r="B32" s="39">
        <v>0</v>
      </c>
      <c r="C32" s="39">
        <v>0</v>
      </c>
      <c r="D32" s="39">
        <v>0</v>
      </c>
      <c r="E32" s="39">
        <v>0</v>
      </c>
      <c r="F32" s="39">
        <v>10658</v>
      </c>
      <c r="G32" s="39">
        <f>C32+D32+E32+F32</f>
        <v>10658</v>
      </c>
      <c r="H32" s="39">
        <v>0</v>
      </c>
      <c r="I32" s="39">
        <v>0</v>
      </c>
      <c r="J32" s="39">
        <v>0</v>
      </c>
      <c r="K32" s="39">
        <v>10658</v>
      </c>
      <c r="L32" s="39">
        <f>H32+I32+J32+K32</f>
        <v>10658</v>
      </c>
      <c r="M32" s="39">
        <v>0</v>
      </c>
      <c r="N32" s="39">
        <v>0</v>
      </c>
      <c r="O32" s="39">
        <v>0</v>
      </c>
      <c r="P32" s="39">
        <v>2449.56</v>
      </c>
      <c r="Q32" s="39">
        <f>M32+N32+O32+P32</f>
        <v>2449.56</v>
      </c>
      <c r="R32" s="39">
        <f>H32-M32</f>
        <v>0</v>
      </c>
      <c r="S32" s="39">
        <f>I32-N32</f>
        <v>0</v>
      </c>
      <c r="T32" s="39">
        <f>J32-O32</f>
        <v>0</v>
      </c>
      <c r="U32" s="39">
        <f>Q32+B32</f>
        <v>2449.56</v>
      </c>
      <c r="V32" s="39">
        <v>10658</v>
      </c>
      <c r="W32" s="39">
        <v>2449.56</v>
      </c>
      <c r="X32" s="39">
        <f>V32-W32</f>
        <v>8208.44</v>
      </c>
      <c r="Y32" s="39">
        <f>IF(ISERROR(W32/V32*100),0,W32/V32*100)</f>
        <v>22.983298930380933</v>
      </c>
      <c r="Z32" s="39">
        <v>0</v>
      </c>
      <c r="AA32" s="39">
        <v>0</v>
      </c>
      <c r="AB32" s="39">
        <v>0</v>
      </c>
      <c r="AC32" s="39">
        <v>0</v>
      </c>
      <c r="AD32" s="39">
        <v>-8208.44</v>
      </c>
    </row>
    <row r="33" spans="1:30" ht="25.5" x14ac:dyDescent="0.2">
      <c r="A33" s="38" t="s">
        <v>53</v>
      </c>
      <c r="B33" s="39">
        <v>0</v>
      </c>
      <c r="C33" s="39">
        <v>0</v>
      </c>
      <c r="D33" s="39">
        <v>45256</v>
      </c>
      <c r="E33" s="39">
        <v>0</v>
      </c>
      <c r="F33" s="39">
        <v>84569</v>
      </c>
      <c r="G33" s="39">
        <f>C33+D33+E33+F33</f>
        <v>129825</v>
      </c>
      <c r="H33" s="39">
        <v>0</v>
      </c>
      <c r="I33" s="39">
        <v>45256</v>
      </c>
      <c r="J33" s="39">
        <v>0</v>
      </c>
      <c r="K33" s="39">
        <v>84569</v>
      </c>
      <c r="L33" s="39">
        <f>H33+I33+J33+K33</f>
        <v>129825</v>
      </c>
      <c r="M33" s="39">
        <v>0</v>
      </c>
      <c r="N33" s="39">
        <v>35970.47</v>
      </c>
      <c r="O33" s="39">
        <v>0</v>
      </c>
      <c r="P33" s="39">
        <v>69482.58</v>
      </c>
      <c r="Q33" s="39">
        <f>M33+N33+O33+P33</f>
        <v>105453.05</v>
      </c>
      <c r="R33" s="39">
        <f>H33-M33</f>
        <v>0</v>
      </c>
      <c r="S33" s="39">
        <f>I33-N33</f>
        <v>9285.5299999999988</v>
      </c>
      <c r="T33" s="39">
        <f>J33-O33</f>
        <v>0</v>
      </c>
      <c r="U33" s="39">
        <f>Q33+B33</f>
        <v>105453.05</v>
      </c>
      <c r="V33" s="39">
        <v>134020</v>
      </c>
      <c r="W33" s="39">
        <v>101672.81</v>
      </c>
      <c r="X33" s="39">
        <f>V33-W33</f>
        <v>32347.190000000002</v>
      </c>
      <c r="Y33" s="39">
        <f>IF(ISERROR(W33/V33*100),0,W33/V33*100)</f>
        <v>75.86390837188479</v>
      </c>
      <c r="Z33" s="39">
        <v>0</v>
      </c>
      <c r="AA33" s="39">
        <v>0</v>
      </c>
      <c r="AB33" s="39">
        <v>0</v>
      </c>
      <c r="AC33" s="39">
        <v>0</v>
      </c>
      <c r="AD33" s="39">
        <v>-15086.42</v>
      </c>
    </row>
    <row r="34" spans="1:30" ht="38.25" x14ac:dyDescent="0.2">
      <c r="A34" s="40" t="s">
        <v>54</v>
      </c>
      <c r="B34" s="39">
        <v>0</v>
      </c>
      <c r="C34" s="39">
        <v>0</v>
      </c>
      <c r="D34" s="39">
        <v>45256</v>
      </c>
      <c r="E34" s="39">
        <v>0</v>
      </c>
      <c r="F34" s="39">
        <v>84569</v>
      </c>
      <c r="G34" s="39">
        <f>C34+D34+E34+F34</f>
        <v>129825</v>
      </c>
      <c r="H34" s="39">
        <v>0</v>
      </c>
      <c r="I34" s="39">
        <v>45256</v>
      </c>
      <c r="J34" s="39">
        <v>0</v>
      </c>
      <c r="K34" s="39">
        <v>84569</v>
      </c>
      <c r="L34" s="39">
        <f>H34+I34+J34+K34</f>
        <v>129825</v>
      </c>
      <c r="M34" s="39">
        <v>0</v>
      </c>
      <c r="N34" s="39">
        <v>35970.47</v>
      </c>
      <c r="O34" s="39">
        <v>0</v>
      </c>
      <c r="P34" s="39">
        <v>69482.58</v>
      </c>
      <c r="Q34" s="39">
        <f>M34+N34+O34+P34</f>
        <v>105453.05</v>
      </c>
      <c r="R34" s="39">
        <f>H34-M34</f>
        <v>0</v>
      </c>
      <c r="S34" s="39">
        <f>I34-N34</f>
        <v>9285.5299999999988</v>
      </c>
      <c r="T34" s="39">
        <f>J34-O34</f>
        <v>0</v>
      </c>
      <c r="U34" s="39">
        <f>Q34+B34</f>
        <v>105453.05</v>
      </c>
      <c r="V34" s="39">
        <v>134020</v>
      </c>
      <c r="W34" s="39">
        <v>101672.81</v>
      </c>
      <c r="X34" s="39">
        <f>V34-W34</f>
        <v>32347.190000000002</v>
      </c>
      <c r="Y34" s="39">
        <f>IF(ISERROR(W34/V34*100),0,W34/V34*100)</f>
        <v>75.86390837188479</v>
      </c>
      <c r="Z34" s="39">
        <v>0</v>
      </c>
      <c r="AA34" s="39">
        <v>0</v>
      </c>
      <c r="AB34" s="39">
        <v>0</v>
      </c>
      <c r="AC34" s="39">
        <v>0</v>
      </c>
      <c r="AD34" s="39">
        <v>-15086.42</v>
      </c>
    </row>
    <row r="35" spans="1:30" ht="25.5" x14ac:dyDescent="0.2">
      <c r="A35" s="38" t="s">
        <v>55</v>
      </c>
      <c r="B35" s="39">
        <v>0</v>
      </c>
      <c r="C35" s="39">
        <v>0</v>
      </c>
      <c r="D35" s="39">
        <v>0</v>
      </c>
      <c r="E35" s="39">
        <v>0</v>
      </c>
      <c r="F35" s="39">
        <v>2504409</v>
      </c>
      <c r="G35" s="39">
        <f>C35+D35+E35+F35</f>
        <v>2504409</v>
      </c>
      <c r="H35" s="39">
        <v>0</v>
      </c>
      <c r="I35" s="39">
        <v>0</v>
      </c>
      <c r="J35" s="39">
        <v>0</v>
      </c>
      <c r="K35" s="39">
        <v>2504409</v>
      </c>
      <c r="L35" s="39">
        <f>H35+I35+J35+K35</f>
        <v>2504409</v>
      </c>
      <c r="M35" s="39">
        <v>0</v>
      </c>
      <c r="N35" s="39">
        <v>0</v>
      </c>
      <c r="O35" s="39">
        <v>0</v>
      </c>
      <c r="P35" s="39">
        <v>2465963.0499999998</v>
      </c>
      <c r="Q35" s="39">
        <f>M35+N35+O35+P35</f>
        <v>2465963.0499999998</v>
      </c>
      <c r="R35" s="39">
        <f>H35-M35</f>
        <v>0</v>
      </c>
      <c r="S35" s="39">
        <f>I35-N35</f>
        <v>0</v>
      </c>
      <c r="T35" s="39">
        <f>J35-O35</f>
        <v>0</v>
      </c>
      <c r="U35" s="39">
        <f>Q35+B35</f>
        <v>2465963.0499999998</v>
      </c>
      <c r="V35" s="39">
        <v>2504409</v>
      </c>
      <c r="W35" s="39">
        <v>2465963.0499999998</v>
      </c>
      <c r="X35" s="39">
        <f>V35-W35</f>
        <v>38445.950000000186</v>
      </c>
      <c r="Y35" s="39">
        <f>IF(ISERROR(W35/V35*100),0,W35/V35*100)</f>
        <v>98.464869356403042</v>
      </c>
      <c r="Z35" s="39">
        <v>0</v>
      </c>
      <c r="AA35" s="39">
        <v>0</v>
      </c>
      <c r="AB35" s="39">
        <v>0</v>
      </c>
      <c r="AC35" s="39">
        <v>0</v>
      </c>
      <c r="AD35" s="39">
        <v>-38445.949999999997</v>
      </c>
    </row>
    <row r="36" spans="1:30" s="37" customFormat="1" ht="25.5" x14ac:dyDescent="0.2">
      <c r="A36" s="35" t="s">
        <v>56</v>
      </c>
      <c r="B36" s="36">
        <v>0</v>
      </c>
      <c r="C36" s="36">
        <v>4523</v>
      </c>
      <c r="D36" s="36">
        <v>0</v>
      </c>
      <c r="E36" s="36">
        <v>214464</v>
      </c>
      <c r="F36" s="36">
        <v>11022964</v>
      </c>
      <c r="G36" s="36">
        <f>C36+D36+E36+F36</f>
        <v>11241951</v>
      </c>
      <c r="H36" s="36">
        <v>4523</v>
      </c>
      <c r="I36" s="36">
        <v>0</v>
      </c>
      <c r="J36" s="36">
        <v>214464</v>
      </c>
      <c r="K36" s="36">
        <v>11022964</v>
      </c>
      <c r="L36" s="36">
        <f>H36+I36+J36+K36</f>
        <v>11241951</v>
      </c>
      <c r="M36" s="36">
        <v>4069.56</v>
      </c>
      <c r="N36" s="36">
        <v>0</v>
      </c>
      <c r="O36" s="36">
        <v>214464</v>
      </c>
      <c r="P36" s="36">
        <v>10871925.289999999</v>
      </c>
      <c r="Q36" s="36">
        <f>M36+N36+O36+P36</f>
        <v>11090458.85</v>
      </c>
      <c r="R36" s="36">
        <f>H36-M36</f>
        <v>453.44000000000005</v>
      </c>
      <c r="S36" s="36">
        <f>I36-N36</f>
        <v>0</v>
      </c>
      <c r="T36" s="36">
        <f>J36-O36</f>
        <v>0</v>
      </c>
      <c r="U36" s="36">
        <f>Q36+B36</f>
        <v>11090458.85</v>
      </c>
      <c r="V36" s="36">
        <v>11249742</v>
      </c>
      <c r="W36" s="36">
        <v>10995359.699999999</v>
      </c>
      <c r="X36" s="36">
        <f>V36-W36</f>
        <v>254382.30000000075</v>
      </c>
      <c r="Y36" s="36">
        <f>IF(ISERROR(W36/V36*100),0,W36/V36*100)</f>
        <v>97.738772142507784</v>
      </c>
      <c r="Z36" s="36">
        <v>0</v>
      </c>
      <c r="AA36" s="36">
        <v>0</v>
      </c>
      <c r="AB36" s="36">
        <v>0</v>
      </c>
      <c r="AC36" s="36">
        <v>0</v>
      </c>
      <c r="AD36" s="36">
        <v>-151038.71</v>
      </c>
    </row>
    <row r="37" spans="1:30" ht="25.5" x14ac:dyDescent="0.2">
      <c r="A37" s="38" t="s">
        <v>57</v>
      </c>
      <c r="B37" s="39">
        <v>0</v>
      </c>
      <c r="C37" s="39">
        <v>4523</v>
      </c>
      <c r="D37" s="39">
        <v>0</v>
      </c>
      <c r="E37" s="39">
        <v>214464</v>
      </c>
      <c r="F37" s="39">
        <v>10958656</v>
      </c>
      <c r="G37" s="39">
        <f>C37+D37+E37+F37</f>
        <v>11177643</v>
      </c>
      <c r="H37" s="39">
        <v>4523</v>
      </c>
      <c r="I37" s="39">
        <v>0</v>
      </c>
      <c r="J37" s="39">
        <v>214464</v>
      </c>
      <c r="K37" s="39">
        <v>10958656</v>
      </c>
      <c r="L37" s="39">
        <f>H37+I37+J37+K37</f>
        <v>11177643</v>
      </c>
      <c r="M37" s="39">
        <v>4069.56</v>
      </c>
      <c r="N37" s="39">
        <v>0</v>
      </c>
      <c r="O37" s="39">
        <v>214464</v>
      </c>
      <c r="P37" s="39">
        <v>10865930.560000001</v>
      </c>
      <c r="Q37" s="39">
        <f>M37+N37+O37+P37</f>
        <v>11084464.120000001</v>
      </c>
      <c r="R37" s="39">
        <f>H37-M37</f>
        <v>453.44000000000005</v>
      </c>
      <c r="S37" s="39">
        <f>I37-N37</f>
        <v>0</v>
      </c>
      <c r="T37" s="39">
        <f>J37-O37</f>
        <v>0</v>
      </c>
      <c r="U37" s="39">
        <f>Q37+B37</f>
        <v>11084464.120000001</v>
      </c>
      <c r="V37" s="39">
        <v>11185434</v>
      </c>
      <c r="W37" s="39">
        <v>10989364.970000001</v>
      </c>
      <c r="X37" s="39">
        <f>V37-W37</f>
        <v>196069.02999999933</v>
      </c>
      <c r="Y37" s="39">
        <f>IF(ISERROR(W37/V37*100),0,W37/V37*100)</f>
        <v>98.247103956806697</v>
      </c>
      <c r="Z37" s="39">
        <v>0</v>
      </c>
      <c r="AA37" s="39">
        <v>0</v>
      </c>
      <c r="AB37" s="39">
        <v>0</v>
      </c>
      <c r="AC37" s="39">
        <v>0</v>
      </c>
      <c r="AD37" s="39">
        <v>-92725.440000000002</v>
      </c>
    </row>
    <row r="38" spans="1:30" ht="51" x14ac:dyDescent="0.2">
      <c r="A38" s="38" t="s">
        <v>51</v>
      </c>
      <c r="B38" s="39">
        <v>0</v>
      </c>
      <c r="C38" s="39">
        <v>0</v>
      </c>
      <c r="D38" s="39">
        <v>0</v>
      </c>
      <c r="E38" s="39">
        <v>0</v>
      </c>
      <c r="F38" s="39">
        <v>64308</v>
      </c>
      <c r="G38" s="39">
        <f>C38+D38+E38+F38</f>
        <v>64308</v>
      </c>
      <c r="H38" s="39">
        <v>0</v>
      </c>
      <c r="I38" s="39">
        <v>0</v>
      </c>
      <c r="J38" s="39">
        <v>0</v>
      </c>
      <c r="K38" s="39">
        <v>64308</v>
      </c>
      <c r="L38" s="39">
        <f>H38+I38+J38+K38</f>
        <v>64308</v>
      </c>
      <c r="M38" s="39">
        <v>0</v>
      </c>
      <c r="N38" s="39">
        <v>0</v>
      </c>
      <c r="O38" s="39">
        <v>0</v>
      </c>
      <c r="P38" s="39">
        <v>5994.73</v>
      </c>
      <c r="Q38" s="39">
        <f>M38+N38+O38+P38</f>
        <v>5994.73</v>
      </c>
      <c r="R38" s="39">
        <f>H38-M38</f>
        <v>0</v>
      </c>
      <c r="S38" s="39">
        <f>I38-N38</f>
        <v>0</v>
      </c>
      <c r="T38" s="39">
        <f>J38-O38</f>
        <v>0</v>
      </c>
      <c r="U38" s="39">
        <f>Q38+B38</f>
        <v>5994.73</v>
      </c>
      <c r="V38" s="39">
        <v>64308</v>
      </c>
      <c r="W38" s="39">
        <v>5994.73</v>
      </c>
      <c r="X38" s="39">
        <f>V38-W38</f>
        <v>58313.270000000004</v>
      </c>
      <c r="Y38" s="39">
        <f>IF(ISERROR(W38/V38*100),0,W38/V38*100)</f>
        <v>9.3219039621819988</v>
      </c>
      <c r="Z38" s="39">
        <v>0</v>
      </c>
      <c r="AA38" s="39">
        <v>0</v>
      </c>
      <c r="AB38" s="39">
        <v>0</v>
      </c>
      <c r="AC38" s="39">
        <v>0</v>
      </c>
      <c r="AD38" s="39">
        <v>-58313.27</v>
      </c>
    </row>
    <row r="39" spans="1:30" ht="38.25" x14ac:dyDescent="0.2">
      <c r="A39" s="40" t="s">
        <v>52</v>
      </c>
      <c r="B39" s="39">
        <v>0</v>
      </c>
      <c r="C39" s="39">
        <v>0</v>
      </c>
      <c r="D39" s="39">
        <v>0</v>
      </c>
      <c r="E39" s="39">
        <v>0</v>
      </c>
      <c r="F39" s="39">
        <v>64308</v>
      </c>
      <c r="G39" s="39">
        <f>C39+D39+E39+F39</f>
        <v>64308</v>
      </c>
      <c r="H39" s="39">
        <v>0</v>
      </c>
      <c r="I39" s="39">
        <v>0</v>
      </c>
      <c r="J39" s="39">
        <v>0</v>
      </c>
      <c r="K39" s="39">
        <v>64308</v>
      </c>
      <c r="L39" s="39">
        <f>H39+I39+J39+K39</f>
        <v>64308</v>
      </c>
      <c r="M39" s="39">
        <v>0</v>
      </c>
      <c r="N39" s="39">
        <v>0</v>
      </c>
      <c r="O39" s="39">
        <v>0</v>
      </c>
      <c r="P39" s="39">
        <v>5994.73</v>
      </c>
      <c r="Q39" s="39">
        <f>M39+N39+O39+P39</f>
        <v>5994.73</v>
      </c>
      <c r="R39" s="39">
        <f>H39-M39</f>
        <v>0</v>
      </c>
      <c r="S39" s="39">
        <f>I39-N39</f>
        <v>0</v>
      </c>
      <c r="T39" s="39">
        <f>J39-O39</f>
        <v>0</v>
      </c>
      <c r="U39" s="39">
        <f>Q39+B39</f>
        <v>5994.73</v>
      </c>
      <c r="V39" s="39">
        <v>64308</v>
      </c>
      <c r="W39" s="39">
        <v>5994.73</v>
      </c>
      <c r="X39" s="39">
        <f>V39-W39</f>
        <v>58313.270000000004</v>
      </c>
      <c r="Y39" s="39">
        <f>IF(ISERROR(W39/V39*100),0,W39/V39*100)</f>
        <v>9.3219039621819988</v>
      </c>
      <c r="Z39" s="39">
        <v>0</v>
      </c>
      <c r="AA39" s="39">
        <v>0</v>
      </c>
      <c r="AB39" s="39">
        <v>0</v>
      </c>
      <c r="AC39" s="39">
        <v>0</v>
      </c>
      <c r="AD39" s="39">
        <v>-58313.27</v>
      </c>
    </row>
    <row r="40" spans="1:30" s="37" customFormat="1" x14ac:dyDescent="0.2">
      <c r="A40" s="35" t="s">
        <v>58</v>
      </c>
      <c r="B40" s="36">
        <v>0</v>
      </c>
      <c r="C40" s="36">
        <v>5264</v>
      </c>
      <c r="D40" s="36">
        <v>0</v>
      </c>
      <c r="E40" s="36">
        <v>0</v>
      </c>
      <c r="F40" s="36">
        <v>1611667</v>
      </c>
      <c r="G40" s="36">
        <f>C40+D40+E40+F40</f>
        <v>1616931</v>
      </c>
      <c r="H40" s="36">
        <v>5264</v>
      </c>
      <c r="I40" s="36">
        <v>0</v>
      </c>
      <c r="J40" s="36">
        <v>0</v>
      </c>
      <c r="K40" s="36">
        <v>1611667</v>
      </c>
      <c r="L40" s="36">
        <f>H40+I40+J40+K40</f>
        <v>1616931</v>
      </c>
      <c r="M40" s="36">
        <v>32</v>
      </c>
      <c r="N40" s="36">
        <v>0</v>
      </c>
      <c r="O40" s="36">
        <v>0</v>
      </c>
      <c r="P40" s="36">
        <v>1593067.66</v>
      </c>
      <c r="Q40" s="36">
        <f>M40+N40+O40+P40</f>
        <v>1593099.66</v>
      </c>
      <c r="R40" s="36">
        <f>H40-M40</f>
        <v>5232</v>
      </c>
      <c r="S40" s="36">
        <f>I40-N40</f>
        <v>0</v>
      </c>
      <c r="T40" s="36">
        <f>J40-O40</f>
        <v>0</v>
      </c>
      <c r="U40" s="36">
        <f>Q40+B40</f>
        <v>1593099.66</v>
      </c>
      <c r="V40" s="36">
        <v>1616931</v>
      </c>
      <c r="W40" s="36">
        <v>1593091.66</v>
      </c>
      <c r="X40" s="36">
        <f>V40-W40</f>
        <v>23839.340000000084</v>
      </c>
      <c r="Y40" s="36">
        <f>IF(ISERROR(W40/V40*100),0,W40/V40*100)</f>
        <v>98.525642714500492</v>
      </c>
      <c r="Z40" s="36">
        <v>0</v>
      </c>
      <c r="AA40" s="36">
        <v>0</v>
      </c>
      <c r="AB40" s="36">
        <v>0</v>
      </c>
      <c r="AC40" s="36">
        <v>0</v>
      </c>
      <c r="AD40" s="36">
        <v>-18599.34</v>
      </c>
    </row>
    <row r="41" spans="1:30" x14ac:dyDescent="0.2">
      <c r="A41" s="38" t="s">
        <v>59</v>
      </c>
      <c r="B41" s="39">
        <v>0</v>
      </c>
      <c r="C41" s="39">
        <v>5264</v>
      </c>
      <c r="D41" s="39">
        <v>0</v>
      </c>
      <c r="E41" s="39">
        <v>0</v>
      </c>
      <c r="F41" s="39">
        <v>1559531</v>
      </c>
      <c r="G41" s="39">
        <f>C41+D41+E41+F41</f>
        <v>1564795</v>
      </c>
      <c r="H41" s="39">
        <v>5264</v>
      </c>
      <c r="I41" s="39">
        <v>0</v>
      </c>
      <c r="J41" s="39">
        <v>0</v>
      </c>
      <c r="K41" s="39">
        <v>1559531</v>
      </c>
      <c r="L41" s="39">
        <f>H41+I41+J41+K41</f>
        <v>1564795</v>
      </c>
      <c r="M41" s="39">
        <v>32</v>
      </c>
      <c r="N41" s="39">
        <v>0</v>
      </c>
      <c r="O41" s="39">
        <v>0</v>
      </c>
      <c r="P41" s="39">
        <v>1541078.85</v>
      </c>
      <c r="Q41" s="39">
        <f>M41+N41+O41+P41</f>
        <v>1541110.85</v>
      </c>
      <c r="R41" s="39">
        <f>H41-M41</f>
        <v>5232</v>
      </c>
      <c r="S41" s="39">
        <f>I41-N41</f>
        <v>0</v>
      </c>
      <c r="T41" s="39">
        <f>J41-O41</f>
        <v>0</v>
      </c>
      <c r="U41" s="39">
        <f>Q41+B41</f>
        <v>1541110.85</v>
      </c>
      <c r="V41" s="39">
        <v>1564795</v>
      </c>
      <c r="W41" s="39">
        <v>1541102.85</v>
      </c>
      <c r="X41" s="39">
        <f>V41-W41</f>
        <v>23692.149999999907</v>
      </c>
      <c r="Y41" s="39">
        <f>IF(ISERROR(W41/V41*100),0,W41/V41*100)</f>
        <v>98.485926271492445</v>
      </c>
      <c r="Z41" s="39">
        <v>0</v>
      </c>
      <c r="AA41" s="39">
        <v>0</v>
      </c>
      <c r="AB41" s="39">
        <v>0</v>
      </c>
      <c r="AC41" s="39">
        <v>0</v>
      </c>
      <c r="AD41" s="39">
        <v>-18452.150000000001</v>
      </c>
    </row>
    <row r="42" spans="1:30" ht="38.25" x14ac:dyDescent="0.2">
      <c r="A42" s="38" t="s">
        <v>48</v>
      </c>
      <c r="B42" s="39">
        <v>0</v>
      </c>
      <c r="C42" s="39">
        <v>0</v>
      </c>
      <c r="D42" s="39">
        <v>0</v>
      </c>
      <c r="E42" s="39">
        <v>0</v>
      </c>
      <c r="F42" s="39">
        <v>52136</v>
      </c>
      <c r="G42" s="39">
        <f>C42+D42+E42+F42</f>
        <v>52136</v>
      </c>
      <c r="H42" s="39">
        <v>0</v>
      </c>
      <c r="I42" s="39">
        <v>0</v>
      </c>
      <c r="J42" s="39">
        <v>0</v>
      </c>
      <c r="K42" s="39">
        <v>52136</v>
      </c>
      <c r="L42" s="39">
        <f>H42+I42+J42+K42</f>
        <v>52136</v>
      </c>
      <c r="M42" s="39">
        <v>0</v>
      </c>
      <c r="N42" s="39">
        <v>0</v>
      </c>
      <c r="O42" s="39">
        <v>0</v>
      </c>
      <c r="P42" s="39">
        <v>51988.81</v>
      </c>
      <c r="Q42" s="39">
        <f>M42+N42+O42+P42</f>
        <v>51988.81</v>
      </c>
      <c r="R42" s="39">
        <f>H42-M42</f>
        <v>0</v>
      </c>
      <c r="S42" s="39">
        <f>I42-N42</f>
        <v>0</v>
      </c>
      <c r="T42" s="39">
        <f>J42-O42</f>
        <v>0</v>
      </c>
      <c r="U42" s="39">
        <f>Q42+B42</f>
        <v>51988.81</v>
      </c>
      <c r="V42" s="39">
        <v>52136</v>
      </c>
      <c r="W42" s="39">
        <v>51988.81</v>
      </c>
      <c r="X42" s="39">
        <f>V42-W42</f>
        <v>147.19000000000233</v>
      </c>
      <c r="Y42" s="39">
        <f>IF(ISERROR(W42/V42*100),0,W42/V42*100)</f>
        <v>99.717680681295079</v>
      </c>
      <c r="Z42" s="39">
        <v>0</v>
      </c>
      <c r="AA42" s="39">
        <v>0</v>
      </c>
      <c r="AB42" s="39">
        <v>0</v>
      </c>
      <c r="AC42" s="39">
        <v>0</v>
      </c>
      <c r="AD42" s="39">
        <v>-147.19</v>
      </c>
    </row>
    <row r="43" spans="1:30" ht="38.25" x14ac:dyDescent="0.2">
      <c r="A43" s="40" t="s">
        <v>60</v>
      </c>
      <c r="B43" s="39">
        <v>0</v>
      </c>
      <c r="C43" s="39">
        <v>0</v>
      </c>
      <c r="D43" s="39">
        <v>0</v>
      </c>
      <c r="E43" s="39">
        <v>0</v>
      </c>
      <c r="F43" s="39">
        <v>52136</v>
      </c>
      <c r="G43" s="39">
        <f>C43+D43+E43+F43</f>
        <v>52136</v>
      </c>
      <c r="H43" s="39">
        <v>0</v>
      </c>
      <c r="I43" s="39">
        <v>0</v>
      </c>
      <c r="J43" s="39">
        <v>0</v>
      </c>
      <c r="K43" s="39">
        <v>52136</v>
      </c>
      <c r="L43" s="39">
        <f>H43+I43+J43+K43</f>
        <v>52136</v>
      </c>
      <c r="M43" s="39">
        <v>0</v>
      </c>
      <c r="N43" s="39">
        <v>0</v>
      </c>
      <c r="O43" s="39">
        <v>0</v>
      </c>
      <c r="P43" s="39">
        <v>51988.81</v>
      </c>
      <c r="Q43" s="39">
        <f>M43+N43+O43+P43</f>
        <v>51988.81</v>
      </c>
      <c r="R43" s="39">
        <f>H43-M43</f>
        <v>0</v>
      </c>
      <c r="S43" s="39">
        <f>I43-N43</f>
        <v>0</v>
      </c>
      <c r="T43" s="39">
        <f>J43-O43</f>
        <v>0</v>
      </c>
      <c r="U43" s="39">
        <f>Q43+B43</f>
        <v>51988.81</v>
      </c>
      <c r="V43" s="39">
        <v>52136</v>
      </c>
      <c r="W43" s="39">
        <v>51988.81</v>
      </c>
      <c r="X43" s="39">
        <f>V43-W43</f>
        <v>147.19000000000233</v>
      </c>
      <c r="Y43" s="39">
        <f>IF(ISERROR(W43/V43*100),0,W43/V43*100)</f>
        <v>99.717680681295079</v>
      </c>
      <c r="Z43" s="39">
        <v>0</v>
      </c>
      <c r="AA43" s="39">
        <v>0</v>
      </c>
      <c r="AB43" s="39">
        <v>0</v>
      </c>
      <c r="AC43" s="39">
        <v>0</v>
      </c>
      <c r="AD43" s="39">
        <v>-147.19</v>
      </c>
    </row>
    <row r="44" spans="1:30" s="37" customFormat="1" x14ac:dyDescent="0.2">
      <c r="A44" s="35" t="s">
        <v>61</v>
      </c>
      <c r="B44" s="36">
        <v>0</v>
      </c>
      <c r="C44" s="36">
        <v>0</v>
      </c>
      <c r="D44" s="36">
        <v>0</v>
      </c>
      <c r="E44" s="36">
        <v>2806693</v>
      </c>
      <c r="F44" s="36">
        <v>12706110</v>
      </c>
      <c r="G44" s="36">
        <f>C44+D44+E44+F44</f>
        <v>15512803</v>
      </c>
      <c r="H44" s="36">
        <v>0</v>
      </c>
      <c r="I44" s="36">
        <v>0</v>
      </c>
      <c r="J44" s="36">
        <v>2806693</v>
      </c>
      <c r="K44" s="36">
        <v>12706110</v>
      </c>
      <c r="L44" s="36">
        <f>H44+I44+J44+K44</f>
        <v>15512803</v>
      </c>
      <c r="M44" s="36">
        <v>0</v>
      </c>
      <c r="N44" s="36">
        <v>0</v>
      </c>
      <c r="O44" s="36">
        <v>2715905.88</v>
      </c>
      <c r="P44" s="36">
        <v>12547462.9</v>
      </c>
      <c r="Q44" s="36">
        <f>M44+N44+O44+P44</f>
        <v>15263368.780000001</v>
      </c>
      <c r="R44" s="36">
        <f>H44-M44</f>
        <v>0</v>
      </c>
      <c r="S44" s="36">
        <f>I44-N44</f>
        <v>0</v>
      </c>
      <c r="T44" s="36">
        <f>J44-O44</f>
        <v>90787.120000000112</v>
      </c>
      <c r="U44" s="36">
        <f>Q44+B44</f>
        <v>15263368.780000001</v>
      </c>
      <c r="V44" s="36">
        <v>15512803</v>
      </c>
      <c r="W44" s="36">
        <v>15263368.779999999</v>
      </c>
      <c r="X44" s="36">
        <f>V44-W44</f>
        <v>249434.22000000067</v>
      </c>
      <c r="Y44" s="36">
        <f>IF(ISERROR(W44/V44*100),0,W44/V44*100)</f>
        <v>98.392075113698013</v>
      </c>
      <c r="Z44" s="36">
        <v>0</v>
      </c>
      <c r="AA44" s="36">
        <v>0</v>
      </c>
      <c r="AB44" s="36">
        <v>0</v>
      </c>
      <c r="AC44" s="36">
        <v>0</v>
      </c>
      <c r="AD44" s="36">
        <v>-158647.1</v>
      </c>
    </row>
    <row r="45" spans="1:30" ht="25.5" x14ac:dyDescent="0.2">
      <c r="A45" s="38" t="s">
        <v>62</v>
      </c>
      <c r="B45" s="39">
        <v>0</v>
      </c>
      <c r="C45" s="39">
        <v>0</v>
      </c>
      <c r="D45" s="39">
        <v>0</v>
      </c>
      <c r="E45" s="39">
        <v>0</v>
      </c>
      <c r="F45" s="39">
        <v>1454064</v>
      </c>
      <c r="G45" s="39">
        <f>C45+D45+E45+F45</f>
        <v>1454064</v>
      </c>
      <c r="H45" s="39">
        <v>0</v>
      </c>
      <c r="I45" s="39">
        <v>0</v>
      </c>
      <c r="J45" s="39">
        <v>0</v>
      </c>
      <c r="K45" s="39">
        <v>1454064</v>
      </c>
      <c r="L45" s="39">
        <f>H45+I45+J45+K45</f>
        <v>1454064</v>
      </c>
      <c r="M45" s="39">
        <v>0</v>
      </c>
      <c r="N45" s="39">
        <v>0</v>
      </c>
      <c r="O45" s="39">
        <v>0</v>
      </c>
      <c r="P45" s="39">
        <v>1342695.9</v>
      </c>
      <c r="Q45" s="39">
        <f>M45+N45+O45+P45</f>
        <v>1342695.9</v>
      </c>
      <c r="R45" s="39">
        <f>H45-M45</f>
        <v>0</v>
      </c>
      <c r="S45" s="39">
        <f>I45-N45</f>
        <v>0</v>
      </c>
      <c r="T45" s="39">
        <f>J45-O45</f>
        <v>0</v>
      </c>
      <c r="U45" s="39">
        <f>Q45+B45</f>
        <v>1342695.9</v>
      </c>
      <c r="V45" s="39">
        <v>1454064</v>
      </c>
      <c r="W45" s="39">
        <v>1342695.9</v>
      </c>
      <c r="X45" s="39">
        <f>V45-W45</f>
        <v>111368.10000000009</v>
      </c>
      <c r="Y45" s="39">
        <f>IF(ISERROR(W45/V45*100),0,W45/V45*100)</f>
        <v>92.340907965536587</v>
      </c>
      <c r="Z45" s="39">
        <v>0</v>
      </c>
      <c r="AA45" s="39">
        <v>0</v>
      </c>
      <c r="AB45" s="39">
        <v>0</v>
      </c>
      <c r="AC45" s="39">
        <v>0</v>
      </c>
      <c r="AD45" s="39">
        <v>-111368.1</v>
      </c>
    </row>
    <row r="46" spans="1:30" ht="25.5" x14ac:dyDescent="0.2">
      <c r="A46" s="38" t="s">
        <v>63</v>
      </c>
      <c r="B46" s="39">
        <v>0</v>
      </c>
      <c r="C46" s="39">
        <v>0</v>
      </c>
      <c r="D46" s="39">
        <v>0</v>
      </c>
      <c r="E46" s="39">
        <v>1200000</v>
      </c>
      <c r="F46" s="39">
        <v>0</v>
      </c>
      <c r="G46" s="39">
        <f>C46+D46+E46+F46</f>
        <v>1200000</v>
      </c>
      <c r="H46" s="39">
        <v>0</v>
      </c>
      <c r="I46" s="39">
        <v>0</v>
      </c>
      <c r="J46" s="39">
        <v>1200000</v>
      </c>
      <c r="K46" s="39">
        <v>0</v>
      </c>
      <c r="L46" s="39">
        <f>H46+I46+J46+K46</f>
        <v>1200000</v>
      </c>
      <c r="M46" s="39">
        <v>0</v>
      </c>
      <c r="N46" s="39">
        <v>0</v>
      </c>
      <c r="O46" s="39">
        <v>1158542.8400000001</v>
      </c>
      <c r="P46" s="39">
        <v>0</v>
      </c>
      <c r="Q46" s="39">
        <f>M46+N46+O46+P46</f>
        <v>1158542.8400000001</v>
      </c>
      <c r="R46" s="39">
        <f>H46-M46</f>
        <v>0</v>
      </c>
      <c r="S46" s="39">
        <f>I46-N46</f>
        <v>0</v>
      </c>
      <c r="T46" s="39">
        <f>J46-O46</f>
        <v>41457.159999999916</v>
      </c>
      <c r="U46" s="39">
        <f>Q46+B46</f>
        <v>1158542.8400000001</v>
      </c>
      <c r="V46" s="39">
        <v>1200000</v>
      </c>
      <c r="W46" s="39">
        <v>1158542.8400000001</v>
      </c>
      <c r="X46" s="39">
        <f>V46-W46</f>
        <v>41457.159999999916</v>
      </c>
      <c r="Y46" s="39">
        <f>IF(ISERROR(W46/V46*100),0,W46/V46*100)</f>
        <v>96.545236666666682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</row>
    <row r="47" spans="1:30" x14ac:dyDescent="0.2">
      <c r="A47" s="38" t="s">
        <v>64</v>
      </c>
      <c r="B47" s="39">
        <v>0</v>
      </c>
      <c r="C47" s="39">
        <v>0</v>
      </c>
      <c r="D47" s="39">
        <v>0</v>
      </c>
      <c r="E47" s="39">
        <v>200626</v>
      </c>
      <c r="F47" s="39">
        <v>34149</v>
      </c>
      <c r="G47" s="39">
        <f>C47+D47+E47+F47</f>
        <v>234775</v>
      </c>
      <c r="H47" s="39">
        <v>0</v>
      </c>
      <c r="I47" s="39">
        <v>0</v>
      </c>
      <c r="J47" s="39">
        <v>200626</v>
      </c>
      <c r="K47" s="39">
        <v>34149</v>
      </c>
      <c r="L47" s="39">
        <f>H47+I47+J47+K47</f>
        <v>234775</v>
      </c>
      <c r="M47" s="39">
        <v>0</v>
      </c>
      <c r="N47" s="39">
        <v>0</v>
      </c>
      <c r="O47" s="39">
        <v>151734.56</v>
      </c>
      <c r="P47" s="39">
        <v>6854.4</v>
      </c>
      <c r="Q47" s="39">
        <f>M47+N47+O47+P47</f>
        <v>158588.96</v>
      </c>
      <c r="R47" s="39">
        <f>H47-M47</f>
        <v>0</v>
      </c>
      <c r="S47" s="39">
        <f>I47-N47</f>
        <v>0</v>
      </c>
      <c r="T47" s="39">
        <f>J47-O47</f>
        <v>48891.44</v>
      </c>
      <c r="U47" s="39">
        <f>Q47+B47</f>
        <v>158588.96</v>
      </c>
      <c r="V47" s="39">
        <v>234775</v>
      </c>
      <c r="W47" s="39">
        <v>158588.96</v>
      </c>
      <c r="X47" s="39">
        <f>V47-W47</f>
        <v>76186.040000000008</v>
      </c>
      <c r="Y47" s="39">
        <f>IF(ISERROR(W47/V47*100),0,W47/V47*100)</f>
        <v>67.549338728569907</v>
      </c>
      <c r="Z47" s="39">
        <v>0</v>
      </c>
      <c r="AA47" s="39">
        <v>0</v>
      </c>
      <c r="AB47" s="39">
        <v>0</v>
      </c>
      <c r="AC47" s="39">
        <v>0</v>
      </c>
      <c r="AD47" s="39">
        <v>-27294.6</v>
      </c>
    </row>
    <row r="48" spans="1:30" x14ac:dyDescent="0.2">
      <c r="A48" s="38" t="s">
        <v>65</v>
      </c>
      <c r="B48" s="39">
        <v>0</v>
      </c>
      <c r="C48" s="39">
        <v>0</v>
      </c>
      <c r="D48" s="39">
        <v>0</v>
      </c>
      <c r="E48" s="39">
        <v>1406067</v>
      </c>
      <c r="F48" s="39">
        <v>0</v>
      </c>
      <c r="G48" s="39">
        <f>C48+D48+E48+F48</f>
        <v>1406067</v>
      </c>
      <c r="H48" s="39">
        <v>0</v>
      </c>
      <c r="I48" s="39">
        <v>0</v>
      </c>
      <c r="J48" s="39">
        <v>1406067</v>
      </c>
      <c r="K48" s="39">
        <v>0</v>
      </c>
      <c r="L48" s="39">
        <f>H48+I48+J48+K48</f>
        <v>1406067</v>
      </c>
      <c r="M48" s="39">
        <v>0</v>
      </c>
      <c r="N48" s="39">
        <v>0</v>
      </c>
      <c r="O48" s="39">
        <v>1405628.48</v>
      </c>
      <c r="P48" s="39">
        <v>0</v>
      </c>
      <c r="Q48" s="39">
        <f>M48+N48+O48+P48</f>
        <v>1405628.48</v>
      </c>
      <c r="R48" s="39">
        <f>H48-M48</f>
        <v>0</v>
      </c>
      <c r="S48" s="39">
        <f>I48-N48</f>
        <v>0</v>
      </c>
      <c r="T48" s="39">
        <f>J48-O48</f>
        <v>438.52000000001863</v>
      </c>
      <c r="U48" s="39">
        <f>Q48+B48</f>
        <v>1405628.48</v>
      </c>
      <c r="V48" s="39">
        <v>1406067</v>
      </c>
      <c r="W48" s="39">
        <v>1405628.48</v>
      </c>
      <c r="X48" s="39">
        <f>V48-W48</f>
        <v>438.52000000001863</v>
      </c>
      <c r="Y48" s="39">
        <f>IF(ISERROR(W48/V48*100),0,W48/V48*100)</f>
        <v>99.968812296995807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</row>
    <row r="49" spans="1:30" ht="25.5" x14ac:dyDescent="0.2">
      <c r="A49" s="38" t="s">
        <v>45</v>
      </c>
      <c r="B49" s="39">
        <v>0</v>
      </c>
      <c r="C49" s="39">
        <v>0</v>
      </c>
      <c r="D49" s="39">
        <v>0</v>
      </c>
      <c r="E49" s="39">
        <v>0</v>
      </c>
      <c r="F49" s="39">
        <v>1063094</v>
      </c>
      <c r="G49" s="39">
        <f>C49+D49+E49+F49</f>
        <v>1063094</v>
      </c>
      <c r="H49" s="39">
        <v>0</v>
      </c>
      <c r="I49" s="39">
        <v>0</v>
      </c>
      <c r="J49" s="39">
        <v>0</v>
      </c>
      <c r="K49" s="39">
        <v>1063094</v>
      </c>
      <c r="L49" s="39">
        <f>H49+I49+J49+K49</f>
        <v>1063094</v>
      </c>
      <c r="M49" s="39">
        <v>0</v>
      </c>
      <c r="N49" s="39">
        <v>0</v>
      </c>
      <c r="O49" s="39">
        <v>0</v>
      </c>
      <c r="P49" s="39">
        <v>1044733.05</v>
      </c>
      <c r="Q49" s="39">
        <f>M49+N49+O49+P49</f>
        <v>1044733.05</v>
      </c>
      <c r="R49" s="39">
        <f>H49-M49</f>
        <v>0</v>
      </c>
      <c r="S49" s="39">
        <f>I49-N49</f>
        <v>0</v>
      </c>
      <c r="T49" s="39">
        <f>J49-O49</f>
        <v>0</v>
      </c>
      <c r="U49" s="39">
        <f>Q49+B49</f>
        <v>1044733.05</v>
      </c>
      <c r="V49" s="39">
        <v>1063094</v>
      </c>
      <c r="W49" s="39">
        <v>1044733.05</v>
      </c>
      <c r="X49" s="39">
        <f>V49-W49</f>
        <v>18360.949999999953</v>
      </c>
      <c r="Y49" s="39">
        <f>IF(ISERROR(W49/V49*100),0,W49/V49*100)</f>
        <v>98.272876152061812</v>
      </c>
      <c r="Z49" s="39">
        <v>0</v>
      </c>
      <c r="AA49" s="39">
        <v>0</v>
      </c>
      <c r="AB49" s="39">
        <v>0</v>
      </c>
      <c r="AC49" s="39">
        <v>0</v>
      </c>
      <c r="AD49" s="39">
        <v>-18360.95</v>
      </c>
    </row>
    <row r="50" spans="1:30" ht="38.25" x14ac:dyDescent="0.2">
      <c r="A50" s="40" t="s">
        <v>66</v>
      </c>
      <c r="B50" s="39">
        <v>0</v>
      </c>
      <c r="C50" s="39">
        <v>0</v>
      </c>
      <c r="D50" s="39">
        <v>0</v>
      </c>
      <c r="E50" s="39">
        <v>0</v>
      </c>
      <c r="F50" s="39">
        <v>1063094</v>
      </c>
      <c r="G50" s="39">
        <f>C50+D50+E50+F50</f>
        <v>1063094</v>
      </c>
      <c r="H50" s="39">
        <v>0</v>
      </c>
      <c r="I50" s="39">
        <v>0</v>
      </c>
      <c r="J50" s="39">
        <v>0</v>
      </c>
      <c r="K50" s="39">
        <v>1063094</v>
      </c>
      <c r="L50" s="39">
        <f>H50+I50+J50+K50</f>
        <v>1063094</v>
      </c>
      <c r="M50" s="39">
        <v>0</v>
      </c>
      <c r="N50" s="39">
        <v>0</v>
      </c>
      <c r="O50" s="39">
        <v>0</v>
      </c>
      <c r="P50" s="39">
        <v>1044733.05</v>
      </c>
      <c r="Q50" s="39">
        <f>M50+N50+O50+P50</f>
        <v>1044733.05</v>
      </c>
      <c r="R50" s="39">
        <f>H50-M50</f>
        <v>0</v>
      </c>
      <c r="S50" s="39">
        <f>I50-N50</f>
        <v>0</v>
      </c>
      <c r="T50" s="39">
        <f>J50-O50</f>
        <v>0</v>
      </c>
      <c r="U50" s="39">
        <f>Q50+B50</f>
        <v>1044733.05</v>
      </c>
      <c r="V50" s="39">
        <v>1063094</v>
      </c>
      <c r="W50" s="39">
        <v>1044733.05</v>
      </c>
      <c r="X50" s="39">
        <f>V50-W50</f>
        <v>18360.949999999953</v>
      </c>
      <c r="Y50" s="39">
        <f>IF(ISERROR(W50/V50*100),0,W50/V50*100)</f>
        <v>98.272876152061812</v>
      </c>
      <c r="Z50" s="39">
        <v>0</v>
      </c>
      <c r="AA50" s="39">
        <v>0</v>
      </c>
      <c r="AB50" s="39">
        <v>0</v>
      </c>
      <c r="AC50" s="39">
        <v>0</v>
      </c>
      <c r="AD50" s="39">
        <v>-18360.95</v>
      </c>
    </row>
    <row r="51" spans="1:30" ht="38.25" x14ac:dyDescent="0.2">
      <c r="A51" s="38" t="s">
        <v>48</v>
      </c>
      <c r="B51" s="39">
        <v>0</v>
      </c>
      <c r="C51" s="39">
        <v>0</v>
      </c>
      <c r="D51" s="39">
        <v>0</v>
      </c>
      <c r="E51" s="39">
        <v>0</v>
      </c>
      <c r="F51" s="39">
        <v>9113875</v>
      </c>
      <c r="G51" s="39">
        <f>C51+D51+E51+F51</f>
        <v>9113875</v>
      </c>
      <c r="H51" s="39">
        <v>0</v>
      </c>
      <c r="I51" s="39">
        <v>0</v>
      </c>
      <c r="J51" s="39">
        <v>0</v>
      </c>
      <c r="K51" s="39">
        <v>9113875</v>
      </c>
      <c r="L51" s="39">
        <f>H51+I51+J51+K51</f>
        <v>9113875</v>
      </c>
      <c r="M51" s="39">
        <v>0</v>
      </c>
      <c r="N51" s="39">
        <v>0</v>
      </c>
      <c r="O51" s="39">
        <v>0</v>
      </c>
      <c r="P51" s="39">
        <v>9113102.6300000008</v>
      </c>
      <c r="Q51" s="39">
        <f>M51+N51+O51+P51</f>
        <v>9113102.6300000008</v>
      </c>
      <c r="R51" s="39">
        <f>H51-M51</f>
        <v>0</v>
      </c>
      <c r="S51" s="39">
        <f>I51-N51</f>
        <v>0</v>
      </c>
      <c r="T51" s="39">
        <f>J51-O51</f>
        <v>0</v>
      </c>
      <c r="U51" s="39">
        <f>Q51+B51</f>
        <v>9113102.6300000008</v>
      </c>
      <c r="V51" s="39">
        <v>9113875</v>
      </c>
      <c r="W51" s="39">
        <v>9113102.6300000008</v>
      </c>
      <c r="X51" s="39">
        <f>V51-W51</f>
        <v>772.36999999918044</v>
      </c>
      <c r="Y51" s="39">
        <f>IF(ISERROR(W51/V51*100),0,W51/V51*100)</f>
        <v>99.991525339112073</v>
      </c>
      <c r="Z51" s="39">
        <v>0</v>
      </c>
      <c r="AA51" s="39">
        <v>0</v>
      </c>
      <c r="AB51" s="39">
        <v>0</v>
      </c>
      <c r="AC51" s="39">
        <v>0</v>
      </c>
      <c r="AD51" s="39">
        <v>-772.37</v>
      </c>
    </row>
    <row r="52" spans="1:30" ht="38.25" x14ac:dyDescent="0.2">
      <c r="A52" s="40" t="s">
        <v>67</v>
      </c>
      <c r="B52" s="39">
        <v>0</v>
      </c>
      <c r="C52" s="39">
        <v>0</v>
      </c>
      <c r="D52" s="39">
        <v>0</v>
      </c>
      <c r="E52" s="39">
        <v>0</v>
      </c>
      <c r="F52" s="39">
        <v>9113875</v>
      </c>
      <c r="G52" s="39">
        <f>C52+D52+E52+F52</f>
        <v>9113875</v>
      </c>
      <c r="H52" s="39">
        <v>0</v>
      </c>
      <c r="I52" s="39">
        <v>0</v>
      </c>
      <c r="J52" s="39">
        <v>0</v>
      </c>
      <c r="K52" s="39">
        <v>9113875</v>
      </c>
      <c r="L52" s="39">
        <f>H52+I52+J52+K52</f>
        <v>9113875</v>
      </c>
      <c r="M52" s="39">
        <v>0</v>
      </c>
      <c r="N52" s="39">
        <v>0</v>
      </c>
      <c r="O52" s="39">
        <v>0</v>
      </c>
      <c r="P52" s="39">
        <v>9113102.6300000008</v>
      </c>
      <c r="Q52" s="39">
        <f>M52+N52+O52+P52</f>
        <v>9113102.6300000008</v>
      </c>
      <c r="R52" s="39">
        <f>H52-M52</f>
        <v>0</v>
      </c>
      <c r="S52" s="39">
        <f>I52-N52</f>
        <v>0</v>
      </c>
      <c r="T52" s="39">
        <f>J52-O52</f>
        <v>0</v>
      </c>
      <c r="U52" s="39">
        <f>Q52+B52</f>
        <v>9113102.6300000008</v>
      </c>
      <c r="V52" s="39">
        <v>9113875</v>
      </c>
      <c r="W52" s="39">
        <v>9113102.6300000008</v>
      </c>
      <c r="X52" s="39">
        <f>V52-W52</f>
        <v>772.36999999918044</v>
      </c>
      <c r="Y52" s="39">
        <f>IF(ISERROR(W52/V52*100),0,W52/V52*100)</f>
        <v>99.991525339112073</v>
      </c>
      <c r="Z52" s="39">
        <v>0</v>
      </c>
      <c r="AA52" s="39">
        <v>0</v>
      </c>
      <c r="AB52" s="39">
        <v>0</v>
      </c>
      <c r="AC52" s="39">
        <v>0</v>
      </c>
      <c r="AD52" s="39">
        <v>-772.37</v>
      </c>
    </row>
    <row r="53" spans="1:30" ht="25.5" x14ac:dyDescent="0.2">
      <c r="A53" s="38" t="s">
        <v>55</v>
      </c>
      <c r="B53" s="39">
        <v>0</v>
      </c>
      <c r="C53" s="39">
        <v>0</v>
      </c>
      <c r="D53" s="39">
        <v>0</v>
      </c>
      <c r="E53" s="39">
        <v>0</v>
      </c>
      <c r="F53" s="39">
        <v>1040928</v>
      </c>
      <c r="G53" s="39">
        <f>C53+D53+E53+F53</f>
        <v>1040928</v>
      </c>
      <c r="H53" s="39">
        <v>0</v>
      </c>
      <c r="I53" s="39">
        <v>0</v>
      </c>
      <c r="J53" s="39">
        <v>0</v>
      </c>
      <c r="K53" s="39">
        <v>1040928</v>
      </c>
      <c r="L53" s="39">
        <f>H53+I53+J53+K53</f>
        <v>1040928</v>
      </c>
      <c r="M53" s="39">
        <v>0</v>
      </c>
      <c r="N53" s="39">
        <v>0</v>
      </c>
      <c r="O53" s="39">
        <v>0</v>
      </c>
      <c r="P53" s="39">
        <v>1040076.92</v>
      </c>
      <c r="Q53" s="39">
        <f>M53+N53+O53+P53</f>
        <v>1040076.92</v>
      </c>
      <c r="R53" s="39">
        <f>H53-M53</f>
        <v>0</v>
      </c>
      <c r="S53" s="39">
        <f>I53-N53</f>
        <v>0</v>
      </c>
      <c r="T53" s="39">
        <f>J53-O53</f>
        <v>0</v>
      </c>
      <c r="U53" s="39">
        <f>Q53+B53</f>
        <v>1040076.92</v>
      </c>
      <c r="V53" s="39">
        <v>1040928</v>
      </c>
      <c r="W53" s="39">
        <v>1040076.92</v>
      </c>
      <c r="X53" s="39">
        <f>V53-W53</f>
        <v>851.07999999995809</v>
      </c>
      <c r="Y53" s="39">
        <f>IF(ISERROR(W53/V53*100),0,W53/V53*100)</f>
        <v>99.918238341172497</v>
      </c>
      <c r="Z53" s="39">
        <v>0</v>
      </c>
      <c r="AA53" s="39">
        <v>0</v>
      </c>
      <c r="AB53" s="39">
        <v>0</v>
      </c>
      <c r="AC53" s="39">
        <v>0</v>
      </c>
      <c r="AD53" s="39">
        <v>-851.08</v>
      </c>
    </row>
    <row r="54" spans="1:30" s="37" customFormat="1" ht="25.5" x14ac:dyDescent="0.2">
      <c r="A54" s="35" t="s">
        <v>68</v>
      </c>
      <c r="B54" s="36">
        <v>0</v>
      </c>
      <c r="C54" s="36">
        <v>5557655</v>
      </c>
      <c r="D54" s="36">
        <v>0</v>
      </c>
      <c r="E54" s="36">
        <v>0</v>
      </c>
      <c r="F54" s="36">
        <v>0</v>
      </c>
      <c r="G54" s="36">
        <f>C54+D54+E54+F54</f>
        <v>5557655</v>
      </c>
      <c r="H54" s="36">
        <v>5557655</v>
      </c>
      <c r="I54" s="36">
        <v>0</v>
      </c>
      <c r="J54" s="36">
        <v>0</v>
      </c>
      <c r="K54" s="36">
        <v>0</v>
      </c>
      <c r="L54" s="36">
        <f>H54+I54+J54+K54</f>
        <v>5557655</v>
      </c>
      <c r="M54" s="36">
        <v>5471861.2800000003</v>
      </c>
      <c r="N54" s="36">
        <v>0</v>
      </c>
      <c r="O54" s="36">
        <v>0</v>
      </c>
      <c r="P54" s="36">
        <v>0</v>
      </c>
      <c r="Q54" s="36">
        <f>M54+N54+O54+P54</f>
        <v>5471861.2800000003</v>
      </c>
      <c r="R54" s="36">
        <f>H54-M54</f>
        <v>85793.719999999739</v>
      </c>
      <c r="S54" s="36">
        <f>I54-N54</f>
        <v>0</v>
      </c>
      <c r="T54" s="36">
        <f>J54-O54</f>
        <v>0</v>
      </c>
      <c r="U54" s="36">
        <f>Q54+B54</f>
        <v>5471861.2800000003</v>
      </c>
      <c r="V54" s="36">
        <v>5712056</v>
      </c>
      <c r="W54" s="36">
        <v>5226389.8099999996</v>
      </c>
      <c r="X54" s="36">
        <f>V54-W54</f>
        <v>485666.19000000041</v>
      </c>
      <c r="Y54" s="36">
        <f>IF(ISERROR(W54/V54*100),0,W54/V54*100)</f>
        <v>91.497524008868254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</row>
    <row r="55" spans="1:30" ht="25.5" x14ac:dyDescent="0.2">
      <c r="A55" s="38" t="s">
        <v>69</v>
      </c>
      <c r="B55" s="39">
        <v>0</v>
      </c>
      <c r="C55" s="39">
        <v>5557655</v>
      </c>
      <c r="D55" s="39">
        <v>0</v>
      </c>
      <c r="E55" s="39">
        <v>0</v>
      </c>
      <c r="F55" s="39">
        <v>0</v>
      </c>
      <c r="G55" s="39">
        <f>C55+D55+E55+F55</f>
        <v>5557655</v>
      </c>
      <c r="H55" s="39">
        <v>5557655</v>
      </c>
      <c r="I55" s="39">
        <v>0</v>
      </c>
      <c r="J55" s="39">
        <v>0</v>
      </c>
      <c r="K55" s="39">
        <v>0</v>
      </c>
      <c r="L55" s="39">
        <f>H55+I55+J55+K55</f>
        <v>5557655</v>
      </c>
      <c r="M55" s="39">
        <v>5471861.2800000003</v>
      </c>
      <c r="N55" s="39">
        <v>0</v>
      </c>
      <c r="O55" s="39">
        <v>0</v>
      </c>
      <c r="P55" s="39">
        <v>0</v>
      </c>
      <c r="Q55" s="39">
        <f>M55+N55+O55+P55</f>
        <v>5471861.2800000003</v>
      </c>
      <c r="R55" s="39">
        <f>H55-M55</f>
        <v>85793.719999999739</v>
      </c>
      <c r="S55" s="39">
        <f>I55-N55</f>
        <v>0</v>
      </c>
      <c r="T55" s="39">
        <f>J55-O55</f>
        <v>0</v>
      </c>
      <c r="U55" s="39">
        <f>Q55+B55</f>
        <v>5471861.2800000003</v>
      </c>
      <c r="V55" s="39">
        <v>5712056</v>
      </c>
      <c r="W55" s="39">
        <v>5226389.8099999996</v>
      </c>
      <c r="X55" s="39">
        <f>V55-W55</f>
        <v>485666.19000000041</v>
      </c>
      <c r="Y55" s="39">
        <f>IF(ISERROR(W55/V55*100),0,W55/V55*100)</f>
        <v>91.497524008868254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</row>
    <row r="56" spans="1:30" s="37" customFormat="1" x14ac:dyDescent="0.2">
      <c r="A56" s="35" t="s">
        <v>70</v>
      </c>
      <c r="B56" s="36">
        <v>0</v>
      </c>
      <c r="C56" s="36">
        <v>11036242</v>
      </c>
      <c r="D56" s="36">
        <v>961769</v>
      </c>
      <c r="E56" s="36">
        <v>613896</v>
      </c>
      <c r="F56" s="36">
        <v>690692116</v>
      </c>
      <c r="G56" s="36">
        <f>C56+D56+E56+F56</f>
        <v>703304023</v>
      </c>
      <c r="H56" s="36">
        <v>11036242</v>
      </c>
      <c r="I56" s="36">
        <v>961769</v>
      </c>
      <c r="J56" s="36">
        <v>613896</v>
      </c>
      <c r="K56" s="36">
        <v>690692116</v>
      </c>
      <c r="L56" s="36">
        <f>H56+I56+J56+K56</f>
        <v>703304023</v>
      </c>
      <c r="M56" s="36">
        <v>6433904.9500000002</v>
      </c>
      <c r="N56" s="36">
        <v>961769</v>
      </c>
      <c r="O56" s="36">
        <v>608353</v>
      </c>
      <c r="P56" s="36">
        <v>686517950.63</v>
      </c>
      <c r="Q56" s="36">
        <f>M56+N56+O56+P56</f>
        <v>694521977.58000004</v>
      </c>
      <c r="R56" s="36">
        <f>H56-M56</f>
        <v>4602337.05</v>
      </c>
      <c r="S56" s="36">
        <f>I56-N56</f>
        <v>0</v>
      </c>
      <c r="T56" s="36">
        <f>J56-O56</f>
        <v>5543</v>
      </c>
      <c r="U56" s="36">
        <f>Q56+B56</f>
        <v>694521977.58000004</v>
      </c>
      <c r="V56" s="36">
        <v>703685357</v>
      </c>
      <c r="W56" s="36">
        <v>693367179.72000003</v>
      </c>
      <c r="X56" s="36">
        <f>V56-W56</f>
        <v>10318177.279999971</v>
      </c>
      <c r="Y56" s="36">
        <f>IF(ISERROR(W56/V56*100),0,W56/V56*100)</f>
        <v>98.533694473338315</v>
      </c>
      <c r="Z56" s="36">
        <v>0</v>
      </c>
      <c r="AA56" s="36">
        <v>0</v>
      </c>
      <c r="AB56" s="36">
        <v>0</v>
      </c>
      <c r="AC56" s="36">
        <v>0</v>
      </c>
      <c r="AD56" s="36">
        <v>-4174165.37</v>
      </c>
    </row>
    <row r="57" spans="1:30" x14ac:dyDescent="0.2">
      <c r="A57" s="38" t="s">
        <v>71</v>
      </c>
      <c r="B57" s="39">
        <v>0</v>
      </c>
      <c r="C57" s="39">
        <v>25000</v>
      </c>
      <c r="D57" s="39">
        <v>0</v>
      </c>
      <c r="E57" s="39">
        <v>99000</v>
      </c>
      <c r="F57" s="39">
        <v>21981510</v>
      </c>
      <c r="G57" s="39">
        <f>C57+D57+E57+F57</f>
        <v>22105510</v>
      </c>
      <c r="H57" s="39">
        <v>25000</v>
      </c>
      <c r="I57" s="39">
        <v>0</v>
      </c>
      <c r="J57" s="39">
        <v>99000</v>
      </c>
      <c r="K57" s="39">
        <v>21981510</v>
      </c>
      <c r="L57" s="39">
        <f>H57+I57+J57+K57</f>
        <v>22105510</v>
      </c>
      <c r="M57" s="39">
        <v>0</v>
      </c>
      <c r="N57" s="39">
        <v>0</v>
      </c>
      <c r="O57" s="39">
        <v>99000</v>
      </c>
      <c r="P57" s="39">
        <v>21981510</v>
      </c>
      <c r="Q57" s="39">
        <f>M57+N57+O57+P57</f>
        <v>22080510</v>
      </c>
      <c r="R57" s="39">
        <f>H57-M57</f>
        <v>25000</v>
      </c>
      <c r="S57" s="39">
        <f>I57-N57</f>
        <v>0</v>
      </c>
      <c r="T57" s="39">
        <f>J57-O57</f>
        <v>0</v>
      </c>
      <c r="U57" s="39">
        <f>Q57+B57</f>
        <v>22080510</v>
      </c>
      <c r="V57" s="39">
        <v>22105510</v>
      </c>
      <c r="W57" s="39">
        <v>22080510</v>
      </c>
      <c r="X57" s="39">
        <f>V57-W57</f>
        <v>25000</v>
      </c>
      <c r="Y57" s="39">
        <f>IF(ISERROR(W57/V57*100),0,W57/V57*100)</f>
        <v>99.886906024787478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</row>
    <row r="58" spans="1:30" x14ac:dyDescent="0.2">
      <c r="A58" s="38" t="s">
        <v>72</v>
      </c>
      <c r="B58" s="39">
        <v>0</v>
      </c>
      <c r="C58" s="39">
        <v>34370</v>
      </c>
      <c r="D58" s="39">
        <v>0</v>
      </c>
      <c r="E58" s="39">
        <v>0</v>
      </c>
      <c r="F58" s="39">
        <v>1588319</v>
      </c>
      <c r="G58" s="39">
        <f>C58+D58+E58+F58</f>
        <v>1622689</v>
      </c>
      <c r="H58" s="39">
        <v>34370</v>
      </c>
      <c r="I58" s="39">
        <v>0</v>
      </c>
      <c r="J58" s="39">
        <v>0</v>
      </c>
      <c r="K58" s="39">
        <v>1588319</v>
      </c>
      <c r="L58" s="39">
        <f>H58+I58+J58+K58</f>
        <v>1622689</v>
      </c>
      <c r="M58" s="39">
        <v>17821.75</v>
      </c>
      <c r="N58" s="39">
        <v>0</v>
      </c>
      <c r="O58" s="39">
        <v>0</v>
      </c>
      <c r="P58" s="39">
        <v>1588319</v>
      </c>
      <c r="Q58" s="39">
        <f>M58+N58+O58+P58</f>
        <v>1606140.75</v>
      </c>
      <c r="R58" s="39">
        <f>H58-M58</f>
        <v>16548.25</v>
      </c>
      <c r="S58" s="39">
        <f>I58-N58</f>
        <v>0</v>
      </c>
      <c r="T58" s="39">
        <f>J58-O58</f>
        <v>0</v>
      </c>
      <c r="U58" s="39">
        <f>Q58+B58</f>
        <v>1606140.75</v>
      </c>
      <c r="V58" s="39">
        <v>1622689</v>
      </c>
      <c r="W58" s="39">
        <v>1605342.11</v>
      </c>
      <c r="X58" s="39">
        <f>V58-W58</f>
        <v>17346.889999999898</v>
      </c>
      <c r="Y58" s="39">
        <f>IF(ISERROR(W58/V58*100),0,W58/V58*100)</f>
        <v>98.930978764261056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</row>
    <row r="59" spans="1:30" x14ac:dyDescent="0.2">
      <c r="A59" s="38" t="s">
        <v>73</v>
      </c>
      <c r="B59" s="39">
        <v>0</v>
      </c>
      <c r="C59" s="39">
        <v>9245735</v>
      </c>
      <c r="D59" s="39">
        <v>0</v>
      </c>
      <c r="E59" s="39">
        <v>473414</v>
      </c>
      <c r="F59" s="39">
        <v>509904238</v>
      </c>
      <c r="G59" s="39">
        <f>C59+D59+E59+F59</f>
        <v>519623387</v>
      </c>
      <c r="H59" s="39">
        <v>9245735</v>
      </c>
      <c r="I59" s="39">
        <v>0</v>
      </c>
      <c r="J59" s="39">
        <v>473414</v>
      </c>
      <c r="K59" s="39">
        <v>509904238</v>
      </c>
      <c r="L59" s="39">
        <f>H59+I59+J59+K59</f>
        <v>519623387</v>
      </c>
      <c r="M59" s="39">
        <v>5082699.57</v>
      </c>
      <c r="N59" s="39">
        <v>0</v>
      </c>
      <c r="O59" s="39">
        <v>473414</v>
      </c>
      <c r="P59" s="39">
        <v>509872614.12</v>
      </c>
      <c r="Q59" s="39">
        <f>M59+N59+O59+P59</f>
        <v>515428727.69</v>
      </c>
      <c r="R59" s="39">
        <f>H59-M59</f>
        <v>4163035.4299999997</v>
      </c>
      <c r="S59" s="39">
        <f>I59-N59</f>
        <v>0</v>
      </c>
      <c r="T59" s="39">
        <f>J59-O59</f>
        <v>0</v>
      </c>
      <c r="U59" s="39">
        <f>Q59+B59</f>
        <v>515428727.69</v>
      </c>
      <c r="V59" s="39">
        <v>519933315</v>
      </c>
      <c r="W59" s="39">
        <v>515277478.07999998</v>
      </c>
      <c r="X59" s="39">
        <f>V59-W59</f>
        <v>4655836.9200000167</v>
      </c>
      <c r="Y59" s="39">
        <f>IF(ISERROR(W59/V59*100),0,W59/V59*100)</f>
        <v>99.104531910981692</v>
      </c>
      <c r="Z59" s="39">
        <v>0</v>
      </c>
      <c r="AA59" s="39">
        <v>0</v>
      </c>
      <c r="AB59" s="39">
        <v>0</v>
      </c>
      <c r="AC59" s="39">
        <v>0</v>
      </c>
      <c r="AD59" s="39">
        <v>-31623.88</v>
      </c>
    </row>
    <row r="60" spans="1:30" ht="51" x14ac:dyDescent="0.2">
      <c r="A60" s="40" t="s">
        <v>74</v>
      </c>
      <c r="B60" s="39">
        <v>0</v>
      </c>
      <c r="C60" s="39">
        <v>0</v>
      </c>
      <c r="D60" s="39">
        <v>0</v>
      </c>
      <c r="E60" s="39">
        <v>0</v>
      </c>
      <c r="F60" s="39">
        <v>182222339</v>
      </c>
      <c r="G60" s="39">
        <f>C60+D60+E60+F60</f>
        <v>182222339</v>
      </c>
      <c r="H60" s="39">
        <v>0</v>
      </c>
      <c r="I60" s="39">
        <v>0</v>
      </c>
      <c r="J60" s="39">
        <v>0</v>
      </c>
      <c r="K60" s="39">
        <v>182222339</v>
      </c>
      <c r="L60" s="39">
        <f>H60+I60+J60+K60</f>
        <v>182222339</v>
      </c>
      <c r="M60" s="39">
        <v>0</v>
      </c>
      <c r="N60" s="39">
        <v>0</v>
      </c>
      <c r="O60" s="39">
        <v>0</v>
      </c>
      <c r="P60" s="39">
        <v>182222338.13</v>
      </c>
      <c r="Q60" s="39">
        <f>M60+N60+O60+P60</f>
        <v>182222338.13</v>
      </c>
      <c r="R60" s="39">
        <f>H60-M60</f>
        <v>0</v>
      </c>
      <c r="S60" s="39">
        <f>I60-N60</f>
        <v>0</v>
      </c>
      <c r="T60" s="39">
        <f>J60-O60</f>
        <v>0</v>
      </c>
      <c r="U60" s="39">
        <f>Q60+B60</f>
        <v>182222338.13</v>
      </c>
      <c r="V60" s="39">
        <v>182222339</v>
      </c>
      <c r="W60" s="39">
        <v>182222338.13</v>
      </c>
      <c r="X60" s="39">
        <f>V60-W60</f>
        <v>0.87000000476837158</v>
      </c>
      <c r="Y60" s="39">
        <f>IF(ISERROR(W60/V60*100),0,W60/V60*100)</f>
        <v>99.999999522561282</v>
      </c>
      <c r="Z60" s="39">
        <v>0</v>
      </c>
      <c r="AA60" s="39">
        <v>0</v>
      </c>
      <c r="AB60" s="39">
        <v>0</v>
      </c>
      <c r="AC60" s="39">
        <v>0</v>
      </c>
      <c r="AD60" s="39">
        <v>-0.87</v>
      </c>
    </row>
    <row r="61" spans="1:30" ht="25.5" x14ac:dyDescent="0.2">
      <c r="A61" s="40" t="s">
        <v>75</v>
      </c>
      <c r="B61" s="39">
        <v>0</v>
      </c>
      <c r="C61" s="39">
        <v>9245735</v>
      </c>
      <c r="D61" s="39">
        <v>0</v>
      </c>
      <c r="E61" s="39">
        <v>473414</v>
      </c>
      <c r="F61" s="39">
        <v>327681899</v>
      </c>
      <c r="G61" s="39">
        <f>C61+D61+E61+F61</f>
        <v>337401048</v>
      </c>
      <c r="H61" s="39">
        <v>9245735</v>
      </c>
      <c r="I61" s="39">
        <v>0</v>
      </c>
      <c r="J61" s="39">
        <v>473414</v>
      </c>
      <c r="K61" s="39">
        <v>327681899</v>
      </c>
      <c r="L61" s="39">
        <f>H61+I61+J61+K61</f>
        <v>337401048</v>
      </c>
      <c r="M61" s="39">
        <v>5082699.57</v>
      </c>
      <c r="N61" s="39">
        <v>0</v>
      </c>
      <c r="O61" s="39">
        <v>473414</v>
      </c>
      <c r="P61" s="39">
        <v>327650275.99000001</v>
      </c>
      <c r="Q61" s="39">
        <f>M61+N61+O61+P61</f>
        <v>333206389.56</v>
      </c>
      <c r="R61" s="39">
        <f>H61-M61</f>
        <v>4163035.4299999997</v>
      </c>
      <c r="S61" s="39">
        <f>I61-N61</f>
        <v>0</v>
      </c>
      <c r="T61" s="39">
        <f>J61-O61</f>
        <v>0</v>
      </c>
      <c r="U61" s="39">
        <f>Q61+B61</f>
        <v>333206389.56</v>
      </c>
      <c r="V61" s="39">
        <v>337710976</v>
      </c>
      <c r="W61" s="39">
        <v>333055139.94999999</v>
      </c>
      <c r="X61" s="39">
        <f>V61-W61</f>
        <v>4655836.0500000119</v>
      </c>
      <c r="Y61" s="39">
        <f>IF(ISERROR(W61/V61*100),0,W61/V61*100)</f>
        <v>98.621354832719447</v>
      </c>
      <c r="Z61" s="39">
        <v>0</v>
      </c>
      <c r="AA61" s="39">
        <v>0</v>
      </c>
      <c r="AB61" s="39">
        <v>0</v>
      </c>
      <c r="AC61" s="39">
        <v>0</v>
      </c>
      <c r="AD61" s="39">
        <v>-31623.01</v>
      </c>
    </row>
    <row r="62" spans="1:30" x14ac:dyDescent="0.2">
      <c r="A62" s="38" t="s">
        <v>76</v>
      </c>
      <c r="B62" s="39">
        <v>0</v>
      </c>
      <c r="C62" s="39">
        <v>158224</v>
      </c>
      <c r="D62" s="39">
        <v>0</v>
      </c>
      <c r="E62" s="39">
        <v>0</v>
      </c>
      <c r="F62" s="39">
        <v>7508902</v>
      </c>
      <c r="G62" s="39">
        <f>C62+D62+E62+F62</f>
        <v>7667126</v>
      </c>
      <c r="H62" s="39">
        <v>158224</v>
      </c>
      <c r="I62" s="39">
        <v>0</v>
      </c>
      <c r="J62" s="39">
        <v>0</v>
      </c>
      <c r="K62" s="39">
        <v>7508902</v>
      </c>
      <c r="L62" s="39">
        <f>H62+I62+J62+K62</f>
        <v>7667126</v>
      </c>
      <c r="M62" s="39">
        <v>85446.22</v>
      </c>
      <c r="N62" s="39">
        <v>0</v>
      </c>
      <c r="O62" s="39">
        <v>0</v>
      </c>
      <c r="P62" s="39">
        <v>7506020.1299999999</v>
      </c>
      <c r="Q62" s="39">
        <f>M62+N62+O62+P62</f>
        <v>7591466.3499999996</v>
      </c>
      <c r="R62" s="39">
        <f>H62-M62</f>
        <v>72777.78</v>
      </c>
      <c r="S62" s="39">
        <f>I62-N62</f>
        <v>0</v>
      </c>
      <c r="T62" s="39">
        <f>J62-O62</f>
        <v>0</v>
      </c>
      <c r="U62" s="39">
        <f>Q62+B62</f>
        <v>7591466.3499999996</v>
      </c>
      <c r="V62" s="39">
        <v>7667126</v>
      </c>
      <c r="W62" s="39">
        <v>7545789.46</v>
      </c>
      <c r="X62" s="39">
        <f>V62-W62</f>
        <v>121336.54000000004</v>
      </c>
      <c r="Y62" s="39">
        <f>IF(ISERROR(W62/V62*100),0,W62/V62*100)</f>
        <v>98.417444293989689</v>
      </c>
      <c r="Z62" s="39">
        <v>0</v>
      </c>
      <c r="AA62" s="39">
        <v>0</v>
      </c>
      <c r="AB62" s="39">
        <v>0</v>
      </c>
      <c r="AC62" s="39">
        <v>0</v>
      </c>
      <c r="AD62" s="39">
        <v>-2881.87</v>
      </c>
    </row>
    <row r="63" spans="1:30" ht="25.5" x14ac:dyDescent="0.2">
      <c r="A63" s="38" t="s">
        <v>77</v>
      </c>
      <c r="B63" s="39">
        <v>0</v>
      </c>
      <c r="C63" s="39">
        <v>3500</v>
      </c>
      <c r="D63" s="39">
        <v>0</v>
      </c>
      <c r="E63" s="39">
        <v>0</v>
      </c>
      <c r="F63" s="39">
        <v>12044936</v>
      </c>
      <c r="G63" s="39">
        <f>C63+D63+E63+F63</f>
        <v>12048436</v>
      </c>
      <c r="H63" s="39">
        <v>3500</v>
      </c>
      <c r="I63" s="39">
        <v>0</v>
      </c>
      <c r="J63" s="39">
        <v>0</v>
      </c>
      <c r="K63" s="39">
        <v>12044936</v>
      </c>
      <c r="L63" s="39">
        <f>H63+I63+J63+K63</f>
        <v>12048436</v>
      </c>
      <c r="M63" s="39">
        <v>0</v>
      </c>
      <c r="N63" s="39">
        <v>0</v>
      </c>
      <c r="O63" s="39">
        <v>0</v>
      </c>
      <c r="P63" s="39">
        <v>12036949.34</v>
      </c>
      <c r="Q63" s="39">
        <f>M63+N63+O63+P63</f>
        <v>12036949.34</v>
      </c>
      <c r="R63" s="39">
        <f>H63-M63</f>
        <v>3500</v>
      </c>
      <c r="S63" s="39">
        <f>I63-N63</f>
        <v>0</v>
      </c>
      <c r="T63" s="39">
        <f>J63-O63</f>
        <v>0</v>
      </c>
      <c r="U63" s="39">
        <f>Q63+B63</f>
        <v>12036949.34</v>
      </c>
      <c r="V63" s="39">
        <v>12048436</v>
      </c>
      <c r="W63" s="39">
        <v>12036949.34</v>
      </c>
      <c r="X63" s="39">
        <f>V63-W63</f>
        <v>11486.660000000149</v>
      </c>
      <c r="Y63" s="39">
        <f>IF(ISERROR(W63/V63*100),0,W63/V63*100)</f>
        <v>99.904662646670488</v>
      </c>
      <c r="Z63" s="39">
        <v>0</v>
      </c>
      <c r="AA63" s="39">
        <v>0</v>
      </c>
      <c r="AB63" s="39">
        <v>0</v>
      </c>
      <c r="AC63" s="39">
        <v>0</v>
      </c>
      <c r="AD63" s="39">
        <v>-7986.66</v>
      </c>
    </row>
    <row r="64" spans="1:30" x14ac:dyDescent="0.2">
      <c r="A64" s="38" t="s">
        <v>78</v>
      </c>
      <c r="B64" s="39">
        <v>0</v>
      </c>
      <c r="C64" s="39">
        <v>0</v>
      </c>
      <c r="D64" s="39">
        <v>0</v>
      </c>
      <c r="E64" s="39">
        <v>0</v>
      </c>
      <c r="F64" s="39">
        <v>14703197</v>
      </c>
      <c r="G64" s="39">
        <f>C64+D64+E64+F64</f>
        <v>14703197</v>
      </c>
      <c r="H64" s="39">
        <v>0</v>
      </c>
      <c r="I64" s="39">
        <v>0</v>
      </c>
      <c r="J64" s="39">
        <v>0</v>
      </c>
      <c r="K64" s="39">
        <v>14703197</v>
      </c>
      <c r="L64" s="39">
        <f>H64+I64+J64+K64</f>
        <v>14703197</v>
      </c>
      <c r="M64" s="39">
        <v>0</v>
      </c>
      <c r="N64" s="39">
        <v>0</v>
      </c>
      <c r="O64" s="39">
        <v>0</v>
      </c>
      <c r="P64" s="39">
        <v>14703196.689999999</v>
      </c>
      <c r="Q64" s="39">
        <f>M64+N64+O64+P64</f>
        <v>14703196.689999999</v>
      </c>
      <c r="R64" s="39">
        <f>H64-M64</f>
        <v>0</v>
      </c>
      <c r="S64" s="39">
        <f>I64-N64</f>
        <v>0</v>
      </c>
      <c r="T64" s="39">
        <f>J64-O64</f>
        <v>0</v>
      </c>
      <c r="U64" s="39">
        <f>Q64+B64</f>
        <v>14703196.689999999</v>
      </c>
      <c r="V64" s="39">
        <v>14703197</v>
      </c>
      <c r="W64" s="39">
        <v>14703196.689999999</v>
      </c>
      <c r="X64" s="39">
        <f>V64-W64</f>
        <v>0.31000000052154064</v>
      </c>
      <c r="Y64" s="39">
        <f>IF(ISERROR(W64/V64*100),0,W64/V64*100)</f>
        <v>99.999997891614996</v>
      </c>
      <c r="Z64" s="39">
        <v>0</v>
      </c>
      <c r="AA64" s="39">
        <v>0</v>
      </c>
      <c r="AB64" s="39">
        <v>0</v>
      </c>
      <c r="AC64" s="39">
        <v>0</v>
      </c>
      <c r="AD64" s="39">
        <v>-0.31</v>
      </c>
    </row>
    <row r="65" spans="1:30" ht="25.5" x14ac:dyDescent="0.2">
      <c r="A65" s="38" t="s">
        <v>79</v>
      </c>
      <c r="B65" s="39">
        <v>0</v>
      </c>
      <c r="C65" s="39">
        <v>1568001</v>
      </c>
      <c r="D65" s="39">
        <v>0</v>
      </c>
      <c r="E65" s="39">
        <v>0</v>
      </c>
      <c r="F65" s="39">
        <v>70852122</v>
      </c>
      <c r="G65" s="39">
        <f>C65+D65+E65+F65</f>
        <v>72420123</v>
      </c>
      <c r="H65" s="39">
        <v>1568001</v>
      </c>
      <c r="I65" s="39">
        <v>0</v>
      </c>
      <c r="J65" s="39">
        <v>0</v>
      </c>
      <c r="K65" s="39">
        <v>70852122</v>
      </c>
      <c r="L65" s="39">
        <f>H65+I65+J65+K65</f>
        <v>72420123</v>
      </c>
      <c r="M65" s="39">
        <v>1246525.8999999999</v>
      </c>
      <c r="N65" s="39">
        <v>0</v>
      </c>
      <c r="O65" s="39">
        <v>0</v>
      </c>
      <c r="P65" s="39">
        <v>70852005.25</v>
      </c>
      <c r="Q65" s="39">
        <f>M65+N65+O65+P65</f>
        <v>72098531.150000006</v>
      </c>
      <c r="R65" s="39">
        <f>H65-M65</f>
        <v>321475.10000000009</v>
      </c>
      <c r="S65" s="39">
        <f>I65-N65</f>
        <v>0</v>
      </c>
      <c r="T65" s="39">
        <f>J65-O65</f>
        <v>0</v>
      </c>
      <c r="U65" s="39">
        <f>Q65+B65</f>
        <v>72098531.150000006</v>
      </c>
      <c r="V65" s="39">
        <v>72420123</v>
      </c>
      <c r="W65" s="39">
        <v>71840180.719999999</v>
      </c>
      <c r="X65" s="39">
        <f>V65-W65</f>
        <v>579942.28000000119</v>
      </c>
      <c r="Y65" s="39">
        <f>IF(ISERROR(W65/V65*100),0,W65/V65*100)</f>
        <v>99.199197328068607</v>
      </c>
      <c r="Z65" s="39">
        <v>0</v>
      </c>
      <c r="AA65" s="39">
        <v>0</v>
      </c>
      <c r="AB65" s="39">
        <v>0</v>
      </c>
      <c r="AC65" s="39">
        <v>0</v>
      </c>
      <c r="AD65" s="39">
        <v>-116.75</v>
      </c>
    </row>
    <row r="66" spans="1:30" x14ac:dyDescent="0.2">
      <c r="A66" s="38" t="s">
        <v>80</v>
      </c>
      <c r="B66" s="39">
        <v>0</v>
      </c>
      <c r="C66" s="39">
        <v>0</v>
      </c>
      <c r="D66" s="39">
        <v>0</v>
      </c>
      <c r="E66" s="39">
        <v>0</v>
      </c>
      <c r="F66" s="39">
        <v>6711765</v>
      </c>
      <c r="G66" s="39">
        <f>C66+D66+E66+F66</f>
        <v>6711765</v>
      </c>
      <c r="H66" s="39">
        <v>0</v>
      </c>
      <c r="I66" s="39">
        <v>0</v>
      </c>
      <c r="J66" s="39">
        <v>0</v>
      </c>
      <c r="K66" s="39">
        <v>6711765</v>
      </c>
      <c r="L66" s="39">
        <f>H66+I66+J66+K66</f>
        <v>6711765</v>
      </c>
      <c r="M66" s="39">
        <v>0</v>
      </c>
      <c r="N66" s="39">
        <v>0</v>
      </c>
      <c r="O66" s="39">
        <v>0</v>
      </c>
      <c r="P66" s="39">
        <v>6523049.4100000001</v>
      </c>
      <c r="Q66" s="39">
        <f>M66+N66+O66+P66</f>
        <v>6523049.4100000001</v>
      </c>
      <c r="R66" s="39">
        <f>H66-M66</f>
        <v>0</v>
      </c>
      <c r="S66" s="39">
        <f>I66-N66</f>
        <v>0</v>
      </c>
      <c r="T66" s="39">
        <f>J66-O66</f>
        <v>0</v>
      </c>
      <c r="U66" s="39">
        <f>Q66+B66</f>
        <v>6523049.4100000001</v>
      </c>
      <c r="V66" s="39">
        <v>6711765</v>
      </c>
      <c r="W66" s="39">
        <v>6523049.4100000001</v>
      </c>
      <c r="X66" s="39">
        <f>V66-W66</f>
        <v>188715.58999999985</v>
      </c>
      <c r="Y66" s="39">
        <f>IF(ISERROR(W66/V66*100),0,W66/V66*100)</f>
        <v>97.188286687629855</v>
      </c>
      <c r="Z66" s="39">
        <v>0</v>
      </c>
      <c r="AA66" s="39">
        <v>0</v>
      </c>
      <c r="AB66" s="39">
        <v>0</v>
      </c>
      <c r="AC66" s="39">
        <v>0</v>
      </c>
      <c r="AD66" s="39">
        <v>-188715.59</v>
      </c>
    </row>
    <row r="67" spans="1:30" ht="38.25" x14ac:dyDescent="0.2">
      <c r="A67" s="38" t="s">
        <v>42</v>
      </c>
      <c r="B67" s="39">
        <v>0</v>
      </c>
      <c r="C67" s="39">
        <v>0</v>
      </c>
      <c r="D67" s="39">
        <v>0</v>
      </c>
      <c r="E67" s="39">
        <v>0</v>
      </c>
      <c r="F67" s="39">
        <v>300000</v>
      </c>
      <c r="G67" s="39">
        <f>C67+D67+E67+F67</f>
        <v>300000</v>
      </c>
      <c r="H67" s="39">
        <v>0</v>
      </c>
      <c r="I67" s="39">
        <v>0</v>
      </c>
      <c r="J67" s="39">
        <v>0</v>
      </c>
      <c r="K67" s="39">
        <v>300000</v>
      </c>
      <c r="L67" s="39">
        <f>H67+I67+J67+K67</f>
        <v>300000</v>
      </c>
      <c r="M67" s="39">
        <v>0</v>
      </c>
      <c r="N67" s="39">
        <v>0</v>
      </c>
      <c r="O67" s="39">
        <v>0</v>
      </c>
      <c r="P67" s="39">
        <v>300000</v>
      </c>
      <c r="Q67" s="39">
        <f>M67+N67+O67+P67</f>
        <v>300000</v>
      </c>
      <c r="R67" s="39">
        <f>H67-M67</f>
        <v>0</v>
      </c>
      <c r="S67" s="39">
        <f>I67-N67</f>
        <v>0</v>
      </c>
      <c r="T67" s="39">
        <f>J67-O67</f>
        <v>0</v>
      </c>
      <c r="U67" s="39">
        <f>Q67+B67</f>
        <v>300000</v>
      </c>
      <c r="V67" s="39">
        <v>300000</v>
      </c>
      <c r="W67" s="39">
        <v>300000</v>
      </c>
      <c r="X67" s="39">
        <f>V67-W67</f>
        <v>0</v>
      </c>
      <c r="Y67" s="39">
        <f>IF(ISERROR(W67/V67*100),0,W67/V67*100)</f>
        <v>100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</row>
    <row r="68" spans="1:30" ht="38.25" x14ac:dyDescent="0.2">
      <c r="A68" s="40" t="s">
        <v>81</v>
      </c>
      <c r="B68" s="39">
        <v>0</v>
      </c>
      <c r="C68" s="39">
        <v>0</v>
      </c>
      <c r="D68" s="39">
        <v>0</v>
      </c>
      <c r="E68" s="39">
        <v>0</v>
      </c>
      <c r="F68" s="39">
        <v>300000</v>
      </c>
      <c r="G68" s="39">
        <f>C68+D68+E68+F68</f>
        <v>300000</v>
      </c>
      <c r="H68" s="39">
        <v>0</v>
      </c>
      <c r="I68" s="39">
        <v>0</v>
      </c>
      <c r="J68" s="39">
        <v>0</v>
      </c>
      <c r="K68" s="39">
        <v>300000</v>
      </c>
      <c r="L68" s="39">
        <f>H68+I68+J68+K68</f>
        <v>300000</v>
      </c>
      <c r="M68" s="39">
        <v>0</v>
      </c>
      <c r="N68" s="39">
        <v>0</v>
      </c>
      <c r="O68" s="39">
        <v>0</v>
      </c>
      <c r="P68" s="39">
        <v>300000</v>
      </c>
      <c r="Q68" s="39">
        <f>M68+N68+O68+P68</f>
        <v>300000</v>
      </c>
      <c r="R68" s="39">
        <f>H68-M68</f>
        <v>0</v>
      </c>
      <c r="S68" s="39">
        <f>I68-N68</f>
        <v>0</v>
      </c>
      <c r="T68" s="39">
        <f>J68-O68</f>
        <v>0</v>
      </c>
      <c r="U68" s="39">
        <f>Q68+B68</f>
        <v>300000</v>
      </c>
      <c r="V68" s="39">
        <v>300000</v>
      </c>
      <c r="W68" s="39">
        <v>300000</v>
      </c>
      <c r="X68" s="39">
        <f>V68-W68</f>
        <v>0</v>
      </c>
      <c r="Y68" s="39">
        <f>IF(ISERROR(W68/V68*100),0,W68/V68*100)</f>
        <v>100</v>
      </c>
      <c r="Z68" s="39">
        <v>0</v>
      </c>
      <c r="AA68" s="39">
        <v>0</v>
      </c>
      <c r="AB68" s="39">
        <v>0</v>
      </c>
      <c r="AC68" s="39">
        <v>0</v>
      </c>
      <c r="AD68" s="39">
        <v>0</v>
      </c>
    </row>
    <row r="69" spans="1:30" ht="38.25" x14ac:dyDescent="0.2">
      <c r="A69" s="38" t="s">
        <v>48</v>
      </c>
      <c r="B69" s="39">
        <v>0</v>
      </c>
      <c r="C69" s="39">
        <v>0</v>
      </c>
      <c r="D69" s="39">
        <v>0</v>
      </c>
      <c r="E69" s="39">
        <v>41482</v>
      </c>
      <c r="F69" s="39">
        <v>0</v>
      </c>
      <c r="G69" s="39">
        <f>C69+D69+E69+F69</f>
        <v>41482</v>
      </c>
      <c r="H69" s="39">
        <v>0</v>
      </c>
      <c r="I69" s="39">
        <v>0</v>
      </c>
      <c r="J69" s="39">
        <v>41482</v>
      </c>
      <c r="K69" s="39">
        <v>0</v>
      </c>
      <c r="L69" s="39">
        <f>H69+I69+J69+K69</f>
        <v>41482</v>
      </c>
      <c r="M69" s="39">
        <v>0</v>
      </c>
      <c r="N69" s="39">
        <v>0</v>
      </c>
      <c r="O69" s="39">
        <v>35939</v>
      </c>
      <c r="P69" s="39">
        <v>0</v>
      </c>
      <c r="Q69" s="39">
        <f>M69+N69+O69+P69</f>
        <v>35939</v>
      </c>
      <c r="R69" s="39">
        <f>H69-M69</f>
        <v>0</v>
      </c>
      <c r="S69" s="39">
        <f>I69-N69</f>
        <v>0</v>
      </c>
      <c r="T69" s="39">
        <f>J69-O69</f>
        <v>5543</v>
      </c>
      <c r="U69" s="39">
        <f>Q69+B69</f>
        <v>35939</v>
      </c>
      <c r="V69" s="39">
        <v>46599</v>
      </c>
      <c r="W69" s="39">
        <v>9568.36</v>
      </c>
      <c r="X69" s="39">
        <f>V69-W69</f>
        <v>37030.639999999999</v>
      </c>
      <c r="Y69" s="39">
        <f>IF(ISERROR(W69/V69*100),0,W69/V69*100)</f>
        <v>20.533402004334857</v>
      </c>
      <c r="Z69" s="39">
        <v>0</v>
      </c>
      <c r="AA69" s="39">
        <v>0</v>
      </c>
      <c r="AB69" s="39">
        <v>0</v>
      </c>
      <c r="AC69" s="39">
        <v>0</v>
      </c>
      <c r="AD69" s="39">
        <v>0</v>
      </c>
    </row>
    <row r="70" spans="1:30" ht="38.25" x14ac:dyDescent="0.2">
      <c r="A70" s="40" t="s">
        <v>82</v>
      </c>
      <c r="B70" s="39">
        <v>0</v>
      </c>
      <c r="C70" s="39">
        <v>0</v>
      </c>
      <c r="D70" s="39">
        <v>0</v>
      </c>
      <c r="E70" s="39">
        <v>0</v>
      </c>
      <c r="F70" s="39">
        <v>0</v>
      </c>
      <c r="G70" s="39">
        <f>C70+D70+E70+F70</f>
        <v>0</v>
      </c>
      <c r="H70" s="39">
        <v>0</v>
      </c>
      <c r="I70" s="39">
        <v>0</v>
      </c>
      <c r="J70" s="39">
        <v>0</v>
      </c>
      <c r="K70" s="39">
        <v>0</v>
      </c>
      <c r="L70" s="39">
        <f>H70+I70+J70+K70</f>
        <v>0</v>
      </c>
      <c r="M70" s="39">
        <v>0</v>
      </c>
      <c r="N70" s="39">
        <v>0</v>
      </c>
      <c r="O70" s="39">
        <v>0</v>
      </c>
      <c r="P70" s="39">
        <v>0</v>
      </c>
      <c r="Q70" s="39">
        <f>M70+N70+O70+P70</f>
        <v>0</v>
      </c>
      <c r="R70" s="39">
        <f>H70-M70</f>
        <v>0</v>
      </c>
      <c r="S70" s="39">
        <f>I70-N70</f>
        <v>0</v>
      </c>
      <c r="T70" s="39">
        <f>J70-O70</f>
        <v>0</v>
      </c>
      <c r="U70" s="39">
        <f>Q70+B70</f>
        <v>0</v>
      </c>
      <c r="V70" s="39">
        <v>2</v>
      </c>
      <c r="W70" s="39">
        <v>1.74</v>
      </c>
      <c r="X70" s="39">
        <f>V70-W70</f>
        <v>0.26</v>
      </c>
      <c r="Y70" s="39">
        <f>IF(ISERROR(W70/V70*100),0,W70/V70*100)</f>
        <v>87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</row>
    <row r="71" spans="1:30" ht="63.75" x14ac:dyDescent="0.2">
      <c r="A71" s="40" t="s">
        <v>83</v>
      </c>
      <c r="B71" s="39">
        <v>0</v>
      </c>
      <c r="C71" s="39">
        <v>0</v>
      </c>
      <c r="D71" s="39">
        <v>0</v>
      </c>
      <c r="E71" s="39">
        <v>4996</v>
      </c>
      <c r="F71" s="39">
        <v>0</v>
      </c>
      <c r="G71" s="39">
        <f>C71+D71+E71+F71</f>
        <v>4996</v>
      </c>
      <c r="H71" s="39">
        <v>0</v>
      </c>
      <c r="I71" s="39">
        <v>0</v>
      </c>
      <c r="J71" s="39">
        <v>4996</v>
      </c>
      <c r="K71" s="39">
        <v>0</v>
      </c>
      <c r="L71" s="39">
        <f>H71+I71+J71+K71</f>
        <v>4996</v>
      </c>
      <c r="M71" s="39">
        <v>0</v>
      </c>
      <c r="N71" s="39">
        <v>0</v>
      </c>
      <c r="O71" s="39">
        <v>0</v>
      </c>
      <c r="P71" s="39">
        <v>0</v>
      </c>
      <c r="Q71" s="39">
        <f>M71+N71+O71+P71</f>
        <v>0</v>
      </c>
      <c r="R71" s="39">
        <f>H71-M71</f>
        <v>0</v>
      </c>
      <c r="S71" s="39">
        <f>I71-N71</f>
        <v>0</v>
      </c>
      <c r="T71" s="39">
        <f>J71-O71</f>
        <v>4996</v>
      </c>
      <c r="U71" s="39">
        <f>Q71+B71</f>
        <v>0</v>
      </c>
      <c r="V71" s="39">
        <v>4996</v>
      </c>
      <c r="W71" s="39">
        <v>0</v>
      </c>
      <c r="X71" s="39">
        <f>V71-W71</f>
        <v>4996</v>
      </c>
      <c r="Y71" s="39">
        <f>IF(ISERROR(W71/V71*100),0,W71/V71*100)</f>
        <v>0</v>
      </c>
      <c r="Z71" s="39">
        <v>0</v>
      </c>
      <c r="AA71" s="39">
        <v>0</v>
      </c>
      <c r="AB71" s="39">
        <v>0</v>
      </c>
      <c r="AC71" s="39">
        <v>0</v>
      </c>
      <c r="AD71" s="39">
        <v>0</v>
      </c>
    </row>
    <row r="72" spans="1:30" ht="38.25" x14ac:dyDescent="0.2">
      <c r="A72" s="40" t="s">
        <v>84</v>
      </c>
      <c r="B72" s="39">
        <v>0</v>
      </c>
      <c r="C72" s="39">
        <v>0</v>
      </c>
      <c r="D72" s="39">
        <v>0</v>
      </c>
      <c r="E72" s="39">
        <v>36486</v>
      </c>
      <c r="F72" s="39">
        <v>0</v>
      </c>
      <c r="G72" s="39">
        <f>C72+D72+E72+F72</f>
        <v>36486</v>
      </c>
      <c r="H72" s="39">
        <v>0</v>
      </c>
      <c r="I72" s="39">
        <v>0</v>
      </c>
      <c r="J72" s="39">
        <v>36486</v>
      </c>
      <c r="K72" s="39">
        <v>0</v>
      </c>
      <c r="L72" s="39">
        <f>H72+I72+J72+K72</f>
        <v>36486</v>
      </c>
      <c r="M72" s="39">
        <v>0</v>
      </c>
      <c r="N72" s="39">
        <v>0</v>
      </c>
      <c r="O72" s="39">
        <v>35939</v>
      </c>
      <c r="P72" s="39">
        <v>0</v>
      </c>
      <c r="Q72" s="39">
        <f>M72+N72+O72+P72</f>
        <v>35939</v>
      </c>
      <c r="R72" s="39">
        <f>H72-M72</f>
        <v>0</v>
      </c>
      <c r="S72" s="39">
        <f>I72-N72</f>
        <v>0</v>
      </c>
      <c r="T72" s="39">
        <f>J72-O72</f>
        <v>547</v>
      </c>
      <c r="U72" s="39">
        <f>Q72+B72</f>
        <v>35939</v>
      </c>
      <c r="V72" s="39">
        <v>41601</v>
      </c>
      <c r="W72" s="39">
        <v>9566.6200000000008</v>
      </c>
      <c r="X72" s="39">
        <f>V72-W72</f>
        <v>32034.379999999997</v>
      </c>
      <c r="Y72" s="39">
        <f>IF(ISERROR(W72/V72*100),0,W72/V72*100)</f>
        <v>22.996129900723542</v>
      </c>
      <c r="Z72" s="39">
        <v>0</v>
      </c>
      <c r="AA72" s="39">
        <v>0</v>
      </c>
      <c r="AB72" s="39">
        <v>0</v>
      </c>
      <c r="AC72" s="39">
        <v>0</v>
      </c>
      <c r="AD72" s="39">
        <v>0</v>
      </c>
    </row>
    <row r="73" spans="1:30" ht="25.5" x14ac:dyDescent="0.2">
      <c r="A73" s="38" t="s">
        <v>53</v>
      </c>
      <c r="B73" s="39">
        <v>0</v>
      </c>
      <c r="C73" s="39">
        <v>0</v>
      </c>
      <c r="D73" s="39">
        <v>961769</v>
      </c>
      <c r="E73" s="39">
        <v>0</v>
      </c>
      <c r="F73" s="39">
        <v>459804</v>
      </c>
      <c r="G73" s="39">
        <f>C73+D73+E73+F73</f>
        <v>1421573</v>
      </c>
      <c r="H73" s="39">
        <v>0</v>
      </c>
      <c r="I73" s="39">
        <v>961769</v>
      </c>
      <c r="J73" s="39">
        <v>0</v>
      </c>
      <c r="K73" s="39">
        <v>459804</v>
      </c>
      <c r="L73" s="39">
        <f>H73+I73+J73+K73</f>
        <v>1421573</v>
      </c>
      <c r="M73" s="39">
        <v>0</v>
      </c>
      <c r="N73" s="39">
        <v>961769</v>
      </c>
      <c r="O73" s="39">
        <v>0</v>
      </c>
      <c r="P73" s="39">
        <v>459803.89</v>
      </c>
      <c r="Q73" s="39">
        <f>M73+N73+O73+P73</f>
        <v>1421572.8900000001</v>
      </c>
      <c r="R73" s="39">
        <f>H73-M73</f>
        <v>0</v>
      </c>
      <c r="S73" s="39">
        <f>I73-N73</f>
        <v>0</v>
      </c>
      <c r="T73" s="39">
        <f>J73-O73</f>
        <v>0</v>
      </c>
      <c r="U73" s="39">
        <f>Q73+B73</f>
        <v>1421572.8900000001</v>
      </c>
      <c r="V73" s="39">
        <v>1487862</v>
      </c>
      <c r="W73" s="39">
        <v>749221.24</v>
      </c>
      <c r="X73" s="39">
        <f>V73-W73</f>
        <v>738640.76</v>
      </c>
      <c r="Y73" s="39">
        <f>IF(ISERROR(W73/V73*100),0,W73/V73*100)</f>
        <v>50.355559857029753</v>
      </c>
      <c r="Z73" s="39">
        <v>0</v>
      </c>
      <c r="AA73" s="39">
        <v>0</v>
      </c>
      <c r="AB73" s="39">
        <v>0</v>
      </c>
      <c r="AC73" s="39">
        <v>0</v>
      </c>
      <c r="AD73" s="39">
        <v>-0.11</v>
      </c>
    </row>
    <row r="74" spans="1:30" x14ac:dyDescent="0.2">
      <c r="A74" s="40" t="s">
        <v>85</v>
      </c>
      <c r="B74" s="39">
        <v>0</v>
      </c>
      <c r="C74" s="39">
        <v>0</v>
      </c>
      <c r="D74" s="39">
        <v>961769</v>
      </c>
      <c r="E74" s="39">
        <v>0</v>
      </c>
      <c r="F74" s="39">
        <v>459804</v>
      </c>
      <c r="G74" s="39">
        <f>C74+D74+E74+F74</f>
        <v>1421573</v>
      </c>
      <c r="H74" s="39">
        <v>0</v>
      </c>
      <c r="I74" s="39">
        <v>961769</v>
      </c>
      <c r="J74" s="39">
        <v>0</v>
      </c>
      <c r="K74" s="39">
        <v>459804</v>
      </c>
      <c r="L74" s="39">
        <f>H74+I74+J74+K74</f>
        <v>1421573</v>
      </c>
      <c r="M74" s="39">
        <v>0</v>
      </c>
      <c r="N74" s="39">
        <v>961769</v>
      </c>
      <c r="O74" s="39">
        <v>0</v>
      </c>
      <c r="P74" s="39">
        <v>459803.89</v>
      </c>
      <c r="Q74" s="39">
        <f>M74+N74+O74+P74</f>
        <v>1421572.8900000001</v>
      </c>
      <c r="R74" s="39">
        <f>H74-M74</f>
        <v>0</v>
      </c>
      <c r="S74" s="39">
        <f>I74-N74</f>
        <v>0</v>
      </c>
      <c r="T74" s="39">
        <f>J74-O74</f>
        <v>0</v>
      </c>
      <c r="U74" s="39">
        <f>Q74+B74</f>
        <v>1421572.8900000001</v>
      </c>
      <c r="V74" s="39">
        <v>1487862</v>
      </c>
      <c r="W74" s="39">
        <v>749221.24</v>
      </c>
      <c r="X74" s="39">
        <f>V74-W74</f>
        <v>738640.76</v>
      </c>
      <c r="Y74" s="39">
        <f>IF(ISERROR(W74/V74*100),0,W74/V74*100)</f>
        <v>50.355559857029753</v>
      </c>
      <c r="Z74" s="39">
        <v>0</v>
      </c>
      <c r="AA74" s="39">
        <v>0</v>
      </c>
      <c r="AB74" s="39">
        <v>0</v>
      </c>
      <c r="AC74" s="39">
        <v>0</v>
      </c>
      <c r="AD74" s="39">
        <v>-0.11</v>
      </c>
    </row>
    <row r="75" spans="1:30" ht="25.5" x14ac:dyDescent="0.2">
      <c r="A75" s="38" t="s">
        <v>86</v>
      </c>
      <c r="B75" s="39">
        <v>0</v>
      </c>
      <c r="C75" s="39">
        <v>1412</v>
      </c>
      <c r="D75" s="39">
        <v>0</v>
      </c>
      <c r="E75" s="39">
        <v>0</v>
      </c>
      <c r="F75" s="39">
        <v>4954377</v>
      </c>
      <c r="G75" s="39">
        <f>C75+D75+E75+F75</f>
        <v>4955789</v>
      </c>
      <c r="H75" s="39">
        <v>1412</v>
      </c>
      <c r="I75" s="39">
        <v>0</v>
      </c>
      <c r="J75" s="39">
        <v>0</v>
      </c>
      <c r="K75" s="39">
        <v>4954377</v>
      </c>
      <c r="L75" s="39">
        <f>H75+I75+J75+K75</f>
        <v>4955789</v>
      </c>
      <c r="M75" s="39">
        <v>1411.51</v>
      </c>
      <c r="N75" s="39">
        <v>0</v>
      </c>
      <c r="O75" s="39">
        <v>0</v>
      </c>
      <c r="P75" s="39">
        <v>4954368.0199999996</v>
      </c>
      <c r="Q75" s="39">
        <f>M75+N75+O75+P75</f>
        <v>4955779.5299999993</v>
      </c>
      <c r="R75" s="39">
        <f>H75-M75</f>
        <v>0.49000000000000909</v>
      </c>
      <c r="S75" s="39">
        <f>I75-N75</f>
        <v>0</v>
      </c>
      <c r="T75" s="39">
        <f>J75-O75</f>
        <v>0</v>
      </c>
      <c r="U75" s="39">
        <f>Q75+B75</f>
        <v>4955779.5299999993</v>
      </c>
      <c r="V75" s="39">
        <v>4955789</v>
      </c>
      <c r="W75" s="39">
        <v>4955779.53</v>
      </c>
      <c r="X75" s="39">
        <f>V75-W75</f>
        <v>9.4699999997392297</v>
      </c>
      <c r="Y75" s="39">
        <f>IF(ISERROR(W75/V75*100),0,W75/V75*100)</f>
        <v>99.99980891034707</v>
      </c>
      <c r="Z75" s="39">
        <v>0</v>
      </c>
      <c r="AA75" s="39">
        <v>0</v>
      </c>
      <c r="AB75" s="39">
        <v>0</v>
      </c>
      <c r="AC75" s="39">
        <v>0</v>
      </c>
      <c r="AD75" s="39">
        <v>-8.98</v>
      </c>
    </row>
    <row r="76" spans="1:30" ht="25.5" x14ac:dyDescent="0.2">
      <c r="A76" s="38" t="s">
        <v>55</v>
      </c>
      <c r="B76" s="39">
        <v>0</v>
      </c>
      <c r="C76" s="39">
        <v>0</v>
      </c>
      <c r="D76" s="39">
        <v>0</v>
      </c>
      <c r="E76" s="39">
        <v>0</v>
      </c>
      <c r="F76" s="39">
        <v>39682946</v>
      </c>
      <c r="G76" s="39">
        <f>C76+D76+E76+F76</f>
        <v>39682946</v>
      </c>
      <c r="H76" s="39">
        <v>0</v>
      </c>
      <c r="I76" s="39">
        <v>0</v>
      </c>
      <c r="J76" s="39">
        <v>0</v>
      </c>
      <c r="K76" s="39">
        <v>39682946</v>
      </c>
      <c r="L76" s="39">
        <f>H76+I76+J76+K76</f>
        <v>39682946</v>
      </c>
      <c r="M76" s="39">
        <v>0</v>
      </c>
      <c r="N76" s="39">
        <v>0</v>
      </c>
      <c r="O76" s="39">
        <v>0</v>
      </c>
      <c r="P76" s="39">
        <v>35740114.780000001</v>
      </c>
      <c r="Q76" s="39">
        <f>M76+N76+O76+P76</f>
        <v>35740114.780000001</v>
      </c>
      <c r="R76" s="39">
        <f>H76-M76</f>
        <v>0</v>
      </c>
      <c r="S76" s="39">
        <f>I76-N76</f>
        <v>0</v>
      </c>
      <c r="T76" s="39">
        <f>J76-O76</f>
        <v>0</v>
      </c>
      <c r="U76" s="39">
        <f>Q76+B76</f>
        <v>35740114.780000001</v>
      </c>
      <c r="V76" s="39">
        <v>39682946</v>
      </c>
      <c r="W76" s="39">
        <v>35740114.780000001</v>
      </c>
      <c r="X76" s="39">
        <f>V76-W76</f>
        <v>3942831.2199999988</v>
      </c>
      <c r="Y76" s="39">
        <f>IF(ISERROR(W76/V76*100),0,W76/V76*100)</f>
        <v>90.06416706058063</v>
      </c>
      <c r="Z76" s="39">
        <v>0</v>
      </c>
      <c r="AA76" s="39">
        <v>0</v>
      </c>
      <c r="AB76" s="39">
        <v>0</v>
      </c>
      <c r="AC76" s="39">
        <v>0</v>
      </c>
      <c r="AD76" s="39">
        <v>-3942831.22</v>
      </c>
    </row>
    <row r="77" spans="1:30" s="37" customFormat="1" x14ac:dyDescent="0.2">
      <c r="A77" s="35" t="s">
        <v>87</v>
      </c>
      <c r="B77" s="36">
        <v>0</v>
      </c>
      <c r="C77" s="36">
        <v>1626812</v>
      </c>
      <c r="D77" s="36">
        <v>959527</v>
      </c>
      <c r="E77" s="36">
        <v>624986</v>
      </c>
      <c r="F77" s="36">
        <v>60650099</v>
      </c>
      <c r="G77" s="36">
        <f>C77+D77+E77+F77</f>
        <v>63861424</v>
      </c>
      <c r="H77" s="36">
        <v>1626812</v>
      </c>
      <c r="I77" s="36">
        <v>959527</v>
      </c>
      <c r="J77" s="36">
        <v>624986</v>
      </c>
      <c r="K77" s="36">
        <v>60650099</v>
      </c>
      <c r="L77" s="36">
        <f>H77+I77+J77+K77</f>
        <v>63861424</v>
      </c>
      <c r="M77" s="36">
        <v>1203332.8799999999</v>
      </c>
      <c r="N77" s="36">
        <v>886845</v>
      </c>
      <c r="O77" s="36">
        <v>493148.03</v>
      </c>
      <c r="P77" s="36">
        <v>59597154.890000001</v>
      </c>
      <c r="Q77" s="36">
        <f>M77+N77+O77+P77</f>
        <v>62180480.799999997</v>
      </c>
      <c r="R77" s="36">
        <f>H77-M77</f>
        <v>423479.12000000011</v>
      </c>
      <c r="S77" s="36">
        <f>I77-N77</f>
        <v>72682</v>
      </c>
      <c r="T77" s="36">
        <f>J77-O77</f>
        <v>131837.96999999997</v>
      </c>
      <c r="U77" s="36">
        <f>Q77+B77</f>
        <v>62180480.799999997</v>
      </c>
      <c r="V77" s="36">
        <v>64501445</v>
      </c>
      <c r="W77" s="36">
        <v>61952074.619999997</v>
      </c>
      <c r="X77" s="36">
        <f>V77-W77</f>
        <v>2549370.3800000027</v>
      </c>
      <c r="Y77" s="36">
        <f>IF(ISERROR(W77/V77*100),0,W77/V77*100)</f>
        <v>96.04757632949152</v>
      </c>
      <c r="Z77" s="36">
        <v>0</v>
      </c>
      <c r="AA77" s="36">
        <v>0</v>
      </c>
      <c r="AB77" s="36">
        <v>0</v>
      </c>
      <c r="AC77" s="36">
        <v>0</v>
      </c>
      <c r="AD77" s="36">
        <v>-1052944.1100000001</v>
      </c>
    </row>
    <row r="78" spans="1:30" ht="25.5" x14ac:dyDescent="0.2">
      <c r="A78" s="38" t="s">
        <v>88</v>
      </c>
      <c r="B78" s="39">
        <v>0</v>
      </c>
      <c r="C78" s="39">
        <v>1421257</v>
      </c>
      <c r="D78" s="39">
        <v>0</v>
      </c>
      <c r="E78" s="39">
        <v>546989</v>
      </c>
      <c r="F78" s="39">
        <v>34919385</v>
      </c>
      <c r="G78" s="39">
        <f>C78+D78+E78+F78</f>
        <v>36887631</v>
      </c>
      <c r="H78" s="39">
        <v>1421257</v>
      </c>
      <c r="I78" s="39">
        <v>0</v>
      </c>
      <c r="J78" s="39">
        <v>546989</v>
      </c>
      <c r="K78" s="39">
        <v>34919385</v>
      </c>
      <c r="L78" s="39">
        <f>H78+I78+J78+K78</f>
        <v>36887631</v>
      </c>
      <c r="M78" s="39">
        <v>990761.6</v>
      </c>
      <c r="N78" s="39">
        <v>0</v>
      </c>
      <c r="O78" s="39">
        <v>435000.16</v>
      </c>
      <c r="P78" s="39">
        <v>34312051.310000002</v>
      </c>
      <c r="Q78" s="39">
        <f>M78+N78+O78+P78</f>
        <v>35737813.07</v>
      </c>
      <c r="R78" s="39">
        <f>H78-M78</f>
        <v>430495.4</v>
      </c>
      <c r="S78" s="39">
        <f>I78-N78</f>
        <v>0</v>
      </c>
      <c r="T78" s="39">
        <f>J78-O78</f>
        <v>111988.84000000003</v>
      </c>
      <c r="U78" s="39">
        <f>Q78+B78</f>
        <v>35737813.07</v>
      </c>
      <c r="V78" s="39">
        <v>37077631</v>
      </c>
      <c r="W78" s="39">
        <v>35680122.670000002</v>
      </c>
      <c r="X78" s="39">
        <f>V78-W78</f>
        <v>1397508.3299999982</v>
      </c>
      <c r="Y78" s="39">
        <f>IF(ISERROR(W78/V78*100),0,W78/V78*100)</f>
        <v>96.230858627402611</v>
      </c>
      <c r="Z78" s="39">
        <v>0</v>
      </c>
      <c r="AA78" s="39">
        <v>0</v>
      </c>
      <c r="AB78" s="39">
        <v>0</v>
      </c>
      <c r="AC78" s="39">
        <v>0</v>
      </c>
      <c r="AD78" s="39">
        <v>-607333.68999999994</v>
      </c>
    </row>
    <row r="79" spans="1:30" x14ac:dyDescent="0.2">
      <c r="A79" s="40" t="s">
        <v>89</v>
      </c>
      <c r="B79" s="39">
        <v>0</v>
      </c>
      <c r="C79" s="39">
        <v>1421257</v>
      </c>
      <c r="D79" s="39">
        <v>0</v>
      </c>
      <c r="E79" s="39">
        <v>546989</v>
      </c>
      <c r="F79" s="39">
        <v>34817019</v>
      </c>
      <c r="G79" s="39">
        <f>C79+D79+E79+F79</f>
        <v>36785265</v>
      </c>
      <c r="H79" s="39">
        <v>1421257</v>
      </c>
      <c r="I79" s="39">
        <v>0</v>
      </c>
      <c r="J79" s="39">
        <v>546989</v>
      </c>
      <c r="K79" s="39">
        <v>34817019</v>
      </c>
      <c r="L79" s="39">
        <f>H79+I79+J79+K79</f>
        <v>36785265</v>
      </c>
      <c r="M79" s="39">
        <v>990761.6</v>
      </c>
      <c r="N79" s="39">
        <v>0</v>
      </c>
      <c r="O79" s="39">
        <v>435000.16</v>
      </c>
      <c r="P79" s="39">
        <v>34209685.310000002</v>
      </c>
      <c r="Q79" s="39">
        <f>M79+N79+O79+P79</f>
        <v>35635447.07</v>
      </c>
      <c r="R79" s="39">
        <f>H79-M79</f>
        <v>430495.4</v>
      </c>
      <c r="S79" s="39">
        <f>I79-N79</f>
        <v>0</v>
      </c>
      <c r="T79" s="39">
        <f>J79-O79</f>
        <v>111988.84000000003</v>
      </c>
      <c r="U79" s="39">
        <f>Q79+B79</f>
        <v>35635447.07</v>
      </c>
      <c r="V79" s="39">
        <v>36975265</v>
      </c>
      <c r="W79" s="39">
        <v>35577756.670000002</v>
      </c>
      <c r="X79" s="39">
        <f>V79-W79</f>
        <v>1397508.3299999982</v>
      </c>
      <c r="Y79" s="39">
        <f>IF(ISERROR(W79/V79*100),0,W79/V79*100)</f>
        <v>96.220423761668783</v>
      </c>
      <c r="Z79" s="39">
        <v>0</v>
      </c>
      <c r="AA79" s="39">
        <v>0</v>
      </c>
      <c r="AB79" s="39">
        <v>0</v>
      </c>
      <c r="AC79" s="39">
        <v>0</v>
      </c>
      <c r="AD79" s="39">
        <v>-607333.68999999994</v>
      </c>
    </row>
    <row r="80" spans="1:30" x14ac:dyDescent="0.2">
      <c r="A80" s="40" t="s">
        <v>90</v>
      </c>
      <c r="B80" s="39">
        <v>0</v>
      </c>
      <c r="C80" s="39">
        <v>0</v>
      </c>
      <c r="D80" s="39">
        <v>0</v>
      </c>
      <c r="E80" s="39">
        <v>0</v>
      </c>
      <c r="F80" s="39">
        <v>102366</v>
      </c>
      <c r="G80" s="39">
        <f>C80+D80+E80+F80</f>
        <v>102366</v>
      </c>
      <c r="H80" s="39">
        <v>0</v>
      </c>
      <c r="I80" s="39">
        <v>0</v>
      </c>
      <c r="J80" s="39">
        <v>0</v>
      </c>
      <c r="K80" s="39">
        <v>102366</v>
      </c>
      <c r="L80" s="39">
        <f>H80+I80+J80+K80</f>
        <v>102366</v>
      </c>
      <c r="M80" s="39">
        <v>0</v>
      </c>
      <c r="N80" s="39">
        <v>0</v>
      </c>
      <c r="O80" s="39">
        <v>0</v>
      </c>
      <c r="P80" s="39">
        <v>102366</v>
      </c>
      <c r="Q80" s="39">
        <f>M80+N80+O80+P80</f>
        <v>102366</v>
      </c>
      <c r="R80" s="39">
        <f>H80-M80</f>
        <v>0</v>
      </c>
      <c r="S80" s="39">
        <f>I80-N80</f>
        <v>0</v>
      </c>
      <c r="T80" s="39">
        <f>J80-O80</f>
        <v>0</v>
      </c>
      <c r="U80" s="39">
        <f>Q80+B80</f>
        <v>102366</v>
      </c>
      <c r="V80" s="39">
        <v>102366</v>
      </c>
      <c r="W80" s="39">
        <v>102366</v>
      </c>
      <c r="X80" s="39">
        <f>V80-W80</f>
        <v>0</v>
      </c>
      <c r="Y80" s="39">
        <f>IF(ISERROR(W80/V80*100),0,W80/V80*100)</f>
        <v>100</v>
      </c>
      <c r="Z80" s="39">
        <v>0</v>
      </c>
      <c r="AA80" s="39">
        <v>0</v>
      </c>
      <c r="AB80" s="39">
        <v>0</v>
      </c>
      <c r="AC80" s="39">
        <v>0</v>
      </c>
      <c r="AD80" s="39">
        <v>0</v>
      </c>
    </row>
    <row r="81" spans="1:30" ht="25.5" x14ac:dyDescent="0.2">
      <c r="A81" s="38" t="s">
        <v>38</v>
      </c>
      <c r="B81" s="39">
        <v>0</v>
      </c>
      <c r="C81" s="39">
        <v>0</v>
      </c>
      <c r="D81" s="39">
        <v>0</v>
      </c>
      <c r="E81" s="39">
        <v>0</v>
      </c>
      <c r="F81" s="39">
        <v>8820846</v>
      </c>
      <c r="G81" s="39">
        <f>C81+D81+E81+F81</f>
        <v>8820846</v>
      </c>
      <c r="H81" s="39">
        <v>0</v>
      </c>
      <c r="I81" s="39">
        <v>0</v>
      </c>
      <c r="J81" s="39">
        <v>0</v>
      </c>
      <c r="K81" s="39">
        <v>8820846</v>
      </c>
      <c r="L81" s="39">
        <f>H81+I81+J81+K81</f>
        <v>8820846</v>
      </c>
      <c r="M81" s="39">
        <v>0</v>
      </c>
      <c r="N81" s="39">
        <v>0</v>
      </c>
      <c r="O81" s="39">
        <v>0</v>
      </c>
      <c r="P81" s="39">
        <v>8760097.4000000004</v>
      </c>
      <c r="Q81" s="39">
        <f>M81+N81+O81+P81</f>
        <v>8760097.4000000004</v>
      </c>
      <c r="R81" s="39">
        <f>H81-M81</f>
        <v>0</v>
      </c>
      <c r="S81" s="39">
        <f>I81-N81</f>
        <v>0</v>
      </c>
      <c r="T81" s="39">
        <f>J81-O81</f>
        <v>0</v>
      </c>
      <c r="U81" s="39">
        <f>Q81+B81</f>
        <v>8760097.4000000004</v>
      </c>
      <c r="V81" s="39">
        <v>8820846</v>
      </c>
      <c r="W81" s="39">
        <v>8760097.4000000004</v>
      </c>
      <c r="X81" s="39">
        <f>V81-W81</f>
        <v>60748.599999999627</v>
      </c>
      <c r="Y81" s="39">
        <f>IF(ISERROR(W81/V81*100),0,W81/V81*100)</f>
        <v>99.311306421175487</v>
      </c>
      <c r="Z81" s="39">
        <v>0</v>
      </c>
      <c r="AA81" s="39">
        <v>0</v>
      </c>
      <c r="AB81" s="39">
        <v>0</v>
      </c>
      <c r="AC81" s="39">
        <v>0</v>
      </c>
      <c r="AD81" s="39">
        <v>-60748.6</v>
      </c>
    </row>
    <row r="82" spans="1:30" x14ac:dyDescent="0.2">
      <c r="A82" s="38" t="s">
        <v>91</v>
      </c>
      <c r="B82" s="39">
        <v>0</v>
      </c>
      <c r="C82" s="39">
        <v>1209</v>
      </c>
      <c r="D82" s="39">
        <v>0</v>
      </c>
      <c r="E82" s="39">
        <v>75000</v>
      </c>
      <c r="F82" s="39">
        <v>139356</v>
      </c>
      <c r="G82" s="39">
        <f>C82+D82+E82+F82</f>
        <v>215565</v>
      </c>
      <c r="H82" s="39">
        <v>1209</v>
      </c>
      <c r="I82" s="39">
        <v>0</v>
      </c>
      <c r="J82" s="39">
        <v>75000</v>
      </c>
      <c r="K82" s="39">
        <v>139356</v>
      </c>
      <c r="L82" s="39">
        <f>H82+I82+J82+K82</f>
        <v>215565</v>
      </c>
      <c r="M82" s="39">
        <v>0</v>
      </c>
      <c r="N82" s="39">
        <v>0</v>
      </c>
      <c r="O82" s="39">
        <v>56756.37</v>
      </c>
      <c r="P82" s="39">
        <v>126239.42</v>
      </c>
      <c r="Q82" s="39">
        <f>M82+N82+O82+P82</f>
        <v>182995.79</v>
      </c>
      <c r="R82" s="39">
        <f>H82-M82</f>
        <v>1209</v>
      </c>
      <c r="S82" s="39">
        <f>I82-N82</f>
        <v>0</v>
      </c>
      <c r="T82" s="39">
        <f>J82-O82</f>
        <v>18243.629999999997</v>
      </c>
      <c r="U82" s="39">
        <f>Q82+B82</f>
        <v>182995.79</v>
      </c>
      <c r="V82" s="39">
        <v>215565</v>
      </c>
      <c r="W82" s="39">
        <v>182995.79</v>
      </c>
      <c r="X82" s="39">
        <f>V82-W82</f>
        <v>32569.209999999992</v>
      </c>
      <c r="Y82" s="39">
        <f>IF(ISERROR(W82/V82*100),0,W82/V82*100)</f>
        <v>84.891234662398816</v>
      </c>
      <c r="Z82" s="39">
        <v>0</v>
      </c>
      <c r="AA82" s="39">
        <v>0</v>
      </c>
      <c r="AB82" s="39">
        <v>0</v>
      </c>
      <c r="AC82" s="39">
        <v>0</v>
      </c>
      <c r="AD82" s="39">
        <v>-13116.58</v>
      </c>
    </row>
    <row r="83" spans="1:30" ht="25.5" x14ac:dyDescent="0.2">
      <c r="A83" s="38" t="s">
        <v>92</v>
      </c>
      <c r="B83" s="39">
        <v>0</v>
      </c>
      <c r="C83" s="39">
        <v>0</v>
      </c>
      <c r="D83" s="39">
        <v>0</v>
      </c>
      <c r="E83" s="39">
        <v>0</v>
      </c>
      <c r="F83" s="39">
        <v>696053</v>
      </c>
      <c r="G83" s="39">
        <f>C83+D83+E83+F83</f>
        <v>696053</v>
      </c>
      <c r="H83" s="39">
        <v>0</v>
      </c>
      <c r="I83" s="39">
        <v>0</v>
      </c>
      <c r="J83" s="39">
        <v>0</v>
      </c>
      <c r="K83" s="39">
        <v>696053</v>
      </c>
      <c r="L83" s="39">
        <f>H83+I83+J83+K83</f>
        <v>696053</v>
      </c>
      <c r="M83" s="39">
        <v>0</v>
      </c>
      <c r="N83" s="39">
        <v>0</v>
      </c>
      <c r="O83" s="39">
        <v>0</v>
      </c>
      <c r="P83" s="39">
        <v>693524.43</v>
      </c>
      <c r="Q83" s="39">
        <f>M83+N83+O83+P83</f>
        <v>693524.43</v>
      </c>
      <c r="R83" s="39">
        <f>H83-M83</f>
        <v>0</v>
      </c>
      <c r="S83" s="39">
        <f>I83-N83</f>
        <v>0</v>
      </c>
      <c r="T83" s="39">
        <f>J83-O83</f>
        <v>0</v>
      </c>
      <c r="U83" s="39">
        <f>Q83+B83</f>
        <v>693524.43</v>
      </c>
      <c r="V83" s="39">
        <v>696053</v>
      </c>
      <c r="W83" s="39">
        <v>693524.43</v>
      </c>
      <c r="X83" s="39">
        <f>V83-W83</f>
        <v>2528.5699999999488</v>
      </c>
      <c r="Y83" s="39">
        <f>IF(ISERROR(W83/V83*100),0,W83/V83*100)</f>
        <v>99.636727375645251</v>
      </c>
      <c r="Z83" s="39">
        <v>0</v>
      </c>
      <c r="AA83" s="39">
        <v>0</v>
      </c>
      <c r="AB83" s="39">
        <v>0</v>
      </c>
      <c r="AC83" s="39">
        <v>0</v>
      </c>
      <c r="AD83" s="39">
        <v>-2528.5700000000002</v>
      </c>
    </row>
    <row r="84" spans="1:30" ht="25.5" x14ac:dyDescent="0.2">
      <c r="A84" s="38" t="s">
        <v>93</v>
      </c>
      <c r="B84" s="39">
        <v>0</v>
      </c>
      <c r="C84" s="39">
        <v>0</v>
      </c>
      <c r="D84" s="39">
        <v>0</v>
      </c>
      <c r="E84" s="39">
        <v>0</v>
      </c>
      <c r="F84" s="39">
        <v>11144</v>
      </c>
      <c r="G84" s="39">
        <f>C84+D84+E84+F84</f>
        <v>11144</v>
      </c>
      <c r="H84" s="39">
        <v>0</v>
      </c>
      <c r="I84" s="39">
        <v>0</v>
      </c>
      <c r="J84" s="39">
        <v>0</v>
      </c>
      <c r="K84" s="39">
        <v>11144</v>
      </c>
      <c r="L84" s="39">
        <f>H84+I84+J84+K84</f>
        <v>11144</v>
      </c>
      <c r="M84" s="39">
        <v>0</v>
      </c>
      <c r="N84" s="39">
        <v>0</v>
      </c>
      <c r="O84" s="39">
        <v>0</v>
      </c>
      <c r="P84" s="39">
        <v>6211.63</v>
      </c>
      <c r="Q84" s="39">
        <f>M84+N84+O84+P84</f>
        <v>6211.63</v>
      </c>
      <c r="R84" s="39">
        <f>H84-M84</f>
        <v>0</v>
      </c>
      <c r="S84" s="39">
        <f>I84-N84</f>
        <v>0</v>
      </c>
      <c r="T84" s="39">
        <f>J84-O84</f>
        <v>0</v>
      </c>
      <c r="U84" s="39">
        <f>Q84+B84</f>
        <v>6211.63</v>
      </c>
      <c r="V84" s="39">
        <v>11144</v>
      </c>
      <c r="W84" s="39">
        <v>6211.63</v>
      </c>
      <c r="X84" s="39">
        <f>V84-W84</f>
        <v>4932.37</v>
      </c>
      <c r="Y84" s="39">
        <f>IF(ISERROR(W84/V84*100),0,W84/V84*100)</f>
        <v>55.739680545585067</v>
      </c>
      <c r="Z84" s="39">
        <v>0</v>
      </c>
      <c r="AA84" s="39">
        <v>0</v>
      </c>
      <c r="AB84" s="39">
        <v>0</v>
      </c>
      <c r="AC84" s="39">
        <v>0</v>
      </c>
      <c r="AD84" s="39">
        <v>-4932.37</v>
      </c>
    </row>
    <row r="85" spans="1:30" ht="38.25" x14ac:dyDescent="0.2">
      <c r="A85" s="38" t="s">
        <v>48</v>
      </c>
      <c r="B85" s="39">
        <v>0</v>
      </c>
      <c r="C85" s="39">
        <v>0</v>
      </c>
      <c r="D85" s="39">
        <v>959527</v>
      </c>
      <c r="E85" s="39">
        <v>0</v>
      </c>
      <c r="F85" s="39">
        <v>56235</v>
      </c>
      <c r="G85" s="39">
        <f>C85+D85+E85+F85</f>
        <v>1015762</v>
      </c>
      <c r="H85" s="39">
        <v>0</v>
      </c>
      <c r="I85" s="39">
        <v>959527</v>
      </c>
      <c r="J85" s="39">
        <v>0</v>
      </c>
      <c r="K85" s="39">
        <v>56235</v>
      </c>
      <c r="L85" s="39">
        <f>H85+I85+J85+K85</f>
        <v>1015762</v>
      </c>
      <c r="M85" s="39">
        <v>0</v>
      </c>
      <c r="N85" s="39">
        <v>886845</v>
      </c>
      <c r="O85" s="39">
        <v>0</v>
      </c>
      <c r="P85" s="39">
        <v>2652</v>
      </c>
      <c r="Q85" s="39">
        <f>M85+N85+O85+P85</f>
        <v>889497</v>
      </c>
      <c r="R85" s="39">
        <f>H85-M85</f>
        <v>0</v>
      </c>
      <c r="S85" s="39">
        <f>I85-N85</f>
        <v>72682</v>
      </c>
      <c r="T85" s="39">
        <f>J85-O85</f>
        <v>0</v>
      </c>
      <c r="U85" s="39">
        <f>Q85+B85</f>
        <v>889497</v>
      </c>
      <c r="V85" s="39">
        <v>1415783</v>
      </c>
      <c r="W85" s="39">
        <v>767006.5</v>
      </c>
      <c r="X85" s="39">
        <f>V85-W85</f>
        <v>648776.5</v>
      </c>
      <c r="Y85" s="39">
        <f>IF(ISERROR(W85/V85*100),0,W85/V85*100)</f>
        <v>54.175428014038872</v>
      </c>
      <c r="Z85" s="39">
        <v>0</v>
      </c>
      <c r="AA85" s="39">
        <v>0</v>
      </c>
      <c r="AB85" s="39">
        <v>0</v>
      </c>
      <c r="AC85" s="39">
        <v>0</v>
      </c>
      <c r="AD85" s="39">
        <v>-53583</v>
      </c>
    </row>
    <row r="86" spans="1:30" ht="63.75" x14ac:dyDescent="0.2">
      <c r="A86" s="40" t="s">
        <v>83</v>
      </c>
      <c r="B86" s="39">
        <v>0</v>
      </c>
      <c r="C86" s="39">
        <v>0</v>
      </c>
      <c r="D86" s="39">
        <v>959527</v>
      </c>
      <c r="E86" s="39">
        <v>0</v>
      </c>
      <c r="F86" s="39">
        <v>0</v>
      </c>
      <c r="G86" s="39">
        <f>C86+D86+E86+F86</f>
        <v>959527</v>
      </c>
      <c r="H86" s="39">
        <v>0</v>
      </c>
      <c r="I86" s="39">
        <v>959527</v>
      </c>
      <c r="J86" s="39">
        <v>0</v>
      </c>
      <c r="K86" s="39">
        <v>0</v>
      </c>
      <c r="L86" s="39">
        <f>H86+I86+J86+K86</f>
        <v>959527</v>
      </c>
      <c r="M86" s="39">
        <v>0</v>
      </c>
      <c r="N86" s="39">
        <v>886845</v>
      </c>
      <c r="O86" s="39">
        <v>0</v>
      </c>
      <c r="P86" s="39">
        <v>0</v>
      </c>
      <c r="Q86" s="39">
        <f>M86+N86+O86+P86</f>
        <v>886845</v>
      </c>
      <c r="R86" s="39">
        <f>H86-M86</f>
        <v>0</v>
      </c>
      <c r="S86" s="39">
        <f>I86-N86</f>
        <v>72682</v>
      </c>
      <c r="T86" s="39">
        <f>J86-O86</f>
        <v>0</v>
      </c>
      <c r="U86" s="39">
        <f>Q86+B86</f>
        <v>886845</v>
      </c>
      <c r="V86" s="39">
        <v>1359548</v>
      </c>
      <c r="W86" s="39">
        <v>764354.5</v>
      </c>
      <c r="X86" s="39">
        <f>V86-W86</f>
        <v>595193.5</v>
      </c>
      <c r="Y86" s="39">
        <f>IF(ISERROR(W86/V86*100),0,W86/V86*100)</f>
        <v>56.221222053211804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</row>
    <row r="87" spans="1:30" ht="38.25" x14ac:dyDescent="0.2">
      <c r="A87" s="40" t="s">
        <v>60</v>
      </c>
      <c r="B87" s="39">
        <v>0</v>
      </c>
      <c r="C87" s="39">
        <v>0</v>
      </c>
      <c r="D87" s="39">
        <v>0</v>
      </c>
      <c r="E87" s="39">
        <v>0</v>
      </c>
      <c r="F87" s="39">
        <v>56235</v>
      </c>
      <c r="G87" s="39">
        <f>C87+D87+E87+F87</f>
        <v>56235</v>
      </c>
      <c r="H87" s="39">
        <v>0</v>
      </c>
      <c r="I87" s="39">
        <v>0</v>
      </c>
      <c r="J87" s="39">
        <v>0</v>
      </c>
      <c r="K87" s="39">
        <v>56235</v>
      </c>
      <c r="L87" s="39">
        <f>H87+I87+J87+K87</f>
        <v>56235</v>
      </c>
      <c r="M87" s="39">
        <v>0</v>
      </c>
      <c r="N87" s="39">
        <v>0</v>
      </c>
      <c r="O87" s="39">
        <v>0</v>
      </c>
      <c r="P87" s="39">
        <v>2652</v>
      </c>
      <c r="Q87" s="39">
        <f>M87+N87+O87+P87</f>
        <v>2652</v>
      </c>
      <c r="R87" s="39">
        <f>H87-M87</f>
        <v>0</v>
      </c>
      <c r="S87" s="39">
        <f>I87-N87</f>
        <v>0</v>
      </c>
      <c r="T87" s="39">
        <f>J87-O87</f>
        <v>0</v>
      </c>
      <c r="U87" s="39">
        <f>Q87+B87</f>
        <v>2652</v>
      </c>
      <c r="V87" s="39">
        <v>56235</v>
      </c>
      <c r="W87" s="39">
        <v>2652</v>
      </c>
      <c r="X87" s="39">
        <f>V87-W87</f>
        <v>53583</v>
      </c>
      <c r="Y87" s="39">
        <f>IF(ISERROR(W87/V87*100),0,W87/V87*100)</f>
        <v>4.7159242464657236</v>
      </c>
      <c r="Z87" s="39">
        <v>0</v>
      </c>
      <c r="AA87" s="39">
        <v>0</v>
      </c>
      <c r="AB87" s="39">
        <v>0</v>
      </c>
      <c r="AC87" s="39">
        <v>0</v>
      </c>
      <c r="AD87" s="39">
        <v>-53583</v>
      </c>
    </row>
    <row r="88" spans="1:30" ht="25.5" x14ac:dyDescent="0.2">
      <c r="A88" s="38" t="s">
        <v>86</v>
      </c>
      <c r="B88" s="39">
        <v>0</v>
      </c>
      <c r="C88" s="39">
        <v>204346</v>
      </c>
      <c r="D88" s="39">
        <v>0</v>
      </c>
      <c r="E88" s="39">
        <v>2997</v>
      </c>
      <c r="F88" s="39">
        <v>15162465</v>
      </c>
      <c r="G88" s="39">
        <f>C88+D88+E88+F88</f>
        <v>15369808</v>
      </c>
      <c r="H88" s="39">
        <v>204346</v>
      </c>
      <c r="I88" s="39">
        <v>0</v>
      </c>
      <c r="J88" s="39">
        <v>2997</v>
      </c>
      <c r="K88" s="39">
        <v>15162465</v>
      </c>
      <c r="L88" s="39">
        <f>H88+I88+J88+K88</f>
        <v>15369808</v>
      </c>
      <c r="M88" s="39">
        <v>212571.28</v>
      </c>
      <c r="N88" s="39">
        <v>0</v>
      </c>
      <c r="O88" s="39">
        <v>1391.5</v>
      </c>
      <c r="P88" s="39">
        <v>14871654.470000001</v>
      </c>
      <c r="Q88" s="39">
        <f>M88+N88+O88+P88</f>
        <v>15085617.25</v>
      </c>
      <c r="R88" s="39">
        <f>H88-M88</f>
        <v>-8225.2799999999988</v>
      </c>
      <c r="S88" s="39">
        <f>I88-N88</f>
        <v>0</v>
      </c>
      <c r="T88" s="39">
        <f>J88-O88</f>
        <v>1605.5</v>
      </c>
      <c r="U88" s="39">
        <f>Q88+B88</f>
        <v>15085617.25</v>
      </c>
      <c r="V88" s="39">
        <v>15419808</v>
      </c>
      <c r="W88" s="39">
        <v>15037391.970000001</v>
      </c>
      <c r="X88" s="39">
        <f>V88-W88</f>
        <v>382416.02999999933</v>
      </c>
      <c r="Y88" s="39">
        <f>IF(ISERROR(W88/V88*100),0,W88/V88*100)</f>
        <v>97.519968925683116</v>
      </c>
      <c r="Z88" s="39">
        <v>0</v>
      </c>
      <c r="AA88" s="39">
        <v>0</v>
      </c>
      <c r="AB88" s="39">
        <v>0</v>
      </c>
      <c r="AC88" s="39">
        <v>0</v>
      </c>
      <c r="AD88" s="39">
        <v>-290810.53000000003</v>
      </c>
    </row>
    <row r="89" spans="1:30" ht="25.5" x14ac:dyDescent="0.2">
      <c r="A89" s="38" t="s">
        <v>55</v>
      </c>
      <c r="B89" s="39">
        <v>0</v>
      </c>
      <c r="C89" s="39">
        <v>0</v>
      </c>
      <c r="D89" s="39">
        <v>0</v>
      </c>
      <c r="E89" s="39">
        <v>0</v>
      </c>
      <c r="F89" s="39">
        <v>844615</v>
      </c>
      <c r="G89" s="39">
        <f>C89+D89+E89+F89</f>
        <v>844615</v>
      </c>
      <c r="H89" s="39">
        <v>0</v>
      </c>
      <c r="I89" s="39">
        <v>0</v>
      </c>
      <c r="J89" s="39">
        <v>0</v>
      </c>
      <c r="K89" s="39">
        <v>844615</v>
      </c>
      <c r="L89" s="39">
        <f>H89+I89+J89+K89</f>
        <v>844615</v>
      </c>
      <c r="M89" s="39">
        <v>0</v>
      </c>
      <c r="N89" s="39">
        <v>0</v>
      </c>
      <c r="O89" s="39">
        <v>0</v>
      </c>
      <c r="P89" s="39">
        <v>824724.23</v>
      </c>
      <c r="Q89" s="39">
        <f>M89+N89+O89+P89</f>
        <v>824724.23</v>
      </c>
      <c r="R89" s="39">
        <f>H89-M89</f>
        <v>0</v>
      </c>
      <c r="S89" s="39">
        <f>I89-N89</f>
        <v>0</v>
      </c>
      <c r="T89" s="39">
        <f>J89-O89</f>
        <v>0</v>
      </c>
      <c r="U89" s="39">
        <f>Q89+B89</f>
        <v>824724.23</v>
      </c>
      <c r="V89" s="39">
        <v>844615</v>
      </c>
      <c r="W89" s="39">
        <v>824724.23</v>
      </c>
      <c r="X89" s="39">
        <f>V89-W89</f>
        <v>19890.770000000019</v>
      </c>
      <c r="Y89" s="39">
        <f>IF(ISERROR(W89/V89*100),0,W89/V89*100)</f>
        <v>97.644989729048149</v>
      </c>
      <c r="Z89" s="39">
        <v>0</v>
      </c>
      <c r="AA89" s="39">
        <v>0</v>
      </c>
      <c r="AB89" s="39">
        <v>0</v>
      </c>
      <c r="AC89" s="39">
        <v>0</v>
      </c>
      <c r="AD89" s="39">
        <v>-19890.77</v>
      </c>
    </row>
    <row r="90" spans="1:30" s="37" customFormat="1" x14ac:dyDescent="0.2">
      <c r="A90" s="35" t="s">
        <v>94</v>
      </c>
      <c r="B90" s="36">
        <v>0</v>
      </c>
      <c r="C90" s="36">
        <v>3702098</v>
      </c>
      <c r="D90" s="36">
        <v>1093061</v>
      </c>
      <c r="E90" s="36">
        <v>132685</v>
      </c>
      <c r="F90" s="36">
        <v>326937873</v>
      </c>
      <c r="G90" s="36">
        <f>C90+D90+E90+F90</f>
        <v>331865717</v>
      </c>
      <c r="H90" s="36">
        <v>3702098</v>
      </c>
      <c r="I90" s="36">
        <v>1093061</v>
      </c>
      <c r="J90" s="36">
        <v>132685</v>
      </c>
      <c r="K90" s="36">
        <v>326937873</v>
      </c>
      <c r="L90" s="36">
        <f>H90+I90+J90+K90</f>
        <v>331865717</v>
      </c>
      <c r="M90" s="36">
        <v>4198051.41</v>
      </c>
      <c r="N90" s="36">
        <v>748179.05</v>
      </c>
      <c r="O90" s="36">
        <v>126167.46</v>
      </c>
      <c r="P90" s="36">
        <v>305482941.43000001</v>
      </c>
      <c r="Q90" s="36">
        <f>M90+N90+O90+P90</f>
        <v>310555339.35000002</v>
      </c>
      <c r="R90" s="36">
        <f>H90-M90</f>
        <v>-495953.41000000015</v>
      </c>
      <c r="S90" s="36">
        <f>I90-N90</f>
        <v>344881.94999999995</v>
      </c>
      <c r="T90" s="36">
        <f>J90-O90</f>
        <v>6517.5399999999936</v>
      </c>
      <c r="U90" s="36">
        <f>Q90+B90</f>
        <v>310555339.35000002</v>
      </c>
      <c r="V90" s="36">
        <v>332298957</v>
      </c>
      <c r="W90" s="36">
        <v>307343320.36000001</v>
      </c>
      <c r="X90" s="36">
        <f>V90-W90</f>
        <v>24955636.639999986</v>
      </c>
      <c r="Y90" s="36">
        <f>IF(ISERROR(W90/V90*100),0,W90/V90*100)</f>
        <v>92.490004523246213</v>
      </c>
      <c r="Z90" s="36">
        <v>0</v>
      </c>
      <c r="AA90" s="36">
        <v>0</v>
      </c>
      <c r="AB90" s="36">
        <v>0</v>
      </c>
      <c r="AC90" s="36">
        <v>0</v>
      </c>
      <c r="AD90" s="36">
        <v>-21454931.57</v>
      </c>
    </row>
    <row r="91" spans="1:30" x14ac:dyDescent="0.2">
      <c r="A91" s="38" t="s">
        <v>95</v>
      </c>
      <c r="B91" s="39">
        <v>0</v>
      </c>
      <c r="C91" s="39">
        <v>37830</v>
      </c>
      <c r="D91" s="39">
        <v>0</v>
      </c>
      <c r="E91" s="39">
        <v>99966</v>
      </c>
      <c r="F91" s="39">
        <v>3349228</v>
      </c>
      <c r="G91" s="39">
        <f>C91+D91+E91+F91</f>
        <v>3487024</v>
      </c>
      <c r="H91" s="39">
        <v>37830</v>
      </c>
      <c r="I91" s="39">
        <v>0</v>
      </c>
      <c r="J91" s="39">
        <v>99966</v>
      </c>
      <c r="K91" s="39">
        <v>3349228</v>
      </c>
      <c r="L91" s="39">
        <f>H91+I91+J91+K91</f>
        <v>3487024</v>
      </c>
      <c r="M91" s="39">
        <v>38136.75</v>
      </c>
      <c r="N91" s="39">
        <v>0</v>
      </c>
      <c r="O91" s="39">
        <v>99851.68</v>
      </c>
      <c r="P91" s="39">
        <v>3191820.79</v>
      </c>
      <c r="Q91" s="39">
        <f>M91+N91+O91+P91</f>
        <v>3329809.22</v>
      </c>
      <c r="R91" s="39">
        <f>H91-M91</f>
        <v>-306.75</v>
      </c>
      <c r="S91" s="39">
        <f>I91-N91</f>
        <v>0</v>
      </c>
      <c r="T91" s="39">
        <f>J91-O91</f>
        <v>114.32000000000698</v>
      </c>
      <c r="U91" s="39">
        <f>Q91+B91</f>
        <v>3329809.22</v>
      </c>
      <c r="V91" s="39">
        <v>3487024</v>
      </c>
      <c r="W91" s="39">
        <v>3299382.88</v>
      </c>
      <c r="X91" s="39">
        <f>V91-W91</f>
        <v>187641.12000000011</v>
      </c>
      <c r="Y91" s="39">
        <f>IF(ISERROR(W91/V91*100),0,W91/V91*100)</f>
        <v>94.618875006309096</v>
      </c>
      <c r="Z91" s="39">
        <v>0</v>
      </c>
      <c r="AA91" s="39">
        <v>0</v>
      </c>
      <c r="AB91" s="39">
        <v>0</v>
      </c>
      <c r="AC91" s="39">
        <v>0</v>
      </c>
      <c r="AD91" s="39">
        <v>-157407.21</v>
      </c>
    </row>
    <row r="92" spans="1:30" ht="25.5" x14ac:dyDescent="0.2">
      <c r="A92" s="38" t="s">
        <v>96</v>
      </c>
      <c r="B92" s="39">
        <v>0</v>
      </c>
      <c r="C92" s="39">
        <v>182758</v>
      </c>
      <c r="D92" s="39">
        <v>0</v>
      </c>
      <c r="E92" s="39">
        <v>0</v>
      </c>
      <c r="F92" s="39">
        <v>9866087</v>
      </c>
      <c r="G92" s="39">
        <f>C92+D92+E92+F92</f>
        <v>10048845</v>
      </c>
      <c r="H92" s="39">
        <v>182758</v>
      </c>
      <c r="I92" s="39">
        <v>0</v>
      </c>
      <c r="J92" s="39">
        <v>0</v>
      </c>
      <c r="K92" s="39">
        <v>9866087</v>
      </c>
      <c r="L92" s="39">
        <f>H92+I92+J92+K92</f>
        <v>10048845</v>
      </c>
      <c r="M92" s="39">
        <v>228738.69</v>
      </c>
      <c r="N92" s="39">
        <v>0</v>
      </c>
      <c r="O92" s="39">
        <v>0</v>
      </c>
      <c r="P92" s="39">
        <v>9764717.6600000001</v>
      </c>
      <c r="Q92" s="39">
        <f>M92+N92+O92+P92</f>
        <v>9993456.3499999996</v>
      </c>
      <c r="R92" s="39">
        <f>H92-M92</f>
        <v>-45980.69</v>
      </c>
      <c r="S92" s="39">
        <f>I92-N92</f>
        <v>0</v>
      </c>
      <c r="T92" s="39">
        <f>J92-O92</f>
        <v>0</v>
      </c>
      <c r="U92" s="39">
        <f>Q92+B92</f>
        <v>9993456.3499999996</v>
      </c>
      <c r="V92" s="39">
        <v>10048845</v>
      </c>
      <c r="W92" s="39">
        <v>9901786.1600000001</v>
      </c>
      <c r="X92" s="39">
        <f>V92-W92</f>
        <v>147058.83999999985</v>
      </c>
      <c r="Y92" s="39">
        <f>IF(ISERROR(W92/V92*100),0,W92/V92*100)</f>
        <v>98.536559773784944</v>
      </c>
      <c r="Z92" s="39">
        <v>0</v>
      </c>
      <c r="AA92" s="39">
        <v>0</v>
      </c>
      <c r="AB92" s="39">
        <v>0</v>
      </c>
      <c r="AC92" s="39">
        <v>0</v>
      </c>
      <c r="AD92" s="39">
        <v>-101369.34</v>
      </c>
    </row>
    <row r="93" spans="1:30" ht="38.25" x14ac:dyDescent="0.2">
      <c r="A93" s="38" t="s">
        <v>97</v>
      </c>
      <c r="B93" s="39">
        <v>0</v>
      </c>
      <c r="C93" s="39">
        <v>0</v>
      </c>
      <c r="D93" s="39">
        <v>0</v>
      </c>
      <c r="E93" s="39">
        <v>0</v>
      </c>
      <c r="F93" s="39">
        <v>4467497</v>
      </c>
      <c r="G93" s="39">
        <f>C93+D93+E93+F93</f>
        <v>4467497</v>
      </c>
      <c r="H93" s="39">
        <v>0</v>
      </c>
      <c r="I93" s="39">
        <v>0</v>
      </c>
      <c r="J93" s="39">
        <v>0</v>
      </c>
      <c r="K93" s="39">
        <v>4467497</v>
      </c>
      <c r="L93" s="39">
        <f>H93+I93+J93+K93</f>
        <v>4467497</v>
      </c>
      <c r="M93" s="39">
        <v>0</v>
      </c>
      <c r="N93" s="39">
        <v>0</v>
      </c>
      <c r="O93" s="39">
        <v>0</v>
      </c>
      <c r="P93" s="39">
        <v>4428482.43</v>
      </c>
      <c r="Q93" s="39">
        <f>M93+N93+O93+P93</f>
        <v>4428482.43</v>
      </c>
      <c r="R93" s="39">
        <f>H93-M93</f>
        <v>0</v>
      </c>
      <c r="S93" s="39">
        <f>I93-N93</f>
        <v>0</v>
      </c>
      <c r="T93" s="39">
        <f>J93-O93</f>
        <v>0</v>
      </c>
      <c r="U93" s="39">
        <f>Q93+B93</f>
        <v>4428482.43</v>
      </c>
      <c r="V93" s="39">
        <v>4467497</v>
      </c>
      <c r="W93" s="39">
        <v>4428482.43</v>
      </c>
      <c r="X93" s="39">
        <f>V93-W93</f>
        <v>39014.570000000298</v>
      </c>
      <c r="Y93" s="39">
        <f>IF(ISERROR(W93/V93*100),0,W93/V93*100)</f>
        <v>99.126701819833343</v>
      </c>
      <c r="Z93" s="39">
        <v>0</v>
      </c>
      <c r="AA93" s="39">
        <v>0</v>
      </c>
      <c r="AB93" s="39">
        <v>0</v>
      </c>
      <c r="AC93" s="39">
        <v>0</v>
      </c>
      <c r="AD93" s="39">
        <v>-39014.57</v>
      </c>
    </row>
    <row r="94" spans="1:30" ht="25.5" x14ac:dyDescent="0.2">
      <c r="A94" s="40" t="s">
        <v>98</v>
      </c>
      <c r="B94" s="39">
        <v>0</v>
      </c>
      <c r="C94" s="39">
        <v>0</v>
      </c>
      <c r="D94" s="39">
        <v>0</v>
      </c>
      <c r="E94" s="39">
        <v>0</v>
      </c>
      <c r="F94" s="39">
        <v>2788536</v>
      </c>
      <c r="G94" s="39">
        <f>C94+D94+E94+F94</f>
        <v>2788536</v>
      </c>
      <c r="H94" s="39">
        <v>0</v>
      </c>
      <c r="I94" s="39">
        <v>0</v>
      </c>
      <c r="J94" s="39">
        <v>0</v>
      </c>
      <c r="K94" s="39">
        <v>2788536</v>
      </c>
      <c r="L94" s="39">
        <f>H94+I94+J94+K94</f>
        <v>2788536</v>
      </c>
      <c r="M94" s="39">
        <v>0</v>
      </c>
      <c r="N94" s="39">
        <v>0</v>
      </c>
      <c r="O94" s="39">
        <v>0</v>
      </c>
      <c r="P94" s="39">
        <v>2750874.72</v>
      </c>
      <c r="Q94" s="39">
        <f>M94+N94+O94+P94</f>
        <v>2750874.72</v>
      </c>
      <c r="R94" s="39">
        <f>H94-M94</f>
        <v>0</v>
      </c>
      <c r="S94" s="39">
        <f>I94-N94</f>
        <v>0</v>
      </c>
      <c r="T94" s="39">
        <f>J94-O94</f>
        <v>0</v>
      </c>
      <c r="U94" s="39">
        <f>Q94+B94</f>
        <v>2750874.72</v>
      </c>
      <c r="V94" s="39">
        <v>2788536</v>
      </c>
      <c r="W94" s="39">
        <v>2750874.72</v>
      </c>
      <c r="X94" s="39">
        <f>V94-W94</f>
        <v>37661.279999999795</v>
      </c>
      <c r="Y94" s="39">
        <f>IF(ISERROR(W94/V94*100),0,W94/V94*100)</f>
        <v>98.649424644329514</v>
      </c>
      <c r="Z94" s="39">
        <v>0</v>
      </c>
      <c r="AA94" s="39">
        <v>0</v>
      </c>
      <c r="AB94" s="39">
        <v>0</v>
      </c>
      <c r="AC94" s="39">
        <v>0</v>
      </c>
      <c r="AD94" s="39">
        <v>-37661.279999999999</v>
      </c>
    </row>
    <row r="95" spans="1:30" ht="25.5" x14ac:dyDescent="0.2">
      <c r="A95" s="40" t="s">
        <v>99</v>
      </c>
      <c r="B95" s="39">
        <v>0</v>
      </c>
      <c r="C95" s="39">
        <v>0</v>
      </c>
      <c r="D95" s="39">
        <v>0</v>
      </c>
      <c r="E95" s="39">
        <v>0</v>
      </c>
      <c r="F95" s="39">
        <v>1292484</v>
      </c>
      <c r="G95" s="39">
        <f>C95+D95+E95+F95</f>
        <v>1292484</v>
      </c>
      <c r="H95" s="39">
        <v>0</v>
      </c>
      <c r="I95" s="39">
        <v>0</v>
      </c>
      <c r="J95" s="39">
        <v>0</v>
      </c>
      <c r="K95" s="39">
        <v>1292484</v>
      </c>
      <c r="L95" s="39">
        <f>H95+I95+J95+K95</f>
        <v>1292484</v>
      </c>
      <c r="M95" s="39">
        <v>0</v>
      </c>
      <c r="N95" s="39">
        <v>0</v>
      </c>
      <c r="O95" s="39">
        <v>0</v>
      </c>
      <c r="P95" s="39">
        <v>1291131.5900000001</v>
      </c>
      <c r="Q95" s="39">
        <f>M95+N95+O95+P95</f>
        <v>1291131.5900000001</v>
      </c>
      <c r="R95" s="39">
        <f>H95-M95</f>
        <v>0</v>
      </c>
      <c r="S95" s="39">
        <f>I95-N95</f>
        <v>0</v>
      </c>
      <c r="T95" s="39">
        <f>J95-O95</f>
        <v>0</v>
      </c>
      <c r="U95" s="39">
        <f>Q95+B95</f>
        <v>1291131.5900000001</v>
      </c>
      <c r="V95" s="39">
        <v>1292484</v>
      </c>
      <c r="W95" s="39">
        <v>1291131.5900000001</v>
      </c>
      <c r="X95" s="39">
        <f>V95-W95</f>
        <v>1352.4099999999162</v>
      </c>
      <c r="Y95" s="39">
        <f>IF(ISERROR(W95/V95*100),0,W95/V95*100)</f>
        <v>99.895363501598482</v>
      </c>
      <c r="Z95" s="39">
        <v>0</v>
      </c>
      <c r="AA95" s="39">
        <v>0</v>
      </c>
      <c r="AB95" s="39">
        <v>0</v>
      </c>
      <c r="AC95" s="39">
        <v>0</v>
      </c>
      <c r="AD95" s="39">
        <v>-1352.41</v>
      </c>
    </row>
    <row r="96" spans="1:30" ht="25.5" x14ac:dyDescent="0.2">
      <c r="A96" s="40" t="s">
        <v>100</v>
      </c>
      <c r="B96" s="39">
        <v>0</v>
      </c>
      <c r="C96" s="39">
        <v>0</v>
      </c>
      <c r="D96" s="39">
        <v>0</v>
      </c>
      <c r="E96" s="39">
        <v>0</v>
      </c>
      <c r="F96" s="39">
        <v>386477</v>
      </c>
      <c r="G96" s="39">
        <f>C96+D96+E96+F96</f>
        <v>386477</v>
      </c>
      <c r="H96" s="39">
        <v>0</v>
      </c>
      <c r="I96" s="39">
        <v>0</v>
      </c>
      <c r="J96" s="39">
        <v>0</v>
      </c>
      <c r="K96" s="39">
        <v>386477</v>
      </c>
      <c r="L96" s="39">
        <f>H96+I96+J96+K96</f>
        <v>386477</v>
      </c>
      <c r="M96" s="39">
        <v>0</v>
      </c>
      <c r="N96" s="39">
        <v>0</v>
      </c>
      <c r="O96" s="39">
        <v>0</v>
      </c>
      <c r="P96" s="39">
        <v>386476.12</v>
      </c>
      <c r="Q96" s="39">
        <f>M96+N96+O96+P96</f>
        <v>386476.12</v>
      </c>
      <c r="R96" s="39">
        <f>H96-M96</f>
        <v>0</v>
      </c>
      <c r="S96" s="39">
        <f>I96-N96</f>
        <v>0</v>
      </c>
      <c r="T96" s="39">
        <f>J96-O96</f>
        <v>0</v>
      </c>
      <c r="U96" s="39">
        <f>Q96+B96</f>
        <v>386476.12</v>
      </c>
      <c r="V96" s="39">
        <v>386477</v>
      </c>
      <c r="W96" s="39">
        <v>386476.12</v>
      </c>
      <c r="X96" s="39">
        <f>V96-W96</f>
        <v>0.88000000000465661</v>
      </c>
      <c r="Y96" s="39">
        <f>IF(ISERROR(W96/V96*100),0,W96/V96*100)</f>
        <v>99.999772302103366</v>
      </c>
      <c r="Z96" s="39">
        <v>0</v>
      </c>
      <c r="AA96" s="39">
        <v>0</v>
      </c>
      <c r="AB96" s="39">
        <v>0</v>
      </c>
      <c r="AC96" s="39">
        <v>0</v>
      </c>
      <c r="AD96" s="39">
        <v>-0.88</v>
      </c>
    </row>
    <row r="97" spans="1:30" x14ac:dyDescent="0.2">
      <c r="A97" s="38" t="s">
        <v>101</v>
      </c>
      <c r="B97" s="39">
        <v>0</v>
      </c>
      <c r="C97" s="39">
        <v>0</v>
      </c>
      <c r="D97" s="39">
        <v>0</v>
      </c>
      <c r="E97" s="39">
        <v>0</v>
      </c>
      <c r="F97" s="39">
        <v>1093766</v>
      </c>
      <c r="G97" s="39">
        <f>C97+D97+E97+F97</f>
        <v>1093766</v>
      </c>
      <c r="H97" s="39">
        <v>0</v>
      </c>
      <c r="I97" s="39">
        <v>0</v>
      </c>
      <c r="J97" s="39">
        <v>0</v>
      </c>
      <c r="K97" s="39">
        <v>1093766</v>
      </c>
      <c r="L97" s="39">
        <f>H97+I97+J97+K97</f>
        <v>1093766</v>
      </c>
      <c r="M97" s="39">
        <v>0</v>
      </c>
      <c r="N97" s="39">
        <v>0</v>
      </c>
      <c r="O97" s="39">
        <v>0</v>
      </c>
      <c r="P97" s="39">
        <v>1091103.1399999999</v>
      </c>
      <c r="Q97" s="39">
        <f>M97+N97+O97+P97</f>
        <v>1091103.1399999999</v>
      </c>
      <c r="R97" s="39">
        <f>H97-M97</f>
        <v>0</v>
      </c>
      <c r="S97" s="39">
        <f>I97-N97</f>
        <v>0</v>
      </c>
      <c r="T97" s="39">
        <f>J97-O97</f>
        <v>0</v>
      </c>
      <c r="U97" s="39">
        <f>Q97+B97</f>
        <v>1091103.1399999999</v>
      </c>
      <c r="V97" s="39">
        <v>1093766</v>
      </c>
      <c r="W97" s="39">
        <v>1091103.1399999999</v>
      </c>
      <c r="X97" s="39">
        <f>V97-W97</f>
        <v>2662.8600000001024</v>
      </c>
      <c r="Y97" s="39">
        <f>IF(ISERROR(W97/V97*100),0,W97/V97*100)</f>
        <v>99.756542075727339</v>
      </c>
      <c r="Z97" s="39">
        <v>0</v>
      </c>
      <c r="AA97" s="39">
        <v>0</v>
      </c>
      <c r="AB97" s="39">
        <v>0</v>
      </c>
      <c r="AC97" s="39">
        <v>0</v>
      </c>
      <c r="AD97" s="39">
        <v>-2662.86</v>
      </c>
    </row>
    <row r="98" spans="1:30" x14ac:dyDescent="0.2">
      <c r="A98" s="40" t="s">
        <v>102</v>
      </c>
      <c r="B98" s="39">
        <v>0</v>
      </c>
      <c r="C98" s="39">
        <v>0</v>
      </c>
      <c r="D98" s="39">
        <v>0</v>
      </c>
      <c r="E98" s="39">
        <v>0</v>
      </c>
      <c r="F98" s="39">
        <v>1093766</v>
      </c>
      <c r="G98" s="39">
        <f>C98+D98+E98+F98</f>
        <v>1093766</v>
      </c>
      <c r="H98" s="39">
        <v>0</v>
      </c>
      <c r="I98" s="39">
        <v>0</v>
      </c>
      <c r="J98" s="39">
        <v>0</v>
      </c>
      <c r="K98" s="39">
        <v>1093766</v>
      </c>
      <c r="L98" s="39">
        <f>H98+I98+J98+K98</f>
        <v>1093766</v>
      </c>
      <c r="M98" s="39">
        <v>0</v>
      </c>
      <c r="N98" s="39">
        <v>0</v>
      </c>
      <c r="O98" s="39">
        <v>0</v>
      </c>
      <c r="P98" s="39">
        <v>1091103.1399999999</v>
      </c>
      <c r="Q98" s="39">
        <f>M98+N98+O98+P98</f>
        <v>1091103.1399999999</v>
      </c>
      <c r="R98" s="39">
        <f>H98-M98</f>
        <v>0</v>
      </c>
      <c r="S98" s="39">
        <f>I98-N98</f>
        <v>0</v>
      </c>
      <c r="T98" s="39">
        <f>J98-O98</f>
        <v>0</v>
      </c>
      <c r="U98" s="39">
        <f>Q98+B98</f>
        <v>1091103.1399999999</v>
      </c>
      <c r="V98" s="39">
        <v>1093766</v>
      </c>
      <c r="W98" s="39">
        <v>1091103.1399999999</v>
      </c>
      <c r="X98" s="39">
        <f>V98-W98</f>
        <v>2662.8600000001024</v>
      </c>
      <c r="Y98" s="39">
        <f>IF(ISERROR(W98/V98*100),0,W98/V98*100)</f>
        <v>99.756542075727339</v>
      </c>
      <c r="Z98" s="39">
        <v>0</v>
      </c>
      <c r="AA98" s="39">
        <v>0</v>
      </c>
      <c r="AB98" s="39">
        <v>0</v>
      </c>
      <c r="AC98" s="39">
        <v>0</v>
      </c>
      <c r="AD98" s="39">
        <v>-2662.86</v>
      </c>
    </row>
    <row r="99" spans="1:30" ht="25.5" x14ac:dyDescent="0.2">
      <c r="A99" s="38" t="s">
        <v>103</v>
      </c>
      <c r="B99" s="39">
        <v>0</v>
      </c>
      <c r="C99" s="39">
        <v>870010</v>
      </c>
      <c r="D99" s="39">
        <v>0</v>
      </c>
      <c r="E99" s="39">
        <v>0</v>
      </c>
      <c r="F99" s="39">
        <v>3836799</v>
      </c>
      <c r="G99" s="39">
        <f>C99+D99+E99+F99</f>
        <v>4706809</v>
      </c>
      <c r="H99" s="39">
        <v>870010</v>
      </c>
      <c r="I99" s="39">
        <v>0</v>
      </c>
      <c r="J99" s="39">
        <v>0</v>
      </c>
      <c r="K99" s="39">
        <v>3836799</v>
      </c>
      <c r="L99" s="39">
        <f>H99+I99+J99+K99</f>
        <v>4706809</v>
      </c>
      <c r="M99" s="39">
        <v>729037.23</v>
      </c>
      <c r="N99" s="39">
        <v>0</v>
      </c>
      <c r="O99" s="39">
        <v>0</v>
      </c>
      <c r="P99" s="39">
        <v>3562681.02</v>
      </c>
      <c r="Q99" s="39">
        <f>M99+N99+O99+P99</f>
        <v>4291718.25</v>
      </c>
      <c r="R99" s="39">
        <f>H99-M99</f>
        <v>140972.77000000002</v>
      </c>
      <c r="S99" s="39">
        <f>I99-N99</f>
        <v>0</v>
      </c>
      <c r="T99" s="39">
        <f>J99-O99</f>
        <v>0</v>
      </c>
      <c r="U99" s="39">
        <f>Q99+B99</f>
        <v>4291718.25</v>
      </c>
      <c r="V99" s="39">
        <v>4756809</v>
      </c>
      <c r="W99" s="39">
        <v>4159458.94</v>
      </c>
      <c r="X99" s="39">
        <f>V99-W99</f>
        <v>597350.06000000006</v>
      </c>
      <c r="Y99" s="39">
        <f>IF(ISERROR(W99/V99*100),0,W99/V99*100)</f>
        <v>87.442210523903725</v>
      </c>
      <c r="Z99" s="39">
        <v>0</v>
      </c>
      <c r="AA99" s="39">
        <v>0</v>
      </c>
      <c r="AB99" s="39">
        <v>0</v>
      </c>
      <c r="AC99" s="39">
        <v>0</v>
      </c>
      <c r="AD99" s="39">
        <v>-274117.98</v>
      </c>
    </row>
    <row r="100" spans="1:30" x14ac:dyDescent="0.2">
      <c r="A100" s="38" t="s">
        <v>104</v>
      </c>
      <c r="B100" s="39">
        <v>0</v>
      </c>
      <c r="C100" s="39">
        <v>31500</v>
      </c>
      <c r="D100" s="39">
        <v>0</v>
      </c>
      <c r="E100" s="39">
        <v>0</v>
      </c>
      <c r="F100" s="39">
        <v>41138461</v>
      </c>
      <c r="G100" s="39">
        <f>C100+D100+E100+F100</f>
        <v>41169961</v>
      </c>
      <c r="H100" s="39">
        <v>31500</v>
      </c>
      <c r="I100" s="39">
        <v>0</v>
      </c>
      <c r="J100" s="39">
        <v>0</v>
      </c>
      <c r="K100" s="39">
        <v>41138461</v>
      </c>
      <c r="L100" s="39">
        <f>H100+I100+J100+K100</f>
        <v>41169961</v>
      </c>
      <c r="M100" s="39">
        <v>0</v>
      </c>
      <c r="N100" s="39">
        <v>0</v>
      </c>
      <c r="O100" s="39">
        <v>0</v>
      </c>
      <c r="P100" s="39">
        <v>36676082.460000001</v>
      </c>
      <c r="Q100" s="39">
        <f>M100+N100+O100+P100</f>
        <v>36676082.460000001</v>
      </c>
      <c r="R100" s="39">
        <f>H100-M100</f>
        <v>31500</v>
      </c>
      <c r="S100" s="39">
        <f>I100-N100</f>
        <v>0</v>
      </c>
      <c r="T100" s="39">
        <f>J100-O100</f>
        <v>0</v>
      </c>
      <c r="U100" s="39">
        <f>Q100+B100</f>
        <v>36676082.460000001</v>
      </c>
      <c r="V100" s="39">
        <v>41169961</v>
      </c>
      <c r="W100" s="39">
        <v>36676082.460000001</v>
      </c>
      <c r="X100" s="39">
        <f>V100-W100</f>
        <v>4493878.5399999991</v>
      </c>
      <c r="Y100" s="39">
        <f>IF(ISERROR(W100/V100*100),0,W100/V100*100)</f>
        <v>89.084569353854874</v>
      </c>
      <c r="Z100" s="39">
        <v>0</v>
      </c>
      <c r="AA100" s="39">
        <v>0</v>
      </c>
      <c r="AB100" s="39">
        <v>0</v>
      </c>
      <c r="AC100" s="39">
        <v>0</v>
      </c>
      <c r="AD100" s="39">
        <v>-4462378.54</v>
      </c>
    </row>
    <row r="101" spans="1:30" ht="25.5" x14ac:dyDescent="0.2">
      <c r="A101" s="40" t="s">
        <v>105</v>
      </c>
      <c r="B101" s="39">
        <v>0</v>
      </c>
      <c r="C101" s="39">
        <v>0</v>
      </c>
      <c r="D101" s="39">
        <v>0</v>
      </c>
      <c r="E101" s="39">
        <v>0</v>
      </c>
      <c r="F101" s="39">
        <v>28095732</v>
      </c>
      <c r="G101" s="39">
        <f>C101+D101+E101+F101</f>
        <v>28095732</v>
      </c>
      <c r="H101" s="39">
        <v>0</v>
      </c>
      <c r="I101" s="39">
        <v>0</v>
      </c>
      <c r="J101" s="39">
        <v>0</v>
      </c>
      <c r="K101" s="39">
        <v>28095732</v>
      </c>
      <c r="L101" s="39">
        <f>H101+I101+J101+K101</f>
        <v>28095732</v>
      </c>
      <c r="M101" s="39">
        <v>0</v>
      </c>
      <c r="N101" s="39">
        <v>0</v>
      </c>
      <c r="O101" s="39">
        <v>0</v>
      </c>
      <c r="P101" s="39">
        <v>24199490.25</v>
      </c>
      <c r="Q101" s="39">
        <f>M101+N101+O101+P101</f>
        <v>24199490.25</v>
      </c>
      <c r="R101" s="39">
        <f>H101-M101</f>
        <v>0</v>
      </c>
      <c r="S101" s="39">
        <f>I101-N101</f>
        <v>0</v>
      </c>
      <c r="T101" s="39">
        <f>J101-O101</f>
        <v>0</v>
      </c>
      <c r="U101" s="39">
        <f>Q101+B101</f>
        <v>24199490.25</v>
      </c>
      <c r="V101" s="39">
        <v>28095732</v>
      </c>
      <c r="W101" s="39">
        <v>24199490.25</v>
      </c>
      <c r="X101" s="39">
        <f>V101-W101</f>
        <v>3896241.75</v>
      </c>
      <c r="Y101" s="39">
        <f>IF(ISERROR(W101/V101*100),0,W101/V101*100)</f>
        <v>86.132264679916503</v>
      </c>
      <c r="Z101" s="39">
        <v>0</v>
      </c>
      <c r="AA101" s="39">
        <v>0</v>
      </c>
      <c r="AB101" s="39">
        <v>0</v>
      </c>
      <c r="AC101" s="39">
        <v>0</v>
      </c>
      <c r="AD101" s="39">
        <v>-3896241.75</v>
      </c>
    </row>
    <row r="102" spans="1:30" ht="25.5" x14ac:dyDescent="0.2">
      <c r="A102" s="40" t="s">
        <v>106</v>
      </c>
      <c r="B102" s="39">
        <v>0</v>
      </c>
      <c r="C102" s="39">
        <v>0</v>
      </c>
      <c r="D102" s="39">
        <v>0</v>
      </c>
      <c r="E102" s="39">
        <v>0</v>
      </c>
      <c r="F102" s="39">
        <v>10089162</v>
      </c>
      <c r="G102" s="39">
        <f>C102+D102+E102+F102</f>
        <v>10089162</v>
      </c>
      <c r="H102" s="39">
        <v>0</v>
      </c>
      <c r="I102" s="39">
        <v>0</v>
      </c>
      <c r="J102" s="39">
        <v>0</v>
      </c>
      <c r="K102" s="39">
        <v>10089162</v>
      </c>
      <c r="L102" s="39">
        <f>H102+I102+J102+K102</f>
        <v>10089162</v>
      </c>
      <c r="M102" s="39">
        <v>0</v>
      </c>
      <c r="N102" s="39">
        <v>0</v>
      </c>
      <c r="O102" s="39">
        <v>0</v>
      </c>
      <c r="P102" s="39">
        <v>10055958.140000001</v>
      </c>
      <c r="Q102" s="39">
        <f>M102+N102+O102+P102</f>
        <v>10055958.140000001</v>
      </c>
      <c r="R102" s="39">
        <f>H102-M102</f>
        <v>0</v>
      </c>
      <c r="S102" s="39">
        <f>I102-N102</f>
        <v>0</v>
      </c>
      <c r="T102" s="39">
        <f>J102-O102</f>
        <v>0</v>
      </c>
      <c r="U102" s="39">
        <f>Q102+B102</f>
        <v>10055958.140000001</v>
      </c>
      <c r="V102" s="39">
        <v>10089162</v>
      </c>
      <c r="W102" s="39">
        <v>10055958.140000001</v>
      </c>
      <c r="X102" s="39">
        <f>V102-W102</f>
        <v>33203.859999999404</v>
      </c>
      <c r="Y102" s="39">
        <f>IF(ISERROR(W102/V102*100),0,W102/V102*100)</f>
        <v>99.670895759231541</v>
      </c>
      <c r="Z102" s="39">
        <v>0</v>
      </c>
      <c r="AA102" s="39">
        <v>0</v>
      </c>
      <c r="AB102" s="39">
        <v>0</v>
      </c>
      <c r="AC102" s="39">
        <v>0</v>
      </c>
      <c r="AD102" s="39">
        <v>-33203.86</v>
      </c>
    </row>
    <row r="103" spans="1:30" ht="25.5" x14ac:dyDescent="0.2">
      <c r="A103" s="40" t="s">
        <v>107</v>
      </c>
      <c r="B103" s="39">
        <v>0</v>
      </c>
      <c r="C103" s="39">
        <v>31500</v>
      </c>
      <c r="D103" s="39">
        <v>0</v>
      </c>
      <c r="E103" s="39">
        <v>0</v>
      </c>
      <c r="F103" s="39">
        <v>414505</v>
      </c>
      <c r="G103" s="39">
        <f>C103+D103+E103+F103</f>
        <v>446005</v>
      </c>
      <c r="H103" s="39">
        <v>31500</v>
      </c>
      <c r="I103" s="39">
        <v>0</v>
      </c>
      <c r="J103" s="39">
        <v>0</v>
      </c>
      <c r="K103" s="39">
        <v>414505</v>
      </c>
      <c r="L103" s="39">
        <f>H103+I103+J103+K103</f>
        <v>446005</v>
      </c>
      <c r="M103" s="39">
        <v>0</v>
      </c>
      <c r="N103" s="39">
        <v>0</v>
      </c>
      <c r="O103" s="39">
        <v>0</v>
      </c>
      <c r="P103" s="39">
        <v>16174</v>
      </c>
      <c r="Q103" s="39">
        <f>M103+N103+O103+P103</f>
        <v>16174</v>
      </c>
      <c r="R103" s="39">
        <f>H103-M103</f>
        <v>31500</v>
      </c>
      <c r="S103" s="39">
        <f>I103-N103</f>
        <v>0</v>
      </c>
      <c r="T103" s="39">
        <f>J103-O103</f>
        <v>0</v>
      </c>
      <c r="U103" s="39">
        <f>Q103+B103</f>
        <v>16174</v>
      </c>
      <c r="V103" s="39">
        <v>446005</v>
      </c>
      <c r="W103" s="39">
        <v>16174</v>
      </c>
      <c r="X103" s="39">
        <f>V103-W103</f>
        <v>429831</v>
      </c>
      <c r="Y103" s="39">
        <f>IF(ISERROR(W103/V103*100),0,W103/V103*100)</f>
        <v>3.6264167442069035</v>
      </c>
      <c r="Z103" s="39">
        <v>0</v>
      </c>
      <c r="AA103" s="39">
        <v>0</v>
      </c>
      <c r="AB103" s="39">
        <v>0</v>
      </c>
      <c r="AC103" s="39">
        <v>0</v>
      </c>
      <c r="AD103" s="39">
        <v>-398331</v>
      </c>
    </row>
    <row r="104" spans="1:30" ht="25.5" x14ac:dyDescent="0.2">
      <c r="A104" s="40" t="s">
        <v>108</v>
      </c>
      <c r="B104" s="39">
        <v>0</v>
      </c>
      <c r="C104" s="39">
        <v>0</v>
      </c>
      <c r="D104" s="39">
        <v>0</v>
      </c>
      <c r="E104" s="39">
        <v>0</v>
      </c>
      <c r="F104" s="39">
        <v>1573916</v>
      </c>
      <c r="G104" s="39">
        <f>C104+D104+E104+F104</f>
        <v>1573916</v>
      </c>
      <c r="H104" s="39">
        <v>0</v>
      </c>
      <c r="I104" s="39">
        <v>0</v>
      </c>
      <c r="J104" s="39">
        <v>0</v>
      </c>
      <c r="K104" s="39">
        <v>1573916</v>
      </c>
      <c r="L104" s="39">
        <f>H104+I104+J104+K104</f>
        <v>1573916</v>
      </c>
      <c r="M104" s="39">
        <v>0</v>
      </c>
      <c r="N104" s="39">
        <v>0</v>
      </c>
      <c r="O104" s="39">
        <v>0</v>
      </c>
      <c r="P104" s="39">
        <v>1510525.35</v>
      </c>
      <c r="Q104" s="39">
        <f>M104+N104+O104+P104</f>
        <v>1510525.35</v>
      </c>
      <c r="R104" s="39">
        <f>H104-M104</f>
        <v>0</v>
      </c>
      <c r="S104" s="39">
        <f>I104-N104</f>
        <v>0</v>
      </c>
      <c r="T104" s="39">
        <f>J104-O104</f>
        <v>0</v>
      </c>
      <c r="U104" s="39">
        <f>Q104+B104</f>
        <v>1510525.35</v>
      </c>
      <c r="V104" s="39">
        <v>1573916</v>
      </c>
      <c r="W104" s="39">
        <v>1510525.35</v>
      </c>
      <c r="X104" s="39">
        <f>V104-W104</f>
        <v>63390.649999999907</v>
      </c>
      <c r="Y104" s="39">
        <f>IF(ISERROR(W104/V104*100),0,W104/V104*100)</f>
        <v>95.972424830804187</v>
      </c>
      <c r="Z104" s="39">
        <v>0</v>
      </c>
      <c r="AA104" s="39">
        <v>0</v>
      </c>
      <c r="AB104" s="39">
        <v>0</v>
      </c>
      <c r="AC104" s="39">
        <v>0</v>
      </c>
      <c r="AD104" s="39">
        <v>-63390.65</v>
      </c>
    </row>
    <row r="105" spans="1:30" ht="25.5" x14ac:dyDescent="0.2">
      <c r="A105" s="40" t="s">
        <v>109</v>
      </c>
      <c r="B105" s="39">
        <v>0</v>
      </c>
      <c r="C105" s="39">
        <v>0</v>
      </c>
      <c r="D105" s="39">
        <v>0</v>
      </c>
      <c r="E105" s="39">
        <v>0</v>
      </c>
      <c r="F105" s="39">
        <v>965146</v>
      </c>
      <c r="G105" s="39">
        <f>C105+D105+E105+F105</f>
        <v>965146</v>
      </c>
      <c r="H105" s="39">
        <v>0</v>
      </c>
      <c r="I105" s="39">
        <v>0</v>
      </c>
      <c r="J105" s="39">
        <v>0</v>
      </c>
      <c r="K105" s="39">
        <v>965146</v>
      </c>
      <c r="L105" s="39">
        <f>H105+I105+J105+K105</f>
        <v>965146</v>
      </c>
      <c r="M105" s="39">
        <v>0</v>
      </c>
      <c r="N105" s="39">
        <v>0</v>
      </c>
      <c r="O105" s="39">
        <v>0</v>
      </c>
      <c r="P105" s="39">
        <v>893934.72</v>
      </c>
      <c r="Q105" s="39">
        <f>M105+N105+O105+P105</f>
        <v>893934.72</v>
      </c>
      <c r="R105" s="39">
        <f>H105-M105</f>
        <v>0</v>
      </c>
      <c r="S105" s="39">
        <f>I105-N105</f>
        <v>0</v>
      </c>
      <c r="T105" s="39">
        <f>J105-O105</f>
        <v>0</v>
      </c>
      <c r="U105" s="39">
        <f>Q105+B105</f>
        <v>893934.72</v>
      </c>
      <c r="V105" s="39">
        <v>965146</v>
      </c>
      <c r="W105" s="39">
        <v>893934.72</v>
      </c>
      <c r="X105" s="39">
        <f>V105-W105</f>
        <v>71211.280000000028</v>
      </c>
      <c r="Y105" s="39">
        <f>IF(ISERROR(W105/V105*100),0,W105/V105*100)</f>
        <v>92.621709047128618</v>
      </c>
      <c r="Z105" s="39">
        <v>0</v>
      </c>
      <c r="AA105" s="39">
        <v>0</v>
      </c>
      <c r="AB105" s="39">
        <v>0</v>
      </c>
      <c r="AC105" s="39">
        <v>0</v>
      </c>
      <c r="AD105" s="39">
        <v>-71211.28</v>
      </c>
    </row>
    <row r="106" spans="1:30" x14ac:dyDescent="0.2">
      <c r="A106" s="38" t="s">
        <v>110</v>
      </c>
      <c r="B106" s="39">
        <v>0</v>
      </c>
      <c r="C106" s="39">
        <v>0</v>
      </c>
      <c r="D106" s="39">
        <v>0</v>
      </c>
      <c r="E106" s="39">
        <v>0</v>
      </c>
      <c r="F106" s="39">
        <v>725663</v>
      </c>
      <c r="G106" s="39">
        <f>C106+D106+E106+F106</f>
        <v>725663</v>
      </c>
      <c r="H106" s="39">
        <v>0</v>
      </c>
      <c r="I106" s="39">
        <v>0</v>
      </c>
      <c r="J106" s="39">
        <v>0</v>
      </c>
      <c r="K106" s="39">
        <v>725663</v>
      </c>
      <c r="L106" s="39">
        <f>H106+I106+J106+K106</f>
        <v>725663</v>
      </c>
      <c r="M106" s="39">
        <v>0</v>
      </c>
      <c r="N106" s="39">
        <v>0</v>
      </c>
      <c r="O106" s="39">
        <v>0</v>
      </c>
      <c r="P106" s="39">
        <v>670999.13</v>
      </c>
      <c r="Q106" s="39">
        <f>M106+N106+O106+P106</f>
        <v>670999.13</v>
      </c>
      <c r="R106" s="39">
        <f>H106-M106</f>
        <v>0</v>
      </c>
      <c r="S106" s="39">
        <f>I106-N106</f>
        <v>0</v>
      </c>
      <c r="T106" s="39">
        <f>J106-O106</f>
        <v>0</v>
      </c>
      <c r="U106" s="39">
        <f>Q106+B106</f>
        <v>670999.13</v>
      </c>
      <c r="V106" s="39">
        <v>725663</v>
      </c>
      <c r="W106" s="39">
        <v>670999.13</v>
      </c>
      <c r="X106" s="39">
        <f>V106-W106</f>
        <v>54663.869999999995</v>
      </c>
      <c r="Y106" s="39">
        <f>IF(ISERROR(W106/V106*100),0,W106/V106*100)</f>
        <v>92.467044619885542</v>
      </c>
      <c r="Z106" s="39">
        <v>0</v>
      </c>
      <c r="AA106" s="39">
        <v>0</v>
      </c>
      <c r="AB106" s="39">
        <v>0</v>
      </c>
      <c r="AC106" s="39">
        <v>0</v>
      </c>
      <c r="AD106" s="39">
        <v>-54663.87</v>
      </c>
    </row>
    <row r="107" spans="1:30" x14ac:dyDescent="0.2">
      <c r="A107" s="38" t="s">
        <v>111</v>
      </c>
      <c r="B107" s="39">
        <v>0</v>
      </c>
      <c r="C107" s="39">
        <v>2500000</v>
      </c>
      <c r="D107" s="39">
        <v>0</v>
      </c>
      <c r="E107" s="39">
        <v>0</v>
      </c>
      <c r="F107" s="39">
        <v>373743</v>
      </c>
      <c r="G107" s="39">
        <f>C107+D107+E107+F107</f>
        <v>2873743</v>
      </c>
      <c r="H107" s="39">
        <v>2500000</v>
      </c>
      <c r="I107" s="39">
        <v>0</v>
      </c>
      <c r="J107" s="39">
        <v>0</v>
      </c>
      <c r="K107" s="39">
        <v>373743</v>
      </c>
      <c r="L107" s="39">
        <f>H107+I107+J107+K107</f>
        <v>2873743</v>
      </c>
      <c r="M107" s="39">
        <v>3135797.64</v>
      </c>
      <c r="N107" s="39">
        <v>0</v>
      </c>
      <c r="O107" s="39">
        <v>0</v>
      </c>
      <c r="P107" s="39">
        <v>169764.16</v>
      </c>
      <c r="Q107" s="39">
        <f>M107+N107+O107+P107</f>
        <v>3305561.8000000003</v>
      </c>
      <c r="R107" s="39">
        <f>H107-M107</f>
        <v>-635797.64000000013</v>
      </c>
      <c r="S107" s="39">
        <f>I107-N107</f>
        <v>0</v>
      </c>
      <c r="T107" s="39">
        <f>J107-O107</f>
        <v>0</v>
      </c>
      <c r="U107" s="39">
        <f>Q107+B107</f>
        <v>3305561.8000000003</v>
      </c>
      <c r="V107" s="39">
        <v>3119136</v>
      </c>
      <c r="W107" s="39">
        <v>429968.74</v>
      </c>
      <c r="X107" s="39">
        <f>V107-W107</f>
        <v>2689167.26</v>
      </c>
      <c r="Y107" s="39">
        <f>IF(ISERROR(W107/V107*100),0,W107/V107*100)</f>
        <v>13.784866706677745</v>
      </c>
      <c r="Z107" s="39">
        <v>0</v>
      </c>
      <c r="AA107" s="39">
        <v>0</v>
      </c>
      <c r="AB107" s="39">
        <v>0</v>
      </c>
      <c r="AC107" s="39">
        <v>0</v>
      </c>
      <c r="AD107" s="39">
        <v>-203978.84</v>
      </c>
    </row>
    <row r="108" spans="1:30" ht="25.5" x14ac:dyDescent="0.2">
      <c r="A108" s="38" t="s">
        <v>112</v>
      </c>
      <c r="B108" s="39">
        <v>0</v>
      </c>
      <c r="C108" s="39">
        <v>0</v>
      </c>
      <c r="D108" s="39">
        <v>0</v>
      </c>
      <c r="E108" s="39">
        <v>0</v>
      </c>
      <c r="F108" s="39">
        <v>230083</v>
      </c>
      <c r="G108" s="39">
        <f>C108+D108+E108+F108</f>
        <v>230083</v>
      </c>
      <c r="H108" s="39">
        <v>0</v>
      </c>
      <c r="I108" s="39">
        <v>0</v>
      </c>
      <c r="J108" s="39">
        <v>0</v>
      </c>
      <c r="K108" s="39">
        <v>230083</v>
      </c>
      <c r="L108" s="39">
        <f>H108+I108+J108+K108</f>
        <v>230083</v>
      </c>
      <c r="M108" s="39">
        <v>0</v>
      </c>
      <c r="N108" s="39">
        <v>0</v>
      </c>
      <c r="O108" s="39">
        <v>0</v>
      </c>
      <c r="P108" s="39">
        <v>199649.21</v>
      </c>
      <c r="Q108" s="39">
        <f>M108+N108+O108+P108</f>
        <v>199649.21</v>
      </c>
      <c r="R108" s="39">
        <f>H108-M108</f>
        <v>0</v>
      </c>
      <c r="S108" s="39">
        <f>I108-N108</f>
        <v>0</v>
      </c>
      <c r="T108" s="39">
        <f>J108-O108</f>
        <v>0</v>
      </c>
      <c r="U108" s="39">
        <f>Q108+B108</f>
        <v>199649.21</v>
      </c>
      <c r="V108" s="39">
        <v>230083</v>
      </c>
      <c r="W108" s="39">
        <v>199649.21</v>
      </c>
      <c r="X108" s="39">
        <f>V108-W108</f>
        <v>30433.790000000008</v>
      </c>
      <c r="Y108" s="39">
        <f>IF(ISERROR(W108/V108*100),0,W108/V108*100)</f>
        <v>86.77269072465154</v>
      </c>
      <c r="Z108" s="39">
        <v>0</v>
      </c>
      <c r="AA108" s="39">
        <v>0</v>
      </c>
      <c r="AB108" s="39">
        <v>0</v>
      </c>
      <c r="AC108" s="39">
        <v>0</v>
      </c>
      <c r="AD108" s="39">
        <v>-30433.79</v>
      </c>
    </row>
    <row r="109" spans="1:30" x14ac:dyDescent="0.2">
      <c r="A109" s="38" t="s">
        <v>113</v>
      </c>
      <c r="B109" s="39">
        <v>0</v>
      </c>
      <c r="C109" s="39">
        <v>0</v>
      </c>
      <c r="D109" s="39">
        <v>0</v>
      </c>
      <c r="E109" s="39">
        <v>0</v>
      </c>
      <c r="F109" s="39">
        <v>146075000</v>
      </c>
      <c r="G109" s="39">
        <f>C109+D109+E109+F109</f>
        <v>146075000</v>
      </c>
      <c r="H109" s="39">
        <v>0</v>
      </c>
      <c r="I109" s="39">
        <v>0</v>
      </c>
      <c r="J109" s="39">
        <v>0</v>
      </c>
      <c r="K109" s="39">
        <v>146075000</v>
      </c>
      <c r="L109" s="39">
        <f>H109+I109+J109+K109</f>
        <v>146075000</v>
      </c>
      <c r="M109" s="39">
        <v>0</v>
      </c>
      <c r="N109" s="39">
        <v>0</v>
      </c>
      <c r="O109" s="39">
        <v>0</v>
      </c>
      <c r="P109" s="39">
        <v>146075000</v>
      </c>
      <c r="Q109" s="39">
        <f>M109+N109+O109+P109</f>
        <v>146075000</v>
      </c>
      <c r="R109" s="39">
        <f>H109-M109</f>
        <v>0</v>
      </c>
      <c r="S109" s="39">
        <f>I109-N109</f>
        <v>0</v>
      </c>
      <c r="T109" s="39">
        <f>J109-O109</f>
        <v>0</v>
      </c>
      <c r="U109" s="39">
        <f>Q109+B109</f>
        <v>146075000</v>
      </c>
      <c r="V109" s="39">
        <v>146075000</v>
      </c>
      <c r="W109" s="39">
        <v>146075000</v>
      </c>
      <c r="X109" s="39">
        <f>V109-W109</f>
        <v>0</v>
      </c>
      <c r="Y109" s="39">
        <f>IF(ISERROR(W109/V109*100),0,W109/V109*100)</f>
        <v>100</v>
      </c>
      <c r="Z109" s="39">
        <v>0</v>
      </c>
      <c r="AA109" s="39">
        <v>0</v>
      </c>
      <c r="AB109" s="39">
        <v>0</v>
      </c>
      <c r="AC109" s="39">
        <v>0</v>
      </c>
      <c r="AD109" s="39">
        <v>0</v>
      </c>
    </row>
    <row r="110" spans="1:30" ht="38.25" x14ac:dyDescent="0.2">
      <c r="A110" s="38" t="s">
        <v>42</v>
      </c>
      <c r="B110" s="39">
        <v>0</v>
      </c>
      <c r="C110" s="39">
        <v>0</v>
      </c>
      <c r="D110" s="39">
        <v>0</v>
      </c>
      <c r="E110" s="39">
        <v>10000</v>
      </c>
      <c r="F110" s="39">
        <v>18678813</v>
      </c>
      <c r="G110" s="39">
        <f>C110+D110+E110+F110</f>
        <v>18688813</v>
      </c>
      <c r="H110" s="39">
        <v>0</v>
      </c>
      <c r="I110" s="39">
        <v>0</v>
      </c>
      <c r="J110" s="39">
        <v>10000</v>
      </c>
      <c r="K110" s="39">
        <v>18678813</v>
      </c>
      <c r="L110" s="39">
        <f>H110+I110+J110+K110</f>
        <v>18688813</v>
      </c>
      <c r="M110" s="39">
        <v>0</v>
      </c>
      <c r="N110" s="39">
        <v>0</v>
      </c>
      <c r="O110" s="39">
        <v>7413.91</v>
      </c>
      <c r="P110" s="39">
        <v>16166811.59</v>
      </c>
      <c r="Q110" s="39">
        <f>M110+N110+O110+P110</f>
        <v>16174225.5</v>
      </c>
      <c r="R110" s="39">
        <f>H110-M110</f>
        <v>0</v>
      </c>
      <c r="S110" s="39">
        <f>I110-N110</f>
        <v>0</v>
      </c>
      <c r="T110" s="39">
        <f>J110-O110</f>
        <v>2586.09</v>
      </c>
      <c r="U110" s="39">
        <f>Q110+B110</f>
        <v>16174225.5</v>
      </c>
      <c r="V110" s="39">
        <v>18688813</v>
      </c>
      <c r="W110" s="39">
        <v>16174225.5</v>
      </c>
      <c r="X110" s="39">
        <f>V110-W110</f>
        <v>2514587.5</v>
      </c>
      <c r="Y110" s="39">
        <f>IF(ISERROR(W110/V110*100),0,W110/V110*100)</f>
        <v>86.544958740825322</v>
      </c>
      <c r="Z110" s="39">
        <v>0</v>
      </c>
      <c r="AA110" s="39">
        <v>0</v>
      </c>
      <c r="AB110" s="39">
        <v>0</v>
      </c>
      <c r="AC110" s="39">
        <v>0</v>
      </c>
      <c r="AD110" s="39">
        <v>-2512001.41</v>
      </c>
    </row>
    <row r="111" spans="1:30" ht="25.5" x14ac:dyDescent="0.2">
      <c r="A111" s="40" t="s">
        <v>114</v>
      </c>
      <c r="B111" s="39">
        <v>0</v>
      </c>
      <c r="C111" s="39">
        <v>0</v>
      </c>
      <c r="D111" s="39">
        <v>0</v>
      </c>
      <c r="E111" s="39">
        <v>10000</v>
      </c>
      <c r="F111" s="39">
        <v>18001528</v>
      </c>
      <c r="G111" s="39">
        <f>C111+D111+E111+F111</f>
        <v>18011528</v>
      </c>
      <c r="H111" s="39">
        <v>0</v>
      </c>
      <c r="I111" s="39">
        <v>0</v>
      </c>
      <c r="J111" s="39">
        <v>10000</v>
      </c>
      <c r="K111" s="39">
        <v>18001528</v>
      </c>
      <c r="L111" s="39">
        <f>H111+I111+J111+K111</f>
        <v>18011528</v>
      </c>
      <c r="M111" s="39">
        <v>0</v>
      </c>
      <c r="N111" s="39">
        <v>0</v>
      </c>
      <c r="O111" s="39">
        <v>7413.91</v>
      </c>
      <c r="P111" s="39">
        <v>15594240.189999999</v>
      </c>
      <c r="Q111" s="39">
        <f>M111+N111+O111+P111</f>
        <v>15601654.1</v>
      </c>
      <c r="R111" s="39">
        <f>H111-M111</f>
        <v>0</v>
      </c>
      <c r="S111" s="39">
        <f>I111-N111</f>
        <v>0</v>
      </c>
      <c r="T111" s="39">
        <f>J111-O111</f>
        <v>2586.09</v>
      </c>
      <c r="U111" s="39">
        <f>Q111+B111</f>
        <v>15601654.1</v>
      </c>
      <c r="V111" s="39">
        <v>18011528</v>
      </c>
      <c r="W111" s="39">
        <v>15601654.1</v>
      </c>
      <c r="X111" s="39">
        <f>V111-W111</f>
        <v>2409873.9000000004</v>
      </c>
      <c r="Y111" s="39">
        <f>IF(ISERROR(W111/V111*100),0,W111/V111*100)</f>
        <v>86.620380569599646</v>
      </c>
      <c r="Z111" s="39">
        <v>0</v>
      </c>
      <c r="AA111" s="39">
        <v>0</v>
      </c>
      <c r="AB111" s="39">
        <v>0</v>
      </c>
      <c r="AC111" s="39">
        <v>0</v>
      </c>
      <c r="AD111" s="39">
        <v>-2407287.81</v>
      </c>
    </row>
    <row r="112" spans="1:30" ht="38.25" x14ac:dyDescent="0.2">
      <c r="A112" s="40" t="s">
        <v>44</v>
      </c>
      <c r="B112" s="39">
        <v>0</v>
      </c>
      <c r="C112" s="39">
        <v>0</v>
      </c>
      <c r="D112" s="39">
        <v>0</v>
      </c>
      <c r="E112" s="39">
        <v>0</v>
      </c>
      <c r="F112" s="39">
        <v>677285</v>
      </c>
      <c r="G112" s="39">
        <f>C112+D112+E112+F112</f>
        <v>677285</v>
      </c>
      <c r="H112" s="39">
        <v>0</v>
      </c>
      <c r="I112" s="39">
        <v>0</v>
      </c>
      <c r="J112" s="39">
        <v>0</v>
      </c>
      <c r="K112" s="39">
        <v>677285</v>
      </c>
      <c r="L112" s="39">
        <f>H112+I112+J112+K112</f>
        <v>677285</v>
      </c>
      <c r="M112" s="39">
        <v>0</v>
      </c>
      <c r="N112" s="39">
        <v>0</v>
      </c>
      <c r="O112" s="39">
        <v>0</v>
      </c>
      <c r="P112" s="39">
        <v>572571.4</v>
      </c>
      <c r="Q112" s="39">
        <f>M112+N112+O112+P112</f>
        <v>572571.4</v>
      </c>
      <c r="R112" s="39">
        <f>H112-M112</f>
        <v>0</v>
      </c>
      <c r="S112" s="39">
        <f>I112-N112</f>
        <v>0</v>
      </c>
      <c r="T112" s="39">
        <f>J112-O112</f>
        <v>0</v>
      </c>
      <c r="U112" s="39">
        <f>Q112+B112</f>
        <v>572571.4</v>
      </c>
      <c r="V112" s="39">
        <v>677285</v>
      </c>
      <c r="W112" s="39">
        <v>572571.4</v>
      </c>
      <c r="X112" s="39">
        <f>V112-W112</f>
        <v>104713.59999999998</v>
      </c>
      <c r="Y112" s="39">
        <f>IF(ISERROR(W112/V112*100),0,W112/V112*100)</f>
        <v>84.539211705559708</v>
      </c>
      <c r="Z112" s="39">
        <v>0</v>
      </c>
      <c r="AA112" s="39">
        <v>0</v>
      </c>
      <c r="AB112" s="39">
        <v>0</v>
      </c>
      <c r="AC112" s="39">
        <v>0</v>
      </c>
      <c r="AD112" s="39">
        <v>-104713.60000000001</v>
      </c>
    </row>
    <row r="113" spans="1:30" ht="25.5" x14ac:dyDescent="0.2">
      <c r="A113" s="38" t="s">
        <v>45</v>
      </c>
      <c r="B113" s="39">
        <v>0</v>
      </c>
      <c r="C113" s="39">
        <v>0</v>
      </c>
      <c r="D113" s="39">
        <v>0</v>
      </c>
      <c r="E113" s="39">
        <v>15556</v>
      </c>
      <c r="F113" s="39">
        <v>84500</v>
      </c>
      <c r="G113" s="39">
        <f>C113+D113+E113+F113</f>
        <v>100056</v>
      </c>
      <c r="H113" s="39">
        <v>0</v>
      </c>
      <c r="I113" s="39">
        <v>0</v>
      </c>
      <c r="J113" s="39">
        <v>15556</v>
      </c>
      <c r="K113" s="39">
        <v>84500</v>
      </c>
      <c r="L113" s="39">
        <f>H113+I113+J113+K113</f>
        <v>100056</v>
      </c>
      <c r="M113" s="39">
        <v>0</v>
      </c>
      <c r="N113" s="39">
        <v>0</v>
      </c>
      <c r="O113" s="39">
        <v>11739.11</v>
      </c>
      <c r="P113" s="39">
        <v>54241.56</v>
      </c>
      <c r="Q113" s="39">
        <f>M113+N113+O113+P113</f>
        <v>65980.67</v>
      </c>
      <c r="R113" s="39">
        <f>H113-M113</f>
        <v>0</v>
      </c>
      <c r="S113" s="39">
        <f>I113-N113</f>
        <v>0</v>
      </c>
      <c r="T113" s="39">
        <f>J113-O113</f>
        <v>3816.8899999999994</v>
      </c>
      <c r="U113" s="39">
        <f>Q113+B113</f>
        <v>65980.67</v>
      </c>
      <c r="V113" s="39">
        <v>100056</v>
      </c>
      <c r="W113" s="39">
        <v>65980.67</v>
      </c>
      <c r="X113" s="39">
        <f>V113-W113</f>
        <v>34075.33</v>
      </c>
      <c r="Y113" s="39">
        <f>IF(ISERROR(W113/V113*100),0,W113/V113*100)</f>
        <v>65.943741504757341</v>
      </c>
      <c r="Z113" s="39">
        <v>0</v>
      </c>
      <c r="AA113" s="39">
        <v>0</v>
      </c>
      <c r="AB113" s="39">
        <v>0</v>
      </c>
      <c r="AC113" s="39">
        <v>0</v>
      </c>
      <c r="AD113" s="39">
        <v>-30258.44</v>
      </c>
    </row>
    <row r="114" spans="1:30" ht="25.5" x14ac:dyDescent="0.2">
      <c r="A114" s="40" t="s">
        <v>115</v>
      </c>
      <c r="B114" s="39">
        <v>0</v>
      </c>
      <c r="C114" s="39">
        <v>0</v>
      </c>
      <c r="D114" s="39">
        <v>0</v>
      </c>
      <c r="E114" s="39">
        <v>15556</v>
      </c>
      <c r="F114" s="39">
        <v>0</v>
      </c>
      <c r="G114" s="39">
        <f>C114+D114+E114+F114</f>
        <v>15556</v>
      </c>
      <c r="H114" s="39">
        <v>0</v>
      </c>
      <c r="I114" s="39">
        <v>0</v>
      </c>
      <c r="J114" s="39">
        <v>15556</v>
      </c>
      <c r="K114" s="39">
        <v>0</v>
      </c>
      <c r="L114" s="39">
        <f>H114+I114+J114+K114</f>
        <v>15556</v>
      </c>
      <c r="M114" s="39">
        <v>0</v>
      </c>
      <c r="N114" s="39">
        <v>0</v>
      </c>
      <c r="O114" s="39">
        <v>11739.11</v>
      </c>
      <c r="P114" s="39">
        <v>0</v>
      </c>
      <c r="Q114" s="39">
        <f>M114+N114+O114+P114</f>
        <v>11739.11</v>
      </c>
      <c r="R114" s="39">
        <f>H114-M114</f>
        <v>0</v>
      </c>
      <c r="S114" s="39">
        <f>I114-N114</f>
        <v>0</v>
      </c>
      <c r="T114" s="39">
        <f>J114-O114</f>
        <v>3816.8899999999994</v>
      </c>
      <c r="U114" s="39">
        <f>Q114+B114</f>
        <v>11739.11</v>
      </c>
      <c r="V114" s="39">
        <v>15556</v>
      </c>
      <c r="W114" s="39">
        <v>11739.11</v>
      </c>
      <c r="X114" s="39">
        <f>V114-W114</f>
        <v>3816.8899999999994</v>
      </c>
      <c r="Y114" s="39">
        <f>IF(ISERROR(W114/V114*100),0,W114/V114*100)</f>
        <v>75.46355104139883</v>
      </c>
      <c r="Z114" s="39">
        <v>0</v>
      </c>
      <c r="AA114" s="39">
        <v>0</v>
      </c>
      <c r="AB114" s="39">
        <v>0</v>
      </c>
      <c r="AC114" s="39">
        <v>0</v>
      </c>
      <c r="AD114" s="39">
        <v>0</v>
      </c>
    </row>
    <row r="115" spans="1:30" ht="38.25" x14ac:dyDescent="0.2">
      <c r="A115" s="40" t="s">
        <v>47</v>
      </c>
      <c r="B115" s="39">
        <v>0</v>
      </c>
      <c r="C115" s="39">
        <v>0</v>
      </c>
      <c r="D115" s="39">
        <v>0</v>
      </c>
      <c r="E115" s="39">
        <v>0</v>
      </c>
      <c r="F115" s="39">
        <v>84500</v>
      </c>
      <c r="G115" s="39">
        <f>C115+D115+E115+F115</f>
        <v>84500</v>
      </c>
      <c r="H115" s="39">
        <v>0</v>
      </c>
      <c r="I115" s="39">
        <v>0</v>
      </c>
      <c r="J115" s="39">
        <v>0</v>
      </c>
      <c r="K115" s="39">
        <v>84500</v>
      </c>
      <c r="L115" s="39">
        <f>H115+I115+J115+K115</f>
        <v>84500</v>
      </c>
      <c r="M115" s="39">
        <v>0</v>
      </c>
      <c r="N115" s="39">
        <v>0</v>
      </c>
      <c r="O115" s="39">
        <v>0</v>
      </c>
      <c r="P115" s="39">
        <v>54241.56</v>
      </c>
      <c r="Q115" s="39">
        <f>M115+N115+O115+P115</f>
        <v>54241.56</v>
      </c>
      <c r="R115" s="39">
        <f>H115-M115</f>
        <v>0</v>
      </c>
      <c r="S115" s="39">
        <f>I115-N115</f>
        <v>0</v>
      </c>
      <c r="T115" s="39">
        <f>J115-O115</f>
        <v>0</v>
      </c>
      <c r="U115" s="39">
        <f>Q115+B115</f>
        <v>54241.56</v>
      </c>
      <c r="V115" s="39">
        <v>84500</v>
      </c>
      <c r="W115" s="39">
        <v>54241.56</v>
      </c>
      <c r="X115" s="39">
        <f>V115-W115</f>
        <v>30258.440000000002</v>
      </c>
      <c r="Y115" s="39">
        <f>IF(ISERROR(W115/V115*100),0,W115/V115*100)</f>
        <v>64.191195266272189</v>
      </c>
      <c r="Z115" s="39">
        <v>0</v>
      </c>
      <c r="AA115" s="39">
        <v>0</v>
      </c>
      <c r="AB115" s="39">
        <v>0</v>
      </c>
      <c r="AC115" s="39">
        <v>0</v>
      </c>
      <c r="AD115" s="39">
        <v>-30258.44</v>
      </c>
    </row>
    <row r="116" spans="1:30" ht="25.5" x14ac:dyDescent="0.2">
      <c r="A116" s="38" t="s">
        <v>116</v>
      </c>
      <c r="B116" s="39">
        <v>0</v>
      </c>
      <c r="C116" s="39">
        <v>0</v>
      </c>
      <c r="D116" s="39">
        <v>426416</v>
      </c>
      <c r="E116" s="39">
        <v>0</v>
      </c>
      <c r="F116" s="39">
        <v>1865537</v>
      </c>
      <c r="G116" s="39">
        <f>C116+D116+E116+F116</f>
        <v>2291953</v>
      </c>
      <c r="H116" s="39">
        <v>0</v>
      </c>
      <c r="I116" s="39">
        <v>426416</v>
      </c>
      <c r="J116" s="39">
        <v>0</v>
      </c>
      <c r="K116" s="39">
        <v>1865537</v>
      </c>
      <c r="L116" s="39">
        <f>H116+I116+J116+K116</f>
        <v>2291953</v>
      </c>
      <c r="M116" s="39">
        <v>0</v>
      </c>
      <c r="N116" s="39">
        <v>397415.94</v>
      </c>
      <c r="O116" s="39">
        <v>0</v>
      </c>
      <c r="P116" s="39">
        <v>1748493.74</v>
      </c>
      <c r="Q116" s="39">
        <f>M116+N116+O116+P116</f>
        <v>2145909.6800000002</v>
      </c>
      <c r="R116" s="39">
        <f>H116-M116</f>
        <v>0</v>
      </c>
      <c r="S116" s="39">
        <f>I116-N116</f>
        <v>29000.059999999998</v>
      </c>
      <c r="T116" s="39">
        <f>J116-O116</f>
        <v>0</v>
      </c>
      <c r="U116" s="39">
        <f>Q116+B116</f>
        <v>2145909.6800000002</v>
      </c>
      <c r="V116" s="39">
        <v>2331800</v>
      </c>
      <c r="W116" s="39">
        <v>2081062.37</v>
      </c>
      <c r="X116" s="39">
        <f>V116-W116</f>
        <v>250737.62999999989</v>
      </c>
      <c r="Y116" s="39">
        <f>IF(ISERROR(W116/V116*100),0,W116/V116*100)</f>
        <v>89.247035337507512</v>
      </c>
      <c r="Z116" s="39">
        <v>0</v>
      </c>
      <c r="AA116" s="39">
        <v>0</v>
      </c>
      <c r="AB116" s="39">
        <v>0</v>
      </c>
      <c r="AC116" s="39">
        <v>0</v>
      </c>
      <c r="AD116" s="39">
        <v>-117043.26</v>
      </c>
    </row>
    <row r="117" spans="1:30" ht="38.25" x14ac:dyDescent="0.2">
      <c r="A117" s="40" t="s">
        <v>117</v>
      </c>
      <c r="B117" s="39">
        <v>0</v>
      </c>
      <c r="C117" s="39">
        <v>0</v>
      </c>
      <c r="D117" s="39">
        <v>52017</v>
      </c>
      <c r="E117" s="39">
        <v>0</v>
      </c>
      <c r="F117" s="39">
        <v>0</v>
      </c>
      <c r="G117" s="39">
        <f>C117+D117+E117+F117</f>
        <v>52017</v>
      </c>
      <c r="H117" s="39">
        <v>0</v>
      </c>
      <c r="I117" s="39">
        <v>52017</v>
      </c>
      <c r="J117" s="39">
        <v>0</v>
      </c>
      <c r="K117" s="39">
        <v>0</v>
      </c>
      <c r="L117" s="39">
        <f>H117+I117+J117+K117</f>
        <v>52017</v>
      </c>
      <c r="M117" s="39">
        <v>0</v>
      </c>
      <c r="N117" s="39">
        <v>52017</v>
      </c>
      <c r="O117" s="39">
        <v>0</v>
      </c>
      <c r="P117" s="39">
        <v>0</v>
      </c>
      <c r="Q117" s="39">
        <f>M117+N117+O117+P117</f>
        <v>52017</v>
      </c>
      <c r="R117" s="39">
        <f>H117-M117</f>
        <v>0</v>
      </c>
      <c r="S117" s="39">
        <f>I117-N117</f>
        <v>0</v>
      </c>
      <c r="T117" s="39">
        <f>J117-O117</f>
        <v>0</v>
      </c>
      <c r="U117" s="39">
        <f>Q117+B117</f>
        <v>52017</v>
      </c>
      <c r="V117" s="39">
        <v>54892</v>
      </c>
      <c r="W117" s="39">
        <v>54891.14</v>
      </c>
      <c r="X117" s="39">
        <f>V117-W117</f>
        <v>0.86000000000058208</v>
      </c>
      <c r="Y117" s="39">
        <f>IF(ISERROR(W117/V117*100),0,W117/V117*100)</f>
        <v>99.998433287182095</v>
      </c>
      <c r="Z117" s="39">
        <v>0</v>
      </c>
      <c r="AA117" s="39">
        <v>0</v>
      </c>
      <c r="AB117" s="39">
        <v>0</v>
      </c>
      <c r="AC117" s="39">
        <v>0</v>
      </c>
      <c r="AD117" s="39">
        <v>0</v>
      </c>
    </row>
    <row r="118" spans="1:30" ht="25.5" x14ac:dyDescent="0.2">
      <c r="A118" s="40" t="s">
        <v>118</v>
      </c>
      <c r="B118" s="39">
        <v>0</v>
      </c>
      <c r="C118" s="39">
        <v>0</v>
      </c>
      <c r="D118" s="39">
        <v>374399</v>
      </c>
      <c r="E118" s="39">
        <v>0</v>
      </c>
      <c r="F118" s="39">
        <v>1865537</v>
      </c>
      <c r="G118" s="39">
        <f>C118+D118+E118+F118</f>
        <v>2239936</v>
      </c>
      <c r="H118" s="39">
        <v>0</v>
      </c>
      <c r="I118" s="39">
        <v>374399</v>
      </c>
      <c r="J118" s="39">
        <v>0</v>
      </c>
      <c r="K118" s="39">
        <v>1865537</v>
      </c>
      <c r="L118" s="39">
        <f>H118+I118+J118+K118</f>
        <v>2239936</v>
      </c>
      <c r="M118" s="39">
        <v>0</v>
      </c>
      <c r="N118" s="39">
        <v>345398.94</v>
      </c>
      <c r="O118" s="39">
        <v>0</v>
      </c>
      <c r="P118" s="39">
        <v>1748493.74</v>
      </c>
      <c r="Q118" s="39">
        <f>M118+N118+O118+P118</f>
        <v>2093892.68</v>
      </c>
      <c r="R118" s="39">
        <f>H118-M118</f>
        <v>0</v>
      </c>
      <c r="S118" s="39">
        <f>I118-N118</f>
        <v>29000.059999999998</v>
      </c>
      <c r="T118" s="39">
        <f>J118-O118</f>
        <v>0</v>
      </c>
      <c r="U118" s="39">
        <f>Q118+B118</f>
        <v>2093892.68</v>
      </c>
      <c r="V118" s="39">
        <v>2276908</v>
      </c>
      <c r="W118" s="39">
        <v>2026171.23</v>
      </c>
      <c r="X118" s="39">
        <f>V118-W118</f>
        <v>250736.77000000002</v>
      </c>
      <c r="Y118" s="39">
        <f>IF(ISERROR(W118/V118*100),0,W118/V118*100)</f>
        <v>88.987839210016389</v>
      </c>
      <c r="Z118" s="39">
        <v>0</v>
      </c>
      <c r="AA118" s="39">
        <v>0</v>
      </c>
      <c r="AB118" s="39">
        <v>0</v>
      </c>
      <c r="AC118" s="39">
        <v>0</v>
      </c>
      <c r="AD118" s="39">
        <v>-117043.26</v>
      </c>
    </row>
    <row r="119" spans="1:30" ht="51" x14ac:dyDescent="0.2">
      <c r="A119" s="38" t="s">
        <v>119</v>
      </c>
      <c r="B119" s="39">
        <v>0</v>
      </c>
      <c r="C119" s="39">
        <v>0</v>
      </c>
      <c r="D119" s="39">
        <v>666645</v>
      </c>
      <c r="E119" s="39">
        <v>0</v>
      </c>
      <c r="F119" s="39">
        <v>538347</v>
      </c>
      <c r="G119" s="39">
        <f>C119+D119+E119+F119</f>
        <v>1204992</v>
      </c>
      <c r="H119" s="39">
        <v>0</v>
      </c>
      <c r="I119" s="39">
        <v>666645</v>
      </c>
      <c r="J119" s="39">
        <v>0</v>
      </c>
      <c r="K119" s="39">
        <v>538347</v>
      </c>
      <c r="L119" s="39">
        <f>H119+I119+J119+K119</f>
        <v>1204992</v>
      </c>
      <c r="M119" s="39">
        <v>0</v>
      </c>
      <c r="N119" s="39">
        <v>350763.11</v>
      </c>
      <c r="O119" s="39">
        <v>0</v>
      </c>
      <c r="P119" s="39">
        <v>272548.64</v>
      </c>
      <c r="Q119" s="39">
        <f>M119+N119+O119+P119</f>
        <v>623311.75</v>
      </c>
      <c r="R119" s="39">
        <f>H119-M119</f>
        <v>0</v>
      </c>
      <c r="S119" s="39">
        <f>I119-N119</f>
        <v>315881.89</v>
      </c>
      <c r="T119" s="39">
        <f>J119-O119</f>
        <v>0</v>
      </c>
      <c r="U119" s="39">
        <f>Q119+B119</f>
        <v>623311.75</v>
      </c>
      <c r="V119" s="39">
        <v>1204992</v>
      </c>
      <c r="W119" s="39">
        <v>622674.25</v>
      </c>
      <c r="X119" s="39">
        <f>V119-W119</f>
        <v>582317.75</v>
      </c>
      <c r="Y119" s="39">
        <f>IF(ISERROR(W119/V119*100),0,W119/V119*100)</f>
        <v>51.674554685840235</v>
      </c>
      <c r="Z119" s="39">
        <v>0</v>
      </c>
      <c r="AA119" s="39">
        <v>0</v>
      </c>
      <c r="AB119" s="39">
        <v>0</v>
      </c>
      <c r="AC119" s="39">
        <v>0</v>
      </c>
      <c r="AD119" s="39">
        <v>-265798.36</v>
      </c>
    </row>
    <row r="120" spans="1:30" ht="51" x14ac:dyDescent="0.2">
      <c r="A120" s="40" t="s">
        <v>120</v>
      </c>
      <c r="B120" s="39">
        <v>0</v>
      </c>
      <c r="C120" s="39">
        <v>0</v>
      </c>
      <c r="D120" s="39">
        <v>579290</v>
      </c>
      <c r="E120" s="39">
        <v>0</v>
      </c>
      <c r="F120" s="39">
        <v>0</v>
      </c>
      <c r="G120" s="39">
        <f>C120+D120+E120+F120</f>
        <v>579290</v>
      </c>
      <c r="H120" s="39">
        <v>0</v>
      </c>
      <c r="I120" s="39">
        <v>579290</v>
      </c>
      <c r="J120" s="39">
        <v>0</v>
      </c>
      <c r="K120" s="39">
        <v>0</v>
      </c>
      <c r="L120" s="39">
        <f>H120+I120+J120+K120</f>
        <v>579290</v>
      </c>
      <c r="M120" s="39">
        <v>0</v>
      </c>
      <c r="N120" s="39">
        <v>263408.90000000002</v>
      </c>
      <c r="O120" s="39">
        <v>0</v>
      </c>
      <c r="P120" s="39">
        <v>0</v>
      </c>
      <c r="Q120" s="39">
        <f>M120+N120+O120+P120</f>
        <v>263408.90000000002</v>
      </c>
      <c r="R120" s="39">
        <f>H120-M120</f>
        <v>0</v>
      </c>
      <c r="S120" s="39">
        <f>I120-N120</f>
        <v>315881.09999999998</v>
      </c>
      <c r="T120" s="39">
        <f>J120-O120</f>
        <v>0</v>
      </c>
      <c r="U120" s="39">
        <f>Q120+B120</f>
        <v>263408.90000000002</v>
      </c>
      <c r="V120" s="39">
        <v>579290</v>
      </c>
      <c r="W120" s="39">
        <v>263408.90000000002</v>
      </c>
      <c r="X120" s="39">
        <f>V120-W120</f>
        <v>315881.09999999998</v>
      </c>
      <c r="Y120" s="39">
        <f>IF(ISERROR(W120/V120*100),0,W120/V120*100)</f>
        <v>45.470990350256351</v>
      </c>
      <c r="Z120" s="39">
        <v>0</v>
      </c>
      <c r="AA120" s="39">
        <v>0</v>
      </c>
      <c r="AB120" s="39">
        <v>0</v>
      </c>
      <c r="AC120" s="39">
        <v>0</v>
      </c>
      <c r="AD120" s="39">
        <v>0</v>
      </c>
    </row>
    <row r="121" spans="1:30" ht="51" x14ac:dyDescent="0.2">
      <c r="A121" s="40" t="s">
        <v>121</v>
      </c>
      <c r="B121" s="39">
        <v>0</v>
      </c>
      <c r="C121" s="39">
        <v>0</v>
      </c>
      <c r="D121" s="39">
        <v>86717</v>
      </c>
      <c r="E121" s="39">
        <v>0</v>
      </c>
      <c r="F121" s="39">
        <v>0</v>
      </c>
      <c r="G121" s="39">
        <f>C121+D121+E121+F121</f>
        <v>86717</v>
      </c>
      <c r="H121" s="39">
        <v>0</v>
      </c>
      <c r="I121" s="39">
        <v>86717</v>
      </c>
      <c r="J121" s="39">
        <v>0</v>
      </c>
      <c r="K121" s="39">
        <v>0</v>
      </c>
      <c r="L121" s="39">
        <f>H121+I121+J121+K121</f>
        <v>86717</v>
      </c>
      <c r="M121" s="39">
        <v>0</v>
      </c>
      <c r="N121" s="39">
        <v>86716.71</v>
      </c>
      <c r="O121" s="39">
        <v>0</v>
      </c>
      <c r="P121" s="39">
        <v>0</v>
      </c>
      <c r="Q121" s="39">
        <f>M121+N121+O121+P121</f>
        <v>86716.71</v>
      </c>
      <c r="R121" s="39">
        <f>H121-M121</f>
        <v>0</v>
      </c>
      <c r="S121" s="39">
        <f>I121-N121</f>
        <v>0.28999999999359716</v>
      </c>
      <c r="T121" s="39">
        <f>J121-O121</f>
        <v>0</v>
      </c>
      <c r="U121" s="39">
        <f>Q121+B121</f>
        <v>86716.71</v>
      </c>
      <c r="V121" s="39">
        <v>86717</v>
      </c>
      <c r="W121" s="39">
        <v>86716.71</v>
      </c>
      <c r="X121" s="39">
        <f>V121-W121</f>
        <v>0.28999999999359716</v>
      </c>
      <c r="Y121" s="39">
        <f>IF(ISERROR(W121/V121*100),0,W121/V121*100)</f>
        <v>99.999665578836911</v>
      </c>
      <c r="Z121" s="39">
        <v>0</v>
      </c>
      <c r="AA121" s="39">
        <v>0</v>
      </c>
      <c r="AB121" s="39">
        <v>0</v>
      </c>
      <c r="AC121" s="39">
        <v>0</v>
      </c>
      <c r="AD121" s="39">
        <v>0</v>
      </c>
    </row>
    <row r="122" spans="1:30" ht="38.25" x14ac:dyDescent="0.2">
      <c r="A122" s="40" t="s">
        <v>122</v>
      </c>
      <c r="B122" s="39">
        <v>0</v>
      </c>
      <c r="C122" s="39">
        <v>0</v>
      </c>
      <c r="D122" s="39">
        <v>638</v>
      </c>
      <c r="E122" s="39">
        <v>0</v>
      </c>
      <c r="F122" s="39">
        <v>538347</v>
      </c>
      <c r="G122" s="39">
        <f>C122+D122+E122+F122</f>
        <v>538985</v>
      </c>
      <c r="H122" s="39">
        <v>0</v>
      </c>
      <c r="I122" s="39">
        <v>638</v>
      </c>
      <c r="J122" s="39">
        <v>0</v>
      </c>
      <c r="K122" s="39">
        <v>538347</v>
      </c>
      <c r="L122" s="39">
        <f>H122+I122+J122+K122</f>
        <v>538985</v>
      </c>
      <c r="M122" s="39">
        <v>0</v>
      </c>
      <c r="N122" s="39">
        <v>637.5</v>
      </c>
      <c r="O122" s="39">
        <v>0</v>
      </c>
      <c r="P122" s="39">
        <v>272548.64</v>
      </c>
      <c r="Q122" s="39">
        <f>M122+N122+O122+P122</f>
        <v>273186.14</v>
      </c>
      <c r="R122" s="39">
        <f>H122-M122</f>
        <v>0</v>
      </c>
      <c r="S122" s="39">
        <f>I122-N122</f>
        <v>0.5</v>
      </c>
      <c r="T122" s="39">
        <f>J122-O122</f>
        <v>0</v>
      </c>
      <c r="U122" s="39">
        <f>Q122+B122</f>
        <v>273186.14</v>
      </c>
      <c r="V122" s="39">
        <v>538985</v>
      </c>
      <c r="W122" s="39">
        <v>272548.64</v>
      </c>
      <c r="X122" s="39">
        <f>V122-W122</f>
        <v>266436.36</v>
      </c>
      <c r="Y122" s="39">
        <f>IF(ISERROR(W122/V122*100),0,W122/V122*100)</f>
        <v>50.567017634999125</v>
      </c>
      <c r="Z122" s="39">
        <v>0</v>
      </c>
      <c r="AA122" s="39">
        <v>0</v>
      </c>
      <c r="AB122" s="39">
        <v>0</v>
      </c>
      <c r="AC122" s="39">
        <v>0</v>
      </c>
      <c r="AD122" s="39">
        <v>-265798.36</v>
      </c>
    </row>
    <row r="123" spans="1:30" ht="38.25" x14ac:dyDescent="0.2">
      <c r="A123" s="38" t="s">
        <v>48</v>
      </c>
      <c r="B123" s="39">
        <v>0</v>
      </c>
      <c r="C123" s="39">
        <v>0</v>
      </c>
      <c r="D123" s="39">
        <v>0</v>
      </c>
      <c r="E123" s="39">
        <v>7163</v>
      </c>
      <c r="F123" s="39">
        <v>0</v>
      </c>
      <c r="G123" s="39">
        <f>C123+D123+E123+F123</f>
        <v>7163</v>
      </c>
      <c r="H123" s="39">
        <v>0</v>
      </c>
      <c r="I123" s="39">
        <v>0</v>
      </c>
      <c r="J123" s="39">
        <v>7163</v>
      </c>
      <c r="K123" s="39">
        <v>0</v>
      </c>
      <c r="L123" s="39">
        <f>H123+I123+J123+K123</f>
        <v>7163</v>
      </c>
      <c r="M123" s="39">
        <v>0</v>
      </c>
      <c r="N123" s="39">
        <v>0</v>
      </c>
      <c r="O123" s="39">
        <v>7162.76</v>
      </c>
      <c r="P123" s="39">
        <v>0</v>
      </c>
      <c r="Q123" s="39">
        <f>M123+N123+O123+P123</f>
        <v>7162.76</v>
      </c>
      <c r="R123" s="39">
        <f>H123-M123</f>
        <v>0</v>
      </c>
      <c r="S123" s="39">
        <f>I123-N123</f>
        <v>0</v>
      </c>
      <c r="T123" s="39">
        <f>J123-O123</f>
        <v>0.23999999999978172</v>
      </c>
      <c r="U123" s="39">
        <f>Q123+B123</f>
        <v>7162.76</v>
      </c>
      <c r="V123" s="39">
        <v>7163</v>
      </c>
      <c r="W123" s="39">
        <v>7162.76</v>
      </c>
      <c r="X123" s="39">
        <f>V123-W123</f>
        <v>0.23999999999978172</v>
      </c>
      <c r="Y123" s="39">
        <f>IF(ISERROR(W123/V123*100),0,W123/V123*100)</f>
        <v>99.996649448555075</v>
      </c>
      <c r="Z123" s="39">
        <v>0</v>
      </c>
      <c r="AA123" s="39">
        <v>0</v>
      </c>
      <c r="AB123" s="39">
        <v>0</v>
      </c>
      <c r="AC123" s="39">
        <v>0</v>
      </c>
      <c r="AD123" s="39">
        <v>0</v>
      </c>
    </row>
    <row r="124" spans="1:30" ht="63.75" x14ac:dyDescent="0.2">
      <c r="A124" s="40" t="s">
        <v>83</v>
      </c>
      <c r="B124" s="39">
        <v>0</v>
      </c>
      <c r="C124" s="39">
        <v>0</v>
      </c>
      <c r="D124" s="39">
        <v>0</v>
      </c>
      <c r="E124" s="39">
        <v>7163</v>
      </c>
      <c r="F124" s="39">
        <v>0</v>
      </c>
      <c r="G124" s="39">
        <f>C124+D124+E124+F124</f>
        <v>7163</v>
      </c>
      <c r="H124" s="39">
        <v>0</v>
      </c>
      <c r="I124" s="39">
        <v>0</v>
      </c>
      <c r="J124" s="39">
        <v>7163</v>
      </c>
      <c r="K124" s="39">
        <v>0</v>
      </c>
      <c r="L124" s="39">
        <f>H124+I124+J124+K124</f>
        <v>7163</v>
      </c>
      <c r="M124" s="39">
        <v>0</v>
      </c>
      <c r="N124" s="39">
        <v>0</v>
      </c>
      <c r="O124" s="39">
        <v>7162.76</v>
      </c>
      <c r="P124" s="39">
        <v>0</v>
      </c>
      <c r="Q124" s="39">
        <f>M124+N124+O124+P124</f>
        <v>7162.76</v>
      </c>
      <c r="R124" s="39">
        <f>H124-M124</f>
        <v>0</v>
      </c>
      <c r="S124" s="39">
        <f>I124-N124</f>
        <v>0</v>
      </c>
      <c r="T124" s="39">
        <f>J124-O124</f>
        <v>0.23999999999978172</v>
      </c>
      <c r="U124" s="39">
        <f>Q124+B124</f>
        <v>7162.76</v>
      </c>
      <c r="V124" s="39">
        <v>7163</v>
      </c>
      <c r="W124" s="39">
        <v>7162.76</v>
      </c>
      <c r="X124" s="39">
        <f>V124-W124</f>
        <v>0.23999999999978172</v>
      </c>
      <c r="Y124" s="39">
        <f>IF(ISERROR(W124/V124*100),0,W124/V124*100)</f>
        <v>99.996649448555075</v>
      </c>
      <c r="Z124" s="39">
        <v>0</v>
      </c>
      <c r="AA124" s="39">
        <v>0</v>
      </c>
      <c r="AB124" s="39">
        <v>0</v>
      </c>
      <c r="AC124" s="39">
        <v>0</v>
      </c>
      <c r="AD124" s="39">
        <v>0</v>
      </c>
    </row>
    <row r="125" spans="1:30" ht="51" x14ac:dyDescent="0.2">
      <c r="A125" s="38" t="s">
        <v>51</v>
      </c>
      <c r="B125" s="39">
        <v>0</v>
      </c>
      <c r="C125" s="39">
        <v>0</v>
      </c>
      <c r="D125" s="39">
        <v>0</v>
      </c>
      <c r="E125" s="39">
        <v>0</v>
      </c>
      <c r="F125" s="39">
        <v>203420</v>
      </c>
      <c r="G125" s="39">
        <f>C125+D125+E125+F125</f>
        <v>203420</v>
      </c>
      <c r="H125" s="39">
        <v>0</v>
      </c>
      <c r="I125" s="39">
        <v>0</v>
      </c>
      <c r="J125" s="39">
        <v>0</v>
      </c>
      <c r="K125" s="39">
        <v>203420</v>
      </c>
      <c r="L125" s="39">
        <f>H125+I125+J125+K125</f>
        <v>203420</v>
      </c>
      <c r="M125" s="39">
        <v>0</v>
      </c>
      <c r="N125" s="39">
        <v>0</v>
      </c>
      <c r="O125" s="39">
        <v>0</v>
      </c>
      <c r="P125" s="39">
        <v>147896.85999999999</v>
      </c>
      <c r="Q125" s="39">
        <f>M125+N125+O125+P125</f>
        <v>147896.85999999999</v>
      </c>
      <c r="R125" s="39">
        <f>H125-M125</f>
        <v>0</v>
      </c>
      <c r="S125" s="39">
        <f>I125-N125</f>
        <v>0</v>
      </c>
      <c r="T125" s="39">
        <f>J125-O125</f>
        <v>0</v>
      </c>
      <c r="U125" s="39">
        <f>Q125+B125</f>
        <v>147896.85999999999</v>
      </c>
      <c r="V125" s="39">
        <v>203420</v>
      </c>
      <c r="W125" s="39">
        <v>147896.85999999999</v>
      </c>
      <c r="X125" s="39">
        <f>V125-W125</f>
        <v>55523.140000000014</v>
      </c>
      <c r="Y125" s="39">
        <f>IF(ISERROR(W125/V125*100),0,W125/V125*100)</f>
        <v>72.705171566217672</v>
      </c>
      <c r="Z125" s="39">
        <v>0</v>
      </c>
      <c r="AA125" s="39">
        <v>0</v>
      </c>
      <c r="AB125" s="39">
        <v>0</v>
      </c>
      <c r="AC125" s="39">
        <v>0</v>
      </c>
      <c r="AD125" s="39">
        <v>-55523.14</v>
      </c>
    </row>
    <row r="126" spans="1:30" ht="38.25" x14ac:dyDescent="0.2">
      <c r="A126" s="40" t="s">
        <v>52</v>
      </c>
      <c r="B126" s="39">
        <v>0</v>
      </c>
      <c r="C126" s="39">
        <v>0</v>
      </c>
      <c r="D126" s="39">
        <v>0</v>
      </c>
      <c r="E126" s="39">
        <v>0</v>
      </c>
      <c r="F126" s="39">
        <v>203420</v>
      </c>
      <c r="G126" s="39">
        <f>C126+D126+E126+F126</f>
        <v>203420</v>
      </c>
      <c r="H126" s="39">
        <v>0</v>
      </c>
      <c r="I126" s="39">
        <v>0</v>
      </c>
      <c r="J126" s="39">
        <v>0</v>
      </c>
      <c r="K126" s="39">
        <v>203420</v>
      </c>
      <c r="L126" s="39">
        <f>H126+I126+J126+K126</f>
        <v>203420</v>
      </c>
      <c r="M126" s="39">
        <v>0</v>
      </c>
      <c r="N126" s="39">
        <v>0</v>
      </c>
      <c r="O126" s="39">
        <v>0</v>
      </c>
      <c r="P126" s="39">
        <v>147896.85999999999</v>
      </c>
      <c r="Q126" s="39">
        <f>M126+N126+O126+P126</f>
        <v>147896.85999999999</v>
      </c>
      <c r="R126" s="39">
        <f>H126-M126</f>
        <v>0</v>
      </c>
      <c r="S126" s="39">
        <f>I126-N126</f>
        <v>0</v>
      </c>
      <c r="T126" s="39">
        <f>J126-O126</f>
        <v>0</v>
      </c>
      <c r="U126" s="39">
        <f>Q126+B126</f>
        <v>147896.85999999999</v>
      </c>
      <c r="V126" s="39">
        <v>203420</v>
      </c>
      <c r="W126" s="39">
        <v>147896.85999999999</v>
      </c>
      <c r="X126" s="39">
        <f>V126-W126</f>
        <v>55523.140000000014</v>
      </c>
      <c r="Y126" s="39">
        <f>IF(ISERROR(W126/V126*100),0,W126/V126*100)</f>
        <v>72.705171566217672</v>
      </c>
      <c r="Z126" s="39">
        <v>0</v>
      </c>
      <c r="AA126" s="39">
        <v>0</v>
      </c>
      <c r="AB126" s="39">
        <v>0</v>
      </c>
      <c r="AC126" s="39">
        <v>0</v>
      </c>
      <c r="AD126" s="39">
        <v>-55523.14</v>
      </c>
    </row>
    <row r="127" spans="1:30" ht="25.5" x14ac:dyDescent="0.2">
      <c r="A127" s="38" t="s">
        <v>86</v>
      </c>
      <c r="B127" s="39">
        <v>0</v>
      </c>
      <c r="C127" s="39">
        <v>80000</v>
      </c>
      <c r="D127" s="39">
        <v>0</v>
      </c>
      <c r="E127" s="39">
        <v>0</v>
      </c>
      <c r="F127" s="39">
        <v>5772553</v>
      </c>
      <c r="G127" s="39">
        <f>C127+D127+E127+F127</f>
        <v>5852553</v>
      </c>
      <c r="H127" s="39">
        <v>80000</v>
      </c>
      <c r="I127" s="39">
        <v>0</v>
      </c>
      <c r="J127" s="39">
        <v>0</v>
      </c>
      <c r="K127" s="39">
        <v>5772553</v>
      </c>
      <c r="L127" s="39">
        <f>H127+I127+J127+K127</f>
        <v>5852553</v>
      </c>
      <c r="M127" s="39">
        <v>66341.100000000006</v>
      </c>
      <c r="N127" s="39">
        <v>0</v>
      </c>
      <c r="O127" s="39">
        <v>0</v>
      </c>
      <c r="P127" s="39">
        <v>5585726.4100000001</v>
      </c>
      <c r="Q127" s="39">
        <f>M127+N127+O127+P127</f>
        <v>5652067.5099999998</v>
      </c>
      <c r="R127" s="39">
        <f>H127-M127</f>
        <v>13658.899999999994</v>
      </c>
      <c r="S127" s="39">
        <f>I127-N127</f>
        <v>0</v>
      </c>
      <c r="T127" s="39">
        <f>J127-O127</f>
        <v>0</v>
      </c>
      <c r="U127" s="39">
        <f>Q127+B127</f>
        <v>5652067.5099999998</v>
      </c>
      <c r="V127" s="39">
        <v>5950553</v>
      </c>
      <c r="W127" s="39">
        <v>5635482.2300000004</v>
      </c>
      <c r="X127" s="39">
        <f>V127-W127</f>
        <v>315070.76999999955</v>
      </c>
      <c r="Y127" s="39">
        <f>IF(ISERROR(W127/V127*100),0,W127/V127*100)</f>
        <v>94.705185047507356</v>
      </c>
      <c r="Z127" s="39">
        <v>0</v>
      </c>
      <c r="AA127" s="39">
        <v>0</v>
      </c>
      <c r="AB127" s="39">
        <v>0</v>
      </c>
      <c r="AC127" s="39">
        <v>0</v>
      </c>
      <c r="AD127" s="39">
        <v>-186826.59</v>
      </c>
    </row>
    <row r="128" spans="1:30" ht="25.5" x14ac:dyDescent="0.2">
      <c r="A128" s="38" t="s">
        <v>55</v>
      </c>
      <c r="B128" s="39">
        <v>0</v>
      </c>
      <c r="C128" s="39">
        <v>0</v>
      </c>
      <c r="D128" s="39">
        <v>0</v>
      </c>
      <c r="E128" s="39">
        <v>0</v>
      </c>
      <c r="F128" s="39">
        <v>88638376</v>
      </c>
      <c r="G128" s="39">
        <f>C128+D128+E128+F128</f>
        <v>88638376</v>
      </c>
      <c r="H128" s="39">
        <v>0</v>
      </c>
      <c r="I128" s="39">
        <v>0</v>
      </c>
      <c r="J128" s="39">
        <v>0</v>
      </c>
      <c r="K128" s="39">
        <v>88638376</v>
      </c>
      <c r="L128" s="39">
        <f>H128+I128+J128+K128</f>
        <v>88638376</v>
      </c>
      <c r="M128" s="39">
        <v>0</v>
      </c>
      <c r="N128" s="39">
        <v>0</v>
      </c>
      <c r="O128" s="39">
        <v>0</v>
      </c>
      <c r="P128" s="39">
        <v>75676922.629999995</v>
      </c>
      <c r="Q128" s="39">
        <f>M128+N128+O128+P128</f>
        <v>75676922.629999995</v>
      </c>
      <c r="R128" s="39">
        <f>H128-M128</f>
        <v>0</v>
      </c>
      <c r="S128" s="39">
        <f>I128-N128</f>
        <v>0</v>
      </c>
      <c r="T128" s="39">
        <f>J128-O128</f>
        <v>0</v>
      </c>
      <c r="U128" s="39">
        <f>Q128+B128</f>
        <v>75676922.629999995</v>
      </c>
      <c r="V128" s="39">
        <v>88638376</v>
      </c>
      <c r="W128" s="39">
        <v>75676922.629999995</v>
      </c>
      <c r="X128" s="39">
        <f>V128-W128</f>
        <v>12961453.370000005</v>
      </c>
      <c r="Y128" s="39">
        <f>IF(ISERROR(W128/V128*100),0,W128/V128*100)</f>
        <v>85.377153830074676</v>
      </c>
      <c r="Z128" s="39">
        <v>0</v>
      </c>
      <c r="AA128" s="39">
        <v>0</v>
      </c>
      <c r="AB128" s="39">
        <v>0</v>
      </c>
      <c r="AC128" s="39">
        <v>0</v>
      </c>
      <c r="AD128" s="39">
        <v>-12961453.369999999</v>
      </c>
    </row>
    <row r="129" spans="1:30" s="37" customFormat="1" x14ac:dyDescent="0.2">
      <c r="A129" s="35" t="s">
        <v>123</v>
      </c>
      <c r="B129" s="36">
        <v>0</v>
      </c>
      <c r="C129" s="36">
        <v>429044</v>
      </c>
      <c r="D129" s="36">
        <v>1083888</v>
      </c>
      <c r="E129" s="36">
        <v>547801</v>
      </c>
      <c r="F129" s="36">
        <v>1360484682</v>
      </c>
      <c r="G129" s="36">
        <f>C129+D129+E129+F129</f>
        <v>1362545415</v>
      </c>
      <c r="H129" s="36">
        <v>429044</v>
      </c>
      <c r="I129" s="36">
        <v>1083888</v>
      </c>
      <c r="J129" s="36">
        <v>547801</v>
      </c>
      <c r="K129" s="36">
        <v>1360484682</v>
      </c>
      <c r="L129" s="36">
        <f>H129+I129+J129+K129</f>
        <v>1362545415</v>
      </c>
      <c r="M129" s="36">
        <v>322822.81</v>
      </c>
      <c r="N129" s="36">
        <v>918982.93</v>
      </c>
      <c r="O129" s="36">
        <v>547800.52</v>
      </c>
      <c r="P129" s="36">
        <v>1299508908.1300001</v>
      </c>
      <c r="Q129" s="36">
        <f>M129+N129+O129+P129</f>
        <v>1301298514.3900001</v>
      </c>
      <c r="R129" s="36">
        <f>H129-M129</f>
        <v>106221.19</v>
      </c>
      <c r="S129" s="36">
        <f>I129-N129</f>
        <v>164905.06999999995</v>
      </c>
      <c r="T129" s="36">
        <f>J129-O129</f>
        <v>0.47999999998137355</v>
      </c>
      <c r="U129" s="36">
        <f>Q129+B129</f>
        <v>1301298514.3900001</v>
      </c>
      <c r="V129" s="36">
        <v>1283002242</v>
      </c>
      <c r="W129" s="36">
        <v>1221300847.01</v>
      </c>
      <c r="X129" s="36">
        <f>V129-W129</f>
        <v>61701394.99000001</v>
      </c>
      <c r="Y129" s="36">
        <f>IF(ISERROR(W129/V129*100),0,W129/V129*100)</f>
        <v>95.190858365623967</v>
      </c>
      <c r="Z129" s="36">
        <v>0</v>
      </c>
      <c r="AA129" s="36">
        <v>0</v>
      </c>
      <c r="AB129" s="36">
        <v>0</v>
      </c>
      <c r="AC129" s="36">
        <v>-172747798.16999999</v>
      </c>
      <c r="AD129" s="36">
        <v>-60975773.869999997</v>
      </c>
    </row>
    <row r="130" spans="1:30" ht="25.5" x14ac:dyDescent="0.2">
      <c r="A130" s="38" t="s">
        <v>124</v>
      </c>
      <c r="B130" s="39">
        <v>0</v>
      </c>
      <c r="C130" s="39">
        <v>0</v>
      </c>
      <c r="D130" s="39">
        <v>0</v>
      </c>
      <c r="E130" s="39">
        <v>0</v>
      </c>
      <c r="F130" s="39">
        <v>183068</v>
      </c>
      <c r="G130" s="39">
        <f>C130+D130+E130+F130</f>
        <v>183068</v>
      </c>
      <c r="H130" s="39">
        <v>0</v>
      </c>
      <c r="I130" s="39">
        <v>0</v>
      </c>
      <c r="J130" s="39">
        <v>0</v>
      </c>
      <c r="K130" s="39">
        <v>183068</v>
      </c>
      <c r="L130" s="39">
        <f>H130+I130+J130+K130</f>
        <v>183068</v>
      </c>
      <c r="M130" s="39">
        <v>0</v>
      </c>
      <c r="N130" s="39">
        <v>0</v>
      </c>
      <c r="O130" s="39">
        <v>0</v>
      </c>
      <c r="P130" s="39">
        <v>180032.38</v>
      </c>
      <c r="Q130" s="39">
        <f>M130+N130+O130+P130</f>
        <v>180032.38</v>
      </c>
      <c r="R130" s="39">
        <f>H130-M130</f>
        <v>0</v>
      </c>
      <c r="S130" s="39">
        <f>I130-N130</f>
        <v>0</v>
      </c>
      <c r="T130" s="39">
        <f>J130-O130</f>
        <v>0</v>
      </c>
      <c r="U130" s="39">
        <f>Q130+B130</f>
        <v>180032.38</v>
      </c>
      <c r="V130" s="39">
        <v>183068</v>
      </c>
      <c r="W130" s="39">
        <v>180032.38</v>
      </c>
      <c r="X130" s="39">
        <f>V130-W130</f>
        <v>3035.6199999999953</v>
      </c>
      <c r="Y130" s="39">
        <f>IF(ISERROR(W130/V130*100),0,W130/V130*100)</f>
        <v>98.341807415823638</v>
      </c>
      <c r="Z130" s="39">
        <v>0</v>
      </c>
      <c r="AA130" s="39">
        <v>0</v>
      </c>
      <c r="AB130" s="39">
        <v>0</v>
      </c>
      <c r="AC130" s="39">
        <v>0</v>
      </c>
      <c r="AD130" s="39">
        <v>-3035.62</v>
      </c>
    </row>
    <row r="131" spans="1:30" ht="25.5" x14ac:dyDescent="0.2">
      <c r="A131" s="38" t="s">
        <v>125</v>
      </c>
      <c r="B131" s="39">
        <v>0</v>
      </c>
      <c r="C131" s="39">
        <v>0</v>
      </c>
      <c r="D131" s="39">
        <v>0</v>
      </c>
      <c r="E131" s="39">
        <v>0</v>
      </c>
      <c r="F131" s="39">
        <v>237365523</v>
      </c>
      <c r="G131" s="39">
        <f>C131+D131+E131+F131</f>
        <v>237365523</v>
      </c>
      <c r="H131" s="39">
        <v>0</v>
      </c>
      <c r="I131" s="39">
        <v>0</v>
      </c>
      <c r="J131" s="39">
        <v>0</v>
      </c>
      <c r="K131" s="39">
        <v>237365523</v>
      </c>
      <c r="L131" s="39">
        <f>H131+I131+J131+K131</f>
        <v>237365523</v>
      </c>
      <c r="M131" s="39">
        <v>0</v>
      </c>
      <c r="N131" s="39">
        <v>0</v>
      </c>
      <c r="O131" s="39">
        <v>0</v>
      </c>
      <c r="P131" s="39">
        <v>235788196.52000001</v>
      </c>
      <c r="Q131" s="39">
        <f>M131+N131+O131+P131</f>
        <v>235788196.52000001</v>
      </c>
      <c r="R131" s="39">
        <f>H131-M131</f>
        <v>0</v>
      </c>
      <c r="S131" s="39">
        <f>I131-N131</f>
        <v>0</v>
      </c>
      <c r="T131" s="39">
        <f>J131-O131</f>
        <v>0</v>
      </c>
      <c r="U131" s="39">
        <f>Q131+B131</f>
        <v>235788196.52000001</v>
      </c>
      <c r="V131" s="39">
        <v>237365523</v>
      </c>
      <c r="W131" s="39">
        <v>235788196.52000001</v>
      </c>
      <c r="X131" s="39">
        <f>V131-W131</f>
        <v>1577326.4799999893</v>
      </c>
      <c r="Y131" s="39">
        <f>IF(ISERROR(W131/V131*100),0,W131/V131*100)</f>
        <v>99.335486274474675</v>
      </c>
      <c r="Z131" s="39">
        <v>0</v>
      </c>
      <c r="AA131" s="39">
        <v>0</v>
      </c>
      <c r="AB131" s="39">
        <v>0</v>
      </c>
      <c r="AC131" s="39">
        <v>0</v>
      </c>
      <c r="AD131" s="39">
        <v>-1577326.48</v>
      </c>
    </row>
    <row r="132" spans="1:30" x14ac:dyDescent="0.2">
      <c r="A132" s="40" t="s">
        <v>126</v>
      </c>
      <c r="B132" s="39">
        <v>0</v>
      </c>
      <c r="C132" s="39">
        <v>0</v>
      </c>
      <c r="D132" s="39">
        <v>0</v>
      </c>
      <c r="E132" s="39">
        <v>0</v>
      </c>
      <c r="F132" s="39">
        <v>8871192</v>
      </c>
      <c r="G132" s="39">
        <f>C132+D132+E132+F132</f>
        <v>8871192</v>
      </c>
      <c r="H132" s="39">
        <v>0</v>
      </c>
      <c r="I132" s="39">
        <v>0</v>
      </c>
      <c r="J132" s="39">
        <v>0</v>
      </c>
      <c r="K132" s="39">
        <v>8871192</v>
      </c>
      <c r="L132" s="39">
        <f>H132+I132+J132+K132</f>
        <v>8871192</v>
      </c>
      <c r="M132" s="39">
        <v>0</v>
      </c>
      <c r="N132" s="39">
        <v>0</v>
      </c>
      <c r="O132" s="39">
        <v>0</v>
      </c>
      <c r="P132" s="39">
        <v>8226844.4000000004</v>
      </c>
      <c r="Q132" s="39">
        <f>M132+N132+O132+P132</f>
        <v>8226844.4000000004</v>
      </c>
      <c r="R132" s="39">
        <f>H132-M132</f>
        <v>0</v>
      </c>
      <c r="S132" s="39">
        <f>I132-N132</f>
        <v>0</v>
      </c>
      <c r="T132" s="39">
        <f>J132-O132</f>
        <v>0</v>
      </c>
      <c r="U132" s="39">
        <f>Q132+B132</f>
        <v>8226844.4000000004</v>
      </c>
      <c r="V132" s="39">
        <v>8871192</v>
      </c>
      <c r="W132" s="39">
        <v>8226844.4000000004</v>
      </c>
      <c r="X132" s="39">
        <f>V132-W132</f>
        <v>644347.59999999963</v>
      </c>
      <c r="Y132" s="39">
        <f>IF(ISERROR(W132/V132*100),0,W132/V132*100)</f>
        <v>92.736628854386211</v>
      </c>
      <c r="Z132" s="39">
        <v>0</v>
      </c>
      <c r="AA132" s="39">
        <v>0</v>
      </c>
      <c r="AB132" s="39">
        <v>0</v>
      </c>
      <c r="AC132" s="39">
        <v>0</v>
      </c>
      <c r="AD132" s="39">
        <v>-644347.6</v>
      </c>
    </row>
    <row r="133" spans="1:30" x14ac:dyDescent="0.2">
      <c r="A133" s="40" t="s">
        <v>127</v>
      </c>
      <c r="B133" s="39">
        <v>0</v>
      </c>
      <c r="C133" s="39">
        <v>0</v>
      </c>
      <c r="D133" s="39">
        <v>0</v>
      </c>
      <c r="E133" s="39">
        <v>0</v>
      </c>
      <c r="F133" s="39">
        <v>228494331</v>
      </c>
      <c r="G133" s="39">
        <f>C133+D133+E133+F133</f>
        <v>228494331</v>
      </c>
      <c r="H133" s="39">
        <v>0</v>
      </c>
      <c r="I133" s="39">
        <v>0</v>
      </c>
      <c r="J133" s="39">
        <v>0</v>
      </c>
      <c r="K133" s="39">
        <v>228494331</v>
      </c>
      <c r="L133" s="39">
        <f>H133+I133+J133+K133</f>
        <v>228494331</v>
      </c>
      <c r="M133" s="39">
        <v>0</v>
      </c>
      <c r="N133" s="39">
        <v>0</v>
      </c>
      <c r="O133" s="39">
        <v>0</v>
      </c>
      <c r="P133" s="39">
        <v>227561352.12</v>
      </c>
      <c r="Q133" s="39">
        <f>M133+N133+O133+P133</f>
        <v>227561352.12</v>
      </c>
      <c r="R133" s="39">
        <f>H133-M133</f>
        <v>0</v>
      </c>
      <c r="S133" s="39">
        <f>I133-N133</f>
        <v>0</v>
      </c>
      <c r="T133" s="39">
        <f>J133-O133</f>
        <v>0</v>
      </c>
      <c r="U133" s="39">
        <f>Q133+B133</f>
        <v>227561352.12</v>
      </c>
      <c r="V133" s="39">
        <v>228494331</v>
      </c>
      <c r="W133" s="39">
        <v>227561352.12</v>
      </c>
      <c r="X133" s="39">
        <f>V133-W133</f>
        <v>932978.87999999523</v>
      </c>
      <c r="Y133" s="39">
        <f>IF(ISERROR(W133/V133*100),0,W133/V133*100)</f>
        <v>99.591684014252408</v>
      </c>
      <c r="Z133" s="39">
        <v>0</v>
      </c>
      <c r="AA133" s="39">
        <v>0</v>
      </c>
      <c r="AB133" s="39">
        <v>0</v>
      </c>
      <c r="AC133" s="39">
        <v>0</v>
      </c>
      <c r="AD133" s="39">
        <v>-932978.88</v>
      </c>
    </row>
    <row r="134" spans="1:30" x14ac:dyDescent="0.2">
      <c r="A134" s="38" t="s">
        <v>128</v>
      </c>
      <c r="B134" s="39">
        <v>0</v>
      </c>
      <c r="C134" s="39">
        <v>0</v>
      </c>
      <c r="D134" s="39">
        <v>0</v>
      </c>
      <c r="E134" s="39">
        <v>0</v>
      </c>
      <c r="F134" s="39">
        <v>1740579</v>
      </c>
      <c r="G134" s="39">
        <f>C134+D134+E134+F134</f>
        <v>1740579</v>
      </c>
      <c r="H134" s="39">
        <v>0</v>
      </c>
      <c r="I134" s="39">
        <v>0</v>
      </c>
      <c r="J134" s="39">
        <v>0</v>
      </c>
      <c r="K134" s="39">
        <v>1740579</v>
      </c>
      <c r="L134" s="39">
        <f>H134+I134+J134+K134</f>
        <v>1740579</v>
      </c>
      <c r="M134" s="39">
        <v>0</v>
      </c>
      <c r="N134" s="39">
        <v>0</v>
      </c>
      <c r="O134" s="39">
        <v>0</v>
      </c>
      <c r="P134" s="39">
        <v>1701945.33</v>
      </c>
      <c r="Q134" s="39">
        <f>M134+N134+O134+P134</f>
        <v>1701945.33</v>
      </c>
      <c r="R134" s="39">
        <f>H134-M134</f>
        <v>0</v>
      </c>
      <c r="S134" s="39">
        <f>I134-N134</f>
        <v>0</v>
      </c>
      <c r="T134" s="39">
        <f>J134-O134</f>
        <v>0</v>
      </c>
      <c r="U134" s="39">
        <f>Q134+B134</f>
        <v>1701945.33</v>
      </c>
      <c r="V134" s="39">
        <v>1740579</v>
      </c>
      <c r="W134" s="39">
        <v>1701945.33</v>
      </c>
      <c r="X134" s="39">
        <f>V134-W134</f>
        <v>38633.669999999925</v>
      </c>
      <c r="Y134" s="39">
        <f>IF(ISERROR(W134/V134*100),0,W134/V134*100)</f>
        <v>97.780412724731264</v>
      </c>
      <c r="Z134" s="39">
        <v>0</v>
      </c>
      <c r="AA134" s="39">
        <v>0</v>
      </c>
      <c r="AB134" s="39">
        <v>0</v>
      </c>
      <c r="AC134" s="39">
        <v>0</v>
      </c>
      <c r="AD134" s="39">
        <v>-38633.67</v>
      </c>
    </row>
    <row r="135" spans="1:30" ht="25.5" x14ac:dyDescent="0.2">
      <c r="A135" s="38" t="s">
        <v>129</v>
      </c>
      <c r="B135" s="39">
        <v>0</v>
      </c>
      <c r="C135" s="39">
        <v>283439</v>
      </c>
      <c r="D135" s="39">
        <v>0</v>
      </c>
      <c r="E135" s="39">
        <v>547170</v>
      </c>
      <c r="F135" s="39">
        <v>121132378</v>
      </c>
      <c r="G135" s="39">
        <f>C135+D135+E135+F135</f>
        <v>121962987</v>
      </c>
      <c r="H135" s="39">
        <v>283439</v>
      </c>
      <c r="I135" s="39">
        <v>0</v>
      </c>
      <c r="J135" s="39">
        <v>547170</v>
      </c>
      <c r="K135" s="39">
        <v>121132378</v>
      </c>
      <c r="L135" s="39">
        <f>H135+I135+J135+K135</f>
        <v>121962987</v>
      </c>
      <c r="M135" s="39">
        <v>195991.03</v>
      </c>
      <c r="N135" s="39">
        <v>0</v>
      </c>
      <c r="O135" s="39">
        <v>547170</v>
      </c>
      <c r="P135" s="39">
        <v>120935082.95999999</v>
      </c>
      <c r="Q135" s="39">
        <f>M135+N135+O135+P135</f>
        <v>121678243.98999999</v>
      </c>
      <c r="R135" s="39">
        <f>H135-M135</f>
        <v>87447.97</v>
      </c>
      <c r="S135" s="39">
        <f>I135-N135</f>
        <v>0</v>
      </c>
      <c r="T135" s="39">
        <f>J135-O135</f>
        <v>0</v>
      </c>
      <c r="U135" s="39">
        <f>Q135+B135</f>
        <v>121678243.98999999</v>
      </c>
      <c r="V135" s="39">
        <v>121979882</v>
      </c>
      <c r="W135" s="39">
        <v>121230010.12</v>
      </c>
      <c r="X135" s="39">
        <f>V135-W135</f>
        <v>749871.87999999523</v>
      </c>
      <c r="Y135" s="39">
        <f>IF(ISERROR(W135/V135*100),0,W135/V135*100)</f>
        <v>99.38524954467492</v>
      </c>
      <c r="Z135" s="39">
        <v>0</v>
      </c>
      <c r="AA135" s="39">
        <v>0</v>
      </c>
      <c r="AB135" s="39">
        <v>0</v>
      </c>
      <c r="AC135" s="39">
        <v>0</v>
      </c>
      <c r="AD135" s="39">
        <v>-197295.04</v>
      </c>
    </row>
    <row r="136" spans="1:30" ht="25.5" x14ac:dyDescent="0.2">
      <c r="A136" s="38" t="s">
        <v>130</v>
      </c>
      <c r="B136" s="39">
        <v>0</v>
      </c>
      <c r="C136" s="39">
        <v>140000</v>
      </c>
      <c r="D136" s="39">
        <v>0</v>
      </c>
      <c r="E136" s="39">
        <v>0</v>
      </c>
      <c r="F136" s="39">
        <v>1356952</v>
      </c>
      <c r="G136" s="39">
        <f>C136+D136+E136+F136</f>
        <v>1496952</v>
      </c>
      <c r="H136" s="39">
        <v>140000</v>
      </c>
      <c r="I136" s="39">
        <v>0</v>
      </c>
      <c r="J136" s="39">
        <v>0</v>
      </c>
      <c r="K136" s="39">
        <v>1356952</v>
      </c>
      <c r="L136" s="39">
        <f>H136+I136+J136+K136</f>
        <v>1496952</v>
      </c>
      <c r="M136" s="39">
        <v>125000</v>
      </c>
      <c r="N136" s="39">
        <v>0</v>
      </c>
      <c r="O136" s="39">
        <v>0</v>
      </c>
      <c r="P136" s="39">
        <v>1356855.07</v>
      </c>
      <c r="Q136" s="39">
        <f>M136+N136+O136+P136</f>
        <v>1481855.07</v>
      </c>
      <c r="R136" s="39">
        <f>H136-M136</f>
        <v>15000</v>
      </c>
      <c r="S136" s="39">
        <f>I136-N136</f>
        <v>0</v>
      </c>
      <c r="T136" s="39">
        <f>J136-O136</f>
        <v>0</v>
      </c>
      <c r="U136" s="39">
        <f>Q136+B136</f>
        <v>1481855.07</v>
      </c>
      <c r="V136" s="39">
        <v>1500083</v>
      </c>
      <c r="W136" s="39">
        <v>1400094.08</v>
      </c>
      <c r="X136" s="39">
        <f>V136-W136</f>
        <v>99988.919999999925</v>
      </c>
      <c r="Y136" s="39">
        <f>IF(ISERROR(W136/V136*100),0,W136/V136*100)</f>
        <v>93.334440827607551</v>
      </c>
      <c r="Z136" s="39">
        <v>0</v>
      </c>
      <c r="AA136" s="39">
        <v>0</v>
      </c>
      <c r="AB136" s="39">
        <v>0</v>
      </c>
      <c r="AC136" s="39">
        <v>0</v>
      </c>
      <c r="AD136" s="39">
        <v>-96.93</v>
      </c>
    </row>
    <row r="137" spans="1:30" ht="38.25" x14ac:dyDescent="0.2">
      <c r="A137" s="40" t="s">
        <v>131</v>
      </c>
      <c r="B137" s="39">
        <v>0</v>
      </c>
      <c r="C137" s="39">
        <v>0</v>
      </c>
      <c r="D137" s="39">
        <v>0</v>
      </c>
      <c r="E137" s="39">
        <v>0</v>
      </c>
      <c r="F137" s="39">
        <v>1356952</v>
      </c>
      <c r="G137" s="39">
        <f>C137+D137+E137+F137</f>
        <v>1356952</v>
      </c>
      <c r="H137" s="39">
        <v>0</v>
      </c>
      <c r="I137" s="39">
        <v>0</v>
      </c>
      <c r="J137" s="39">
        <v>0</v>
      </c>
      <c r="K137" s="39">
        <v>1356952</v>
      </c>
      <c r="L137" s="39">
        <f>H137+I137+J137+K137</f>
        <v>1356952</v>
      </c>
      <c r="M137" s="39">
        <v>0</v>
      </c>
      <c r="N137" s="39">
        <v>0</v>
      </c>
      <c r="O137" s="39">
        <v>0</v>
      </c>
      <c r="P137" s="39">
        <v>1356855.07</v>
      </c>
      <c r="Q137" s="39">
        <f>M137+N137+O137+P137</f>
        <v>1356855.07</v>
      </c>
      <c r="R137" s="39">
        <f>H137-M137</f>
        <v>0</v>
      </c>
      <c r="S137" s="39">
        <f>I137-N137</f>
        <v>0</v>
      </c>
      <c r="T137" s="39">
        <f>J137-O137</f>
        <v>0</v>
      </c>
      <c r="U137" s="39">
        <f>Q137+B137</f>
        <v>1356855.07</v>
      </c>
      <c r="V137" s="39">
        <v>1356952</v>
      </c>
      <c r="W137" s="39">
        <v>1356855.07</v>
      </c>
      <c r="X137" s="39">
        <f>V137-W137</f>
        <v>96.929999999934807</v>
      </c>
      <c r="Y137" s="39">
        <f>IF(ISERROR(W137/V137*100),0,W137/V137*100)</f>
        <v>99.992856784912078</v>
      </c>
      <c r="Z137" s="39">
        <v>0</v>
      </c>
      <c r="AA137" s="39">
        <v>0</v>
      </c>
      <c r="AB137" s="39">
        <v>0</v>
      </c>
      <c r="AC137" s="39">
        <v>0</v>
      </c>
      <c r="AD137" s="39">
        <v>-96.93</v>
      </c>
    </row>
    <row r="138" spans="1:30" ht="25.5" x14ac:dyDescent="0.2">
      <c r="A138" s="40" t="s">
        <v>132</v>
      </c>
      <c r="B138" s="39">
        <v>0</v>
      </c>
      <c r="C138" s="39">
        <v>140000</v>
      </c>
      <c r="D138" s="39">
        <v>0</v>
      </c>
      <c r="E138" s="39">
        <v>0</v>
      </c>
      <c r="F138" s="39">
        <v>0</v>
      </c>
      <c r="G138" s="39">
        <f>C138+D138+E138+F138</f>
        <v>140000</v>
      </c>
      <c r="H138" s="39">
        <v>140000</v>
      </c>
      <c r="I138" s="39">
        <v>0</v>
      </c>
      <c r="J138" s="39">
        <v>0</v>
      </c>
      <c r="K138" s="39">
        <v>0</v>
      </c>
      <c r="L138" s="39">
        <f>H138+I138+J138+K138</f>
        <v>140000</v>
      </c>
      <c r="M138" s="39">
        <v>125000</v>
      </c>
      <c r="N138" s="39">
        <v>0</v>
      </c>
      <c r="O138" s="39">
        <v>0</v>
      </c>
      <c r="P138" s="39">
        <v>0</v>
      </c>
      <c r="Q138" s="39">
        <f>M138+N138+O138+P138</f>
        <v>125000</v>
      </c>
      <c r="R138" s="39">
        <f>H138-M138</f>
        <v>15000</v>
      </c>
      <c r="S138" s="39">
        <f>I138-N138</f>
        <v>0</v>
      </c>
      <c r="T138" s="39">
        <f>J138-O138</f>
        <v>0</v>
      </c>
      <c r="U138" s="39">
        <f>Q138+B138</f>
        <v>125000</v>
      </c>
      <c r="V138" s="39">
        <v>143131</v>
      </c>
      <c r="W138" s="39">
        <v>43239.01</v>
      </c>
      <c r="X138" s="39">
        <f>V138-W138</f>
        <v>99891.989999999991</v>
      </c>
      <c r="Y138" s="39">
        <f>IF(ISERROR(W138/V138*100),0,W138/V138*100)</f>
        <v>30.209395588656545</v>
      </c>
      <c r="Z138" s="39">
        <v>0</v>
      </c>
      <c r="AA138" s="39">
        <v>0</v>
      </c>
      <c r="AB138" s="39">
        <v>0</v>
      </c>
      <c r="AC138" s="39">
        <v>0</v>
      </c>
      <c r="AD138" s="39">
        <v>0</v>
      </c>
    </row>
    <row r="139" spans="1:30" x14ac:dyDescent="0.2">
      <c r="A139" s="38" t="s">
        <v>133</v>
      </c>
      <c r="B139" s="39">
        <v>0</v>
      </c>
      <c r="C139" s="39">
        <v>5605</v>
      </c>
      <c r="D139" s="39">
        <v>0</v>
      </c>
      <c r="E139" s="39">
        <v>0</v>
      </c>
      <c r="F139" s="39">
        <v>842404</v>
      </c>
      <c r="G139" s="39">
        <f>C139+D139+E139+F139</f>
        <v>848009</v>
      </c>
      <c r="H139" s="39">
        <v>5605</v>
      </c>
      <c r="I139" s="39">
        <v>0</v>
      </c>
      <c r="J139" s="39">
        <v>0</v>
      </c>
      <c r="K139" s="39">
        <v>842404</v>
      </c>
      <c r="L139" s="39">
        <f>H139+I139+J139+K139</f>
        <v>848009</v>
      </c>
      <c r="M139" s="39">
        <v>1831.78</v>
      </c>
      <c r="N139" s="39">
        <v>0</v>
      </c>
      <c r="O139" s="39">
        <v>0</v>
      </c>
      <c r="P139" s="39">
        <v>819651.82</v>
      </c>
      <c r="Q139" s="39">
        <f>M139+N139+O139+P139</f>
        <v>821483.6</v>
      </c>
      <c r="R139" s="39">
        <f>H139-M139</f>
        <v>3773.2200000000003</v>
      </c>
      <c r="S139" s="39">
        <f>I139-N139</f>
        <v>0</v>
      </c>
      <c r="T139" s="39">
        <f>J139-O139</f>
        <v>0</v>
      </c>
      <c r="U139" s="39">
        <f>Q139+B139</f>
        <v>821483.6</v>
      </c>
      <c r="V139" s="39">
        <v>853525</v>
      </c>
      <c r="W139" s="39">
        <v>821483.6</v>
      </c>
      <c r="X139" s="39">
        <f>V139-W139</f>
        <v>32041.400000000023</v>
      </c>
      <c r="Y139" s="39">
        <f>IF(ISERROR(W139/V139*100),0,W139/V139*100)</f>
        <v>96.245991622975296</v>
      </c>
      <c r="Z139" s="39">
        <v>0</v>
      </c>
      <c r="AA139" s="39">
        <v>0</v>
      </c>
      <c r="AB139" s="39">
        <v>0</v>
      </c>
      <c r="AC139" s="39">
        <v>0</v>
      </c>
      <c r="AD139" s="39">
        <v>-22752.18</v>
      </c>
    </row>
    <row r="140" spans="1:30" ht="25.5" x14ac:dyDescent="0.2">
      <c r="A140" s="40" t="s">
        <v>134</v>
      </c>
      <c r="B140" s="39">
        <v>0</v>
      </c>
      <c r="C140" s="39">
        <v>5605</v>
      </c>
      <c r="D140" s="39">
        <v>0</v>
      </c>
      <c r="E140" s="39">
        <v>0</v>
      </c>
      <c r="F140" s="39">
        <v>755682</v>
      </c>
      <c r="G140" s="39">
        <f>C140+D140+E140+F140</f>
        <v>761287</v>
      </c>
      <c r="H140" s="39">
        <v>5605</v>
      </c>
      <c r="I140" s="39">
        <v>0</v>
      </c>
      <c r="J140" s="39">
        <v>0</v>
      </c>
      <c r="K140" s="39">
        <v>755682</v>
      </c>
      <c r="L140" s="39">
        <f>H140+I140+J140+K140</f>
        <v>761287</v>
      </c>
      <c r="M140" s="39">
        <v>1831.78</v>
      </c>
      <c r="N140" s="39">
        <v>0</v>
      </c>
      <c r="O140" s="39">
        <v>0</v>
      </c>
      <c r="P140" s="39">
        <v>732929.82</v>
      </c>
      <c r="Q140" s="39">
        <f>M140+N140+O140+P140</f>
        <v>734761.6</v>
      </c>
      <c r="R140" s="39">
        <f>H140-M140</f>
        <v>3773.2200000000003</v>
      </c>
      <c r="S140" s="39">
        <f>I140-N140</f>
        <v>0</v>
      </c>
      <c r="T140" s="39">
        <f>J140-O140</f>
        <v>0</v>
      </c>
      <c r="U140" s="39">
        <f>Q140+B140</f>
        <v>734761.6</v>
      </c>
      <c r="V140" s="39">
        <v>766803</v>
      </c>
      <c r="W140" s="39">
        <v>734761.6</v>
      </c>
      <c r="X140" s="39">
        <f>V140-W140</f>
        <v>32041.400000000023</v>
      </c>
      <c r="Y140" s="39">
        <f>IF(ISERROR(W140/V140*100),0,W140/V140*100)</f>
        <v>95.82143001527119</v>
      </c>
      <c r="Z140" s="39">
        <v>0</v>
      </c>
      <c r="AA140" s="39">
        <v>0</v>
      </c>
      <c r="AB140" s="39">
        <v>0</v>
      </c>
      <c r="AC140" s="39">
        <v>0</v>
      </c>
      <c r="AD140" s="39">
        <v>-22752.18</v>
      </c>
    </row>
    <row r="141" spans="1:30" ht="25.5" x14ac:dyDescent="0.2">
      <c r="A141" s="40" t="s">
        <v>135</v>
      </c>
      <c r="B141" s="39">
        <v>0</v>
      </c>
      <c r="C141" s="39">
        <v>0</v>
      </c>
      <c r="D141" s="39">
        <v>0</v>
      </c>
      <c r="E141" s="39">
        <v>0</v>
      </c>
      <c r="F141" s="39">
        <v>86722</v>
      </c>
      <c r="G141" s="39">
        <f>C141+D141+E141+F141</f>
        <v>86722</v>
      </c>
      <c r="H141" s="39">
        <v>0</v>
      </c>
      <c r="I141" s="39">
        <v>0</v>
      </c>
      <c r="J141" s="39">
        <v>0</v>
      </c>
      <c r="K141" s="39">
        <v>86722</v>
      </c>
      <c r="L141" s="39">
        <f>H141+I141+J141+K141</f>
        <v>86722</v>
      </c>
      <c r="M141" s="39">
        <v>0</v>
      </c>
      <c r="N141" s="39">
        <v>0</v>
      </c>
      <c r="O141" s="39">
        <v>0</v>
      </c>
      <c r="P141" s="39">
        <v>86722</v>
      </c>
      <c r="Q141" s="39">
        <f>M141+N141+O141+P141</f>
        <v>86722</v>
      </c>
      <c r="R141" s="39">
        <f>H141-M141</f>
        <v>0</v>
      </c>
      <c r="S141" s="39">
        <f>I141-N141</f>
        <v>0</v>
      </c>
      <c r="T141" s="39">
        <f>J141-O141</f>
        <v>0</v>
      </c>
      <c r="U141" s="39">
        <f>Q141+B141</f>
        <v>86722</v>
      </c>
      <c r="V141" s="39">
        <v>86722</v>
      </c>
      <c r="W141" s="39">
        <v>86722</v>
      </c>
      <c r="X141" s="39">
        <f>V141-W141</f>
        <v>0</v>
      </c>
      <c r="Y141" s="39">
        <f>IF(ISERROR(W141/V141*100),0,W141/V141*100)</f>
        <v>100</v>
      </c>
      <c r="Z141" s="39">
        <v>0</v>
      </c>
      <c r="AA141" s="39">
        <v>0</v>
      </c>
      <c r="AB141" s="39">
        <v>0</v>
      </c>
      <c r="AC141" s="39">
        <v>0</v>
      </c>
      <c r="AD141" s="39">
        <v>0</v>
      </c>
    </row>
    <row r="142" spans="1:30" ht="25.5" x14ac:dyDescent="0.2">
      <c r="A142" s="38" t="s">
        <v>136</v>
      </c>
      <c r="B142" s="39">
        <v>0</v>
      </c>
      <c r="C142" s="39">
        <v>0</v>
      </c>
      <c r="D142" s="39">
        <v>0</v>
      </c>
      <c r="E142" s="39">
        <v>0</v>
      </c>
      <c r="F142" s="39">
        <v>352879967</v>
      </c>
      <c r="G142" s="39">
        <f>C142+D142+E142+F142</f>
        <v>352879967</v>
      </c>
      <c r="H142" s="39">
        <v>0</v>
      </c>
      <c r="I142" s="39">
        <v>0</v>
      </c>
      <c r="J142" s="39">
        <v>0</v>
      </c>
      <c r="K142" s="39">
        <v>352879967</v>
      </c>
      <c r="L142" s="39">
        <f>H142+I142+J142+K142</f>
        <v>352879967</v>
      </c>
      <c r="M142" s="39">
        <v>0</v>
      </c>
      <c r="N142" s="39">
        <v>0</v>
      </c>
      <c r="O142" s="39">
        <v>0</v>
      </c>
      <c r="P142" s="39">
        <v>347560066.89999998</v>
      </c>
      <c r="Q142" s="39">
        <f>M142+N142+O142+P142</f>
        <v>347560066.89999998</v>
      </c>
      <c r="R142" s="39">
        <f>H142-M142</f>
        <v>0</v>
      </c>
      <c r="S142" s="39">
        <f>I142-N142</f>
        <v>0</v>
      </c>
      <c r="T142" s="39">
        <f>J142-O142</f>
        <v>0</v>
      </c>
      <c r="U142" s="39">
        <f>Q142+B142</f>
        <v>347560066.89999998</v>
      </c>
      <c r="V142" s="39">
        <v>350255717</v>
      </c>
      <c r="W142" s="39">
        <v>345118325.94999999</v>
      </c>
      <c r="X142" s="39">
        <f>V142-W142</f>
        <v>5137391.0500000119</v>
      </c>
      <c r="Y142" s="39">
        <f>IF(ISERROR(W142/V142*100),0,W142/V142*100)</f>
        <v>98.533245625795161</v>
      </c>
      <c r="Z142" s="39">
        <v>0</v>
      </c>
      <c r="AA142" s="39">
        <v>0</v>
      </c>
      <c r="AB142" s="39">
        <v>0</v>
      </c>
      <c r="AC142" s="39">
        <v>0</v>
      </c>
      <c r="AD142" s="39">
        <v>-5319900.0999999996</v>
      </c>
    </row>
    <row r="143" spans="1:30" ht="25.5" x14ac:dyDescent="0.2">
      <c r="A143" s="40" t="s">
        <v>137</v>
      </c>
      <c r="B143" s="39">
        <v>0</v>
      </c>
      <c r="C143" s="39">
        <v>0</v>
      </c>
      <c r="D143" s="39">
        <v>0</v>
      </c>
      <c r="E143" s="39">
        <v>0</v>
      </c>
      <c r="F143" s="39">
        <v>320970000</v>
      </c>
      <c r="G143" s="39">
        <f>C143+D143+E143+F143</f>
        <v>320970000</v>
      </c>
      <c r="H143" s="39">
        <v>0</v>
      </c>
      <c r="I143" s="39">
        <v>0</v>
      </c>
      <c r="J143" s="39">
        <v>0</v>
      </c>
      <c r="K143" s="39">
        <v>320970000</v>
      </c>
      <c r="L143" s="39">
        <f>H143+I143+J143+K143</f>
        <v>320970000</v>
      </c>
      <c r="M143" s="39">
        <v>0</v>
      </c>
      <c r="N143" s="39">
        <v>0</v>
      </c>
      <c r="O143" s="39">
        <v>0</v>
      </c>
      <c r="P143" s="39">
        <v>320673783.93000001</v>
      </c>
      <c r="Q143" s="39">
        <f>M143+N143+O143+P143</f>
        <v>320673783.93000001</v>
      </c>
      <c r="R143" s="39">
        <f>H143-M143</f>
        <v>0</v>
      </c>
      <c r="S143" s="39">
        <f>I143-N143</f>
        <v>0</v>
      </c>
      <c r="T143" s="39">
        <f>J143-O143</f>
        <v>0</v>
      </c>
      <c r="U143" s="39">
        <f>Q143+B143</f>
        <v>320673783.93000001</v>
      </c>
      <c r="V143" s="39">
        <v>320970000</v>
      </c>
      <c r="W143" s="39">
        <v>320673783.93000001</v>
      </c>
      <c r="X143" s="39">
        <f>V143-W143</f>
        <v>296216.06999999285</v>
      </c>
      <c r="Y143" s="39">
        <f>IF(ISERROR(W143/V143*100),0,W143/V143*100)</f>
        <v>99.907712225441642</v>
      </c>
      <c r="Z143" s="39">
        <v>0</v>
      </c>
      <c r="AA143" s="39">
        <v>0</v>
      </c>
      <c r="AB143" s="39">
        <v>0</v>
      </c>
      <c r="AC143" s="39">
        <v>0</v>
      </c>
      <c r="AD143" s="39">
        <v>-296216.07</v>
      </c>
    </row>
    <row r="144" spans="1:30" ht="25.5" x14ac:dyDescent="0.2">
      <c r="A144" s="40" t="s">
        <v>138</v>
      </c>
      <c r="B144" s="39">
        <v>0</v>
      </c>
      <c r="C144" s="39">
        <v>0</v>
      </c>
      <c r="D144" s="39">
        <v>0</v>
      </c>
      <c r="E144" s="39">
        <v>0</v>
      </c>
      <c r="F144" s="39">
        <v>2731700</v>
      </c>
      <c r="G144" s="39">
        <f>C144+D144+E144+F144</f>
        <v>2731700</v>
      </c>
      <c r="H144" s="39">
        <v>0</v>
      </c>
      <c r="I144" s="39">
        <v>0</v>
      </c>
      <c r="J144" s="39">
        <v>0</v>
      </c>
      <c r="K144" s="39">
        <v>2731700</v>
      </c>
      <c r="L144" s="39">
        <f>H144+I144+J144+K144</f>
        <v>2731700</v>
      </c>
      <c r="M144" s="39">
        <v>0</v>
      </c>
      <c r="N144" s="39">
        <v>0</v>
      </c>
      <c r="O144" s="39">
        <v>0</v>
      </c>
      <c r="P144" s="39">
        <v>2540015.9700000002</v>
      </c>
      <c r="Q144" s="39">
        <f>M144+N144+O144+P144</f>
        <v>2540015.9700000002</v>
      </c>
      <c r="R144" s="39">
        <f>H144-M144</f>
        <v>0</v>
      </c>
      <c r="S144" s="39">
        <f>I144-N144</f>
        <v>0</v>
      </c>
      <c r="T144" s="39">
        <f>J144-O144</f>
        <v>0</v>
      </c>
      <c r="U144" s="39">
        <f>Q144+B144</f>
        <v>2540015.9700000002</v>
      </c>
      <c r="V144" s="39">
        <v>107450</v>
      </c>
      <c r="W144" s="39">
        <v>98275.02</v>
      </c>
      <c r="X144" s="39">
        <f>V144-W144</f>
        <v>9174.9799999999959</v>
      </c>
      <c r="Y144" s="39">
        <f>IF(ISERROR(W144/V144*100),0,W144/V144*100)</f>
        <v>91.461163331782231</v>
      </c>
      <c r="Z144" s="39">
        <v>0</v>
      </c>
      <c r="AA144" s="39">
        <v>0</v>
      </c>
      <c r="AB144" s="39">
        <v>0</v>
      </c>
      <c r="AC144" s="39">
        <v>0</v>
      </c>
      <c r="AD144" s="39">
        <v>-191684.03</v>
      </c>
    </row>
    <row r="145" spans="1:30" ht="38.25" x14ac:dyDescent="0.2">
      <c r="A145" s="40" t="s">
        <v>139</v>
      </c>
      <c r="B145" s="39">
        <v>0</v>
      </c>
      <c r="C145" s="39">
        <v>0</v>
      </c>
      <c r="D145" s="39">
        <v>0</v>
      </c>
      <c r="E145" s="39">
        <v>0</v>
      </c>
      <c r="F145" s="39">
        <v>29178267</v>
      </c>
      <c r="G145" s="39">
        <f>C145+D145+E145+F145</f>
        <v>29178267</v>
      </c>
      <c r="H145" s="39">
        <v>0</v>
      </c>
      <c r="I145" s="39">
        <v>0</v>
      </c>
      <c r="J145" s="39">
        <v>0</v>
      </c>
      <c r="K145" s="39">
        <v>29178267</v>
      </c>
      <c r="L145" s="39">
        <f>H145+I145+J145+K145</f>
        <v>29178267</v>
      </c>
      <c r="M145" s="39">
        <v>0</v>
      </c>
      <c r="N145" s="39">
        <v>0</v>
      </c>
      <c r="O145" s="39">
        <v>0</v>
      </c>
      <c r="P145" s="39">
        <v>24346267</v>
      </c>
      <c r="Q145" s="39">
        <f>M145+N145+O145+P145</f>
        <v>24346267</v>
      </c>
      <c r="R145" s="39">
        <f>H145-M145</f>
        <v>0</v>
      </c>
      <c r="S145" s="39">
        <f>I145-N145</f>
        <v>0</v>
      </c>
      <c r="T145" s="39">
        <f>J145-O145</f>
        <v>0</v>
      </c>
      <c r="U145" s="39">
        <f>Q145+B145</f>
        <v>24346267</v>
      </c>
      <c r="V145" s="39">
        <v>29178267</v>
      </c>
      <c r="W145" s="39">
        <v>24346267</v>
      </c>
      <c r="X145" s="39">
        <f>V145-W145</f>
        <v>4832000</v>
      </c>
      <c r="Y145" s="39">
        <f>IF(ISERROR(W145/V145*100),0,W145/V145*100)</f>
        <v>83.439729302634731</v>
      </c>
      <c r="Z145" s="39">
        <v>0</v>
      </c>
      <c r="AA145" s="39">
        <v>0</v>
      </c>
      <c r="AB145" s="39">
        <v>0</v>
      </c>
      <c r="AC145" s="39">
        <v>0</v>
      </c>
      <c r="AD145" s="39">
        <v>-4832000</v>
      </c>
    </row>
    <row r="146" spans="1:30" ht="25.5" x14ac:dyDescent="0.2">
      <c r="A146" s="38" t="s">
        <v>140</v>
      </c>
      <c r="B146" s="39">
        <v>0</v>
      </c>
      <c r="C146" s="39">
        <v>0</v>
      </c>
      <c r="D146" s="39">
        <v>0</v>
      </c>
      <c r="E146" s="39">
        <v>0</v>
      </c>
      <c r="F146" s="39">
        <v>0</v>
      </c>
      <c r="G146" s="39">
        <f>C146+D146+E146+F146</f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f>H146+I146+J146+K146</f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f>M146+N146+O146+P146</f>
        <v>0</v>
      </c>
      <c r="R146" s="39">
        <f>H146-M146</f>
        <v>0</v>
      </c>
      <c r="S146" s="39">
        <f>I146-N146</f>
        <v>0</v>
      </c>
      <c r="T146" s="39">
        <f>J146-O146</f>
        <v>0</v>
      </c>
      <c r="U146" s="39">
        <f>Q146+B146</f>
        <v>0</v>
      </c>
      <c r="V146" s="39">
        <v>0</v>
      </c>
      <c r="W146" s="39">
        <v>0</v>
      </c>
      <c r="X146" s="39">
        <f>V146-W146</f>
        <v>0</v>
      </c>
      <c r="Y146" s="39">
        <f>IF(ISERROR(W146/V146*100),0,W146/V146*100)</f>
        <v>0</v>
      </c>
      <c r="Z146" s="39">
        <v>0</v>
      </c>
      <c r="AA146" s="39">
        <v>0</v>
      </c>
      <c r="AB146" s="39">
        <v>0</v>
      </c>
      <c r="AC146" s="39">
        <v>-172747798.16999999</v>
      </c>
      <c r="AD146" s="39">
        <v>0</v>
      </c>
    </row>
    <row r="147" spans="1:30" ht="25.5" x14ac:dyDescent="0.2">
      <c r="A147" s="38" t="s">
        <v>141</v>
      </c>
      <c r="B147" s="39">
        <v>0</v>
      </c>
      <c r="C147" s="39">
        <v>0</v>
      </c>
      <c r="D147" s="39">
        <v>0</v>
      </c>
      <c r="E147" s="39">
        <v>0</v>
      </c>
      <c r="F147" s="39">
        <v>101636685</v>
      </c>
      <c r="G147" s="39">
        <f>C147+D147+E147+F147</f>
        <v>101636685</v>
      </c>
      <c r="H147" s="39">
        <v>0</v>
      </c>
      <c r="I147" s="39">
        <v>0</v>
      </c>
      <c r="J147" s="39">
        <v>0</v>
      </c>
      <c r="K147" s="39">
        <v>101636685</v>
      </c>
      <c r="L147" s="39">
        <f>H147+I147+J147+K147</f>
        <v>101636685</v>
      </c>
      <c r="M147" s="39">
        <v>0</v>
      </c>
      <c r="N147" s="39">
        <v>0</v>
      </c>
      <c r="O147" s="39">
        <v>0</v>
      </c>
      <c r="P147" s="39">
        <v>98258749.129999995</v>
      </c>
      <c r="Q147" s="39">
        <f>M147+N147+O147+P147</f>
        <v>98258749.129999995</v>
      </c>
      <c r="R147" s="39">
        <f>H147-M147</f>
        <v>0</v>
      </c>
      <c r="S147" s="39">
        <f>I147-N147</f>
        <v>0</v>
      </c>
      <c r="T147" s="39">
        <f>J147-O147</f>
        <v>0</v>
      </c>
      <c r="U147" s="39">
        <f>Q147+B147</f>
        <v>98258749.129999995</v>
      </c>
      <c r="V147" s="39">
        <v>101636685</v>
      </c>
      <c r="W147" s="39">
        <v>98258749.129999995</v>
      </c>
      <c r="X147" s="39">
        <f>V147-W147</f>
        <v>3377935.8700000048</v>
      </c>
      <c r="Y147" s="39">
        <f>IF(ISERROR(W147/V147*100),0,W147/V147*100)</f>
        <v>96.676460010477513</v>
      </c>
      <c r="Z147" s="39">
        <v>0</v>
      </c>
      <c r="AA147" s="39">
        <v>0</v>
      </c>
      <c r="AB147" s="39">
        <v>0</v>
      </c>
      <c r="AC147" s="39">
        <v>0</v>
      </c>
      <c r="AD147" s="39">
        <v>-3377935.87</v>
      </c>
    </row>
    <row r="148" spans="1:30" ht="38.25" x14ac:dyDescent="0.2">
      <c r="A148" s="40" t="s">
        <v>142</v>
      </c>
      <c r="B148" s="39">
        <v>0</v>
      </c>
      <c r="C148" s="39">
        <v>0</v>
      </c>
      <c r="D148" s="39">
        <v>0</v>
      </c>
      <c r="E148" s="39">
        <v>0</v>
      </c>
      <c r="F148" s="39">
        <v>93112145</v>
      </c>
      <c r="G148" s="39">
        <f>C148+D148+E148+F148</f>
        <v>93112145</v>
      </c>
      <c r="H148" s="39">
        <v>0</v>
      </c>
      <c r="I148" s="39">
        <v>0</v>
      </c>
      <c r="J148" s="39">
        <v>0</v>
      </c>
      <c r="K148" s="39">
        <v>93112145</v>
      </c>
      <c r="L148" s="39">
        <f>H148+I148+J148+K148</f>
        <v>93112145</v>
      </c>
      <c r="M148" s="39">
        <v>0</v>
      </c>
      <c r="N148" s="39">
        <v>0</v>
      </c>
      <c r="O148" s="39">
        <v>0</v>
      </c>
      <c r="P148" s="39">
        <v>89789857.510000005</v>
      </c>
      <c r="Q148" s="39">
        <f>M148+N148+O148+P148</f>
        <v>89789857.510000005</v>
      </c>
      <c r="R148" s="39">
        <f>H148-M148</f>
        <v>0</v>
      </c>
      <c r="S148" s="39">
        <f>I148-N148</f>
        <v>0</v>
      </c>
      <c r="T148" s="39">
        <f>J148-O148</f>
        <v>0</v>
      </c>
      <c r="U148" s="39">
        <f>Q148+B148</f>
        <v>89789857.510000005</v>
      </c>
      <c r="V148" s="39">
        <v>93112145</v>
      </c>
      <c r="W148" s="39">
        <v>89789857.510000005</v>
      </c>
      <c r="X148" s="39">
        <f>V148-W148</f>
        <v>3322287.4899999946</v>
      </c>
      <c r="Y148" s="39">
        <f>IF(ISERROR(W148/V148*100),0,W148/V148*100)</f>
        <v>96.431950429237773</v>
      </c>
      <c r="Z148" s="39">
        <v>0</v>
      </c>
      <c r="AA148" s="39">
        <v>0</v>
      </c>
      <c r="AB148" s="39">
        <v>0</v>
      </c>
      <c r="AC148" s="39">
        <v>0</v>
      </c>
      <c r="AD148" s="39">
        <v>-3322287.49</v>
      </c>
    </row>
    <row r="149" spans="1:30" ht="25.5" x14ac:dyDescent="0.2">
      <c r="A149" s="40" t="s">
        <v>143</v>
      </c>
      <c r="B149" s="39">
        <v>0</v>
      </c>
      <c r="C149" s="39">
        <v>0</v>
      </c>
      <c r="D149" s="39">
        <v>0</v>
      </c>
      <c r="E149" s="39">
        <v>0</v>
      </c>
      <c r="F149" s="39">
        <v>8524540</v>
      </c>
      <c r="G149" s="39">
        <f>C149+D149+E149+F149</f>
        <v>8524540</v>
      </c>
      <c r="H149" s="39">
        <v>0</v>
      </c>
      <c r="I149" s="39">
        <v>0</v>
      </c>
      <c r="J149" s="39">
        <v>0</v>
      </c>
      <c r="K149" s="39">
        <v>8524540</v>
      </c>
      <c r="L149" s="39">
        <f>H149+I149+J149+K149</f>
        <v>8524540</v>
      </c>
      <c r="M149" s="39">
        <v>0</v>
      </c>
      <c r="N149" s="39">
        <v>0</v>
      </c>
      <c r="O149" s="39">
        <v>0</v>
      </c>
      <c r="P149" s="39">
        <v>8468891.6199999992</v>
      </c>
      <c r="Q149" s="39">
        <f>M149+N149+O149+P149</f>
        <v>8468891.6199999992</v>
      </c>
      <c r="R149" s="39">
        <f>H149-M149</f>
        <v>0</v>
      </c>
      <c r="S149" s="39">
        <f>I149-N149</f>
        <v>0</v>
      </c>
      <c r="T149" s="39">
        <f>J149-O149</f>
        <v>0</v>
      </c>
      <c r="U149" s="39">
        <f>Q149+B149</f>
        <v>8468891.6199999992</v>
      </c>
      <c r="V149" s="39">
        <v>8524540</v>
      </c>
      <c r="W149" s="39">
        <v>8468891.6199999992</v>
      </c>
      <c r="X149" s="39">
        <f>V149-W149</f>
        <v>55648.38000000082</v>
      </c>
      <c r="Y149" s="39">
        <f>IF(ISERROR(W149/V149*100),0,W149/V149*100)</f>
        <v>99.347197854664287</v>
      </c>
      <c r="Z149" s="39">
        <v>0</v>
      </c>
      <c r="AA149" s="39">
        <v>0</v>
      </c>
      <c r="AB149" s="39">
        <v>0</v>
      </c>
      <c r="AC149" s="39">
        <v>0</v>
      </c>
      <c r="AD149" s="39">
        <v>-55648.38</v>
      </c>
    </row>
    <row r="150" spans="1:30" ht="38.25" x14ac:dyDescent="0.2">
      <c r="A150" s="38" t="s">
        <v>42</v>
      </c>
      <c r="B150" s="39">
        <v>0</v>
      </c>
      <c r="C150" s="39">
        <v>0</v>
      </c>
      <c r="D150" s="39">
        <v>0</v>
      </c>
      <c r="E150" s="39">
        <v>0</v>
      </c>
      <c r="F150" s="39">
        <v>332976112</v>
      </c>
      <c r="G150" s="39">
        <f>C150+D150+E150+F150</f>
        <v>332976112</v>
      </c>
      <c r="H150" s="39">
        <v>0</v>
      </c>
      <c r="I150" s="39">
        <v>0</v>
      </c>
      <c r="J150" s="39">
        <v>0</v>
      </c>
      <c r="K150" s="39">
        <v>332976112</v>
      </c>
      <c r="L150" s="39">
        <f>H150+I150+J150+K150</f>
        <v>332976112</v>
      </c>
      <c r="M150" s="39">
        <v>0</v>
      </c>
      <c r="N150" s="39">
        <v>0</v>
      </c>
      <c r="O150" s="39">
        <v>0</v>
      </c>
      <c r="P150" s="39">
        <v>315718178.72000003</v>
      </c>
      <c r="Q150" s="39">
        <f>M150+N150+O150+P150</f>
        <v>315718178.72000003</v>
      </c>
      <c r="R150" s="39">
        <f>H150-M150</f>
        <v>0</v>
      </c>
      <c r="S150" s="39">
        <f>I150-N150</f>
        <v>0</v>
      </c>
      <c r="T150" s="39">
        <f>J150-O150</f>
        <v>0</v>
      </c>
      <c r="U150" s="39">
        <f>Q150+B150</f>
        <v>315718178.72000003</v>
      </c>
      <c r="V150" s="39">
        <v>332976112</v>
      </c>
      <c r="W150" s="39">
        <v>315718178.72000003</v>
      </c>
      <c r="X150" s="39">
        <f>V150-W150</f>
        <v>17257933.279999971</v>
      </c>
      <c r="Y150" s="39">
        <f>IF(ISERROR(W150/V150*100),0,W150/V150*100)</f>
        <v>94.817065651844729</v>
      </c>
      <c r="Z150" s="39">
        <v>0</v>
      </c>
      <c r="AA150" s="39">
        <v>0</v>
      </c>
      <c r="AB150" s="39">
        <v>0</v>
      </c>
      <c r="AC150" s="39">
        <v>0</v>
      </c>
      <c r="AD150" s="39">
        <v>-17257933.280000001</v>
      </c>
    </row>
    <row r="151" spans="1:30" ht="51" x14ac:dyDescent="0.2">
      <c r="A151" s="40" t="s">
        <v>144</v>
      </c>
      <c r="B151" s="39">
        <v>0</v>
      </c>
      <c r="C151" s="39">
        <v>0</v>
      </c>
      <c r="D151" s="39">
        <v>0</v>
      </c>
      <c r="E151" s="39">
        <v>0</v>
      </c>
      <c r="F151" s="39">
        <v>327164958</v>
      </c>
      <c r="G151" s="39">
        <f>C151+D151+E151+F151</f>
        <v>327164958</v>
      </c>
      <c r="H151" s="39">
        <v>0</v>
      </c>
      <c r="I151" s="39">
        <v>0</v>
      </c>
      <c r="J151" s="39">
        <v>0</v>
      </c>
      <c r="K151" s="39">
        <v>327164958</v>
      </c>
      <c r="L151" s="39">
        <f>H151+I151+J151+K151</f>
        <v>327164958</v>
      </c>
      <c r="M151" s="39">
        <v>0</v>
      </c>
      <c r="N151" s="39">
        <v>0</v>
      </c>
      <c r="O151" s="39">
        <v>0</v>
      </c>
      <c r="P151" s="39">
        <v>310510543.27999997</v>
      </c>
      <c r="Q151" s="39">
        <f>M151+N151+O151+P151</f>
        <v>310510543.27999997</v>
      </c>
      <c r="R151" s="39">
        <f>H151-M151</f>
        <v>0</v>
      </c>
      <c r="S151" s="39">
        <f>I151-N151</f>
        <v>0</v>
      </c>
      <c r="T151" s="39">
        <f>J151-O151</f>
        <v>0</v>
      </c>
      <c r="U151" s="39">
        <f>Q151+B151</f>
        <v>310510543.27999997</v>
      </c>
      <c r="V151" s="39">
        <v>327164958</v>
      </c>
      <c r="W151" s="39">
        <v>310510543.27999997</v>
      </c>
      <c r="X151" s="39">
        <f>V151-W151</f>
        <v>16654414.720000029</v>
      </c>
      <c r="Y151" s="39">
        <f>IF(ISERROR(W151/V151*100),0,W151/V151*100)</f>
        <v>94.909474773273246</v>
      </c>
      <c r="Z151" s="39">
        <v>0</v>
      </c>
      <c r="AA151" s="39">
        <v>0</v>
      </c>
      <c r="AB151" s="39">
        <v>0</v>
      </c>
      <c r="AC151" s="39">
        <v>0</v>
      </c>
      <c r="AD151" s="39">
        <v>-16654414.720000001</v>
      </c>
    </row>
    <row r="152" spans="1:30" ht="38.25" x14ac:dyDescent="0.2">
      <c r="A152" s="40" t="s">
        <v>145</v>
      </c>
      <c r="B152" s="39">
        <v>0</v>
      </c>
      <c r="C152" s="39">
        <v>0</v>
      </c>
      <c r="D152" s="39">
        <v>0</v>
      </c>
      <c r="E152" s="39">
        <v>0</v>
      </c>
      <c r="F152" s="39">
        <v>3525576</v>
      </c>
      <c r="G152" s="39">
        <f>C152+D152+E152+F152</f>
        <v>3525576</v>
      </c>
      <c r="H152" s="39">
        <v>0</v>
      </c>
      <c r="I152" s="39">
        <v>0</v>
      </c>
      <c r="J152" s="39">
        <v>0</v>
      </c>
      <c r="K152" s="39">
        <v>3525576</v>
      </c>
      <c r="L152" s="39">
        <f>H152+I152+J152+K152</f>
        <v>3525576</v>
      </c>
      <c r="M152" s="39">
        <v>0</v>
      </c>
      <c r="N152" s="39">
        <v>0</v>
      </c>
      <c r="O152" s="39">
        <v>0</v>
      </c>
      <c r="P152" s="39">
        <v>2947762.98</v>
      </c>
      <c r="Q152" s="39">
        <f>M152+N152+O152+P152</f>
        <v>2947762.98</v>
      </c>
      <c r="R152" s="39">
        <f>H152-M152</f>
        <v>0</v>
      </c>
      <c r="S152" s="39">
        <f>I152-N152</f>
        <v>0</v>
      </c>
      <c r="T152" s="39">
        <f>J152-O152</f>
        <v>0</v>
      </c>
      <c r="U152" s="39">
        <f>Q152+B152</f>
        <v>2947762.98</v>
      </c>
      <c r="V152" s="39">
        <v>3525576</v>
      </c>
      <c r="W152" s="39">
        <v>2947762.98</v>
      </c>
      <c r="X152" s="39">
        <f>V152-W152</f>
        <v>577813.02</v>
      </c>
      <c r="Y152" s="39">
        <f>IF(ISERROR(W152/V152*100),0,W152/V152*100)</f>
        <v>83.610819338457034</v>
      </c>
      <c r="Z152" s="39">
        <v>0</v>
      </c>
      <c r="AA152" s="39">
        <v>0</v>
      </c>
      <c r="AB152" s="39">
        <v>0</v>
      </c>
      <c r="AC152" s="39">
        <v>0</v>
      </c>
      <c r="AD152" s="39">
        <v>-577813.02</v>
      </c>
    </row>
    <row r="153" spans="1:30" ht="38.25" x14ac:dyDescent="0.2">
      <c r="A153" s="40" t="s">
        <v>44</v>
      </c>
      <c r="B153" s="39">
        <v>0</v>
      </c>
      <c r="C153" s="39">
        <v>0</v>
      </c>
      <c r="D153" s="39">
        <v>0</v>
      </c>
      <c r="E153" s="39">
        <v>0</v>
      </c>
      <c r="F153" s="39">
        <v>2285578</v>
      </c>
      <c r="G153" s="39">
        <f>C153+D153+E153+F153</f>
        <v>2285578</v>
      </c>
      <c r="H153" s="39">
        <v>0</v>
      </c>
      <c r="I153" s="39">
        <v>0</v>
      </c>
      <c r="J153" s="39">
        <v>0</v>
      </c>
      <c r="K153" s="39">
        <v>2285578</v>
      </c>
      <c r="L153" s="39">
        <f>H153+I153+J153+K153</f>
        <v>2285578</v>
      </c>
      <c r="M153" s="39">
        <v>0</v>
      </c>
      <c r="N153" s="39">
        <v>0</v>
      </c>
      <c r="O153" s="39">
        <v>0</v>
      </c>
      <c r="P153" s="39">
        <v>2259872.46</v>
      </c>
      <c r="Q153" s="39">
        <f>M153+N153+O153+P153</f>
        <v>2259872.46</v>
      </c>
      <c r="R153" s="39">
        <f>H153-M153</f>
        <v>0</v>
      </c>
      <c r="S153" s="39">
        <f>I153-N153</f>
        <v>0</v>
      </c>
      <c r="T153" s="39">
        <f>J153-O153</f>
        <v>0</v>
      </c>
      <c r="U153" s="39">
        <f>Q153+B153</f>
        <v>2259872.46</v>
      </c>
      <c r="V153" s="39">
        <v>2285578</v>
      </c>
      <c r="W153" s="39">
        <v>2259872.46</v>
      </c>
      <c r="X153" s="39">
        <f>V153-W153</f>
        <v>25705.540000000037</v>
      </c>
      <c r="Y153" s="39">
        <f>IF(ISERROR(W153/V153*100),0,W153/V153*100)</f>
        <v>98.875315565690599</v>
      </c>
      <c r="Z153" s="39">
        <v>0</v>
      </c>
      <c r="AA153" s="39">
        <v>0</v>
      </c>
      <c r="AB153" s="39">
        <v>0</v>
      </c>
      <c r="AC153" s="39">
        <v>0</v>
      </c>
      <c r="AD153" s="39">
        <v>-25705.54</v>
      </c>
    </row>
    <row r="154" spans="1:30" ht="25.5" x14ac:dyDescent="0.2">
      <c r="A154" s="38" t="s">
        <v>45</v>
      </c>
      <c r="B154" s="39">
        <v>0</v>
      </c>
      <c r="C154" s="39">
        <v>0</v>
      </c>
      <c r="D154" s="39">
        <v>0</v>
      </c>
      <c r="E154" s="39">
        <v>0</v>
      </c>
      <c r="F154" s="39">
        <v>25046768</v>
      </c>
      <c r="G154" s="39">
        <f>C154+D154+E154+F154</f>
        <v>25046768</v>
      </c>
      <c r="H154" s="39">
        <v>0</v>
      </c>
      <c r="I154" s="39">
        <v>0</v>
      </c>
      <c r="J154" s="39">
        <v>0</v>
      </c>
      <c r="K154" s="39">
        <v>25046768</v>
      </c>
      <c r="L154" s="39">
        <f>H154+I154+J154+K154</f>
        <v>25046768</v>
      </c>
      <c r="M154" s="39">
        <v>0</v>
      </c>
      <c r="N154" s="39">
        <v>0</v>
      </c>
      <c r="O154" s="39">
        <v>0</v>
      </c>
      <c r="P154" s="39">
        <v>24207637.149999999</v>
      </c>
      <c r="Q154" s="39">
        <f>M154+N154+O154+P154</f>
        <v>24207637.149999999</v>
      </c>
      <c r="R154" s="39">
        <f>H154-M154</f>
        <v>0</v>
      </c>
      <c r="S154" s="39">
        <f>I154-N154</f>
        <v>0</v>
      </c>
      <c r="T154" s="39">
        <f>J154-O154</f>
        <v>0</v>
      </c>
      <c r="U154" s="39">
        <f>Q154+B154</f>
        <v>24207637.149999999</v>
      </c>
      <c r="V154" s="39">
        <v>25046768</v>
      </c>
      <c r="W154" s="39">
        <v>24207637.149999999</v>
      </c>
      <c r="X154" s="39">
        <f>V154-W154</f>
        <v>839130.85000000149</v>
      </c>
      <c r="Y154" s="39">
        <f>IF(ISERROR(W154/V154*100),0,W154/V154*100)</f>
        <v>96.649743990921294</v>
      </c>
      <c r="Z154" s="39">
        <v>0</v>
      </c>
      <c r="AA154" s="39">
        <v>0</v>
      </c>
      <c r="AB154" s="39">
        <v>0</v>
      </c>
      <c r="AC154" s="39">
        <v>0</v>
      </c>
      <c r="AD154" s="39">
        <v>-839130.85</v>
      </c>
    </row>
    <row r="155" spans="1:30" ht="38.25" x14ac:dyDescent="0.2">
      <c r="A155" s="40" t="s">
        <v>146</v>
      </c>
      <c r="B155" s="39">
        <v>0</v>
      </c>
      <c r="C155" s="39">
        <v>0</v>
      </c>
      <c r="D155" s="39">
        <v>0</v>
      </c>
      <c r="E155" s="39">
        <v>0</v>
      </c>
      <c r="F155" s="39">
        <v>21633143</v>
      </c>
      <c r="G155" s="39">
        <f>C155+D155+E155+F155</f>
        <v>21633143</v>
      </c>
      <c r="H155" s="39">
        <v>0</v>
      </c>
      <c r="I155" s="39">
        <v>0</v>
      </c>
      <c r="J155" s="39">
        <v>0</v>
      </c>
      <c r="K155" s="39">
        <v>21633143</v>
      </c>
      <c r="L155" s="39">
        <f>H155+I155+J155+K155</f>
        <v>21633143</v>
      </c>
      <c r="M155" s="39">
        <v>0</v>
      </c>
      <c r="N155" s="39">
        <v>0</v>
      </c>
      <c r="O155" s="39">
        <v>0</v>
      </c>
      <c r="P155" s="39">
        <v>20869314.239999998</v>
      </c>
      <c r="Q155" s="39">
        <f>M155+N155+O155+P155</f>
        <v>20869314.239999998</v>
      </c>
      <c r="R155" s="39">
        <f>H155-M155</f>
        <v>0</v>
      </c>
      <c r="S155" s="39">
        <f>I155-N155</f>
        <v>0</v>
      </c>
      <c r="T155" s="39">
        <f>J155-O155</f>
        <v>0</v>
      </c>
      <c r="U155" s="39">
        <f>Q155+B155</f>
        <v>20869314.239999998</v>
      </c>
      <c r="V155" s="39">
        <v>21633143</v>
      </c>
      <c r="W155" s="39">
        <v>20869314.239999998</v>
      </c>
      <c r="X155" s="39">
        <f>V155-W155</f>
        <v>763828.76000000164</v>
      </c>
      <c r="Y155" s="39">
        <f>IF(ISERROR(W155/V155*100),0,W155/V155*100)</f>
        <v>96.46917343448429</v>
      </c>
      <c r="Z155" s="39">
        <v>0</v>
      </c>
      <c r="AA155" s="39">
        <v>0</v>
      </c>
      <c r="AB155" s="39">
        <v>0</v>
      </c>
      <c r="AC155" s="39">
        <v>0</v>
      </c>
      <c r="AD155" s="39">
        <v>-763828.76</v>
      </c>
    </row>
    <row r="156" spans="1:30" ht="38.25" x14ac:dyDescent="0.2">
      <c r="A156" s="40" t="s">
        <v>47</v>
      </c>
      <c r="B156" s="39">
        <v>0</v>
      </c>
      <c r="C156" s="39">
        <v>0</v>
      </c>
      <c r="D156" s="39">
        <v>0</v>
      </c>
      <c r="E156" s="39">
        <v>0</v>
      </c>
      <c r="F156" s="39">
        <v>3413625</v>
      </c>
      <c r="G156" s="39">
        <f>C156+D156+E156+F156</f>
        <v>3413625</v>
      </c>
      <c r="H156" s="39">
        <v>0</v>
      </c>
      <c r="I156" s="39">
        <v>0</v>
      </c>
      <c r="J156" s="39">
        <v>0</v>
      </c>
      <c r="K156" s="39">
        <v>3413625</v>
      </c>
      <c r="L156" s="39">
        <f>H156+I156+J156+K156</f>
        <v>3413625</v>
      </c>
      <c r="M156" s="39">
        <v>0</v>
      </c>
      <c r="N156" s="39">
        <v>0</v>
      </c>
      <c r="O156" s="39">
        <v>0</v>
      </c>
      <c r="P156" s="39">
        <v>3338322.91</v>
      </c>
      <c r="Q156" s="39">
        <f>M156+N156+O156+P156</f>
        <v>3338322.91</v>
      </c>
      <c r="R156" s="39">
        <f>H156-M156</f>
        <v>0</v>
      </c>
      <c r="S156" s="39">
        <f>I156-N156</f>
        <v>0</v>
      </c>
      <c r="T156" s="39">
        <f>J156-O156</f>
        <v>0</v>
      </c>
      <c r="U156" s="39">
        <f>Q156+B156</f>
        <v>3338322.91</v>
      </c>
      <c r="V156" s="39">
        <v>3413625</v>
      </c>
      <c r="W156" s="39">
        <v>3338322.91</v>
      </c>
      <c r="X156" s="39">
        <f>V156-W156</f>
        <v>75302.089999999851</v>
      </c>
      <c r="Y156" s="39">
        <f>IF(ISERROR(W156/V156*100),0,W156/V156*100)</f>
        <v>97.794072576806187</v>
      </c>
      <c r="Z156" s="39">
        <v>0</v>
      </c>
      <c r="AA156" s="39">
        <v>0</v>
      </c>
      <c r="AB156" s="39">
        <v>0</v>
      </c>
      <c r="AC156" s="39">
        <v>0</v>
      </c>
      <c r="AD156" s="39">
        <v>-75302.09</v>
      </c>
    </row>
    <row r="157" spans="1:30" ht="38.25" x14ac:dyDescent="0.2">
      <c r="A157" s="38" t="s">
        <v>48</v>
      </c>
      <c r="B157" s="39">
        <v>0</v>
      </c>
      <c r="C157" s="39">
        <v>0</v>
      </c>
      <c r="D157" s="39">
        <v>0</v>
      </c>
      <c r="E157" s="39">
        <v>631</v>
      </c>
      <c r="F157" s="39">
        <v>97286</v>
      </c>
      <c r="G157" s="39">
        <f>C157+D157+E157+F157</f>
        <v>97917</v>
      </c>
      <c r="H157" s="39">
        <v>0</v>
      </c>
      <c r="I157" s="39">
        <v>0</v>
      </c>
      <c r="J157" s="39">
        <v>631</v>
      </c>
      <c r="K157" s="39">
        <v>97286</v>
      </c>
      <c r="L157" s="39">
        <f>H157+I157+J157+K157</f>
        <v>97917</v>
      </c>
      <c r="M157" s="39">
        <v>0</v>
      </c>
      <c r="N157" s="39">
        <v>0</v>
      </c>
      <c r="O157" s="39">
        <v>630.52</v>
      </c>
      <c r="P157" s="39">
        <v>89402.49</v>
      </c>
      <c r="Q157" s="39">
        <f>M157+N157+O157+P157</f>
        <v>90033.010000000009</v>
      </c>
      <c r="R157" s="39">
        <f>H157-M157</f>
        <v>0</v>
      </c>
      <c r="S157" s="39">
        <f>I157-N157</f>
        <v>0</v>
      </c>
      <c r="T157" s="39">
        <f>J157-O157</f>
        <v>0.48000000000001819</v>
      </c>
      <c r="U157" s="39">
        <f>Q157+B157</f>
        <v>90033.010000000009</v>
      </c>
      <c r="V157" s="39">
        <v>112624</v>
      </c>
      <c r="W157" s="39">
        <v>103304.5</v>
      </c>
      <c r="X157" s="39">
        <f>V157-W157</f>
        <v>9319.5</v>
      </c>
      <c r="Y157" s="39">
        <f>IF(ISERROR(W157/V157*100),0,W157/V157*100)</f>
        <v>91.725120755789177</v>
      </c>
      <c r="Z157" s="39">
        <v>0</v>
      </c>
      <c r="AA157" s="39">
        <v>0</v>
      </c>
      <c r="AB157" s="39">
        <v>0</v>
      </c>
      <c r="AC157" s="39">
        <v>0</v>
      </c>
      <c r="AD157" s="39">
        <v>-7883.51</v>
      </c>
    </row>
    <row r="158" spans="1:30" ht="63.75" x14ac:dyDescent="0.2">
      <c r="A158" s="40" t="s">
        <v>49</v>
      </c>
      <c r="B158" s="39">
        <v>0</v>
      </c>
      <c r="C158" s="39">
        <v>0</v>
      </c>
      <c r="D158" s="39">
        <v>0</v>
      </c>
      <c r="E158" s="39">
        <v>631</v>
      </c>
      <c r="F158" s="39">
        <v>0</v>
      </c>
      <c r="G158" s="39">
        <f>C158+D158+E158+F158</f>
        <v>631</v>
      </c>
      <c r="H158" s="39">
        <v>0</v>
      </c>
      <c r="I158" s="39">
        <v>0</v>
      </c>
      <c r="J158" s="39">
        <v>631</v>
      </c>
      <c r="K158" s="39">
        <v>0</v>
      </c>
      <c r="L158" s="39">
        <f>H158+I158+J158+K158</f>
        <v>631</v>
      </c>
      <c r="M158" s="39">
        <v>0</v>
      </c>
      <c r="N158" s="39">
        <v>0</v>
      </c>
      <c r="O158" s="39">
        <v>630.52</v>
      </c>
      <c r="P158" s="39">
        <v>0</v>
      </c>
      <c r="Q158" s="39">
        <f>M158+N158+O158+P158</f>
        <v>630.52</v>
      </c>
      <c r="R158" s="39">
        <f>H158-M158</f>
        <v>0</v>
      </c>
      <c r="S158" s="39">
        <f>I158-N158</f>
        <v>0</v>
      </c>
      <c r="T158" s="39">
        <f>J158-O158</f>
        <v>0.48000000000001819</v>
      </c>
      <c r="U158" s="39">
        <f>Q158+B158</f>
        <v>630.52</v>
      </c>
      <c r="V158" s="39">
        <v>15338</v>
      </c>
      <c r="W158" s="39">
        <v>13902.01</v>
      </c>
      <c r="X158" s="39">
        <f>V158-W158</f>
        <v>1435.9899999999998</v>
      </c>
      <c r="Y158" s="39">
        <f>IF(ISERROR(W158/V158*100),0,W158/V158*100)</f>
        <v>90.637697222584436</v>
      </c>
      <c r="Z158" s="39">
        <v>0</v>
      </c>
      <c r="AA158" s="39">
        <v>0</v>
      </c>
      <c r="AB158" s="39">
        <v>0</v>
      </c>
      <c r="AC158" s="39">
        <v>0</v>
      </c>
      <c r="AD158" s="39">
        <v>0</v>
      </c>
    </row>
    <row r="159" spans="1:30" ht="51" x14ac:dyDescent="0.2">
      <c r="A159" s="40" t="s">
        <v>147</v>
      </c>
      <c r="B159" s="39">
        <v>0</v>
      </c>
      <c r="C159" s="39">
        <v>0</v>
      </c>
      <c r="D159" s="39">
        <v>0</v>
      </c>
      <c r="E159" s="39">
        <v>0</v>
      </c>
      <c r="F159" s="39">
        <v>68381</v>
      </c>
      <c r="G159" s="39">
        <f>C159+D159+E159+F159</f>
        <v>68381</v>
      </c>
      <c r="H159" s="39">
        <v>0</v>
      </c>
      <c r="I159" s="39">
        <v>0</v>
      </c>
      <c r="J159" s="39">
        <v>0</v>
      </c>
      <c r="K159" s="39">
        <v>68381</v>
      </c>
      <c r="L159" s="39">
        <f>H159+I159+J159+K159</f>
        <v>68381</v>
      </c>
      <c r="M159" s="39">
        <v>0</v>
      </c>
      <c r="N159" s="39">
        <v>0</v>
      </c>
      <c r="O159" s="39">
        <v>0</v>
      </c>
      <c r="P159" s="39">
        <v>63550.06</v>
      </c>
      <c r="Q159" s="39">
        <f>M159+N159+O159+P159</f>
        <v>63550.06</v>
      </c>
      <c r="R159" s="39">
        <f>H159-M159</f>
        <v>0</v>
      </c>
      <c r="S159" s="39">
        <f>I159-N159</f>
        <v>0</v>
      </c>
      <c r="T159" s="39">
        <f>J159-O159</f>
        <v>0</v>
      </c>
      <c r="U159" s="39">
        <f>Q159+B159</f>
        <v>63550.06</v>
      </c>
      <c r="V159" s="39">
        <v>68381</v>
      </c>
      <c r="W159" s="39">
        <v>63550.06</v>
      </c>
      <c r="X159" s="39">
        <f>V159-W159</f>
        <v>4830.9400000000023</v>
      </c>
      <c r="Y159" s="39">
        <f>IF(ISERROR(W159/V159*100),0,W159/V159*100)</f>
        <v>92.935259794387321</v>
      </c>
      <c r="Z159" s="39">
        <v>0</v>
      </c>
      <c r="AA159" s="39">
        <v>0</v>
      </c>
      <c r="AB159" s="39">
        <v>0</v>
      </c>
      <c r="AC159" s="39">
        <v>0</v>
      </c>
      <c r="AD159" s="39">
        <v>-4830.9399999999996</v>
      </c>
    </row>
    <row r="160" spans="1:30" ht="38.25" x14ac:dyDescent="0.2">
      <c r="A160" s="40" t="s">
        <v>67</v>
      </c>
      <c r="B160" s="39">
        <v>0</v>
      </c>
      <c r="C160" s="39">
        <v>0</v>
      </c>
      <c r="D160" s="39">
        <v>0</v>
      </c>
      <c r="E160" s="39">
        <v>0</v>
      </c>
      <c r="F160" s="39">
        <v>28905</v>
      </c>
      <c r="G160" s="39">
        <f>C160+D160+E160+F160</f>
        <v>28905</v>
      </c>
      <c r="H160" s="39">
        <v>0</v>
      </c>
      <c r="I160" s="39">
        <v>0</v>
      </c>
      <c r="J160" s="39">
        <v>0</v>
      </c>
      <c r="K160" s="39">
        <v>28905</v>
      </c>
      <c r="L160" s="39">
        <f>H160+I160+J160+K160</f>
        <v>28905</v>
      </c>
      <c r="M160" s="39">
        <v>0</v>
      </c>
      <c r="N160" s="39">
        <v>0</v>
      </c>
      <c r="O160" s="39">
        <v>0</v>
      </c>
      <c r="P160" s="39">
        <v>25852.43</v>
      </c>
      <c r="Q160" s="39">
        <f>M160+N160+O160+P160</f>
        <v>25852.43</v>
      </c>
      <c r="R160" s="39">
        <f>H160-M160</f>
        <v>0</v>
      </c>
      <c r="S160" s="39">
        <f>I160-N160</f>
        <v>0</v>
      </c>
      <c r="T160" s="39">
        <f>J160-O160</f>
        <v>0</v>
      </c>
      <c r="U160" s="39">
        <f>Q160+B160</f>
        <v>25852.43</v>
      </c>
      <c r="V160" s="39">
        <v>28905</v>
      </c>
      <c r="W160" s="39">
        <v>25852.43</v>
      </c>
      <c r="X160" s="39">
        <f>V160-W160</f>
        <v>3052.5699999999997</v>
      </c>
      <c r="Y160" s="39">
        <f>IF(ISERROR(W160/V160*100),0,W160/V160*100)</f>
        <v>89.439301158969045</v>
      </c>
      <c r="Z160" s="39">
        <v>0</v>
      </c>
      <c r="AA160" s="39">
        <v>0</v>
      </c>
      <c r="AB160" s="39">
        <v>0</v>
      </c>
      <c r="AC160" s="39">
        <v>0</v>
      </c>
      <c r="AD160" s="39">
        <v>-3052.57</v>
      </c>
    </row>
    <row r="161" spans="1:30" ht="51" x14ac:dyDescent="0.2">
      <c r="A161" s="38" t="s">
        <v>51</v>
      </c>
      <c r="B161" s="39">
        <v>0</v>
      </c>
      <c r="C161" s="39">
        <v>0</v>
      </c>
      <c r="D161" s="39">
        <v>0</v>
      </c>
      <c r="E161" s="39">
        <v>0</v>
      </c>
      <c r="F161" s="39">
        <v>582344</v>
      </c>
      <c r="G161" s="39">
        <f>C161+D161+E161+F161</f>
        <v>582344</v>
      </c>
      <c r="H161" s="39">
        <v>0</v>
      </c>
      <c r="I161" s="39">
        <v>0</v>
      </c>
      <c r="J161" s="39">
        <v>0</v>
      </c>
      <c r="K161" s="39">
        <v>582344</v>
      </c>
      <c r="L161" s="39">
        <f>H161+I161+J161+K161</f>
        <v>582344</v>
      </c>
      <c r="M161" s="39">
        <v>0</v>
      </c>
      <c r="N161" s="39">
        <v>0</v>
      </c>
      <c r="O161" s="39">
        <v>0</v>
      </c>
      <c r="P161" s="39">
        <v>443819.24</v>
      </c>
      <c r="Q161" s="39">
        <f>M161+N161+O161+P161</f>
        <v>443819.24</v>
      </c>
      <c r="R161" s="39">
        <f>H161-M161</f>
        <v>0</v>
      </c>
      <c r="S161" s="39">
        <f>I161-N161</f>
        <v>0</v>
      </c>
      <c r="T161" s="39">
        <f>J161-O161</f>
        <v>0</v>
      </c>
      <c r="U161" s="39">
        <f>Q161+B161</f>
        <v>443819.24</v>
      </c>
      <c r="V161" s="39">
        <v>582344</v>
      </c>
      <c r="W161" s="39">
        <v>443819.24</v>
      </c>
      <c r="X161" s="39">
        <f>V161-W161</f>
        <v>138524.76</v>
      </c>
      <c r="Y161" s="39">
        <f>IF(ISERROR(W161/V161*100),0,W161/V161*100)</f>
        <v>76.212554778618824</v>
      </c>
      <c r="Z161" s="39">
        <v>0</v>
      </c>
      <c r="AA161" s="39">
        <v>0</v>
      </c>
      <c r="AB161" s="39">
        <v>0</v>
      </c>
      <c r="AC161" s="39">
        <v>0</v>
      </c>
      <c r="AD161" s="39">
        <v>-138524.76</v>
      </c>
    </row>
    <row r="162" spans="1:30" ht="38.25" x14ac:dyDescent="0.2">
      <c r="A162" s="40" t="s">
        <v>148</v>
      </c>
      <c r="B162" s="39">
        <v>0</v>
      </c>
      <c r="C162" s="39">
        <v>0</v>
      </c>
      <c r="D162" s="39">
        <v>0</v>
      </c>
      <c r="E162" s="39">
        <v>0</v>
      </c>
      <c r="F162" s="39">
        <v>270719</v>
      </c>
      <c r="G162" s="39">
        <f>C162+D162+E162+F162</f>
        <v>270719</v>
      </c>
      <c r="H162" s="39">
        <v>0</v>
      </c>
      <c r="I162" s="39">
        <v>0</v>
      </c>
      <c r="J162" s="39">
        <v>0</v>
      </c>
      <c r="K162" s="39">
        <v>270719</v>
      </c>
      <c r="L162" s="39">
        <f>H162+I162+J162+K162</f>
        <v>270719</v>
      </c>
      <c r="M162" s="39">
        <v>0</v>
      </c>
      <c r="N162" s="39">
        <v>0</v>
      </c>
      <c r="O162" s="39">
        <v>0</v>
      </c>
      <c r="P162" s="39">
        <v>249923.34</v>
      </c>
      <c r="Q162" s="39">
        <f>M162+N162+O162+P162</f>
        <v>249923.34</v>
      </c>
      <c r="R162" s="39">
        <f>H162-M162</f>
        <v>0</v>
      </c>
      <c r="S162" s="39">
        <f>I162-N162</f>
        <v>0</v>
      </c>
      <c r="T162" s="39">
        <f>J162-O162</f>
        <v>0</v>
      </c>
      <c r="U162" s="39">
        <f>Q162+B162</f>
        <v>249923.34</v>
      </c>
      <c r="V162" s="39">
        <v>270719</v>
      </c>
      <c r="W162" s="39">
        <v>249923.34</v>
      </c>
      <c r="X162" s="39">
        <f>V162-W162</f>
        <v>20795.660000000003</v>
      </c>
      <c r="Y162" s="39">
        <f>IF(ISERROR(W162/V162*100),0,W162/V162*100)</f>
        <v>92.318359627510432</v>
      </c>
      <c r="Z162" s="39">
        <v>0</v>
      </c>
      <c r="AA162" s="39">
        <v>0</v>
      </c>
      <c r="AB162" s="39">
        <v>0</v>
      </c>
      <c r="AC162" s="39">
        <v>0</v>
      </c>
      <c r="AD162" s="39">
        <v>-20795.66</v>
      </c>
    </row>
    <row r="163" spans="1:30" ht="51" x14ac:dyDescent="0.2">
      <c r="A163" s="40" t="s">
        <v>149</v>
      </c>
      <c r="B163" s="39">
        <v>0</v>
      </c>
      <c r="C163" s="39">
        <v>0</v>
      </c>
      <c r="D163" s="39">
        <v>0</v>
      </c>
      <c r="E163" s="39">
        <v>0</v>
      </c>
      <c r="F163" s="39">
        <v>160457</v>
      </c>
      <c r="G163" s="39">
        <f>C163+D163+E163+F163</f>
        <v>160457</v>
      </c>
      <c r="H163" s="39">
        <v>0</v>
      </c>
      <c r="I163" s="39">
        <v>0</v>
      </c>
      <c r="J163" s="39">
        <v>0</v>
      </c>
      <c r="K163" s="39">
        <v>160457</v>
      </c>
      <c r="L163" s="39">
        <f>H163+I163+J163+K163</f>
        <v>160457</v>
      </c>
      <c r="M163" s="39">
        <v>0</v>
      </c>
      <c r="N163" s="39">
        <v>0</v>
      </c>
      <c r="O163" s="39">
        <v>0</v>
      </c>
      <c r="P163" s="39">
        <v>160456.54</v>
      </c>
      <c r="Q163" s="39">
        <f>M163+N163+O163+P163</f>
        <v>160456.54</v>
      </c>
      <c r="R163" s="39">
        <f>H163-M163</f>
        <v>0</v>
      </c>
      <c r="S163" s="39">
        <f>I163-N163</f>
        <v>0</v>
      </c>
      <c r="T163" s="39">
        <f>J163-O163</f>
        <v>0</v>
      </c>
      <c r="U163" s="39">
        <f>Q163+B163</f>
        <v>160456.54</v>
      </c>
      <c r="V163" s="39">
        <v>160457</v>
      </c>
      <c r="W163" s="39">
        <v>160456.54</v>
      </c>
      <c r="X163" s="39">
        <f>V163-W163</f>
        <v>0.45999999999185093</v>
      </c>
      <c r="Y163" s="39">
        <f>IF(ISERROR(W163/V163*100),0,W163/V163*100)</f>
        <v>99.999713318833088</v>
      </c>
      <c r="Z163" s="39">
        <v>0</v>
      </c>
      <c r="AA163" s="39">
        <v>0</v>
      </c>
      <c r="AB163" s="39">
        <v>0</v>
      </c>
      <c r="AC163" s="39">
        <v>0</v>
      </c>
      <c r="AD163" s="39">
        <v>-0.46</v>
      </c>
    </row>
    <row r="164" spans="1:30" ht="38.25" x14ac:dyDescent="0.2">
      <c r="A164" s="40" t="s">
        <v>150</v>
      </c>
      <c r="B164" s="39">
        <v>0</v>
      </c>
      <c r="C164" s="39">
        <v>0</v>
      </c>
      <c r="D164" s="39">
        <v>0</v>
      </c>
      <c r="E164" s="39">
        <v>0</v>
      </c>
      <c r="F164" s="39">
        <v>151168</v>
      </c>
      <c r="G164" s="39">
        <f>C164+D164+E164+F164</f>
        <v>151168</v>
      </c>
      <c r="H164" s="39">
        <v>0</v>
      </c>
      <c r="I164" s="39">
        <v>0</v>
      </c>
      <c r="J164" s="39">
        <v>0</v>
      </c>
      <c r="K164" s="39">
        <v>151168</v>
      </c>
      <c r="L164" s="39">
        <f>H164+I164+J164+K164</f>
        <v>151168</v>
      </c>
      <c r="M164" s="39">
        <v>0</v>
      </c>
      <c r="N164" s="39">
        <v>0</v>
      </c>
      <c r="O164" s="39">
        <v>0</v>
      </c>
      <c r="P164" s="39">
        <v>33439.360000000001</v>
      </c>
      <c r="Q164" s="39">
        <f>M164+N164+O164+P164</f>
        <v>33439.360000000001</v>
      </c>
      <c r="R164" s="39">
        <f>H164-M164</f>
        <v>0</v>
      </c>
      <c r="S164" s="39">
        <f>I164-N164</f>
        <v>0</v>
      </c>
      <c r="T164" s="39">
        <f>J164-O164</f>
        <v>0</v>
      </c>
      <c r="U164" s="39">
        <f>Q164+B164</f>
        <v>33439.360000000001</v>
      </c>
      <c r="V164" s="39">
        <v>151168</v>
      </c>
      <c r="W164" s="39">
        <v>33439.360000000001</v>
      </c>
      <c r="X164" s="39">
        <f>V164-W164</f>
        <v>117728.64</v>
      </c>
      <c r="Y164" s="39">
        <f>IF(ISERROR(W164/V164*100),0,W164/V164*100)</f>
        <v>22.120660457239627</v>
      </c>
      <c r="Z164" s="39">
        <v>0</v>
      </c>
      <c r="AA164" s="39">
        <v>0</v>
      </c>
      <c r="AB164" s="39">
        <v>0</v>
      </c>
      <c r="AC164" s="39">
        <v>0</v>
      </c>
      <c r="AD164" s="39">
        <v>-117728.64</v>
      </c>
    </row>
    <row r="165" spans="1:30" ht="25.5" x14ac:dyDescent="0.2">
      <c r="A165" s="38" t="s">
        <v>53</v>
      </c>
      <c r="B165" s="39">
        <v>0</v>
      </c>
      <c r="C165" s="39">
        <v>0</v>
      </c>
      <c r="D165" s="39">
        <v>1083888</v>
      </c>
      <c r="E165" s="39">
        <v>0</v>
      </c>
      <c r="F165" s="39">
        <v>215277</v>
      </c>
      <c r="G165" s="39">
        <f>C165+D165+E165+F165</f>
        <v>1299165</v>
      </c>
      <c r="H165" s="39">
        <v>0</v>
      </c>
      <c r="I165" s="39">
        <v>1083888</v>
      </c>
      <c r="J165" s="39">
        <v>0</v>
      </c>
      <c r="K165" s="39">
        <v>215277</v>
      </c>
      <c r="L165" s="39">
        <f>H165+I165+J165+K165</f>
        <v>1299165</v>
      </c>
      <c r="M165" s="39">
        <v>0</v>
      </c>
      <c r="N165" s="39">
        <v>918982.93</v>
      </c>
      <c r="O165" s="39">
        <v>0</v>
      </c>
      <c r="P165" s="39">
        <v>215277</v>
      </c>
      <c r="Q165" s="39">
        <f>M165+N165+O165+P165</f>
        <v>1134259.9300000002</v>
      </c>
      <c r="R165" s="39">
        <f>H165-M165</f>
        <v>0</v>
      </c>
      <c r="S165" s="39">
        <f>I165-N165</f>
        <v>164905.06999999995</v>
      </c>
      <c r="T165" s="39">
        <f>J165-O165</f>
        <v>0</v>
      </c>
      <c r="U165" s="39">
        <f>Q165+B165</f>
        <v>1134259.9300000002</v>
      </c>
      <c r="V165" s="39">
        <v>1339993</v>
      </c>
      <c r="W165" s="39">
        <v>1095056.8700000001</v>
      </c>
      <c r="X165" s="39">
        <f>V165-W165</f>
        <v>244936.12999999989</v>
      </c>
      <c r="Y165" s="39">
        <f>IF(ISERROR(W165/V165*100),0,W165/V165*100)</f>
        <v>81.721088841508887</v>
      </c>
      <c r="Z165" s="39">
        <v>0</v>
      </c>
      <c r="AA165" s="39">
        <v>0</v>
      </c>
      <c r="AB165" s="39">
        <v>0</v>
      </c>
      <c r="AC165" s="39">
        <v>0</v>
      </c>
      <c r="AD165" s="39">
        <v>0</v>
      </c>
    </row>
    <row r="166" spans="1:30" ht="38.25" x14ac:dyDescent="0.2">
      <c r="A166" s="40" t="s">
        <v>151</v>
      </c>
      <c r="B166" s="39">
        <v>0</v>
      </c>
      <c r="C166" s="39">
        <v>0</v>
      </c>
      <c r="D166" s="39">
        <v>154256</v>
      </c>
      <c r="E166" s="39">
        <v>0</v>
      </c>
      <c r="F166" s="39">
        <v>0</v>
      </c>
      <c r="G166" s="39">
        <f>C166+D166+E166+F166</f>
        <v>154256</v>
      </c>
      <c r="H166" s="39">
        <v>0</v>
      </c>
      <c r="I166" s="39">
        <v>154256</v>
      </c>
      <c r="J166" s="39">
        <v>0</v>
      </c>
      <c r="K166" s="39">
        <v>0</v>
      </c>
      <c r="L166" s="39">
        <f>H166+I166+J166+K166</f>
        <v>154256</v>
      </c>
      <c r="M166" s="39">
        <v>0</v>
      </c>
      <c r="N166" s="39">
        <v>154255.24</v>
      </c>
      <c r="O166" s="39">
        <v>0</v>
      </c>
      <c r="P166" s="39">
        <v>0</v>
      </c>
      <c r="Q166" s="39">
        <f>M166+N166+O166+P166</f>
        <v>154255.24</v>
      </c>
      <c r="R166" s="39">
        <f>H166-M166</f>
        <v>0</v>
      </c>
      <c r="S166" s="39">
        <f>I166-N166</f>
        <v>0.76000000000931323</v>
      </c>
      <c r="T166" s="39">
        <f>J166-O166</f>
        <v>0</v>
      </c>
      <c r="U166" s="39">
        <f>Q166+B166</f>
        <v>154255.24</v>
      </c>
      <c r="V166" s="39">
        <v>154256</v>
      </c>
      <c r="W166" s="39">
        <v>154255.24</v>
      </c>
      <c r="X166" s="39">
        <f>V166-W166</f>
        <v>0.76000000000931323</v>
      </c>
      <c r="Y166" s="39">
        <f>IF(ISERROR(W166/V166*100),0,W166/V166*100)</f>
        <v>99.999507312519441</v>
      </c>
      <c r="Z166" s="39">
        <v>0</v>
      </c>
      <c r="AA166" s="39">
        <v>0</v>
      </c>
      <c r="AB166" s="39">
        <v>0</v>
      </c>
      <c r="AC166" s="39">
        <v>0</v>
      </c>
      <c r="AD166" s="39">
        <v>0</v>
      </c>
    </row>
    <row r="167" spans="1:30" ht="51" x14ac:dyDescent="0.2">
      <c r="A167" s="40" t="s">
        <v>152</v>
      </c>
      <c r="B167" s="39">
        <v>0</v>
      </c>
      <c r="C167" s="39">
        <v>0</v>
      </c>
      <c r="D167" s="39">
        <v>590598</v>
      </c>
      <c r="E167" s="39">
        <v>0</v>
      </c>
      <c r="F167" s="39">
        <v>0</v>
      </c>
      <c r="G167" s="39">
        <f>C167+D167+E167+F167</f>
        <v>590598</v>
      </c>
      <c r="H167" s="39">
        <v>0</v>
      </c>
      <c r="I167" s="39">
        <v>590598</v>
      </c>
      <c r="J167" s="39">
        <v>0</v>
      </c>
      <c r="K167" s="39">
        <v>0</v>
      </c>
      <c r="L167" s="39">
        <f>H167+I167+J167+K167</f>
        <v>590598</v>
      </c>
      <c r="M167" s="39">
        <v>0</v>
      </c>
      <c r="N167" s="39">
        <v>425694.47</v>
      </c>
      <c r="O167" s="39">
        <v>0</v>
      </c>
      <c r="P167" s="39">
        <v>0</v>
      </c>
      <c r="Q167" s="39">
        <f>M167+N167+O167+P167</f>
        <v>425694.47</v>
      </c>
      <c r="R167" s="39">
        <f>H167-M167</f>
        <v>0</v>
      </c>
      <c r="S167" s="39">
        <f>I167-N167</f>
        <v>164903.53000000003</v>
      </c>
      <c r="T167" s="39">
        <f>J167-O167</f>
        <v>0</v>
      </c>
      <c r="U167" s="39">
        <f>Q167+B167</f>
        <v>425694.47</v>
      </c>
      <c r="V167" s="39">
        <v>590598</v>
      </c>
      <c r="W167" s="39">
        <v>376099.88</v>
      </c>
      <c r="X167" s="39">
        <f>V167-W167</f>
        <v>214498.12</v>
      </c>
      <c r="Y167" s="39">
        <f>IF(ISERROR(W167/V167*100),0,W167/V167*100)</f>
        <v>63.681197701312911</v>
      </c>
      <c r="Z167" s="39">
        <v>0</v>
      </c>
      <c r="AA167" s="39">
        <v>0</v>
      </c>
      <c r="AB167" s="39">
        <v>0</v>
      </c>
      <c r="AC167" s="39">
        <v>0</v>
      </c>
      <c r="AD167" s="39">
        <v>0</v>
      </c>
    </row>
    <row r="168" spans="1:30" ht="38.25" x14ac:dyDescent="0.2">
      <c r="A168" s="40" t="s">
        <v>153</v>
      </c>
      <c r="B168" s="39">
        <v>0</v>
      </c>
      <c r="C168" s="39">
        <v>0</v>
      </c>
      <c r="D168" s="39">
        <v>261518</v>
      </c>
      <c r="E168" s="39">
        <v>0</v>
      </c>
      <c r="F168" s="39">
        <v>0</v>
      </c>
      <c r="G168" s="39">
        <f>C168+D168+E168+F168</f>
        <v>261518</v>
      </c>
      <c r="H168" s="39">
        <v>0</v>
      </c>
      <c r="I168" s="39">
        <v>261518</v>
      </c>
      <c r="J168" s="39">
        <v>0</v>
      </c>
      <c r="K168" s="39">
        <v>0</v>
      </c>
      <c r="L168" s="39">
        <f>H168+I168+J168+K168</f>
        <v>261518</v>
      </c>
      <c r="M168" s="39">
        <v>0</v>
      </c>
      <c r="N168" s="39">
        <v>261518.12</v>
      </c>
      <c r="O168" s="39">
        <v>0</v>
      </c>
      <c r="P168" s="39">
        <v>0</v>
      </c>
      <c r="Q168" s="39">
        <f>M168+N168+O168+P168</f>
        <v>261518.12</v>
      </c>
      <c r="R168" s="39">
        <f>H168-M168</f>
        <v>0</v>
      </c>
      <c r="S168" s="39">
        <f>I168-N168</f>
        <v>-0.11999999999534339</v>
      </c>
      <c r="T168" s="39">
        <f>J168-O168</f>
        <v>0</v>
      </c>
      <c r="U168" s="39">
        <f>Q168+B168</f>
        <v>261518.12</v>
      </c>
      <c r="V168" s="39">
        <v>291278</v>
      </c>
      <c r="W168" s="39">
        <v>291276.88</v>
      </c>
      <c r="X168" s="39">
        <f>V168-W168</f>
        <v>1.1199999999953434</v>
      </c>
      <c r="Y168" s="39">
        <f>IF(ISERROR(W168/V168*100),0,W168/V168*100)</f>
        <v>99.999615487609773</v>
      </c>
      <c r="Z168" s="39">
        <v>0</v>
      </c>
      <c r="AA168" s="39">
        <v>0</v>
      </c>
      <c r="AB168" s="39">
        <v>0</v>
      </c>
      <c r="AC168" s="39">
        <v>0</v>
      </c>
      <c r="AD168" s="39">
        <v>0</v>
      </c>
    </row>
    <row r="169" spans="1:30" ht="38.25" x14ac:dyDescent="0.2">
      <c r="A169" s="40" t="s">
        <v>154</v>
      </c>
      <c r="B169" s="39">
        <v>0</v>
      </c>
      <c r="C169" s="39">
        <v>0</v>
      </c>
      <c r="D169" s="39">
        <v>77516</v>
      </c>
      <c r="E169" s="39">
        <v>0</v>
      </c>
      <c r="F169" s="39">
        <v>215277</v>
      </c>
      <c r="G169" s="39">
        <f>C169+D169+E169+F169</f>
        <v>292793</v>
      </c>
      <c r="H169" s="39">
        <v>0</v>
      </c>
      <c r="I169" s="39">
        <v>77516</v>
      </c>
      <c r="J169" s="39">
        <v>0</v>
      </c>
      <c r="K169" s="39">
        <v>215277</v>
      </c>
      <c r="L169" s="39">
        <f>H169+I169+J169+K169</f>
        <v>292793</v>
      </c>
      <c r="M169" s="39">
        <v>0</v>
      </c>
      <c r="N169" s="39">
        <v>77515.100000000006</v>
      </c>
      <c r="O169" s="39">
        <v>0</v>
      </c>
      <c r="P169" s="39">
        <v>215277</v>
      </c>
      <c r="Q169" s="39">
        <f>M169+N169+O169+P169</f>
        <v>292792.09999999998</v>
      </c>
      <c r="R169" s="39">
        <f>H169-M169</f>
        <v>0</v>
      </c>
      <c r="S169" s="39">
        <f>I169-N169</f>
        <v>0.89999999999417923</v>
      </c>
      <c r="T169" s="39">
        <f>J169-O169</f>
        <v>0</v>
      </c>
      <c r="U169" s="39">
        <f>Q169+B169</f>
        <v>292792.09999999998</v>
      </c>
      <c r="V169" s="39">
        <v>303861</v>
      </c>
      <c r="W169" s="39">
        <v>273424.87</v>
      </c>
      <c r="X169" s="39">
        <f>V169-W169</f>
        <v>30436.130000000005</v>
      </c>
      <c r="Y169" s="39">
        <f>IF(ISERROR(W169/V169*100),0,W169/V169*100)</f>
        <v>89.983535234860682</v>
      </c>
      <c r="Z169" s="39">
        <v>0</v>
      </c>
      <c r="AA169" s="39">
        <v>0</v>
      </c>
      <c r="AB169" s="39">
        <v>0</v>
      </c>
      <c r="AC169" s="39">
        <v>0</v>
      </c>
      <c r="AD169" s="39">
        <v>0</v>
      </c>
    </row>
    <row r="170" spans="1:30" ht="25.5" x14ac:dyDescent="0.2">
      <c r="A170" s="38" t="s">
        <v>86</v>
      </c>
      <c r="B170" s="39">
        <v>0</v>
      </c>
      <c r="C170" s="39">
        <v>0</v>
      </c>
      <c r="D170" s="39">
        <v>0</v>
      </c>
      <c r="E170" s="39">
        <v>0</v>
      </c>
      <c r="F170" s="39">
        <v>89679992</v>
      </c>
      <c r="G170" s="39">
        <f>C170+D170+E170+F170</f>
        <v>89679992</v>
      </c>
      <c r="H170" s="39">
        <v>0</v>
      </c>
      <c r="I170" s="39">
        <v>0</v>
      </c>
      <c r="J170" s="39">
        <v>0</v>
      </c>
      <c r="K170" s="39">
        <v>89679992</v>
      </c>
      <c r="L170" s="39">
        <f>H170+I170+J170+K170</f>
        <v>89679992</v>
      </c>
      <c r="M170" s="39">
        <v>0</v>
      </c>
      <c r="N170" s="39">
        <v>0</v>
      </c>
      <c r="O170" s="39">
        <v>0</v>
      </c>
      <c r="P170" s="39">
        <v>89255832.310000002</v>
      </c>
      <c r="Q170" s="39">
        <f>M170+N170+O170+P170</f>
        <v>89255832.310000002</v>
      </c>
      <c r="R170" s="39">
        <f>H170-M170</f>
        <v>0</v>
      </c>
      <c r="S170" s="39">
        <f>I170-N170</f>
        <v>0</v>
      </c>
      <c r="T170" s="39">
        <f>J170-O170</f>
        <v>0</v>
      </c>
      <c r="U170" s="39">
        <f>Q170+B170</f>
        <v>89255832.310000002</v>
      </c>
      <c r="V170" s="39">
        <v>12679992</v>
      </c>
      <c r="W170" s="39">
        <v>12255832.310000001</v>
      </c>
      <c r="X170" s="39">
        <f>V170-W170</f>
        <v>424159.68999999948</v>
      </c>
      <c r="Y170" s="39">
        <f>IF(ISERROR(W170/V170*100),0,W170/V170*100)</f>
        <v>96.654889924220782</v>
      </c>
      <c r="Z170" s="39">
        <v>0</v>
      </c>
      <c r="AA170" s="39">
        <v>0</v>
      </c>
      <c r="AB170" s="39">
        <v>0</v>
      </c>
      <c r="AC170" s="39">
        <v>0</v>
      </c>
      <c r="AD170" s="39">
        <v>-424159.69</v>
      </c>
    </row>
    <row r="171" spans="1:30" ht="25.5" x14ac:dyDescent="0.2">
      <c r="A171" s="38" t="s">
        <v>55</v>
      </c>
      <c r="B171" s="39">
        <v>0</v>
      </c>
      <c r="C171" s="39">
        <v>0</v>
      </c>
      <c r="D171" s="39">
        <v>0</v>
      </c>
      <c r="E171" s="39">
        <v>0</v>
      </c>
      <c r="F171" s="39">
        <v>94749347</v>
      </c>
      <c r="G171" s="39">
        <f>C171+D171+E171+F171</f>
        <v>94749347</v>
      </c>
      <c r="H171" s="39">
        <v>0</v>
      </c>
      <c r="I171" s="39">
        <v>0</v>
      </c>
      <c r="J171" s="39">
        <v>0</v>
      </c>
      <c r="K171" s="39">
        <v>94749347</v>
      </c>
      <c r="L171" s="39">
        <f>H171+I171+J171+K171</f>
        <v>94749347</v>
      </c>
      <c r="M171" s="39">
        <v>0</v>
      </c>
      <c r="N171" s="39">
        <v>0</v>
      </c>
      <c r="O171" s="39">
        <v>0</v>
      </c>
      <c r="P171" s="39">
        <v>62978181.109999999</v>
      </c>
      <c r="Q171" s="39">
        <f>M171+N171+O171+P171</f>
        <v>62978181.109999999</v>
      </c>
      <c r="R171" s="39">
        <f>H171-M171</f>
        <v>0</v>
      </c>
      <c r="S171" s="39">
        <f>I171-N171</f>
        <v>0</v>
      </c>
      <c r="T171" s="39">
        <f>J171-O171</f>
        <v>0</v>
      </c>
      <c r="U171" s="39">
        <f>Q171+B171</f>
        <v>62978181.109999999</v>
      </c>
      <c r="V171" s="39">
        <v>94749347</v>
      </c>
      <c r="W171" s="39">
        <v>62978181.109999999</v>
      </c>
      <c r="X171" s="39">
        <f>V171-W171</f>
        <v>31771165.890000001</v>
      </c>
      <c r="Y171" s="39">
        <f>IF(ISERROR(W171/V171*100),0,W171/V171*100)</f>
        <v>66.468195406138264</v>
      </c>
      <c r="Z171" s="39">
        <v>0</v>
      </c>
      <c r="AA171" s="39">
        <v>0</v>
      </c>
      <c r="AB171" s="39">
        <v>0</v>
      </c>
      <c r="AC171" s="39">
        <v>0</v>
      </c>
      <c r="AD171" s="39">
        <v>-31771165.890000001</v>
      </c>
    </row>
    <row r="172" spans="1:30" s="37" customFormat="1" x14ac:dyDescent="0.2">
      <c r="A172" s="35" t="s">
        <v>155</v>
      </c>
      <c r="B172" s="36">
        <v>145904</v>
      </c>
      <c r="C172" s="36">
        <v>6095037</v>
      </c>
      <c r="D172" s="36">
        <v>15700954</v>
      </c>
      <c r="E172" s="36">
        <v>3711744</v>
      </c>
      <c r="F172" s="36">
        <v>396703355</v>
      </c>
      <c r="G172" s="36">
        <f>C172+D172+E172+F172</f>
        <v>422211090</v>
      </c>
      <c r="H172" s="36">
        <v>6095037</v>
      </c>
      <c r="I172" s="36">
        <v>15700954</v>
      </c>
      <c r="J172" s="36">
        <v>3711744</v>
      </c>
      <c r="K172" s="36">
        <v>396703355</v>
      </c>
      <c r="L172" s="36">
        <f>H172+I172+J172+K172</f>
        <v>422211090</v>
      </c>
      <c r="M172" s="36">
        <v>4796420.2300000004</v>
      </c>
      <c r="N172" s="36">
        <v>13774578.449999999</v>
      </c>
      <c r="O172" s="36">
        <v>2562858.88</v>
      </c>
      <c r="P172" s="36">
        <v>383105049.11000001</v>
      </c>
      <c r="Q172" s="36">
        <f>M172+N172+O172+P172</f>
        <v>404238906.67000002</v>
      </c>
      <c r="R172" s="36">
        <f>H172-M172</f>
        <v>1298616.7699999996</v>
      </c>
      <c r="S172" s="36">
        <f>I172-N172</f>
        <v>1926375.5500000007</v>
      </c>
      <c r="T172" s="36">
        <f>J172-O172</f>
        <v>1148885.1200000001</v>
      </c>
      <c r="U172" s="36">
        <f>Q172+B172</f>
        <v>404384810.67000002</v>
      </c>
      <c r="V172" s="36">
        <v>422886260</v>
      </c>
      <c r="W172" s="36">
        <v>400852663.13999999</v>
      </c>
      <c r="X172" s="36">
        <f>V172-W172</f>
        <v>22033596.860000014</v>
      </c>
      <c r="Y172" s="36">
        <f>IF(ISERROR(W172/V172*100),0,W172/V172*100)</f>
        <v>94.789710864571475</v>
      </c>
      <c r="Z172" s="36">
        <v>0</v>
      </c>
      <c r="AA172" s="36">
        <v>0</v>
      </c>
      <c r="AB172" s="36">
        <v>0</v>
      </c>
      <c r="AC172" s="36">
        <v>0</v>
      </c>
      <c r="AD172" s="36">
        <v>-13598305.890000001</v>
      </c>
    </row>
    <row r="173" spans="1:30" ht="25.5" x14ac:dyDescent="0.2">
      <c r="A173" s="38" t="s">
        <v>156</v>
      </c>
      <c r="B173" s="39">
        <v>0</v>
      </c>
      <c r="C173" s="39">
        <v>1180917</v>
      </c>
      <c r="D173" s="39">
        <v>0</v>
      </c>
      <c r="E173" s="39">
        <v>206905</v>
      </c>
      <c r="F173" s="39">
        <v>17781219</v>
      </c>
      <c r="G173" s="39">
        <f>C173+D173+E173+F173</f>
        <v>19169041</v>
      </c>
      <c r="H173" s="39">
        <v>1180917</v>
      </c>
      <c r="I173" s="39">
        <v>0</v>
      </c>
      <c r="J173" s="39">
        <v>206905</v>
      </c>
      <c r="K173" s="39">
        <v>17781219</v>
      </c>
      <c r="L173" s="39">
        <f>H173+I173+J173+K173</f>
        <v>19169041</v>
      </c>
      <c r="M173" s="39">
        <v>1150440.53</v>
      </c>
      <c r="N173" s="39">
        <v>0</v>
      </c>
      <c r="O173" s="39">
        <v>206905</v>
      </c>
      <c r="P173" s="39">
        <v>17285633.420000002</v>
      </c>
      <c r="Q173" s="39">
        <f>M173+N173+O173+P173</f>
        <v>18642978.950000003</v>
      </c>
      <c r="R173" s="39">
        <f>H173-M173</f>
        <v>30476.469999999972</v>
      </c>
      <c r="S173" s="39">
        <f>I173-N173</f>
        <v>0</v>
      </c>
      <c r="T173" s="39">
        <f>J173-O173</f>
        <v>0</v>
      </c>
      <c r="U173" s="39">
        <f>Q173+B173</f>
        <v>18642978.950000003</v>
      </c>
      <c r="V173" s="39">
        <v>19260032</v>
      </c>
      <c r="W173" s="39">
        <v>18264583.829999998</v>
      </c>
      <c r="X173" s="39">
        <f>V173-W173</f>
        <v>995448.17000000179</v>
      </c>
      <c r="Y173" s="39">
        <f>IF(ISERROR(W173/V173*100),0,W173/V173*100)</f>
        <v>94.831534184366873</v>
      </c>
      <c r="Z173" s="39">
        <v>0</v>
      </c>
      <c r="AA173" s="39">
        <v>0</v>
      </c>
      <c r="AB173" s="39">
        <v>0</v>
      </c>
      <c r="AC173" s="39">
        <v>0</v>
      </c>
      <c r="AD173" s="39">
        <v>-495585.58</v>
      </c>
    </row>
    <row r="174" spans="1:30" ht="25.5" x14ac:dyDescent="0.2">
      <c r="A174" s="40" t="s">
        <v>157</v>
      </c>
      <c r="B174" s="39">
        <v>0</v>
      </c>
      <c r="C174" s="39">
        <v>1180917</v>
      </c>
      <c r="D174" s="39">
        <v>0</v>
      </c>
      <c r="E174" s="39">
        <v>206905</v>
      </c>
      <c r="F174" s="39">
        <v>17781219</v>
      </c>
      <c r="G174" s="39">
        <f>C174+D174+E174+F174</f>
        <v>19169041</v>
      </c>
      <c r="H174" s="39">
        <v>1180917</v>
      </c>
      <c r="I174" s="39">
        <v>0</v>
      </c>
      <c r="J174" s="39">
        <v>206905</v>
      </c>
      <c r="K174" s="39">
        <v>17781219</v>
      </c>
      <c r="L174" s="39">
        <f>H174+I174+J174+K174</f>
        <v>19169041</v>
      </c>
      <c r="M174" s="39">
        <v>1150440.53</v>
      </c>
      <c r="N174" s="39">
        <v>0</v>
      </c>
      <c r="O174" s="39">
        <v>206905</v>
      </c>
      <c r="P174" s="39">
        <v>17285633.420000002</v>
      </c>
      <c r="Q174" s="39">
        <f>M174+N174+O174+P174</f>
        <v>18642978.950000003</v>
      </c>
      <c r="R174" s="39">
        <f>H174-M174</f>
        <v>30476.469999999972</v>
      </c>
      <c r="S174" s="39">
        <f>I174-N174</f>
        <v>0</v>
      </c>
      <c r="T174" s="39">
        <f>J174-O174</f>
        <v>0</v>
      </c>
      <c r="U174" s="39">
        <f>Q174+B174</f>
        <v>18642978.950000003</v>
      </c>
      <c r="V174" s="39">
        <v>19260032</v>
      </c>
      <c r="W174" s="39">
        <v>18264583.829999998</v>
      </c>
      <c r="X174" s="39">
        <f>V174-W174</f>
        <v>995448.17000000179</v>
      </c>
      <c r="Y174" s="39">
        <f>IF(ISERROR(W174/V174*100),0,W174/V174*100)</f>
        <v>94.831534184366873</v>
      </c>
      <c r="Z174" s="39">
        <v>0</v>
      </c>
      <c r="AA174" s="39">
        <v>0</v>
      </c>
      <c r="AB174" s="39">
        <v>0</v>
      </c>
      <c r="AC174" s="39">
        <v>0</v>
      </c>
      <c r="AD174" s="39">
        <v>-495585.58</v>
      </c>
    </row>
    <row r="175" spans="1:30" x14ac:dyDescent="0.2">
      <c r="A175" s="38" t="s">
        <v>158</v>
      </c>
      <c r="B175" s="39">
        <v>0</v>
      </c>
      <c r="C175" s="39">
        <v>1675443</v>
      </c>
      <c r="D175" s="39">
        <v>0</v>
      </c>
      <c r="E175" s="39">
        <v>657627</v>
      </c>
      <c r="F175" s="39">
        <v>156608345</v>
      </c>
      <c r="G175" s="39">
        <f>C175+D175+E175+F175</f>
        <v>158941415</v>
      </c>
      <c r="H175" s="39">
        <v>1675443</v>
      </c>
      <c r="I175" s="39">
        <v>0</v>
      </c>
      <c r="J175" s="39">
        <v>657627</v>
      </c>
      <c r="K175" s="39">
        <v>156608345</v>
      </c>
      <c r="L175" s="39">
        <f>H175+I175+J175+K175</f>
        <v>158941415</v>
      </c>
      <c r="M175" s="39">
        <v>835650.35</v>
      </c>
      <c r="N175" s="39">
        <v>0</v>
      </c>
      <c r="O175" s="39">
        <v>657627</v>
      </c>
      <c r="P175" s="39">
        <v>155495280.15000001</v>
      </c>
      <c r="Q175" s="39">
        <f>M175+N175+O175+P175</f>
        <v>156988557.5</v>
      </c>
      <c r="R175" s="39">
        <f>H175-M175</f>
        <v>839792.65</v>
      </c>
      <c r="S175" s="39">
        <f>I175-N175</f>
        <v>0</v>
      </c>
      <c r="T175" s="39">
        <f>J175-O175</f>
        <v>0</v>
      </c>
      <c r="U175" s="39">
        <f>Q175+B175</f>
        <v>156988557.5</v>
      </c>
      <c r="V175" s="39">
        <v>158694333</v>
      </c>
      <c r="W175" s="39">
        <v>156465238.78999999</v>
      </c>
      <c r="X175" s="39">
        <f>V175-W175</f>
        <v>2229094.2100000083</v>
      </c>
      <c r="Y175" s="39">
        <f>IF(ISERROR(W175/V175*100),0,W175/V175*100)</f>
        <v>98.595353616061388</v>
      </c>
      <c r="Z175" s="39">
        <v>0</v>
      </c>
      <c r="AA175" s="39">
        <v>0</v>
      </c>
      <c r="AB175" s="39">
        <v>0</v>
      </c>
      <c r="AC175" s="39">
        <v>0</v>
      </c>
      <c r="AD175" s="39">
        <v>-1113064.8500000001</v>
      </c>
    </row>
    <row r="176" spans="1:30" x14ac:dyDescent="0.2">
      <c r="A176" s="40" t="s">
        <v>159</v>
      </c>
      <c r="B176" s="39">
        <v>0</v>
      </c>
      <c r="C176" s="39">
        <v>1675443</v>
      </c>
      <c r="D176" s="39">
        <v>0</v>
      </c>
      <c r="E176" s="39">
        <v>657627</v>
      </c>
      <c r="F176" s="39">
        <v>156608345</v>
      </c>
      <c r="G176" s="39">
        <f>C176+D176+E176+F176</f>
        <v>158941415</v>
      </c>
      <c r="H176" s="39">
        <v>1675443</v>
      </c>
      <c r="I176" s="39">
        <v>0</v>
      </c>
      <c r="J176" s="39">
        <v>657627</v>
      </c>
      <c r="K176" s="39">
        <v>156608345</v>
      </c>
      <c r="L176" s="39">
        <f>H176+I176+J176+K176</f>
        <v>158941415</v>
      </c>
      <c r="M176" s="39">
        <v>835650.35</v>
      </c>
      <c r="N176" s="39">
        <v>0</v>
      </c>
      <c r="O176" s="39">
        <v>657627</v>
      </c>
      <c r="P176" s="39">
        <v>155495280.15000001</v>
      </c>
      <c r="Q176" s="39">
        <f>M176+N176+O176+P176</f>
        <v>156988557.5</v>
      </c>
      <c r="R176" s="39">
        <f>H176-M176</f>
        <v>839792.65</v>
      </c>
      <c r="S176" s="39">
        <f>I176-N176</f>
        <v>0</v>
      </c>
      <c r="T176" s="39">
        <f>J176-O176</f>
        <v>0</v>
      </c>
      <c r="U176" s="39">
        <f>Q176+B176</f>
        <v>156988557.5</v>
      </c>
      <c r="V176" s="39">
        <v>158694333</v>
      </c>
      <c r="W176" s="39">
        <v>156465238.78999999</v>
      </c>
      <c r="X176" s="39">
        <f>V176-W176</f>
        <v>2229094.2100000083</v>
      </c>
      <c r="Y176" s="39">
        <f>IF(ISERROR(W176/V176*100),0,W176/V176*100)</f>
        <v>98.595353616061388</v>
      </c>
      <c r="Z176" s="39">
        <v>0</v>
      </c>
      <c r="AA176" s="39">
        <v>0</v>
      </c>
      <c r="AB176" s="39">
        <v>0</v>
      </c>
      <c r="AC176" s="39">
        <v>0</v>
      </c>
      <c r="AD176" s="39">
        <v>-1113064.8500000001</v>
      </c>
    </row>
    <row r="177" spans="1:30" ht="25.5" x14ac:dyDescent="0.2">
      <c r="A177" s="38" t="s">
        <v>160</v>
      </c>
      <c r="B177" s="39">
        <v>0</v>
      </c>
      <c r="C177" s="39">
        <v>285528</v>
      </c>
      <c r="D177" s="39">
        <v>0</v>
      </c>
      <c r="E177" s="39">
        <v>0</v>
      </c>
      <c r="F177" s="39">
        <v>53260610</v>
      </c>
      <c r="G177" s="39">
        <f>C177+D177+E177+F177</f>
        <v>53546138</v>
      </c>
      <c r="H177" s="39">
        <v>285528</v>
      </c>
      <c r="I177" s="39">
        <v>0</v>
      </c>
      <c r="J177" s="39">
        <v>0</v>
      </c>
      <c r="K177" s="39">
        <v>53260610</v>
      </c>
      <c r="L177" s="39">
        <f>H177+I177+J177+K177</f>
        <v>53546138</v>
      </c>
      <c r="M177" s="39">
        <v>254016.71</v>
      </c>
      <c r="N177" s="39">
        <v>0</v>
      </c>
      <c r="O177" s="39">
        <v>0</v>
      </c>
      <c r="P177" s="39">
        <v>53209020.789999999</v>
      </c>
      <c r="Q177" s="39">
        <f>M177+N177+O177+P177</f>
        <v>53463037.5</v>
      </c>
      <c r="R177" s="39">
        <f>H177-M177</f>
        <v>31511.290000000008</v>
      </c>
      <c r="S177" s="39">
        <f>I177-N177</f>
        <v>0</v>
      </c>
      <c r="T177" s="39">
        <f>J177-O177</f>
        <v>0</v>
      </c>
      <c r="U177" s="39">
        <f>Q177+B177</f>
        <v>53463037.5</v>
      </c>
      <c r="V177" s="39">
        <v>53546138</v>
      </c>
      <c r="W177" s="39">
        <v>53462586.840000004</v>
      </c>
      <c r="X177" s="39">
        <f>V177-W177</f>
        <v>83551.159999996424</v>
      </c>
      <c r="Y177" s="39">
        <f>IF(ISERROR(W177/V177*100),0,W177/V177*100)</f>
        <v>99.84396417160842</v>
      </c>
      <c r="Z177" s="39">
        <v>0</v>
      </c>
      <c r="AA177" s="39">
        <v>0</v>
      </c>
      <c r="AB177" s="39">
        <v>0</v>
      </c>
      <c r="AC177" s="39">
        <v>0</v>
      </c>
      <c r="AD177" s="39">
        <v>-51589.21</v>
      </c>
    </row>
    <row r="178" spans="1:30" x14ac:dyDescent="0.2">
      <c r="A178" s="38" t="s">
        <v>161</v>
      </c>
      <c r="B178" s="39">
        <v>0</v>
      </c>
      <c r="C178" s="39">
        <v>9384</v>
      </c>
      <c r="D178" s="39">
        <v>0</v>
      </c>
      <c r="E178" s="39">
        <v>267000</v>
      </c>
      <c r="F178" s="39">
        <v>17338355</v>
      </c>
      <c r="G178" s="39">
        <f>C178+D178+E178+F178</f>
        <v>17614739</v>
      </c>
      <c r="H178" s="39">
        <v>9384</v>
      </c>
      <c r="I178" s="39">
        <v>0</v>
      </c>
      <c r="J178" s="39">
        <v>267000</v>
      </c>
      <c r="K178" s="39">
        <v>17338355</v>
      </c>
      <c r="L178" s="39">
        <f>H178+I178+J178+K178</f>
        <v>17614739</v>
      </c>
      <c r="M178" s="39">
        <v>1916.52</v>
      </c>
      <c r="N178" s="39">
        <v>0</v>
      </c>
      <c r="O178" s="39">
        <v>266991</v>
      </c>
      <c r="P178" s="39">
        <v>17338355</v>
      </c>
      <c r="Q178" s="39">
        <f>M178+N178+O178+P178</f>
        <v>17607262.52</v>
      </c>
      <c r="R178" s="39">
        <f>H178-M178</f>
        <v>7467.48</v>
      </c>
      <c r="S178" s="39">
        <f>I178-N178</f>
        <v>0</v>
      </c>
      <c r="T178" s="39">
        <f>J178-O178</f>
        <v>9</v>
      </c>
      <c r="U178" s="39">
        <f>Q178+B178</f>
        <v>17607262.52</v>
      </c>
      <c r="V178" s="39">
        <v>17614739</v>
      </c>
      <c r="W178" s="39">
        <v>17607262.52</v>
      </c>
      <c r="X178" s="39">
        <f>V178-W178</f>
        <v>7476.480000000447</v>
      </c>
      <c r="Y178" s="39">
        <f>IF(ISERROR(W178/V178*100),0,W178/V178*100)</f>
        <v>99.957555544819598</v>
      </c>
      <c r="Z178" s="39">
        <v>0</v>
      </c>
      <c r="AA178" s="39">
        <v>0</v>
      </c>
      <c r="AB178" s="39">
        <v>0</v>
      </c>
      <c r="AC178" s="39">
        <v>0</v>
      </c>
      <c r="AD178" s="39">
        <v>0</v>
      </c>
    </row>
    <row r="179" spans="1:30" x14ac:dyDescent="0.2">
      <c r="A179" s="38" t="s">
        <v>162</v>
      </c>
      <c r="B179" s="39">
        <v>0</v>
      </c>
      <c r="C179" s="39">
        <v>267008</v>
      </c>
      <c r="D179" s="39">
        <v>0</v>
      </c>
      <c r="E179" s="39">
        <v>536988</v>
      </c>
      <c r="F179" s="39">
        <v>58576512</v>
      </c>
      <c r="G179" s="39">
        <f>C179+D179+E179+F179</f>
        <v>59380508</v>
      </c>
      <c r="H179" s="39">
        <v>267008</v>
      </c>
      <c r="I179" s="39">
        <v>0</v>
      </c>
      <c r="J179" s="39">
        <v>536988</v>
      </c>
      <c r="K179" s="39">
        <v>58576512</v>
      </c>
      <c r="L179" s="39">
        <f>H179+I179+J179+K179</f>
        <v>59380508</v>
      </c>
      <c r="M179" s="39">
        <v>116603.15</v>
      </c>
      <c r="N179" s="39">
        <v>0</v>
      </c>
      <c r="O179" s="39">
        <v>533965.6</v>
      </c>
      <c r="P179" s="39">
        <v>50827944.729999997</v>
      </c>
      <c r="Q179" s="39">
        <f>M179+N179+O179+P179</f>
        <v>51478513.479999997</v>
      </c>
      <c r="R179" s="39">
        <f>H179-M179</f>
        <v>150404.85</v>
      </c>
      <c r="S179" s="39">
        <f>I179-N179</f>
        <v>0</v>
      </c>
      <c r="T179" s="39">
        <f>J179-O179</f>
        <v>3022.4000000000233</v>
      </c>
      <c r="U179" s="39">
        <f>Q179+B179</f>
        <v>51478513.479999997</v>
      </c>
      <c r="V179" s="39">
        <v>59465020</v>
      </c>
      <c r="W179" s="39">
        <v>51041014.520000003</v>
      </c>
      <c r="X179" s="39">
        <f>V179-W179</f>
        <v>8424005.4799999967</v>
      </c>
      <c r="Y179" s="39">
        <f>IF(ISERROR(W179/V179*100),0,W179/V179*100)</f>
        <v>85.833679228561593</v>
      </c>
      <c r="Z179" s="39">
        <v>0</v>
      </c>
      <c r="AA179" s="39">
        <v>0</v>
      </c>
      <c r="AB179" s="39">
        <v>0</v>
      </c>
      <c r="AC179" s="39">
        <v>0</v>
      </c>
      <c r="AD179" s="39">
        <v>-7748567.2699999996</v>
      </c>
    </row>
    <row r="180" spans="1:30" x14ac:dyDescent="0.2">
      <c r="A180" s="38" t="s">
        <v>163</v>
      </c>
      <c r="B180" s="39">
        <v>0</v>
      </c>
      <c r="C180" s="39">
        <v>439443</v>
      </c>
      <c r="D180" s="39">
        <v>0</v>
      </c>
      <c r="E180" s="39">
        <v>40558</v>
      </c>
      <c r="F180" s="39">
        <v>17195553</v>
      </c>
      <c r="G180" s="39">
        <f>C180+D180+E180+F180</f>
        <v>17675554</v>
      </c>
      <c r="H180" s="39">
        <v>439443</v>
      </c>
      <c r="I180" s="39">
        <v>0</v>
      </c>
      <c r="J180" s="39">
        <v>40558</v>
      </c>
      <c r="K180" s="39">
        <v>17195553</v>
      </c>
      <c r="L180" s="39">
        <f>H180+I180+J180+K180</f>
        <v>17675554</v>
      </c>
      <c r="M180" s="39">
        <v>287887.88</v>
      </c>
      <c r="N180" s="39">
        <v>0</v>
      </c>
      <c r="O180" s="39">
        <v>25369.58</v>
      </c>
      <c r="P180" s="39">
        <v>17078469.359999999</v>
      </c>
      <c r="Q180" s="39">
        <f>M180+N180+O180+P180</f>
        <v>17391726.82</v>
      </c>
      <c r="R180" s="39">
        <f>H180-M180</f>
        <v>151555.12</v>
      </c>
      <c r="S180" s="39">
        <f>I180-N180</f>
        <v>0</v>
      </c>
      <c r="T180" s="39">
        <f>J180-O180</f>
        <v>15188.419999999998</v>
      </c>
      <c r="U180" s="39">
        <f>Q180+B180</f>
        <v>17391726.82</v>
      </c>
      <c r="V180" s="39">
        <v>17704606</v>
      </c>
      <c r="W180" s="39">
        <v>17348806.260000002</v>
      </c>
      <c r="X180" s="39">
        <f>V180-W180</f>
        <v>355799.73999999836</v>
      </c>
      <c r="Y180" s="39">
        <f>IF(ISERROR(W180/V180*100),0,W180/V180*100)</f>
        <v>97.990354939273999</v>
      </c>
      <c r="Z180" s="39">
        <v>0</v>
      </c>
      <c r="AA180" s="39">
        <v>0</v>
      </c>
      <c r="AB180" s="39">
        <v>0</v>
      </c>
      <c r="AC180" s="39">
        <v>0</v>
      </c>
      <c r="AD180" s="39">
        <v>-117083.64</v>
      </c>
    </row>
    <row r="181" spans="1:30" ht="25.5" x14ac:dyDescent="0.2">
      <c r="A181" s="40" t="s">
        <v>164</v>
      </c>
      <c r="B181" s="39">
        <v>0</v>
      </c>
      <c r="C181" s="39">
        <v>439443</v>
      </c>
      <c r="D181" s="39">
        <v>0</v>
      </c>
      <c r="E181" s="39">
        <v>40558</v>
      </c>
      <c r="F181" s="39">
        <v>17195553</v>
      </c>
      <c r="G181" s="39">
        <f>C181+D181+E181+F181</f>
        <v>17675554</v>
      </c>
      <c r="H181" s="39">
        <v>439443</v>
      </c>
      <c r="I181" s="39">
        <v>0</v>
      </c>
      <c r="J181" s="39">
        <v>40558</v>
      </c>
      <c r="K181" s="39">
        <v>17195553</v>
      </c>
      <c r="L181" s="39">
        <f>H181+I181+J181+K181</f>
        <v>17675554</v>
      </c>
      <c r="M181" s="39">
        <v>287887.88</v>
      </c>
      <c r="N181" s="39">
        <v>0</v>
      </c>
      <c r="O181" s="39">
        <v>25369.58</v>
      </c>
      <c r="P181" s="39">
        <v>17078469.359999999</v>
      </c>
      <c r="Q181" s="39">
        <f>M181+N181+O181+P181</f>
        <v>17391726.82</v>
      </c>
      <c r="R181" s="39">
        <f>H181-M181</f>
        <v>151555.12</v>
      </c>
      <c r="S181" s="39">
        <f>I181-N181</f>
        <v>0</v>
      </c>
      <c r="T181" s="39">
        <f>J181-O181</f>
        <v>15188.419999999998</v>
      </c>
      <c r="U181" s="39">
        <f>Q181+B181</f>
        <v>17391726.82</v>
      </c>
      <c r="V181" s="39">
        <v>17704606</v>
      </c>
      <c r="W181" s="39">
        <v>17348806.260000002</v>
      </c>
      <c r="X181" s="39">
        <f>V181-W181</f>
        <v>355799.73999999836</v>
      </c>
      <c r="Y181" s="39">
        <f>IF(ISERROR(W181/V181*100),0,W181/V181*100)</f>
        <v>97.990354939273999</v>
      </c>
      <c r="Z181" s="39">
        <v>0</v>
      </c>
      <c r="AA181" s="39">
        <v>0</v>
      </c>
      <c r="AB181" s="39">
        <v>0</v>
      </c>
      <c r="AC181" s="39">
        <v>0</v>
      </c>
      <c r="AD181" s="39">
        <v>-117083.64</v>
      </c>
    </row>
    <row r="182" spans="1:30" ht="25.5" x14ac:dyDescent="0.2">
      <c r="A182" s="38" t="s">
        <v>165</v>
      </c>
      <c r="B182" s="39">
        <v>0</v>
      </c>
      <c r="C182" s="39">
        <v>26912</v>
      </c>
      <c r="D182" s="39">
        <v>0</v>
      </c>
      <c r="E182" s="39">
        <v>0</v>
      </c>
      <c r="F182" s="39">
        <v>5335588</v>
      </c>
      <c r="G182" s="39">
        <f>C182+D182+E182+F182</f>
        <v>5362500</v>
      </c>
      <c r="H182" s="39">
        <v>26912</v>
      </c>
      <c r="I182" s="39">
        <v>0</v>
      </c>
      <c r="J182" s="39">
        <v>0</v>
      </c>
      <c r="K182" s="39">
        <v>5335588</v>
      </c>
      <c r="L182" s="39">
        <f>H182+I182+J182+K182</f>
        <v>5362500</v>
      </c>
      <c r="M182" s="39">
        <v>8351.2000000000007</v>
      </c>
      <c r="N182" s="39">
        <v>0</v>
      </c>
      <c r="O182" s="39">
        <v>0</v>
      </c>
      <c r="P182" s="39">
        <v>5289854.09</v>
      </c>
      <c r="Q182" s="39">
        <f>M182+N182+O182+P182</f>
        <v>5298205.29</v>
      </c>
      <c r="R182" s="39">
        <f>H182-M182</f>
        <v>18560.8</v>
      </c>
      <c r="S182" s="39">
        <f>I182-N182</f>
        <v>0</v>
      </c>
      <c r="T182" s="39">
        <f>J182-O182</f>
        <v>0</v>
      </c>
      <c r="U182" s="39">
        <f>Q182+B182</f>
        <v>5298205.29</v>
      </c>
      <c r="V182" s="39">
        <v>5362500</v>
      </c>
      <c r="W182" s="39">
        <v>5298205.29</v>
      </c>
      <c r="X182" s="39">
        <f>V182-W182</f>
        <v>64294.709999999963</v>
      </c>
      <c r="Y182" s="39">
        <f>IF(ISERROR(W182/V182*100),0,W182/V182*100)</f>
        <v>98.801031048951046</v>
      </c>
      <c r="Z182" s="39">
        <v>0</v>
      </c>
      <c r="AA182" s="39">
        <v>0</v>
      </c>
      <c r="AB182" s="39">
        <v>0</v>
      </c>
      <c r="AC182" s="39">
        <v>0</v>
      </c>
      <c r="AD182" s="39">
        <v>-45733.91</v>
      </c>
    </row>
    <row r="183" spans="1:30" ht="25.5" x14ac:dyDescent="0.2">
      <c r="A183" s="40" t="s">
        <v>166</v>
      </c>
      <c r="B183" s="39">
        <v>0</v>
      </c>
      <c r="C183" s="39">
        <v>26912</v>
      </c>
      <c r="D183" s="39">
        <v>0</v>
      </c>
      <c r="E183" s="39">
        <v>0</v>
      </c>
      <c r="F183" s="39">
        <v>5335588</v>
      </c>
      <c r="G183" s="39">
        <f>C183+D183+E183+F183</f>
        <v>5362500</v>
      </c>
      <c r="H183" s="39">
        <v>26912</v>
      </c>
      <c r="I183" s="39">
        <v>0</v>
      </c>
      <c r="J183" s="39">
        <v>0</v>
      </c>
      <c r="K183" s="39">
        <v>5335588</v>
      </c>
      <c r="L183" s="39">
        <f>H183+I183+J183+K183</f>
        <v>5362500</v>
      </c>
      <c r="M183" s="39">
        <v>8351.2000000000007</v>
      </c>
      <c r="N183" s="39">
        <v>0</v>
      </c>
      <c r="O183" s="39">
        <v>0</v>
      </c>
      <c r="P183" s="39">
        <v>5289854.09</v>
      </c>
      <c r="Q183" s="39">
        <f>M183+N183+O183+P183</f>
        <v>5298205.29</v>
      </c>
      <c r="R183" s="39">
        <f>H183-M183</f>
        <v>18560.8</v>
      </c>
      <c r="S183" s="39">
        <f>I183-N183</f>
        <v>0</v>
      </c>
      <c r="T183" s="39">
        <f>J183-O183</f>
        <v>0</v>
      </c>
      <c r="U183" s="39">
        <f>Q183+B183</f>
        <v>5298205.29</v>
      </c>
      <c r="V183" s="39">
        <v>5362500</v>
      </c>
      <c r="W183" s="39">
        <v>5298205.29</v>
      </c>
      <c r="X183" s="39">
        <f>V183-W183</f>
        <v>64294.709999999963</v>
      </c>
      <c r="Y183" s="39">
        <f>IF(ISERROR(W183/V183*100),0,W183/V183*100)</f>
        <v>98.801031048951046</v>
      </c>
      <c r="Z183" s="39">
        <v>0</v>
      </c>
      <c r="AA183" s="39">
        <v>0</v>
      </c>
      <c r="AB183" s="39">
        <v>0</v>
      </c>
      <c r="AC183" s="39">
        <v>0</v>
      </c>
      <c r="AD183" s="39">
        <v>-45733.91</v>
      </c>
    </row>
    <row r="184" spans="1:30" ht="25.5" x14ac:dyDescent="0.2">
      <c r="A184" s="38" t="s">
        <v>167</v>
      </c>
      <c r="B184" s="39">
        <v>0</v>
      </c>
      <c r="C184" s="39">
        <v>2203390</v>
      </c>
      <c r="D184" s="39">
        <v>0</v>
      </c>
      <c r="E184" s="39">
        <v>0</v>
      </c>
      <c r="F184" s="39">
        <v>36227217</v>
      </c>
      <c r="G184" s="39">
        <f>C184+D184+E184+F184</f>
        <v>38430607</v>
      </c>
      <c r="H184" s="39">
        <v>2203390</v>
      </c>
      <c r="I184" s="39">
        <v>0</v>
      </c>
      <c r="J184" s="39">
        <v>0</v>
      </c>
      <c r="K184" s="39">
        <v>36227217</v>
      </c>
      <c r="L184" s="39">
        <f>H184+I184+J184+K184</f>
        <v>38430607</v>
      </c>
      <c r="M184" s="39">
        <v>2140667.5</v>
      </c>
      <c r="N184" s="39">
        <v>0</v>
      </c>
      <c r="O184" s="39">
        <v>0</v>
      </c>
      <c r="P184" s="39">
        <v>35913583.090000004</v>
      </c>
      <c r="Q184" s="39">
        <f>M184+N184+O184+P184</f>
        <v>38054250.590000004</v>
      </c>
      <c r="R184" s="39">
        <f>H184-M184</f>
        <v>62722.5</v>
      </c>
      <c r="S184" s="39">
        <f>I184-N184</f>
        <v>0</v>
      </c>
      <c r="T184" s="39">
        <f>J184-O184</f>
        <v>0</v>
      </c>
      <c r="U184" s="39">
        <f>Q184+B184</f>
        <v>38054250.590000004</v>
      </c>
      <c r="V184" s="39">
        <v>38516429</v>
      </c>
      <c r="W184" s="39">
        <v>37300962.420000002</v>
      </c>
      <c r="X184" s="39">
        <f>V184-W184</f>
        <v>1215466.5799999982</v>
      </c>
      <c r="Y184" s="39">
        <f>IF(ISERROR(W184/V184*100),0,W184/V184*100)</f>
        <v>96.844290575328259</v>
      </c>
      <c r="Z184" s="39">
        <v>0</v>
      </c>
      <c r="AA184" s="39">
        <v>0</v>
      </c>
      <c r="AB184" s="39">
        <v>0</v>
      </c>
      <c r="AC184" s="39">
        <v>0</v>
      </c>
      <c r="AD184" s="39">
        <v>-313633.90999999997</v>
      </c>
    </row>
    <row r="185" spans="1:30" x14ac:dyDescent="0.2">
      <c r="A185" s="40" t="s">
        <v>168</v>
      </c>
      <c r="B185" s="39">
        <v>0</v>
      </c>
      <c r="C185" s="39">
        <v>0</v>
      </c>
      <c r="D185" s="39">
        <v>0</v>
      </c>
      <c r="E185" s="39">
        <v>0</v>
      </c>
      <c r="F185" s="39">
        <v>5450300</v>
      </c>
      <c r="G185" s="39">
        <f>C185+D185+E185+F185</f>
        <v>5450300</v>
      </c>
      <c r="H185" s="39">
        <v>0</v>
      </c>
      <c r="I185" s="39">
        <v>0</v>
      </c>
      <c r="J185" s="39">
        <v>0</v>
      </c>
      <c r="K185" s="39">
        <v>5450300</v>
      </c>
      <c r="L185" s="39">
        <f>H185+I185+J185+K185</f>
        <v>5450300</v>
      </c>
      <c r="M185" s="39">
        <v>0</v>
      </c>
      <c r="N185" s="39">
        <v>0</v>
      </c>
      <c r="O185" s="39">
        <v>0</v>
      </c>
      <c r="P185" s="39">
        <v>5450300</v>
      </c>
      <c r="Q185" s="39">
        <f>M185+N185+O185+P185</f>
        <v>5450300</v>
      </c>
      <c r="R185" s="39">
        <f>H185-M185</f>
        <v>0</v>
      </c>
      <c r="S185" s="39">
        <f>I185-N185</f>
        <v>0</v>
      </c>
      <c r="T185" s="39">
        <f>J185-O185</f>
        <v>0</v>
      </c>
      <c r="U185" s="39">
        <f>Q185+B185</f>
        <v>5450300</v>
      </c>
      <c r="V185" s="39">
        <v>5450300</v>
      </c>
      <c r="W185" s="39">
        <v>5450300</v>
      </c>
      <c r="X185" s="39">
        <f>V185-W185</f>
        <v>0</v>
      </c>
      <c r="Y185" s="39">
        <f>IF(ISERROR(W185/V185*100),0,W185/V185*100)</f>
        <v>100</v>
      </c>
      <c r="Z185" s="39">
        <v>0</v>
      </c>
      <c r="AA185" s="39">
        <v>0</v>
      </c>
      <c r="AB185" s="39">
        <v>0</v>
      </c>
      <c r="AC185" s="39">
        <v>0</v>
      </c>
      <c r="AD185" s="39">
        <v>0</v>
      </c>
    </row>
    <row r="186" spans="1:30" ht="25.5" x14ac:dyDescent="0.2">
      <c r="A186" s="40" t="s">
        <v>169</v>
      </c>
      <c r="B186" s="39">
        <v>0</v>
      </c>
      <c r="C186" s="39">
        <v>1329520</v>
      </c>
      <c r="D186" s="39">
        <v>0</v>
      </c>
      <c r="E186" s="39">
        <v>0</v>
      </c>
      <c r="F186" s="39">
        <v>30345895</v>
      </c>
      <c r="G186" s="39">
        <f>C186+D186+E186+F186</f>
        <v>31675415</v>
      </c>
      <c r="H186" s="39">
        <v>1329520</v>
      </c>
      <c r="I186" s="39">
        <v>0</v>
      </c>
      <c r="J186" s="39">
        <v>0</v>
      </c>
      <c r="K186" s="39">
        <v>30345895</v>
      </c>
      <c r="L186" s="39">
        <f>H186+I186+J186+K186</f>
        <v>31675415</v>
      </c>
      <c r="M186" s="39">
        <v>1385584.06</v>
      </c>
      <c r="N186" s="39">
        <v>0</v>
      </c>
      <c r="O186" s="39">
        <v>0</v>
      </c>
      <c r="P186" s="39">
        <v>30032261.09</v>
      </c>
      <c r="Q186" s="39">
        <f>M186+N186+O186+P186</f>
        <v>31417845.149999999</v>
      </c>
      <c r="R186" s="39">
        <f>H186-M186</f>
        <v>-56064.060000000056</v>
      </c>
      <c r="S186" s="39">
        <f>I186-N186</f>
        <v>0</v>
      </c>
      <c r="T186" s="39">
        <f>J186-O186</f>
        <v>0</v>
      </c>
      <c r="U186" s="39">
        <f>Q186+B186</f>
        <v>31417845.149999999</v>
      </c>
      <c r="V186" s="39">
        <v>31676724</v>
      </c>
      <c r="W186" s="39">
        <v>30726169.550000001</v>
      </c>
      <c r="X186" s="39">
        <f>V186-W186</f>
        <v>950554.44999999925</v>
      </c>
      <c r="Y186" s="39">
        <f>IF(ISERROR(W186/V186*100),0,W186/V186*100)</f>
        <v>96.999202158657567</v>
      </c>
      <c r="Z186" s="39">
        <v>0</v>
      </c>
      <c r="AA186" s="39">
        <v>0</v>
      </c>
      <c r="AB186" s="39">
        <v>0</v>
      </c>
      <c r="AC186" s="39">
        <v>0</v>
      </c>
      <c r="AD186" s="39">
        <v>-313633.90999999997</v>
      </c>
    </row>
    <row r="187" spans="1:30" ht="25.5" x14ac:dyDescent="0.2">
      <c r="A187" s="40" t="s">
        <v>170</v>
      </c>
      <c r="B187" s="39">
        <v>0</v>
      </c>
      <c r="C187" s="39">
        <v>832399</v>
      </c>
      <c r="D187" s="39">
        <v>0</v>
      </c>
      <c r="E187" s="39">
        <v>0</v>
      </c>
      <c r="F187" s="39">
        <v>431022</v>
      </c>
      <c r="G187" s="39">
        <f>C187+D187+E187+F187</f>
        <v>1263421</v>
      </c>
      <c r="H187" s="39">
        <v>832399</v>
      </c>
      <c r="I187" s="39">
        <v>0</v>
      </c>
      <c r="J187" s="39">
        <v>0</v>
      </c>
      <c r="K187" s="39">
        <v>431022</v>
      </c>
      <c r="L187" s="39">
        <f>H187+I187+J187+K187</f>
        <v>1263421</v>
      </c>
      <c r="M187" s="39">
        <v>710894.25</v>
      </c>
      <c r="N187" s="39">
        <v>0</v>
      </c>
      <c r="O187" s="39">
        <v>0</v>
      </c>
      <c r="P187" s="39">
        <v>431022</v>
      </c>
      <c r="Q187" s="39">
        <f>M187+N187+O187+P187</f>
        <v>1141916.25</v>
      </c>
      <c r="R187" s="39">
        <f>H187-M187</f>
        <v>121504.75</v>
      </c>
      <c r="S187" s="39">
        <f>I187-N187</f>
        <v>0</v>
      </c>
      <c r="T187" s="39">
        <f>J187-O187</f>
        <v>0</v>
      </c>
      <c r="U187" s="39">
        <f>Q187+B187</f>
        <v>1141916.25</v>
      </c>
      <c r="V187" s="39">
        <v>1270990</v>
      </c>
      <c r="W187" s="39">
        <v>1021939.44</v>
      </c>
      <c r="X187" s="39">
        <f>V187-W187</f>
        <v>249050.56000000006</v>
      </c>
      <c r="Y187" s="39">
        <f>IF(ISERROR(W187/V187*100),0,W187/V187*100)</f>
        <v>80.404994531821643</v>
      </c>
      <c r="Z187" s="39">
        <v>0</v>
      </c>
      <c r="AA187" s="39">
        <v>0</v>
      </c>
      <c r="AB187" s="39">
        <v>0</v>
      </c>
      <c r="AC187" s="39">
        <v>0</v>
      </c>
      <c r="AD187" s="39">
        <v>0</v>
      </c>
    </row>
    <row r="188" spans="1:30" x14ac:dyDescent="0.2">
      <c r="A188" s="40" t="s">
        <v>171</v>
      </c>
      <c r="B188" s="39">
        <v>0</v>
      </c>
      <c r="C188" s="39">
        <v>41471</v>
      </c>
      <c r="D188" s="39">
        <v>0</v>
      </c>
      <c r="E188" s="39">
        <v>0</v>
      </c>
      <c r="F188" s="39">
        <v>0</v>
      </c>
      <c r="G188" s="39">
        <f>C188+D188+E188+F188</f>
        <v>41471</v>
      </c>
      <c r="H188" s="39">
        <v>41471</v>
      </c>
      <c r="I188" s="39">
        <v>0</v>
      </c>
      <c r="J188" s="39">
        <v>0</v>
      </c>
      <c r="K188" s="39">
        <v>0</v>
      </c>
      <c r="L188" s="39">
        <f>H188+I188+J188+K188</f>
        <v>41471</v>
      </c>
      <c r="M188" s="39">
        <v>44189.19</v>
      </c>
      <c r="N188" s="39">
        <v>0</v>
      </c>
      <c r="O188" s="39">
        <v>0</v>
      </c>
      <c r="P188" s="39">
        <v>0</v>
      </c>
      <c r="Q188" s="39">
        <f>M188+N188+O188+P188</f>
        <v>44189.19</v>
      </c>
      <c r="R188" s="39">
        <f>H188-M188</f>
        <v>-2718.1900000000023</v>
      </c>
      <c r="S188" s="39">
        <f>I188-N188</f>
        <v>0</v>
      </c>
      <c r="T188" s="39">
        <f>J188-O188</f>
        <v>0</v>
      </c>
      <c r="U188" s="39">
        <f>Q188+B188</f>
        <v>44189.19</v>
      </c>
      <c r="V188" s="39">
        <v>118415</v>
      </c>
      <c r="W188" s="39">
        <v>102553.43</v>
      </c>
      <c r="X188" s="39">
        <f>V188-W188</f>
        <v>15861.570000000007</v>
      </c>
      <c r="Y188" s="39">
        <f>IF(ISERROR(W188/V188*100),0,W188/V188*100)</f>
        <v>86.605100705147137</v>
      </c>
      <c r="Z188" s="39">
        <v>0</v>
      </c>
      <c r="AA188" s="39">
        <v>0</v>
      </c>
      <c r="AB188" s="39">
        <v>0</v>
      </c>
      <c r="AC188" s="39">
        <v>0</v>
      </c>
      <c r="AD188" s="39">
        <v>0</v>
      </c>
    </row>
    <row r="189" spans="1:30" x14ac:dyDescent="0.2">
      <c r="A189" s="38" t="s">
        <v>172</v>
      </c>
      <c r="B189" s="39">
        <v>0</v>
      </c>
      <c r="C189" s="39">
        <v>0</v>
      </c>
      <c r="D189" s="39">
        <v>0</v>
      </c>
      <c r="E189" s="39">
        <v>0</v>
      </c>
      <c r="F189" s="39">
        <v>3941290</v>
      </c>
      <c r="G189" s="39">
        <f>C189+D189+E189+F189</f>
        <v>3941290</v>
      </c>
      <c r="H189" s="39">
        <v>0</v>
      </c>
      <c r="I189" s="39">
        <v>0</v>
      </c>
      <c r="J189" s="39">
        <v>0</v>
      </c>
      <c r="K189" s="39">
        <v>3941290</v>
      </c>
      <c r="L189" s="39">
        <f>H189+I189+J189+K189</f>
        <v>3941290</v>
      </c>
      <c r="M189" s="39">
        <v>0</v>
      </c>
      <c r="N189" s="39">
        <v>0</v>
      </c>
      <c r="O189" s="39">
        <v>0</v>
      </c>
      <c r="P189" s="39">
        <v>3899405.66</v>
      </c>
      <c r="Q189" s="39">
        <f>M189+N189+O189+P189</f>
        <v>3899405.66</v>
      </c>
      <c r="R189" s="39">
        <f>H189-M189</f>
        <v>0</v>
      </c>
      <c r="S189" s="39">
        <f>I189-N189</f>
        <v>0</v>
      </c>
      <c r="T189" s="39">
        <f>J189-O189</f>
        <v>0</v>
      </c>
      <c r="U189" s="39">
        <f>Q189+B189</f>
        <v>3899405.66</v>
      </c>
      <c r="V189" s="39">
        <v>3941290</v>
      </c>
      <c r="W189" s="39">
        <v>3899405.66</v>
      </c>
      <c r="X189" s="39">
        <f>V189-W189</f>
        <v>41884.339999999851</v>
      </c>
      <c r="Y189" s="39">
        <f>IF(ISERROR(W189/V189*100),0,W189/V189*100)</f>
        <v>98.937293627213435</v>
      </c>
      <c r="Z189" s="39">
        <v>0</v>
      </c>
      <c r="AA189" s="39">
        <v>0</v>
      </c>
      <c r="AB189" s="39">
        <v>0</v>
      </c>
      <c r="AC189" s="39">
        <v>0</v>
      </c>
      <c r="AD189" s="39">
        <v>-41884.339999999997</v>
      </c>
    </row>
    <row r="190" spans="1:30" ht="25.5" x14ac:dyDescent="0.2">
      <c r="A190" s="38" t="s">
        <v>173</v>
      </c>
      <c r="B190" s="39">
        <v>0</v>
      </c>
      <c r="C190" s="39">
        <v>2500</v>
      </c>
      <c r="D190" s="39">
        <v>0</v>
      </c>
      <c r="E190" s="39">
        <v>173861</v>
      </c>
      <c r="F190" s="39">
        <v>5003254</v>
      </c>
      <c r="G190" s="39">
        <f>C190+D190+E190+F190</f>
        <v>5179615</v>
      </c>
      <c r="H190" s="39">
        <v>2500</v>
      </c>
      <c r="I190" s="39">
        <v>0</v>
      </c>
      <c r="J190" s="39">
        <v>173861</v>
      </c>
      <c r="K190" s="39">
        <v>5003254</v>
      </c>
      <c r="L190" s="39">
        <f>H190+I190+J190+K190</f>
        <v>5179615</v>
      </c>
      <c r="M190" s="39">
        <v>428.52</v>
      </c>
      <c r="N190" s="39">
        <v>0</v>
      </c>
      <c r="O190" s="39">
        <v>173861</v>
      </c>
      <c r="P190" s="39">
        <v>4117386.31</v>
      </c>
      <c r="Q190" s="39">
        <f>M190+N190+O190+P190</f>
        <v>4291675.83</v>
      </c>
      <c r="R190" s="39">
        <f>H190-M190</f>
        <v>2071.48</v>
      </c>
      <c r="S190" s="39">
        <f>I190-N190</f>
        <v>0</v>
      </c>
      <c r="T190" s="39">
        <f>J190-O190</f>
        <v>0</v>
      </c>
      <c r="U190" s="39">
        <f>Q190+B190</f>
        <v>4291675.83</v>
      </c>
      <c r="V190" s="39">
        <v>5082555</v>
      </c>
      <c r="W190" s="39">
        <v>4173678.36</v>
      </c>
      <c r="X190" s="39">
        <f>V190-W190</f>
        <v>908876.64000000013</v>
      </c>
      <c r="Y190" s="39">
        <f>IF(ISERROR(W190/V190*100),0,W190/V190*100)</f>
        <v>82.117721500308406</v>
      </c>
      <c r="Z190" s="39">
        <v>0</v>
      </c>
      <c r="AA190" s="39">
        <v>0</v>
      </c>
      <c r="AB190" s="39">
        <v>0</v>
      </c>
      <c r="AC190" s="39">
        <v>0</v>
      </c>
      <c r="AD190" s="39">
        <v>-885867.69</v>
      </c>
    </row>
    <row r="191" spans="1:30" ht="38.25" x14ac:dyDescent="0.2">
      <c r="A191" s="38" t="s">
        <v>42</v>
      </c>
      <c r="B191" s="39">
        <v>0</v>
      </c>
      <c r="C191" s="39">
        <v>0</v>
      </c>
      <c r="D191" s="39">
        <v>0</v>
      </c>
      <c r="E191" s="39">
        <v>11264</v>
      </c>
      <c r="F191" s="39">
        <v>3682721</v>
      </c>
      <c r="G191" s="39">
        <f>C191+D191+E191+F191</f>
        <v>3693985</v>
      </c>
      <c r="H191" s="39">
        <v>0</v>
      </c>
      <c r="I191" s="39">
        <v>0</v>
      </c>
      <c r="J191" s="39">
        <v>11264</v>
      </c>
      <c r="K191" s="39">
        <v>3682721</v>
      </c>
      <c r="L191" s="39">
        <f>H191+I191+J191+K191</f>
        <v>3693985</v>
      </c>
      <c r="M191" s="39">
        <v>0</v>
      </c>
      <c r="N191" s="39">
        <v>0</v>
      </c>
      <c r="O191" s="39">
        <v>10624.32</v>
      </c>
      <c r="P191" s="39">
        <v>3578842.44</v>
      </c>
      <c r="Q191" s="39">
        <f>M191+N191+O191+P191</f>
        <v>3589466.76</v>
      </c>
      <c r="R191" s="39">
        <f>H191-M191</f>
        <v>0</v>
      </c>
      <c r="S191" s="39">
        <f>I191-N191</f>
        <v>0</v>
      </c>
      <c r="T191" s="39">
        <f>J191-O191</f>
        <v>639.68000000000029</v>
      </c>
      <c r="U191" s="39">
        <f>Q191+B191</f>
        <v>3589466.76</v>
      </c>
      <c r="V191" s="39">
        <v>3693985</v>
      </c>
      <c r="W191" s="39">
        <v>3589466.76</v>
      </c>
      <c r="X191" s="39">
        <f>V191-W191</f>
        <v>104518.24000000022</v>
      </c>
      <c r="Y191" s="39">
        <f>IF(ISERROR(W191/V191*100),0,W191/V191*100)</f>
        <v>97.17058298829042</v>
      </c>
      <c r="Z191" s="39">
        <v>0</v>
      </c>
      <c r="AA191" s="39">
        <v>0</v>
      </c>
      <c r="AB191" s="39">
        <v>0</v>
      </c>
      <c r="AC191" s="39">
        <v>0</v>
      </c>
      <c r="AD191" s="39">
        <v>-103878.56</v>
      </c>
    </row>
    <row r="192" spans="1:30" ht="38.25" x14ac:dyDescent="0.2">
      <c r="A192" s="40" t="s">
        <v>174</v>
      </c>
      <c r="B192" s="39">
        <v>0</v>
      </c>
      <c r="C192" s="39">
        <v>0</v>
      </c>
      <c r="D192" s="39">
        <v>0</v>
      </c>
      <c r="E192" s="39">
        <v>11264</v>
      </c>
      <c r="F192" s="39">
        <v>3682721</v>
      </c>
      <c r="G192" s="39">
        <f>C192+D192+E192+F192</f>
        <v>3693985</v>
      </c>
      <c r="H192" s="39">
        <v>0</v>
      </c>
      <c r="I192" s="39">
        <v>0</v>
      </c>
      <c r="J192" s="39">
        <v>11264</v>
      </c>
      <c r="K192" s="39">
        <v>3682721</v>
      </c>
      <c r="L192" s="39">
        <f>H192+I192+J192+K192</f>
        <v>3693985</v>
      </c>
      <c r="M192" s="39">
        <v>0</v>
      </c>
      <c r="N192" s="39">
        <v>0</v>
      </c>
      <c r="O192" s="39">
        <v>10624.32</v>
      </c>
      <c r="P192" s="39">
        <v>3578842.44</v>
      </c>
      <c r="Q192" s="39">
        <f>M192+N192+O192+P192</f>
        <v>3589466.76</v>
      </c>
      <c r="R192" s="39">
        <f>H192-M192</f>
        <v>0</v>
      </c>
      <c r="S192" s="39">
        <f>I192-N192</f>
        <v>0</v>
      </c>
      <c r="T192" s="39">
        <f>J192-O192</f>
        <v>639.68000000000029</v>
      </c>
      <c r="U192" s="39">
        <f>Q192+B192</f>
        <v>3589466.76</v>
      </c>
      <c r="V192" s="39">
        <v>3693985</v>
      </c>
      <c r="W192" s="39">
        <v>3589466.76</v>
      </c>
      <c r="X192" s="39">
        <f>V192-W192</f>
        <v>104518.24000000022</v>
      </c>
      <c r="Y192" s="39">
        <f>IF(ISERROR(W192/V192*100),0,W192/V192*100)</f>
        <v>97.17058298829042</v>
      </c>
      <c r="Z192" s="39">
        <v>0</v>
      </c>
      <c r="AA192" s="39">
        <v>0</v>
      </c>
      <c r="AB192" s="39">
        <v>0</v>
      </c>
      <c r="AC192" s="39">
        <v>0</v>
      </c>
      <c r="AD192" s="39">
        <v>-103878.56</v>
      </c>
    </row>
    <row r="193" spans="1:30" ht="25.5" x14ac:dyDescent="0.2">
      <c r="A193" s="38" t="s">
        <v>116</v>
      </c>
      <c r="B193" s="39">
        <v>0</v>
      </c>
      <c r="C193" s="39">
        <v>0</v>
      </c>
      <c r="D193" s="39">
        <v>7548083</v>
      </c>
      <c r="E193" s="39">
        <v>0</v>
      </c>
      <c r="F193" s="39">
        <v>1081146</v>
      </c>
      <c r="G193" s="39">
        <f>C193+D193+E193+F193</f>
        <v>8629229</v>
      </c>
      <c r="H193" s="39">
        <v>0</v>
      </c>
      <c r="I193" s="39">
        <v>7548083</v>
      </c>
      <c r="J193" s="39">
        <v>0</v>
      </c>
      <c r="K193" s="39">
        <v>1081146</v>
      </c>
      <c r="L193" s="39">
        <f>H193+I193+J193+K193</f>
        <v>8629229</v>
      </c>
      <c r="M193" s="39">
        <v>0</v>
      </c>
      <c r="N193" s="39">
        <v>6772398.7199999997</v>
      </c>
      <c r="O193" s="39">
        <v>0</v>
      </c>
      <c r="P193" s="39">
        <v>663005.07999999996</v>
      </c>
      <c r="Q193" s="39">
        <f>M193+N193+O193+P193</f>
        <v>7435403.7999999998</v>
      </c>
      <c r="R193" s="39">
        <f>H193-M193</f>
        <v>0</v>
      </c>
      <c r="S193" s="39">
        <f>I193-N193</f>
        <v>775684.28000000026</v>
      </c>
      <c r="T193" s="39">
        <f>J193-O193</f>
        <v>0</v>
      </c>
      <c r="U193" s="39">
        <f>Q193+B193</f>
        <v>7435403.7999999998</v>
      </c>
      <c r="V193" s="39">
        <v>9191344</v>
      </c>
      <c r="W193" s="39">
        <v>6483017.2800000003</v>
      </c>
      <c r="X193" s="39">
        <f>V193-W193</f>
        <v>2708326.7199999997</v>
      </c>
      <c r="Y193" s="39">
        <f>IF(ISERROR(W193/V193*100),0,W193/V193*100)</f>
        <v>70.533942370125629</v>
      </c>
      <c r="Z193" s="39">
        <v>0</v>
      </c>
      <c r="AA193" s="39">
        <v>0</v>
      </c>
      <c r="AB193" s="39">
        <v>0</v>
      </c>
      <c r="AC193" s="39">
        <v>0</v>
      </c>
      <c r="AD193" s="39">
        <v>-418140.92</v>
      </c>
    </row>
    <row r="194" spans="1:30" ht="38.25" x14ac:dyDescent="0.2">
      <c r="A194" s="40" t="s">
        <v>175</v>
      </c>
      <c r="B194" s="39">
        <v>0</v>
      </c>
      <c r="C194" s="39">
        <v>0</v>
      </c>
      <c r="D194" s="39">
        <v>300000</v>
      </c>
      <c r="E194" s="39">
        <v>0</v>
      </c>
      <c r="F194" s="39">
        <v>0</v>
      </c>
      <c r="G194" s="39">
        <f>C194+D194+E194+F194</f>
        <v>300000</v>
      </c>
      <c r="H194" s="39">
        <v>0</v>
      </c>
      <c r="I194" s="39">
        <v>300000</v>
      </c>
      <c r="J194" s="39">
        <v>0</v>
      </c>
      <c r="K194" s="39">
        <v>0</v>
      </c>
      <c r="L194" s="39">
        <f>H194+I194+J194+K194</f>
        <v>300000</v>
      </c>
      <c r="M194" s="39">
        <v>0</v>
      </c>
      <c r="N194" s="39">
        <v>139865.5</v>
      </c>
      <c r="O194" s="39">
        <v>0</v>
      </c>
      <c r="P194" s="39">
        <v>0</v>
      </c>
      <c r="Q194" s="39">
        <f>M194+N194+O194+P194</f>
        <v>139865.5</v>
      </c>
      <c r="R194" s="39">
        <f>H194-M194</f>
        <v>0</v>
      </c>
      <c r="S194" s="39">
        <f>I194-N194</f>
        <v>160134.5</v>
      </c>
      <c r="T194" s="39">
        <f>J194-O194</f>
        <v>0</v>
      </c>
      <c r="U194" s="39">
        <f>Q194+B194</f>
        <v>139865.5</v>
      </c>
      <c r="V194" s="39">
        <v>300000</v>
      </c>
      <c r="W194" s="39">
        <v>139865.5</v>
      </c>
      <c r="X194" s="39">
        <f>V194-W194</f>
        <v>160134.5</v>
      </c>
      <c r="Y194" s="39">
        <f>IF(ISERROR(W194/V194*100),0,W194/V194*100)</f>
        <v>46.621833333333335</v>
      </c>
      <c r="Z194" s="39">
        <v>0</v>
      </c>
      <c r="AA194" s="39">
        <v>0</v>
      </c>
      <c r="AB194" s="39">
        <v>0</v>
      </c>
      <c r="AC194" s="39">
        <v>0</v>
      </c>
      <c r="AD194" s="39">
        <v>0</v>
      </c>
    </row>
    <row r="195" spans="1:30" ht="38.25" x14ac:dyDescent="0.2">
      <c r="A195" s="40" t="s">
        <v>176</v>
      </c>
      <c r="B195" s="39">
        <v>0</v>
      </c>
      <c r="C195" s="39">
        <v>0</v>
      </c>
      <c r="D195" s="39">
        <v>615549</v>
      </c>
      <c r="E195" s="39">
        <v>0</v>
      </c>
      <c r="F195" s="39">
        <v>0</v>
      </c>
      <c r="G195" s="39">
        <f>C195+D195+E195+F195</f>
        <v>615549</v>
      </c>
      <c r="H195" s="39">
        <v>0</v>
      </c>
      <c r="I195" s="39">
        <v>615549</v>
      </c>
      <c r="J195" s="39">
        <v>0</v>
      </c>
      <c r="K195" s="39">
        <v>0</v>
      </c>
      <c r="L195" s="39">
        <f>H195+I195+J195+K195</f>
        <v>615549</v>
      </c>
      <c r="M195" s="39">
        <v>0</v>
      </c>
      <c r="N195" s="39">
        <v>0</v>
      </c>
      <c r="O195" s="39">
        <v>0</v>
      </c>
      <c r="P195" s="39">
        <v>0</v>
      </c>
      <c r="Q195" s="39">
        <f>M195+N195+O195+P195</f>
        <v>0</v>
      </c>
      <c r="R195" s="39">
        <f>H195-M195</f>
        <v>0</v>
      </c>
      <c r="S195" s="39">
        <f>I195-N195</f>
        <v>615549</v>
      </c>
      <c r="T195" s="39">
        <f>J195-O195</f>
        <v>0</v>
      </c>
      <c r="U195" s="39">
        <f>Q195+B195</f>
        <v>0</v>
      </c>
      <c r="V195" s="39">
        <v>621293</v>
      </c>
      <c r="W195" s="39">
        <v>1964.45</v>
      </c>
      <c r="X195" s="39">
        <f>V195-W195</f>
        <v>619328.55000000005</v>
      </c>
      <c r="Y195" s="39">
        <f>IF(ISERROR(W195/V195*100),0,W195/V195*100)</f>
        <v>0.3161873705321</v>
      </c>
      <c r="Z195" s="39">
        <v>0</v>
      </c>
      <c r="AA195" s="39">
        <v>0</v>
      </c>
      <c r="AB195" s="39">
        <v>0</v>
      </c>
      <c r="AC195" s="39">
        <v>0</v>
      </c>
      <c r="AD195" s="39">
        <v>0</v>
      </c>
    </row>
    <row r="196" spans="1:30" ht="25.5" x14ac:dyDescent="0.2">
      <c r="A196" s="40" t="s">
        <v>177</v>
      </c>
      <c r="B196" s="39">
        <v>0</v>
      </c>
      <c r="C196" s="39">
        <v>0</v>
      </c>
      <c r="D196" s="39">
        <v>6632534</v>
      </c>
      <c r="E196" s="39">
        <v>0</v>
      </c>
      <c r="F196" s="39">
        <v>1081146</v>
      </c>
      <c r="G196" s="39">
        <f>C196+D196+E196+F196</f>
        <v>7713680</v>
      </c>
      <c r="H196" s="39">
        <v>0</v>
      </c>
      <c r="I196" s="39">
        <v>6632534</v>
      </c>
      <c r="J196" s="39">
        <v>0</v>
      </c>
      <c r="K196" s="39">
        <v>1081146</v>
      </c>
      <c r="L196" s="39">
        <f>H196+I196+J196+K196</f>
        <v>7713680</v>
      </c>
      <c r="M196" s="39">
        <v>0</v>
      </c>
      <c r="N196" s="39">
        <v>6632533.2199999997</v>
      </c>
      <c r="O196" s="39">
        <v>0</v>
      </c>
      <c r="P196" s="39">
        <v>663005.07999999996</v>
      </c>
      <c r="Q196" s="39">
        <f>M196+N196+O196+P196</f>
        <v>7295538.2999999998</v>
      </c>
      <c r="R196" s="39">
        <f>H196-M196</f>
        <v>0</v>
      </c>
      <c r="S196" s="39">
        <f>I196-N196</f>
        <v>0.78000000026077032</v>
      </c>
      <c r="T196" s="39">
        <f>J196-O196</f>
        <v>0</v>
      </c>
      <c r="U196" s="39">
        <f>Q196+B196</f>
        <v>7295538.2999999998</v>
      </c>
      <c r="V196" s="39">
        <v>8270051</v>
      </c>
      <c r="W196" s="39">
        <v>6341187.3300000001</v>
      </c>
      <c r="X196" s="39">
        <f>V196-W196</f>
        <v>1928863.67</v>
      </c>
      <c r="Y196" s="39">
        <f>IF(ISERROR(W196/V196*100),0,W196/V196*100)</f>
        <v>76.676520253623593</v>
      </c>
      <c r="Z196" s="39">
        <v>0</v>
      </c>
      <c r="AA196" s="39">
        <v>0</v>
      </c>
      <c r="AB196" s="39">
        <v>0</v>
      </c>
      <c r="AC196" s="39">
        <v>0</v>
      </c>
      <c r="AD196" s="39">
        <v>-418140.92</v>
      </c>
    </row>
    <row r="197" spans="1:30" ht="51" x14ac:dyDescent="0.2">
      <c r="A197" s="38" t="s">
        <v>119</v>
      </c>
      <c r="B197" s="39">
        <v>0</v>
      </c>
      <c r="C197" s="39">
        <v>0</v>
      </c>
      <c r="D197" s="39">
        <v>662081</v>
      </c>
      <c r="E197" s="39">
        <v>1723909</v>
      </c>
      <c r="F197" s="39">
        <v>836716</v>
      </c>
      <c r="G197" s="39">
        <f>C197+D197+E197+F197</f>
        <v>3222706</v>
      </c>
      <c r="H197" s="39">
        <v>0</v>
      </c>
      <c r="I197" s="39">
        <v>662081</v>
      </c>
      <c r="J197" s="39">
        <v>1723909</v>
      </c>
      <c r="K197" s="39">
        <v>836716</v>
      </c>
      <c r="L197" s="39">
        <f>H197+I197+J197+K197</f>
        <v>3222706</v>
      </c>
      <c r="M197" s="39">
        <v>0</v>
      </c>
      <c r="N197" s="39">
        <v>265893.82</v>
      </c>
      <c r="O197" s="39">
        <v>667942.38</v>
      </c>
      <c r="P197" s="39">
        <v>383317.55</v>
      </c>
      <c r="Q197" s="39">
        <f>M197+N197+O197+P197</f>
        <v>1317153.75</v>
      </c>
      <c r="R197" s="39">
        <f>H197-M197</f>
        <v>0</v>
      </c>
      <c r="S197" s="39">
        <f>I197-N197</f>
        <v>396187.18</v>
      </c>
      <c r="T197" s="39">
        <f>J197-O197</f>
        <v>1055966.6200000001</v>
      </c>
      <c r="U197" s="39">
        <f>Q197+B197</f>
        <v>1317153.75</v>
      </c>
      <c r="V197" s="39">
        <v>3092046</v>
      </c>
      <c r="W197" s="39">
        <v>1167537.8</v>
      </c>
      <c r="X197" s="39">
        <f>V197-W197</f>
        <v>1924508.2</v>
      </c>
      <c r="Y197" s="39">
        <f>IF(ISERROR(W197/V197*100),0,W197/V197*100)</f>
        <v>37.759392971514657</v>
      </c>
      <c r="Z197" s="39">
        <v>0</v>
      </c>
      <c r="AA197" s="39">
        <v>0</v>
      </c>
      <c r="AB197" s="39">
        <v>0</v>
      </c>
      <c r="AC197" s="39">
        <v>0</v>
      </c>
      <c r="AD197" s="39">
        <v>-453398.45</v>
      </c>
    </row>
    <row r="198" spans="1:30" ht="38.25" x14ac:dyDescent="0.2">
      <c r="A198" s="40" t="s">
        <v>178</v>
      </c>
      <c r="B198" s="39">
        <v>0</v>
      </c>
      <c r="C198" s="39">
        <v>0</v>
      </c>
      <c r="D198" s="39">
        <v>604498</v>
      </c>
      <c r="E198" s="39">
        <v>612386</v>
      </c>
      <c r="F198" s="39">
        <v>836716</v>
      </c>
      <c r="G198" s="39">
        <f>C198+D198+E198+F198</f>
        <v>2053600</v>
      </c>
      <c r="H198" s="39">
        <v>0</v>
      </c>
      <c r="I198" s="39">
        <v>604498</v>
      </c>
      <c r="J198" s="39">
        <v>612386</v>
      </c>
      <c r="K198" s="39">
        <v>836716</v>
      </c>
      <c r="L198" s="39">
        <f>H198+I198+J198+K198</f>
        <v>2053600</v>
      </c>
      <c r="M198" s="39">
        <v>0</v>
      </c>
      <c r="N198" s="39">
        <v>210139.86</v>
      </c>
      <c r="O198" s="39">
        <v>259383.27</v>
      </c>
      <c r="P198" s="39">
        <v>383317.55</v>
      </c>
      <c r="Q198" s="39">
        <f>M198+N198+O198+P198</f>
        <v>852840.67999999993</v>
      </c>
      <c r="R198" s="39">
        <f>H198-M198</f>
        <v>0</v>
      </c>
      <c r="S198" s="39">
        <f>I198-N198</f>
        <v>394358.14</v>
      </c>
      <c r="T198" s="39">
        <f>J198-O198</f>
        <v>353002.73</v>
      </c>
      <c r="U198" s="39">
        <f>Q198+B198</f>
        <v>852840.67999999993</v>
      </c>
      <c r="V198" s="39">
        <v>1922940</v>
      </c>
      <c r="W198" s="39">
        <v>703224.73</v>
      </c>
      <c r="X198" s="39">
        <f>V198-W198</f>
        <v>1219715.27</v>
      </c>
      <c r="Y198" s="39">
        <f>IF(ISERROR(W198/V198*100),0,W198/V198*100)</f>
        <v>36.570289764631241</v>
      </c>
      <c r="Z198" s="39">
        <v>0</v>
      </c>
      <c r="AA198" s="39">
        <v>0</v>
      </c>
      <c r="AB198" s="39">
        <v>0</v>
      </c>
      <c r="AC198" s="39">
        <v>0</v>
      </c>
      <c r="AD198" s="39">
        <v>-453398.45</v>
      </c>
    </row>
    <row r="199" spans="1:30" ht="38.25" x14ac:dyDescent="0.2">
      <c r="A199" s="40" t="s">
        <v>179</v>
      </c>
      <c r="B199" s="39">
        <v>0</v>
      </c>
      <c r="C199" s="39">
        <v>0</v>
      </c>
      <c r="D199" s="39">
        <v>57583</v>
      </c>
      <c r="E199" s="39">
        <v>1111523</v>
      </c>
      <c r="F199" s="39">
        <v>0</v>
      </c>
      <c r="G199" s="39">
        <f>C199+D199+E199+F199</f>
        <v>1169106</v>
      </c>
      <c r="H199" s="39">
        <v>0</v>
      </c>
      <c r="I199" s="39">
        <v>57583</v>
      </c>
      <c r="J199" s="39">
        <v>1111523</v>
      </c>
      <c r="K199" s="39">
        <v>0</v>
      </c>
      <c r="L199" s="39">
        <f>H199+I199+J199+K199</f>
        <v>1169106</v>
      </c>
      <c r="M199" s="39">
        <v>0</v>
      </c>
      <c r="N199" s="39">
        <v>55753.96</v>
      </c>
      <c r="O199" s="39">
        <v>408559.11</v>
      </c>
      <c r="P199" s="39">
        <v>0</v>
      </c>
      <c r="Q199" s="39">
        <f>M199+N199+O199+P199</f>
        <v>464313.07</v>
      </c>
      <c r="R199" s="39">
        <f>H199-M199</f>
        <v>0</v>
      </c>
      <c r="S199" s="39">
        <f>I199-N199</f>
        <v>1829.0400000000009</v>
      </c>
      <c r="T199" s="39">
        <f>J199-O199</f>
        <v>702963.89</v>
      </c>
      <c r="U199" s="39">
        <f>Q199+B199</f>
        <v>464313.07</v>
      </c>
      <c r="V199" s="39">
        <v>1169106</v>
      </c>
      <c r="W199" s="39">
        <v>464313.07</v>
      </c>
      <c r="X199" s="39">
        <f>V199-W199</f>
        <v>704792.92999999993</v>
      </c>
      <c r="Y199" s="39">
        <f>IF(ISERROR(W199/V199*100),0,W199/V199*100)</f>
        <v>39.715224282485934</v>
      </c>
      <c r="Z199" s="39">
        <v>0</v>
      </c>
      <c r="AA199" s="39">
        <v>0</v>
      </c>
      <c r="AB199" s="39">
        <v>0</v>
      </c>
      <c r="AC199" s="39">
        <v>0</v>
      </c>
      <c r="AD199" s="39">
        <v>0</v>
      </c>
    </row>
    <row r="200" spans="1:30" ht="38.25" x14ac:dyDescent="0.2">
      <c r="A200" s="38" t="s">
        <v>48</v>
      </c>
      <c r="B200" s="39">
        <v>145904</v>
      </c>
      <c r="C200" s="39">
        <v>0</v>
      </c>
      <c r="D200" s="39">
        <v>7490004</v>
      </c>
      <c r="E200" s="39">
        <v>88648</v>
      </c>
      <c r="F200" s="39">
        <v>12761589</v>
      </c>
      <c r="G200" s="39">
        <f>C200+D200+E200+F200</f>
        <v>20340241</v>
      </c>
      <c r="H200" s="39">
        <v>0</v>
      </c>
      <c r="I200" s="39">
        <v>7490004</v>
      </c>
      <c r="J200" s="39">
        <v>88648</v>
      </c>
      <c r="K200" s="39">
        <v>12761589</v>
      </c>
      <c r="L200" s="39">
        <f>H200+I200+J200+K200</f>
        <v>20340241</v>
      </c>
      <c r="M200" s="39">
        <v>0</v>
      </c>
      <c r="N200" s="39">
        <v>6735713.3600000003</v>
      </c>
      <c r="O200" s="39">
        <v>14589</v>
      </c>
      <c r="P200" s="39">
        <v>11461880.869999999</v>
      </c>
      <c r="Q200" s="39">
        <f>M200+N200+O200+P200</f>
        <v>18212183.23</v>
      </c>
      <c r="R200" s="39">
        <f>H200-M200</f>
        <v>0</v>
      </c>
      <c r="S200" s="39">
        <f>I200-N200</f>
        <v>754290.63999999966</v>
      </c>
      <c r="T200" s="39">
        <f>J200-O200</f>
        <v>74059</v>
      </c>
      <c r="U200" s="39">
        <f>Q200+B200</f>
        <v>18358087.23</v>
      </c>
      <c r="V200" s="39">
        <v>20589604</v>
      </c>
      <c r="W200" s="39">
        <v>18170447.34</v>
      </c>
      <c r="X200" s="39">
        <f>V200-W200</f>
        <v>2419156.66</v>
      </c>
      <c r="Y200" s="39">
        <f>IF(ISERROR(W200/V200*100),0,W200/V200*100)</f>
        <v>88.250591609241241</v>
      </c>
      <c r="Z200" s="39">
        <v>0</v>
      </c>
      <c r="AA200" s="39">
        <v>0</v>
      </c>
      <c r="AB200" s="39">
        <v>0</v>
      </c>
      <c r="AC200" s="39">
        <v>0</v>
      </c>
      <c r="AD200" s="39">
        <v>-1299708.1299999999</v>
      </c>
    </row>
    <row r="201" spans="1:30" ht="25.5" x14ac:dyDescent="0.2">
      <c r="A201" s="40" t="s">
        <v>180</v>
      </c>
      <c r="B201" s="39">
        <v>0</v>
      </c>
      <c r="C201" s="39">
        <v>0</v>
      </c>
      <c r="D201" s="39">
        <v>154433</v>
      </c>
      <c r="E201" s="39">
        <v>0</v>
      </c>
      <c r="F201" s="39">
        <v>162561</v>
      </c>
      <c r="G201" s="39">
        <f>C201+D201+E201+F201</f>
        <v>316994</v>
      </c>
      <c r="H201" s="39">
        <v>0</v>
      </c>
      <c r="I201" s="39">
        <v>154433</v>
      </c>
      <c r="J201" s="39">
        <v>0</v>
      </c>
      <c r="K201" s="39">
        <v>162561</v>
      </c>
      <c r="L201" s="39">
        <f>H201+I201+J201+K201</f>
        <v>316994</v>
      </c>
      <c r="M201" s="39">
        <v>0</v>
      </c>
      <c r="N201" s="39">
        <v>98911.88</v>
      </c>
      <c r="O201" s="39">
        <v>0</v>
      </c>
      <c r="P201" s="39">
        <v>119444.5</v>
      </c>
      <c r="Q201" s="39">
        <f>M201+N201+O201+P201</f>
        <v>218356.38</v>
      </c>
      <c r="R201" s="39">
        <f>H201-M201</f>
        <v>0</v>
      </c>
      <c r="S201" s="39">
        <f>I201-N201</f>
        <v>55521.119999999995</v>
      </c>
      <c r="T201" s="39">
        <f>J201-O201</f>
        <v>0</v>
      </c>
      <c r="U201" s="39">
        <f>Q201+B201</f>
        <v>218356.38</v>
      </c>
      <c r="V201" s="39">
        <v>316994</v>
      </c>
      <c r="W201" s="39">
        <v>218356.38</v>
      </c>
      <c r="X201" s="39">
        <f>V201-W201</f>
        <v>98637.62</v>
      </c>
      <c r="Y201" s="39">
        <f>IF(ISERROR(W201/V201*100),0,W201/V201*100)</f>
        <v>68.883442588818724</v>
      </c>
      <c r="Z201" s="39">
        <v>0</v>
      </c>
      <c r="AA201" s="39">
        <v>0</v>
      </c>
      <c r="AB201" s="39">
        <v>0</v>
      </c>
      <c r="AC201" s="39">
        <v>0</v>
      </c>
      <c r="AD201" s="39">
        <v>-43116.5</v>
      </c>
    </row>
    <row r="202" spans="1:30" ht="63.75" x14ac:dyDescent="0.2">
      <c r="A202" s="40" t="s">
        <v>181</v>
      </c>
      <c r="B202" s="39">
        <v>0</v>
      </c>
      <c r="C202" s="39">
        <v>0</v>
      </c>
      <c r="D202" s="39">
        <v>0</v>
      </c>
      <c r="E202" s="39">
        <v>62728</v>
      </c>
      <c r="F202" s="39">
        <v>0</v>
      </c>
      <c r="G202" s="39">
        <f>C202+D202+E202+F202</f>
        <v>62728</v>
      </c>
      <c r="H202" s="39">
        <v>0</v>
      </c>
      <c r="I202" s="39">
        <v>0</v>
      </c>
      <c r="J202" s="39">
        <v>62728</v>
      </c>
      <c r="K202" s="39">
        <v>0</v>
      </c>
      <c r="L202" s="39">
        <f>H202+I202+J202+K202</f>
        <v>62728</v>
      </c>
      <c r="M202" s="39">
        <v>0</v>
      </c>
      <c r="N202" s="39">
        <v>0</v>
      </c>
      <c r="O202" s="39">
        <v>0</v>
      </c>
      <c r="P202" s="39">
        <v>0</v>
      </c>
      <c r="Q202" s="39">
        <f>M202+N202+O202+P202</f>
        <v>0</v>
      </c>
      <c r="R202" s="39">
        <f>H202-M202</f>
        <v>0</v>
      </c>
      <c r="S202" s="39">
        <f>I202-N202</f>
        <v>0</v>
      </c>
      <c r="T202" s="39">
        <f>J202-O202</f>
        <v>62728</v>
      </c>
      <c r="U202" s="39">
        <f>Q202+B202</f>
        <v>0</v>
      </c>
      <c r="V202" s="39">
        <v>74585</v>
      </c>
      <c r="W202" s="39">
        <v>9874.2099999999991</v>
      </c>
      <c r="X202" s="39">
        <f>V202-W202</f>
        <v>64710.79</v>
      </c>
      <c r="Y202" s="39">
        <f>IF(ISERROR(W202/V202*100),0,W202/V202*100)</f>
        <v>13.238868405175303</v>
      </c>
      <c r="Z202" s="39">
        <v>0</v>
      </c>
      <c r="AA202" s="39">
        <v>0</v>
      </c>
      <c r="AB202" s="39">
        <v>0</v>
      </c>
      <c r="AC202" s="39">
        <v>0</v>
      </c>
      <c r="AD202" s="39">
        <v>0</v>
      </c>
    </row>
    <row r="203" spans="1:30" ht="38.25" x14ac:dyDescent="0.2">
      <c r="A203" s="40" t="s">
        <v>182</v>
      </c>
      <c r="B203" s="39">
        <v>0</v>
      </c>
      <c r="C203" s="39">
        <v>0</v>
      </c>
      <c r="D203" s="39">
        <v>12000</v>
      </c>
      <c r="E203" s="39">
        <v>25920</v>
      </c>
      <c r="F203" s="39">
        <v>0</v>
      </c>
      <c r="G203" s="39">
        <f>C203+D203+E203+F203</f>
        <v>37920</v>
      </c>
      <c r="H203" s="39">
        <v>0</v>
      </c>
      <c r="I203" s="39">
        <v>12000</v>
      </c>
      <c r="J203" s="39">
        <v>25920</v>
      </c>
      <c r="K203" s="39">
        <v>0</v>
      </c>
      <c r="L203" s="39">
        <f>H203+I203+J203+K203</f>
        <v>37920</v>
      </c>
      <c r="M203" s="39">
        <v>0</v>
      </c>
      <c r="N203" s="39">
        <v>0</v>
      </c>
      <c r="O203" s="39">
        <v>14589</v>
      </c>
      <c r="P203" s="39">
        <v>0</v>
      </c>
      <c r="Q203" s="39">
        <f>M203+N203+O203+P203</f>
        <v>14589</v>
      </c>
      <c r="R203" s="39">
        <f>H203-M203</f>
        <v>0</v>
      </c>
      <c r="S203" s="39">
        <f>I203-N203</f>
        <v>12000</v>
      </c>
      <c r="T203" s="39">
        <f>J203-O203</f>
        <v>11331</v>
      </c>
      <c r="U203" s="39">
        <f>Q203+B203</f>
        <v>14589</v>
      </c>
      <c r="V203" s="39">
        <v>48836</v>
      </c>
      <c r="W203" s="39">
        <v>11374.59</v>
      </c>
      <c r="X203" s="39">
        <f>V203-W203</f>
        <v>37461.410000000003</v>
      </c>
      <c r="Y203" s="39">
        <f>IF(ISERROR(W203/V203*100),0,W203/V203*100)</f>
        <v>23.29140388238185</v>
      </c>
      <c r="Z203" s="39">
        <v>0</v>
      </c>
      <c r="AA203" s="39">
        <v>0</v>
      </c>
      <c r="AB203" s="39">
        <v>0</v>
      </c>
      <c r="AC203" s="39">
        <v>0</v>
      </c>
      <c r="AD203" s="39">
        <v>0</v>
      </c>
    </row>
    <row r="204" spans="1:30" ht="38.25" x14ac:dyDescent="0.2">
      <c r="A204" s="40" t="s">
        <v>60</v>
      </c>
      <c r="B204" s="39">
        <v>0</v>
      </c>
      <c r="C204" s="39">
        <v>0</v>
      </c>
      <c r="D204" s="39">
        <v>0</v>
      </c>
      <c r="E204" s="39">
        <v>0</v>
      </c>
      <c r="F204" s="39">
        <v>12366977</v>
      </c>
      <c r="G204" s="39">
        <f>C204+D204+E204+F204</f>
        <v>12366977</v>
      </c>
      <c r="H204" s="39">
        <v>0</v>
      </c>
      <c r="I204" s="39">
        <v>0</v>
      </c>
      <c r="J204" s="39">
        <v>0</v>
      </c>
      <c r="K204" s="39">
        <v>12366977</v>
      </c>
      <c r="L204" s="39">
        <f>H204+I204+J204+K204</f>
        <v>12366977</v>
      </c>
      <c r="M204" s="39">
        <v>0</v>
      </c>
      <c r="N204" s="39">
        <v>0</v>
      </c>
      <c r="O204" s="39">
        <v>0</v>
      </c>
      <c r="P204" s="39">
        <v>11158579.02</v>
      </c>
      <c r="Q204" s="39">
        <f>M204+N204+O204+P204</f>
        <v>11158579.02</v>
      </c>
      <c r="R204" s="39">
        <f>H204-M204</f>
        <v>0</v>
      </c>
      <c r="S204" s="39">
        <f>I204-N204</f>
        <v>0</v>
      </c>
      <c r="T204" s="39">
        <f>J204-O204</f>
        <v>0</v>
      </c>
      <c r="U204" s="39">
        <f>Q204+B204</f>
        <v>11158579.02</v>
      </c>
      <c r="V204" s="39">
        <v>12366977</v>
      </c>
      <c r="W204" s="39">
        <v>11158579.02</v>
      </c>
      <c r="X204" s="39">
        <f>V204-W204</f>
        <v>1208397.9800000004</v>
      </c>
      <c r="Y204" s="39">
        <f>IF(ISERROR(W204/V204*100),0,W204/V204*100)</f>
        <v>90.22883296378734</v>
      </c>
      <c r="Z204" s="39">
        <v>0</v>
      </c>
      <c r="AA204" s="39">
        <v>0</v>
      </c>
      <c r="AB204" s="39">
        <v>0</v>
      </c>
      <c r="AC204" s="39">
        <v>0</v>
      </c>
      <c r="AD204" s="39">
        <v>-1208397.98</v>
      </c>
    </row>
    <row r="205" spans="1:30" ht="38.25" x14ac:dyDescent="0.2">
      <c r="A205" s="40" t="s">
        <v>183</v>
      </c>
      <c r="B205" s="39">
        <v>14300</v>
      </c>
      <c r="C205" s="39">
        <v>0</v>
      </c>
      <c r="D205" s="39">
        <v>71340</v>
      </c>
      <c r="E205" s="39">
        <v>0</v>
      </c>
      <c r="F205" s="39">
        <v>7277</v>
      </c>
      <c r="G205" s="39">
        <f>C205+D205+E205+F205</f>
        <v>78617</v>
      </c>
      <c r="H205" s="39">
        <v>0</v>
      </c>
      <c r="I205" s="39">
        <v>71340</v>
      </c>
      <c r="J205" s="39">
        <v>0</v>
      </c>
      <c r="K205" s="39">
        <v>7277</v>
      </c>
      <c r="L205" s="39">
        <f>H205+I205+J205+K205</f>
        <v>78617</v>
      </c>
      <c r="M205" s="39">
        <v>0</v>
      </c>
      <c r="N205" s="39">
        <v>58004.59</v>
      </c>
      <c r="O205" s="39">
        <v>0</v>
      </c>
      <c r="P205" s="39">
        <v>3769.19</v>
      </c>
      <c r="Q205" s="39">
        <f>M205+N205+O205+P205</f>
        <v>61773.78</v>
      </c>
      <c r="R205" s="39">
        <f>H205-M205</f>
        <v>0</v>
      </c>
      <c r="S205" s="39">
        <f>I205-N205</f>
        <v>13335.410000000003</v>
      </c>
      <c r="T205" s="39">
        <f>J205-O205</f>
        <v>0</v>
      </c>
      <c r="U205" s="39">
        <f>Q205+B205</f>
        <v>76073.78</v>
      </c>
      <c r="V205" s="39">
        <v>164998</v>
      </c>
      <c r="W205" s="39">
        <v>100084.72</v>
      </c>
      <c r="X205" s="39">
        <f>V205-W205</f>
        <v>64913.279999999999</v>
      </c>
      <c r="Y205" s="39">
        <f>IF(ISERROR(W205/V205*100),0,W205/V205*100)</f>
        <v>60.658141310803771</v>
      </c>
      <c r="Z205" s="39">
        <v>0</v>
      </c>
      <c r="AA205" s="39">
        <v>0</v>
      </c>
      <c r="AB205" s="39">
        <v>0</v>
      </c>
      <c r="AC205" s="39">
        <v>0</v>
      </c>
      <c r="AD205" s="39">
        <v>-3507.81</v>
      </c>
    </row>
    <row r="206" spans="1:30" ht="51" x14ac:dyDescent="0.2">
      <c r="A206" s="40" t="s">
        <v>184</v>
      </c>
      <c r="B206" s="39">
        <v>0</v>
      </c>
      <c r="C206" s="39">
        <v>0</v>
      </c>
      <c r="D206" s="39">
        <v>6011477</v>
      </c>
      <c r="E206" s="39">
        <v>0</v>
      </c>
      <c r="F206" s="39">
        <v>0</v>
      </c>
      <c r="G206" s="39">
        <f>C206+D206+E206+F206</f>
        <v>6011477</v>
      </c>
      <c r="H206" s="39">
        <v>0</v>
      </c>
      <c r="I206" s="39">
        <v>6011477</v>
      </c>
      <c r="J206" s="39">
        <v>0</v>
      </c>
      <c r="K206" s="39">
        <v>0</v>
      </c>
      <c r="L206" s="39">
        <f>H206+I206+J206+K206</f>
        <v>6011477</v>
      </c>
      <c r="M206" s="39">
        <v>0</v>
      </c>
      <c r="N206" s="39">
        <v>6009314.2800000003</v>
      </c>
      <c r="O206" s="39">
        <v>0</v>
      </c>
      <c r="P206" s="39">
        <v>0</v>
      </c>
      <c r="Q206" s="39">
        <f>M206+N206+O206+P206</f>
        <v>6009314.2800000003</v>
      </c>
      <c r="R206" s="39">
        <f>H206-M206</f>
        <v>0</v>
      </c>
      <c r="S206" s="39">
        <f>I206-N206</f>
        <v>2162.7199999997392</v>
      </c>
      <c r="T206" s="39">
        <f>J206-O206</f>
        <v>0</v>
      </c>
      <c r="U206" s="39">
        <f>Q206+B206</f>
        <v>6009314.2800000003</v>
      </c>
      <c r="V206" s="39">
        <v>6011477</v>
      </c>
      <c r="W206" s="39">
        <v>6009314.2800000003</v>
      </c>
      <c r="X206" s="39">
        <f>V206-W206</f>
        <v>2162.7199999997392</v>
      </c>
      <c r="Y206" s="39">
        <f>IF(ISERROR(W206/V206*100),0,W206/V206*100)</f>
        <v>99.964023483746175</v>
      </c>
      <c r="Z206" s="39">
        <v>0</v>
      </c>
      <c r="AA206" s="39">
        <v>0</v>
      </c>
      <c r="AB206" s="39">
        <v>0</v>
      </c>
      <c r="AC206" s="39">
        <v>0</v>
      </c>
      <c r="AD206" s="39">
        <v>0</v>
      </c>
    </row>
    <row r="207" spans="1:30" ht="38.25" x14ac:dyDescent="0.2">
      <c r="A207" s="40" t="s">
        <v>185</v>
      </c>
      <c r="B207" s="39">
        <v>131604</v>
      </c>
      <c r="C207" s="39">
        <v>0</v>
      </c>
      <c r="D207" s="39">
        <v>1240754</v>
      </c>
      <c r="E207" s="39">
        <v>0</v>
      </c>
      <c r="F207" s="39">
        <v>224774</v>
      </c>
      <c r="G207" s="39">
        <f>C207+D207+E207+F207</f>
        <v>1465528</v>
      </c>
      <c r="H207" s="39">
        <v>0</v>
      </c>
      <c r="I207" s="39">
        <v>1240754</v>
      </c>
      <c r="J207" s="39">
        <v>0</v>
      </c>
      <c r="K207" s="39">
        <v>224774</v>
      </c>
      <c r="L207" s="39">
        <f>H207+I207+J207+K207</f>
        <v>1465528</v>
      </c>
      <c r="M207" s="39">
        <v>0</v>
      </c>
      <c r="N207" s="39">
        <v>569482.61</v>
      </c>
      <c r="O207" s="39">
        <v>0</v>
      </c>
      <c r="P207" s="39">
        <v>180088.16</v>
      </c>
      <c r="Q207" s="39">
        <f>M207+N207+O207+P207</f>
        <v>749570.77</v>
      </c>
      <c r="R207" s="39">
        <f>H207-M207</f>
        <v>0</v>
      </c>
      <c r="S207" s="39">
        <f>I207-N207</f>
        <v>671271.39</v>
      </c>
      <c r="T207" s="39">
        <f>J207-O207</f>
        <v>0</v>
      </c>
      <c r="U207" s="39">
        <f>Q207+B207</f>
        <v>881174.77</v>
      </c>
      <c r="V207" s="39">
        <v>1605737</v>
      </c>
      <c r="W207" s="39">
        <v>662864.14</v>
      </c>
      <c r="X207" s="39">
        <f>V207-W207</f>
        <v>942872.86</v>
      </c>
      <c r="Y207" s="39">
        <f>IF(ISERROR(W207/V207*100),0,W207/V207*100)</f>
        <v>41.280990598086738</v>
      </c>
      <c r="Z207" s="39">
        <v>0</v>
      </c>
      <c r="AA207" s="39">
        <v>0</v>
      </c>
      <c r="AB207" s="39">
        <v>0</v>
      </c>
      <c r="AC207" s="39">
        <v>0</v>
      </c>
      <c r="AD207" s="39">
        <v>-44685.84</v>
      </c>
    </row>
    <row r="208" spans="1:30" ht="51" x14ac:dyDescent="0.2">
      <c r="A208" s="38" t="s">
        <v>51</v>
      </c>
      <c r="B208" s="39">
        <v>0</v>
      </c>
      <c r="C208" s="39">
        <v>0</v>
      </c>
      <c r="D208" s="39">
        <v>0</v>
      </c>
      <c r="E208" s="39">
        <v>0</v>
      </c>
      <c r="F208" s="39">
        <v>574519</v>
      </c>
      <c r="G208" s="39">
        <f>C208+D208+E208+F208</f>
        <v>574519</v>
      </c>
      <c r="H208" s="39">
        <v>0</v>
      </c>
      <c r="I208" s="39">
        <v>0</v>
      </c>
      <c r="J208" s="39">
        <v>0</v>
      </c>
      <c r="K208" s="39">
        <v>574519</v>
      </c>
      <c r="L208" s="39">
        <f>H208+I208+J208+K208</f>
        <v>574519</v>
      </c>
      <c r="M208" s="39">
        <v>0</v>
      </c>
      <c r="N208" s="39">
        <v>0</v>
      </c>
      <c r="O208" s="39">
        <v>0</v>
      </c>
      <c r="P208" s="39">
        <v>259183.92</v>
      </c>
      <c r="Q208" s="39">
        <f>M208+N208+O208+P208</f>
        <v>259183.92</v>
      </c>
      <c r="R208" s="39">
        <f>H208-M208</f>
        <v>0</v>
      </c>
      <c r="S208" s="39">
        <f>I208-N208</f>
        <v>0</v>
      </c>
      <c r="T208" s="39">
        <f>J208-O208</f>
        <v>0</v>
      </c>
      <c r="U208" s="39">
        <f>Q208+B208</f>
        <v>259183.92</v>
      </c>
      <c r="V208" s="39">
        <v>574519</v>
      </c>
      <c r="W208" s="39">
        <v>259183.92</v>
      </c>
      <c r="X208" s="39">
        <f>V208-W208</f>
        <v>315335.07999999996</v>
      </c>
      <c r="Y208" s="39">
        <f>IF(ISERROR(W208/V208*100),0,W208/V208*100)</f>
        <v>45.113202522457918</v>
      </c>
      <c r="Z208" s="39">
        <v>0</v>
      </c>
      <c r="AA208" s="39">
        <v>0</v>
      </c>
      <c r="AB208" s="39">
        <v>0</v>
      </c>
      <c r="AC208" s="39">
        <v>0</v>
      </c>
      <c r="AD208" s="39">
        <v>-315335.08</v>
      </c>
    </row>
    <row r="209" spans="1:30" ht="38.25" x14ac:dyDescent="0.2">
      <c r="A209" s="40" t="s">
        <v>52</v>
      </c>
      <c r="B209" s="39">
        <v>0</v>
      </c>
      <c r="C209" s="39">
        <v>0</v>
      </c>
      <c r="D209" s="39">
        <v>0</v>
      </c>
      <c r="E209" s="39">
        <v>0</v>
      </c>
      <c r="F209" s="39">
        <v>574519</v>
      </c>
      <c r="G209" s="39">
        <f>C209+D209+E209+F209</f>
        <v>574519</v>
      </c>
      <c r="H209" s="39">
        <v>0</v>
      </c>
      <c r="I209" s="39">
        <v>0</v>
      </c>
      <c r="J209" s="39">
        <v>0</v>
      </c>
      <c r="K209" s="39">
        <v>574519</v>
      </c>
      <c r="L209" s="39">
        <f>H209+I209+J209+K209</f>
        <v>574519</v>
      </c>
      <c r="M209" s="39">
        <v>0</v>
      </c>
      <c r="N209" s="39">
        <v>0</v>
      </c>
      <c r="O209" s="39">
        <v>0</v>
      </c>
      <c r="P209" s="39">
        <v>259183.92</v>
      </c>
      <c r="Q209" s="39">
        <f>M209+N209+O209+P209</f>
        <v>259183.92</v>
      </c>
      <c r="R209" s="39">
        <f>H209-M209</f>
        <v>0</v>
      </c>
      <c r="S209" s="39">
        <f>I209-N209</f>
        <v>0</v>
      </c>
      <c r="T209" s="39">
        <f>J209-O209</f>
        <v>0</v>
      </c>
      <c r="U209" s="39">
        <f>Q209+B209</f>
        <v>259183.92</v>
      </c>
      <c r="V209" s="39">
        <v>574519</v>
      </c>
      <c r="W209" s="39">
        <v>259183.92</v>
      </c>
      <c r="X209" s="39">
        <f>V209-W209</f>
        <v>315335.07999999996</v>
      </c>
      <c r="Y209" s="39">
        <f>IF(ISERROR(W209/V209*100),0,W209/V209*100)</f>
        <v>45.113202522457918</v>
      </c>
      <c r="Z209" s="39">
        <v>0</v>
      </c>
      <c r="AA209" s="39">
        <v>0</v>
      </c>
      <c r="AB209" s="39">
        <v>0</v>
      </c>
      <c r="AC209" s="39">
        <v>0</v>
      </c>
      <c r="AD209" s="39">
        <v>-315335.08</v>
      </c>
    </row>
    <row r="210" spans="1:30" ht="25.5" x14ac:dyDescent="0.2">
      <c r="A210" s="38" t="s">
        <v>53</v>
      </c>
      <c r="B210" s="39">
        <v>0</v>
      </c>
      <c r="C210" s="39">
        <v>0</v>
      </c>
      <c r="D210" s="39">
        <v>786</v>
      </c>
      <c r="E210" s="39">
        <v>0</v>
      </c>
      <c r="F210" s="39">
        <v>30938</v>
      </c>
      <c r="G210" s="39">
        <f>C210+D210+E210+F210</f>
        <v>31724</v>
      </c>
      <c r="H210" s="39">
        <v>0</v>
      </c>
      <c r="I210" s="39">
        <v>786</v>
      </c>
      <c r="J210" s="39">
        <v>0</v>
      </c>
      <c r="K210" s="39">
        <v>30938</v>
      </c>
      <c r="L210" s="39">
        <f>H210+I210+J210+K210</f>
        <v>31724</v>
      </c>
      <c r="M210" s="39">
        <v>0</v>
      </c>
      <c r="N210" s="39">
        <v>572.54999999999995</v>
      </c>
      <c r="O210" s="39">
        <v>0</v>
      </c>
      <c r="P210" s="39">
        <v>14549.47</v>
      </c>
      <c r="Q210" s="39">
        <f>M210+N210+O210+P210</f>
        <v>15122.019999999999</v>
      </c>
      <c r="R210" s="39">
        <f>H210-M210</f>
        <v>0</v>
      </c>
      <c r="S210" s="39">
        <f>I210-N210</f>
        <v>213.45000000000005</v>
      </c>
      <c r="T210" s="39">
        <f>J210-O210</f>
        <v>0</v>
      </c>
      <c r="U210" s="39">
        <f>Q210+B210</f>
        <v>15122.019999999999</v>
      </c>
      <c r="V210" s="39">
        <v>79841</v>
      </c>
      <c r="W210" s="39">
        <v>26486.5</v>
      </c>
      <c r="X210" s="39">
        <f>V210-W210</f>
        <v>53354.5</v>
      </c>
      <c r="Y210" s="39">
        <f>IF(ISERROR(W210/V210*100),0,W210/V210*100)</f>
        <v>33.174058441151786</v>
      </c>
      <c r="Z210" s="39">
        <v>0</v>
      </c>
      <c r="AA210" s="39">
        <v>0</v>
      </c>
      <c r="AB210" s="39">
        <v>0</v>
      </c>
      <c r="AC210" s="39">
        <v>0</v>
      </c>
      <c r="AD210" s="39">
        <v>-16388.53</v>
      </c>
    </row>
    <row r="211" spans="1:30" ht="38.25" x14ac:dyDescent="0.2">
      <c r="A211" s="40" t="s">
        <v>186</v>
      </c>
      <c r="B211" s="39">
        <v>0</v>
      </c>
      <c r="C211" s="39">
        <v>0</v>
      </c>
      <c r="D211" s="39">
        <v>786</v>
      </c>
      <c r="E211" s="39">
        <v>0</v>
      </c>
      <c r="F211" s="39">
        <v>0</v>
      </c>
      <c r="G211" s="39">
        <f>C211+D211+E211+F211</f>
        <v>786</v>
      </c>
      <c r="H211" s="39">
        <v>0</v>
      </c>
      <c r="I211" s="39">
        <v>786</v>
      </c>
      <c r="J211" s="39">
        <v>0</v>
      </c>
      <c r="K211" s="39">
        <v>0</v>
      </c>
      <c r="L211" s="39">
        <f>H211+I211+J211+K211</f>
        <v>786</v>
      </c>
      <c r="M211" s="39">
        <v>0</v>
      </c>
      <c r="N211" s="39">
        <v>572.54999999999995</v>
      </c>
      <c r="O211" s="39">
        <v>0</v>
      </c>
      <c r="P211" s="39">
        <v>0</v>
      </c>
      <c r="Q211" s="39">
        <f>M211+N211+O211+P211</f>
        <v>572.54999999999995</v>
      </c>
      <c r="R211" s="39">
        <f>H211-M211</f>
        <v>0</v>
      </c>
      <c r="S211" s="39">
        <f>I211-N211</f>
        <v>213.45000000000005</v>
      </c>
      <c r="T211" s="39">
        <f>J211-O211</f>
        <v>0</v>
      </c>
      <c r="U211" s="39">
        <f>Q211+B211</f>
        <v>572.54999999999995</v>
      </c>
      <c r="V211" s="39">
        <v>859</v>
      </c>
      <c r="W211" s="39">
        <v>645.05999999999995</v>
      </c>
      <c r="X211" s="39">
        <f>V211-W211</f>
        <v>213.94000000000005</v>
      </c>
      <c r="Y211" s="39">
        <f>IF(ISERROR(W211/V211*100),0,W211/V211*100)</f>
        <v>75.094295692665881</v>
      </c>
      <c r="Z211" s="39">
        <v>0</v>
      </c>
      <c r="AA211" s="39">
        <v>0</v>
      </c>
      <c r="AB211" s="39">
        <v>0</v>
      </c>
      <c r="AC211" s="39">
        <v>0</v>
      </c>
      <c r="AD211" s="39">
        <v>0</v>
      </c>
    </row>
    <row r="212" spans="1:30" ht="38.25" x14ac:dyDescent="0.2">
      <c r="A212" s="40" t="s">
        <v>187</v>
      </c>
      <c r="B212" s="39">
        <v>0</v>
      </c>
      <c r="C212" s="39">
        <v>0</v>
      </c>
      <c r="D212" s="39">
        <v>0</v>
      </c>
      <c r="E212" s="39">
        <v>0</v>
      </c>
      <c r="F212" s="39">
        <v>0</v>
      </c>
      <c r="G212" s="39">
        <f>C212+D212+E212+F212</f>
        <v>0</v>
      </c>
      <c r="H212" s="39">
        <v>0</v>
      </c>
      <c r="I212" s="39">
        <v>0</v>
      </c>
      <c r="J212" s="39">
        <v>0</v>
      </c>
      <c r="K212" s="39">
        <v>0</v>
      </c>
      <c r="L212" s="39">
        <f>H212+I212+J212+K212</f>
        <v>0</v>
      </c>
      <c r="M212" s="39">
        <v>0</v>
      </c>
      <c r="N212" s="39">
        <v>0</v>
      </c>
      <c r="O212" s="39">
        <v>0</v>
      </c>
      <c r="P212" s="39">
        <v>0</v>
      </c>
      <c r="Q212" s="39">
        <f>M212+N212+O212+P212</f>
        <v>0</v>
      </c>
      <c r="R212" s="39">
        <f>H212-M212</f>
        <v>0</v>
      </c>
      <c r="S212" s="39">
        <f>I212-N212</f>
        <v>0</v>
      </c>
      <c r="T212" s="39">
        <f>J212-O212</f>
        <v>0</v>
      </c>
      <c r="U212" s="39">
        <f>Q212+B212</f>
        <v>0</v>
      </c>
      <c r="V212" s="39">
        <v>1428</v>
      </c>
      <c r="W212" s="39">
        <v>0</v>
      </c>
      <c r="X212" s="39">
        <f>V212-W212</f>
        <v>1428</v>
      </c>
      <c r="Y212" s="39">
        <f>IF(ISERROR(W212/V212*100),0,W212/V212*100)</f>
        <v>0</v>
      </c>
      <c r="Z212" s="39">
        <v>0</v>
      </c>
      <c r="AA212" s="39">
        <v>0</v>
      </c>
      <c r="AB212" s="39">
        <v>0</v>
      </c>
      <c r="AC212" s="39">
        <v>0</v>
      </c>
      <c r="AD212" s="39">
        <v>0</v>
      </c>
    </row>
    <row r="213" spans="1:30" ht="25.5" x14ac:dyDescent="0.2">
      <c r="A213" s="40" t="s">
        <v>188</v>
      </c>
      <c r="B213" s="39">
        <v>0</v>
      </c>
      <c r="C213" s="39">
        <v>0</v>
      </c>
      <c r="D213" s="39">
        <v>0</v>
      </c>
      <c r="E213" s="39">
        <v>0</v>
      </c>
      <c r="F213" s="39">
        <v>18748</v>
      </c>
      <c r="G213" s="39">
        <f>C213+D213+E213+F213</f>
        <v>18748</v>
      </c>
      <c r="H213" s="39">
        <v>0</v>
      </c>
      <c r="I213" s="39">
        <v>0</v>
      </c>
      <c r="J213" s="39">
        <v>0</v>
      </c>
      <c r="K213" s="39">
        <v>18748</v>
      </c>
      <c r="L213" s="39">
        <f>H213+I213+J213+K213</f>
        <v>18748</v>
      </c>
      <c r="M213" s="39">
        <v>0</v>
      </c>
      <c r="N213" s="39">
        <v>0</v>
      </c>
      <c r="O213" s="39">
        <v>0</v>
      </c>
      <c r="P213" s="39">
        <v>2359.7800000000002</v>
      </c>
      <c r="Q213" s="39">
        <f>M213+N213+O213+P213</f>
        <v>2359.7800000000002</v>
      </c>
      <c r="R213" s="39">
        <f>H213-M213</f>
        <v>0</v>
      </c>
      <c r="S213" s="39">
        <f>I213-N213</f>
        <v>0</v>
      </c>
      <c r="T213" s="39">
        <f>J213-O213</f>
        <v>0</v>
      </c>
      <c r="U213" s="39">
        <f>Q213+B213</f>
        <v>2359.7800000000002</v>
      </c>
      <c r="V213" s="39">
        <v>65364</v>
      </c>
      <c r="W213" s="39">
        <v>13651.75</v>
      </c>
      <c r="X213" s="39">
        <f>V213-W213</f>
        <v>51712.25</v>
      </c>
      <c r="Y213" s="39">
        <f>IF(ISERROR(W213/V213*100),0,W213/V213*100)</f>
        <v>20.885732207331252</v>
      </c>
      <c r="Z213" s="39">
        <v>0</v>
      </c>
      <c r="AA213" s="39">
        <v>0</v>
      </c>
      <c r="AB213" s="39">
        <v>0</v>
      </c>
      <c r="AC213" s="39">
        <v>0</v>
      </c>
      <c r="AD213" s="39">
        <v>-16388.22</v>
      </c>
    </row>
    <row r="214" spans="1:30" ht="25.5" x14ac:dyDescent="0.2">
      <c r="A214" s="40" t="s">
        <v>189</v>
      </c>
      <c r="B214" s="39">
        <v>0</v>
      </c>
      <c r="C214" s="39">
        <v>0</v>
      </c>
      <c r="D214" s="39">
        <v>0</v>
      </c>
      <c r="E214" s="39">
        <v>0</v>
      </c>
      <c r="F214" s="39">
        <v>12190</v>
      </c>
      <c r="G214" s="39">
        <f>C214+D214+E214+F214</f>
        <v>12190</v>
      </c>
      <c r="H214" s="39">
        <v>0</v>
      </c>
      <c r="I214" s="39">
        <v>0</v>
      </c>
      <c r="J214" s="39">
        <v>0</v>
      </c>
      <c r="K214" s="39">
        <v>12190</v>
      </c>
      <c r="L214" s="39">
        <f>H214+I214+J214+K214</f>
        <v>12190</v>
      </c>
      <c r="M214" s="39">
        <v>0</v>
      </c>
      <c r="N214" s="39">
        <v>0</v>
      </c>
      <c r="O214" s="39">
        <v>0</v>
      </c>
      <c r="P214" s="39">
        <v>12189.69</v>
      </c>
      <c r="Q214" s="39">
        <f>M214+N214+O214+P214</f>
        <v>12189.69</v>
      </c>
      <c r="R214" s="39">
        <f>H214-M214</f>
        <v>0</v>
      </c>
      <c r="S214" s="39">
        <f>I214-N214</f>
        <v>0</v>
      </c>
      <c r="T214" s="39">
        <f>J214-O214</f>
        <v>0</v>
      </c>
      <c r="U214" s="39">
        <f>Q214+B214</f>
        <v>12189.69</v>
      </c>
      <c r="V214" s="39">
        <v>12190</v>
      </c>
      <c r="W214" s="39">
        <v>12189.69</v>
      </c>
      <c r="X214" s="39">
        <f>V214-W214</f>
        <v>0.30999999999949068</v>
      </c>
      <c r="Y214" s="39">
        <f>IF(ISERROR(W214/V214*100),0,W214/V214*100)</f>
        <v>99.997456931911415</v>
      </c>
      <c r="Z214" s="39">
        <v>0</v>
      </c>
      <c r="AA214" s="39">
        <v>0</v>
      </c>
      <c r="AB214" s="39">
        <v>0</v>
      </c>
      <c r="AC214" s="39">
        <v>0</v>
      </c>
      <c r="AD214" s="39">
        <v>-0.31</v>
      </c>
    </row>
    <row r="215" spans="1:30" ht="25.5" x14ac:dyDescent="0.2">
      <c r="A215" s="38" t="s">
        <v>86</v>
      </c>
      <c r="B215" s="39">
        <v>0</v>
      </c>
      <c r="C215" s="39">
        <v>4512</v>
      </c>
      <c r="D215" s="39">
        <v>0</v>
      </c>
      <c r="E215" s="39">
        <v>4984</v>
      </c>
      <c r="F215" s="39">
        <v>3897429</v>
      </c>
      <c r="G215" s="39">
        <f>C215+D215+E215+F215</f>
        <v>3906925</v>
      </c>
      <c r="H215" s="39">
        <v>4512</v>
      </c>
      <c r="I215" s="39">
        <v>0</v>
      </c>
      <c r="J215" s="39">
        <v>4984</v>
      </c>
      <c r="K215" s="39">
        <v>3897429</v>
      </c>
      <c r="L215" s="39">
        <f>H215+I215+J215+K215</f>
        <v>3906925</v>
      </c>
      <c r="M215" s="39">
        <v>457.87</v>
      </c>
      <c r="N215" s="39">
        <v>0</v>
      </c>
      <c r="O215" s="39">
        <v>4984</v>
      </c>
      <c r="P215" s="39">
        <v>3766019.33</v>
      </c>
      <c r="Q215" s="39">
        <f>M215+N215+O215+P215</f>
        <v>3771461.2</v>
      </c>
      <c r="R215" s="39">
        <f>H215-M215</f>
        <v>4054.13</v>
      </c>
      <c r="S215" s="39">
        <f>I215-N215</f>
        <v>0</v>
      </c>
      <c r="T215" s="39">
        <f>J215-O215</f>
        <v>0</v>
      </c>
      <c r="U215" s="39">
        <f>Q215+B215</f>
        <v>3771461.2</v>
      </c>
      <c r="V215" s="39">
        <v>3906925</v>
      </c>
      <c r="W215" s="39">
        <v>3771461.2</v>
      </c>
      <c r="X215" s="39">
        <f>V215-W215</f>
        <v>135463.79999999981</v>
      </c>
      <c r="Y215" s="39">
        <f>IF(ISERROR(W215/V215*100),0,W215/V215*100)</f>
        <v>96.53272586497053</v>
      </c>
      <c r="Z215" s="39">
        <v>0</v>
      </c>
      <c r="AA215" s="39">
        <v>0</v>
      </c>
      <c r="AB215" s="39">
        <v>0</v>
      </c>
      <c r="AC215" s="39">
        <v>0</v>
      </c>
      <c r="AD215" s="39">
        <v>-131409.67000000001</v>
      </c>
    </row>
    <row r="216" spans="1:30" ht="25.5" x14ac:dyDescent="0.2">
      <c r="A216" s="38" t="s">
        <v>55</v>
      </c>
      <c r="B216" s="39">
        <v>0</v>
      </c>
      <c r="C216" s="39">
        <v>0</v>
      </c>
      <c r="D216" s="39">
        <v>0</v>
      </c>
      <c r="E216" s="39">
        <v>0</v>
      </c>
      <c r="F216" s="39">
        <v>2570354</v>
      </c>
      <c r="G216" s="39">
        <f>C216+D216+E216+F216</f>
        <v>2570354</v>
      </c>
      <c r="H216" s="39">
        <v>0</v>
      </c>
      <c r="I216" s="39">
        <v>0</v>
      </c>
      <c r="J216" s="39">
        <v>0</v>
      </c>
      <c r="K216" s="39">
        <v>2570354</v>
      </c>
      <c r="L216" s="39">
        <f>H216+I216+J216+K216</f>
        <v>2570354</v>
      </c>
      <c r="M216" s="39">
        <v>0</v>
      </c>
      <c r="N216" s="39">
        <v>0</v>
      </c>
      <c r="O216" s="39">
        <v>0</v>
      </c>
      <c r="P216" s="39">
        <v>2523317.85</v>
      </c>
      <c r="Q216" s="39">
        <f>M216+N216+O216+P216</f>
        <v>2523317.85</v>
      </c>
      <c r="R216" s="39">
        <f>H216-M216</f>
        <v>0</v>
      </c>
      <c r="S216" s="39">
        <f>I216-N216</f>
        <v>0</v>
      </c>
      <c r="T216" s="39">
        <f>J216-O216</f>
        <v>0</v>
      </c>
      <c r="U216" s="39">
        <f>Q216+B216</f>
        <v>2523317.85</v>
      </c>
      <c r="V216" s="39">
        <v>2570354</v>
      </c>
      <c r="W216" s="39">
        <v>2523317.85</v>
      </c>
      <c r="X216" s="39">
        <f>V216-W216</f>
        <v>47036.149999999907</v>
      </c>
      <c r="Y216" s="39">
        <f>IF(ISERROR(W216/V216*100),0,W216/V216*100)</f>
        <v>98.170051673816133</v>
      </c>
      <c r="Z216" s="39">
        <v>0</v>
      </c>
      <c r="AA216" s="39">
        <v>0</v>
      </c>
      <c r="AB216" s="39">
        <v>0</v>
      </c>
      <c r="AC216" s="39">
        <v>0</v>
      </c>
      <c r="AD216" s="39">
        <v>-47036.15</v>
      </c>
    </row>
    <row r="217" spans="1:30" s="37" customFormat="1" x14ac:dyDescent="0.2">
      <c r="A217" s="35" t="s">
        <v>190</v>
      </c>
      <c r="B217" s="36">
        <v>4873457.6399999997</v>
      </c>
      <c r="C217" s="36">
        <v>6468890</v>
      </c>
      <c r="D217" s="36">
        <v>35535130</v>
      </c>
      <c r="E217" s="36">
        <v>5376295</v>
      </c>
      <c r="F217" s="36">
        <v>380791891</v>
      </c>
      <c r="G217" s="36">
        <f>C217+D217+E217+F217</f>
        <v>428172206</v>
      </c>
      <c r="H217" s="36">
        <v>6468890</v>
      </c>
      <c r="I217" s="36">
        <v>35535130</v>
      </c>
      <c r="J217" s="36">
        <v>5376295</v>
      </c>
      <c r="K217" s="36">
        <v>380791891</v>
      </c>
      <c r="L217" s="36">
        <f>H217+I217+J217+K217</f>
        <v>428172206</v>
      </c>
      <c r="M217" s="36">
        <v>4724402.08</v>
      </c>
      <c r="N217" s="36">
        <v>34353526.630000003</v>
      </c>
      <c r="O217" s="36">
        <v>4786639.96</v>
      </c>
      <c r="P217" s="36">
        <v>371309255.87</v>
      </c>
      <c r="Q217" s="36">
        <f>M217+N217+O217+P217</f>
        <v>415173824.54000002</v>
      </c>
      <c r="R217" s="36">
        <f>H217-M217</f>
        <v>1744487.92</v>
      </c>
      <c r="S217" s="36">
        <f>I217-N217</f>
        <v>1181603.3699999973</v>
      </c>
      <c r="T217" s="36">
        <f>J217-O217</f>
        <v>589655.04000000004</v>
      </c>
      <c r="U217" s="36">
        <f>Q217+B217</f>
        <v>420047282.18000001</v>
      </c>
      <c r="V217" s="36">
        <v>436704614</v>
      </c>
      <c r="W217" s="36">
        <v>408739518.92000002</v>
      </c>
      <c r="X217" s="36">
        <f>V217-W217</f>
        <v>27965095.079999983</v>
      </c>
      <c r="Y217" s="36">
        <f>IF(ISERROR(W217/V217*100),0,W217/V217*100)</f>
        <v>93.596336245716884</v>
      </c>
      <c r="Z217" s="36">
        <v>-2864071</v>
      </c>
      <c r="AA217" s="36">
        <v>-1131293.42</v>
      </c>
      <c r="AB217" s="36">
        <v>975000</v>
      </c>
      <c r="AC217" s="36">
        <v>284.64999999999998</v>
      </c>
      <c r="AD217" s="36">
        <v>-9482635.1300000008</v>
      </c>
    </row>
    <row r="218" spans="1:30" x14ac:dyDescent="0.2">
      <c r="A218" s="38" t="s">
        <v>191</v>
      </c>
      <c r="B218" s="39">
        <v>0</v>
      </c>
      <c r="C218" s="39">
        <v>23356</v>
      </c>
      <c r="D218" s="39">
        <v>0</v>
      </c>
      <c r="E218" s="39">
        <v>781</v>
      </c>
      <c r="F218" s="39">
        <v>23536108</v>
      </c>
      <c r="G218" s="39">
        <f>C218+D218+E218+F218</f>
        <v>23560245</v>
      </c>
      <c r="H218" s="39">
        <v>23356</v>
      </c>
      <c r="I218" s="39">
        <v>0</v>
      </c>
      <c r="J218" s="39">
        <v>781</v>
      </c>
      <c r="K218" s="39">
        <v>23536108</v>
      </c>
      <c r="L218" s="39">
        <f>H218+I218+J218+K218</f>
        <v>23560245</v>
      </c>
      <c r="M218" s="39">
        <v>27066.66</v>
      </c>
      <c r="N218" s="39">
        <v>0</v>
      </c>
      <c r="O218" s="39">
        <v>780.41</v>
      </c>
      <c r="P218" s="39">
        <v>23360874.960000001</v>
      </c>
      <c r="Q218" s="39">
        <f>M218+N218+O218+P218</f>
        <v>23388722.030000001</v>
      </c>
      <c r="R218" s="39">
        <f>H218-M218</f>
        <v>-3710.66</v>
      </c>
      <c r="S218" s="39">
        <f>I218-N218</f>
        <v>0</v>
      </c>
      <c r="T218" s="39">
        <f>J218-O218</f>
        <v>0.59000000000003183</v>
      </c>
      <c r="U218" s="39">
        <f>Q218+B218</f>
        <v>23388722.030000001</v>
      </c>
      <c r="V218" s="39">
        <v>23568230</v>
      </c>
      <c r="W218" s="39">
        <v>23392996.960000001</v>
      </c>
      <c r="X218" s="39">
        <f>V218-W218</f>
        <v>175233.03999999911</v>
      </c>
      <c r="Y218" s="39">
        <f>IF(ISERROR(W218/V218*100),0,W218/V218*100)</f>
        <v>99.256486210462143</v>
      </c>
      <c r="Z218" s="39">
        <v>0</v>
      </c>
      <c r="AA218" s="39">
        <v>0</v>
      </c>
      <c r="AB218" s="39">
        <v>0</v>
      </c>
      <c r="AC218" s="39">
        <v>0</v>
      </c>
      <c r="AD218" s="39">
        <v>-175233.04</v>
      </c>
    </row>
    <row r="219" spans="1:30" ht="25.5" x14ac:dyDescent="0.2">
      <c r="A219" s="40" t="s">
        <v>192</v>
      </c>
      <c r="B219" s="39">
        <v>0</v>
      </c>
      <c r="C219" s="39">
        <v>23356</v>
      </c>
      <c r="D219" s="39">
        <v>0</v>
      </c>
      <c r="E219" s="39">
        <v>781</v>
      </c>
      <c r="F219" s="39">
        <v>605407</v>
      </c>
      <c r="G219" s="39">
        <f>C219+D219+E219+F219</f>
        <v>629544</v>
      </c>
      <c r="H219" s="39">
        <v>23356</v>
      </c>
      <c r="I219" s="39">
        <v>0</v>
      </c>
      <c r="J219" s="39">
        <v>781</v>
      </c>
      <c r="K219" s="39">
        <v>605407</v>
      </c>
      <c r="L219" s="39">
        <f>H219+I219+J219+K219</f>
        <v>629544</v>
      </c>
      <c r="M219" s="39">
        <v>27066.66</v>
      </c>
      <c r="N219" s="39">
        <v>0</v>
      </c>
      <c r="O219" s="39">
        <v>780.41</v>
      </c>
      <c r="P219" s="39">
        <v>605407</v>
      </c>
      <c r="Q219" s="39">
        <f>M219+N219+O219+P219</f>
        <v>633254.06999999995</v>
      </c>
      <c r="R219" s="39">
        <f>H219-M219</f>
        <v>-3710.66</v>
      </c>
      <c r="S219" s="39">
        <f>I219-N219</f>
        <v>0</v>
      </c>
      <c r="T219" s="39">
        <f>J219-O219</f>
        <v>0.59000000000003183</v>
      </c>
      <c r="U219" s="39">
        <f>Q219+B219</f>
        <v>633254.06999999995</v>
      </c>
      <c r="V219" s="39">
        <v>637529</v>
      </c>
      <c r="W219" s="39">
        <v>637529</v>
      </c>
      <c r="X219" s="39">
        <f>V219-W219</f>
        <v>0</v>
      </c>
      <c r="Y219" s="39">
        <f>IF(ISERROR(W219/V219*100),0,W219/V219*100)</f>
        <v>100</v>
      </c>
      <c r="Z219" s="39">
        <v>0</v>
      </c>
      <c r="AA219" s="39">
        <v>0</v>
      </c>
      <c r="AB219" s="39">
        <v>0</v>
      </c>
      <c r="AC219" s="39">
        <v>0</v>
      </c>
      <c r="AD219" s="39">
        <v>0</v>
      </c>
    </row>
    <row r="220" spans="1:30" ht="25.5" x14ac:dyDescent="0.2">
      <c r="A220" s="40" t="s">
        <v>193</v>
      </c>
      <c r="B220" s="39">
        <v>0</v>
      </c>
      <c r="C220" s="39">
        <v>0</v>
      </c>
      <c r="D220" s="39">
        <v>0</v>
      </c>
      <c r="E220" s="39">
        <v>0</v>
      </c>
      <c r="F220" s="39">
        <v>9969953</v>
      </c>
      <c r="G220" s="39">
        <f>C220+D220+E220+F220</f>
        <v>9969953</v>
      </c>
      <c r="H220" s="39">
        <v>0</v>
      </c>
      <c r="I220" s="39">
        <v>0</v>
      </c>
      <c r="J220" s="39">
        <v>0</v>
      </c>
      <c r="K220" s="39">
        <v>9969953</v>
      </c>
      <c r="L220" s="39">
        <f>H220+I220+J220+K220</f>
        <v>9969953</v>
      </c>
      <c r="M220" s="39">
        <v>0</v>
      </c>
      <c r="N220" s="39">
        <v>0</v>
      </c>
      <c r="O220" s="39">
        <v>0</v>
      </c>
      <c r="P220" s="39">
        <v>9962172</v>
      </c>
      <c r="Q220" s="39">
        <f>M220+N220+O220+P220</f>
        <v>9962172</v>
      </c>
      <c r="R220" s="39">
        <f>H220-M220</f>
        <v>0</v>
      </c>
      <c r="S220" s="39">
        <f>I220-N220</f>
        <v>0</v>
      </c>
      <c r="T220" s="39">
        <f>J220-O220</f>
        <v>0</v>
      </c>
      <c r="U220" s="39">
        <f>Q220+B220</f>
        <v>9962172</v>
      </c>
      <c r="V220" s="39">
        <v>9969953</v>
      </c>
      <c r="W220" s="39">
        <v>9962172</v>
      </c>
      <c r="X220" s="39">
        <f>V220-W220</f>
        <v>7781</v>
      </c>
      <c r="Y220" s="39">
        <f>IF(ISERROR(W220/V220*100),0,W220/V220*100)</f>
        <v>99.921955499689915</v>
      </c>
      <c r="Z220" s="39">
        <v>0</v>
      </c>
      <c r="AA220" s="39">
        <v>0</v>
      </c>
      <c r="AB220" s="39">
        <v>0</v>
      </c>
      <c r="AC220" s="39">
        <v>0</v>
      </c>
      <c r="AD220" s="39">
        <v>-7781</v>
      </c>
    </row>
    <row r="221" spans="1:30" ht="38.25" x14ac:dyDescent="0.2">
      <c r="A221" s="40" t="s">
        <v>194</v>
      </c>
      <c r="B221" s="39">
        <v>0</v>
      </c>
      <c r="C221" s="39">
        <v>0</v>
      </c>
      <c r="D221" s="39">
        <v>0</v>
      </c>
      <c r="E221" s="39">
        <v>0</v>
      </c>
      <c r="F221" s="39">
        <v>6357594</v>
      </c>
      <c r="G221" s="39">
        <f>C221+D221+E221+F221</f>
        <v>6357594</v>
      </c>
      <c r="H221" s="39">
        <v>0</v>
      </c>
      <c r="I221" s="39">
        <v>0</v>
      </c>
      <c r="J221" s="39">
        <v>0</v>
      </c>
      <c r="K221" s="39">
        <v>6357594</v>
      </c>
      <c r="L221" s="39">
        <f>H221+I221+J221+K221</f>
        <v>6357594</v>
      </c>
      <c r="M221" s="39">
        <v>0</v>
      </c>
      <c r="N221" s="39">
        <v>0</v>
      </c>
      <c r="O221" s="39">
        <v>0</v>
      </c>
      <c r="P221" s="39">
        <v>6302578.4100000001</v>
      </c>
      <c r="Q221" s="39">
        <f>M221+N221+O221+P221</f>
        <v>6302578.4100000001</v>
      </c>
      <c r="R221" s="39">
        <f>H221-M221</f>
        <v>0</v>
      </c>
      <c r="S221" s="39">
        <f>I221-N221</f>
        <v>0</v>
      </c>
      <c r="T221" s="39">
        <f>J221-O221</f>
        <v>0</v>
      </c>
      <c r="U221" s="39">
        <f>Q221+B221</f>
        <v>6302578.4100000001</v>
      </c>
      <c r="V221" s="39">
        <v>6357594</v>
      </c>
      <c r="W221" s="39">
        <v>6302578.4100000001</v>
      </c>
      <c r="X221" s="39">
        <f>V221-W221</f>
        <v>55015.589999999851</v>
      </c>
      <c r="Y221" s="39">
        <f>IF(ISERROR(W221/V221*100),0,W221/V221*100)</f>
        <v>99.134647635567802</v>
      </c>
      <c r="Z221" s="39">
        <v>0</v>
      </c>
      <c r="AA221" s="39">
        <v>0</v>
      </c>
      <c r="AB221" s="39">
        <v>0</v>
      </c>
      <c r="AC221" s="39">
        <v>0</v>
      </c>
      <c r="AD221" s="39">
        <v>-55015.59</v>
      </c>
    </row>
    <row r="222" spans="1:30" ht="25.5" x14ac:dyDescent="0.2">
      <c r="A222" s="40" t="s">
        <v>195</v>
      </c>
      <c r="B222" s="39">
        <v>0</v>
      </c>
      <c r="C222" s="39">
        <v>0</v>
      </c>
      <c r="D222" s="39">
        <v>0</v>
      </c>
      <c r="E222" s="39">
        <v>0</v>
      </c>
      <c r="F222" s="39">
        <v>218043</v>
      </c>
      <c r="G222" s="39">
        <f>C222+D222+E222+F222</f>
        <v>218043</v>
      </c>
      <c r="H222" s="39">
        <v>0</v>
      </c>
      <c r="I222" s="39">
        <v>0</v>
      </c>
      <c r="J222" s="39">
        <v>0</v>
      </c>
      <c r="K222" s="39">
        <v>218043</v>
      </c>
      <c r="L222" s="39">
        <f>H222+I222+J222+K222</f>
        <v>218043</v>
      </c>
      <c r="M222" s="39">
        <v>0</v>
      </c>
      <c r="N222" s="39">
        <v>0</v>
      </c>
      <c r="O222" s="39">
        <v>0</v>
      </c>
      <c r="P222" s="39">
        <v>141114.54999999999</v>
      </c>
      <c r="Q222" s="39">
        <f>M222+N222+O222+P222</f>
        <v>141114.54999999999</v>
      </c>
      <c r="R222" s="39">
        <f>H222-M222</f>
        <v>0</v>
      </c>
      <c r="S222" s="39">
        <f>I222-N222</f>
        <v>0</v>
      </c>
      <c r="T222" s="39">
        <f>J222-O222</f>
        <v>0</v>
      </c>
      <c r="U222" s="39">
        <f>Q222+B222</f>
        <v>141114.54999999999</v>
      </c>
      <c r="V222" s="39">
        <v>218043</v>
      </c>
      <c r="W222" s="39">
        <v>141114.54999999999</v>
      </c>
      <c r="X222" s="39">
        <f>V222-W222</f>
        <v>76928.450000000012</v>
      </c>
      <c r="Y222" s="39">
        <f>IF(ISERROR(W222/V222*100),0,W222/V222*100)</f>
        <v>64.718679343065361</v>
      </c>
      <c r="Z222" s="39">
        <v>0</v>
      </c>
      <c r="AA222" s="39">
        <v>0</v>
      </c>
      <c r="AB222" s="39">
        <v>0</v>
      </c>
      <c r="AC222" s="39">
        <v>0</v>
      </c>
      <c r="AD222" s="39">
        <v>-76928.45</v>
      </c>
    </row>
    <row r="223" spans="1:30" ht="25.5" x14ac:dyDescent="0.2">
      <c r="A223" s="40" t="s">
        <v>196</v>
      </c>
      <c r="B223" s="39">
        <v>0</v>
      </c>
      <c r="C223" s="39">
        <v>0</v>
      </c>
      <c r="D223" s="39">
        <v>0</v>
      </c>
      <c r="E223" s="39">
        <v>0</v>
      </c>
      <c r="F223" s="39">
        <v>1745316</v>
      </c>
      <c r="G223" s="39">
        <f>C223+D223+E223+F223</f>
        <v>1745316</v>
      </c>
      <c r="H223" s="39">
        <v>0</v>
      </c>
      <c r="I223" s="39">
        <v>0</v>
      </c>
      <c r="J223" s="39">
        <v>0</v>
      </c>
      <c r="K223" s="39">
        <v>1745316</v>
      </c>
      <c r="L223" s="39">
        <f>H223+I223+J223+K223</f>
        <v>1745316</v>
      </c>
      <c r="M223" s="39">
        <v>0</v>
      </c>
      <c r="N223" s="39">
        <v>0</v>
      </c>
      <c r="O223" s="39">
        <v>0</v>
      </c>
      <c r="P223" s="39">
        <v>1728990.38</v>
      </c>
      <c r="Q223" s="39">
        <f>M223+N223+O223+P223</f>
        <v>1728990.38</v>
      </c>
      <c r="R223" s="39">
        <f>H223-M223</f>
        <v>0</v>
      </c>
      <c r="S223" s="39">
        <f>I223-N223</f>
        <v>0</v>
      </c>
      <c r="T223" s="39">
        <f>J223-O223</f>
        <v>0</v>
      </c>
      <c r="U223" s="39">
        <f>Q223+B223</f>
        <v>1728990.38</v>
      </c>
      <c r="V223" s="39">
        <v>1745316</v>
      </c>
      <c r="W223" s="39">
        <v>1728990.38</v>
      </c>
      <c r="X223" s="39">
        <f>V223-W223</f>
        <v>16325.620000000112</v>
      </c>
      <c r="Y223" s="39">
        <f>IF(ISERROR(W223/V223*100),0,W223/V223*100)</f>
        <v>99.064603773757867</v>
      </c>
      <c r="Z223" s="39">
        <v>0</v>
      </c>
      <c r="AA223" s="39">
        <v>0</v>
      </c>
      <c r="AB223" s="39">
        <v>0</v>
      </c>
      <c r="AC223" s="39">
        <v>0</v>
      </c>
      <c r="AD223" s="39">
        <v>-16325.62</v>
      </c>
    </row>
    <row r="224" spans="1:30" x14ac:dyDescent="0.2">
      <c r="A224" s="40" t="s">
        <v>197</v>
      </c>
      <c r="B224" s="39">
        <v>0</v>
      </c>
      <c r="C224" s="39">
        <v>0</v>
      </c>
      <c r="D224" s="39">
        <v>0</v>
      </c>
      <c r="E224" s="39">
        <v>0</v>
      </c>
      <c r="F224" s="39">
        <v>4585452</v>
      </c>
      <c r="G224" s="39">
        <f>C224+D224+E224+F224</f>
        <v>4585452</v>
      </c>
      <c r="H224" s="39">
        <v>0</v>
      </c>
      <c r="I224" s="39">
        <v>0</v>
      </c>
      <c r="J224" s="39">
        <v>0</v>
      </c>
      <c r="K224" s="39">
        <v>4585452</v>
      </c>
      <c r="L224" s="39">
        <f>H224+I224+J224+K224</f>
        <v>4585452</v>
      </c>
      <c r="M224" s="39">
        <v>0</v>
      </c>
      <c r="N224" s="39">
        <v>0</v>
      </c>
      <c r="O224" s="39">
        <v>0</v>
      </c>
      <c r="P224" s="39">
        <v>4585147.01</v>
      </c>
      <c r="Q224" s="39">
        <f>M224+N224+O224+P224</f>
        <v>4585147.01</v>
      </c>
      <c r="R224" s="39">
        <f>H224-M224</f>
        <v>0</v>
      </c>
      <c r="S224" s="39">
        <f>I224-N224</f>
        <v>0</v>
      </c>
      <c r="T224" s="39">
        <f>J224-O224</f>
        <v>0</v>
      </c>
      <c r="U224" s="39">
        <f>Q224+B224</f>
        <v>4585147.01</v>
      </c>
      <c r="V224" s="39">
        <v>4585452</v>
      </c>
      <c r="W224" s="39">
        <v>4585147.01</v>
      </c>
      <c r="X224" s="39">
        <f>V224-W224</f>
        <v>304.99000000022352</v>
      </c>
      <c r="Y224" s="39">
        <f>IF(ISERROR(W224/V224*100),0,W224/V224*100)</f>
        <v>99.993348747299066</v>
      </c>
      <c r="Z224" s="39">
        <v>0</v>
      </c>
      <c r="AA224" s="39">
        <v>0</v>
      </c>
      <c r="AB224" s="39">
        <v>0</v>
      </c>
      <c r="AC224" s="39">
        <v>0</v>
      </c>
      <c r="AD224" s="39">
        <v>-304.99</v>
      </c>
    </row>
    <row r="225" spans="1:30" ht="25.5" x14ac:dyDescent="0.2">
      <c r="A225" s="40" t="s">
        <v>198</v>
      </c>
      <c r="B225" s="39">
        <v>0</v>
      </c>
      <c r="C225" s="39">
        <v>0</v>
      </c>
      <c r="D225" s="39">
        <v>0</v>
      </c>
      <c r="E225" s="39">
        <v>0</v>
      </c>
      <c r="F225" s="39">
        <v>54343</v>
      </c>
      <c r="G225" s="39">
        <f>C225+D225+E225+F225</f>
        <v>54343</v>
      </c>
      <c r="H225" s="39">
        <v>0</v>
      </c>
      <c r="I225" s="39">
        <v>0</v>
      </c>
      <c r="J225" s="39">
        <v>0</v>
      </c>
      <c r="K225" s="39">
        <v>54343</v>
      </c>
      <c r="L225" s="39">
        <f>H225+I225+J225+K225</f>
        <v>54343</v>
      </c>
      <c r="M225" s="39">
        <v>0</v>
      </c>
      <c r="N225" s="39">
        <v>0</v>
      </c>
      <c r="O225" s="39">
        <v>0</v>
      </c>
      <c r="P225" s="39">
        <v>35465.61</v>
      </c>
      <c r="Q225" s="39">
        <f>M225+N225+O225+P225</f>
        <v>35465.61</v>
      </c>
      <c r="R225" s="39">
        <f>H225-M225</f>
        <v>0</v>
      </c>
      <c r="S225" s="39">
        <f>I225-N225</f>
        <v>0</v>
      </c>
      <c r="T225" s="39">
        <f>J225-O225</f>
        <v>0</v>
      </c>
      <c r="U225" s="39">
        <f>Q225+B225</f>
        <v>35465.61</v>
      </c>
      <c r="V225" s="39">
        <v>54343</v>
      </c>
      <c r="W225" s="39">
        <v>35465.61</v>
      </c>
      <c r="X225" s="39">
        <f>V225-W225</f>
        <v>18877.39</v>
      </c>
      <c r="Y225" s="39">
        <f>IF(ISERROR(W225/V225*100),0,W225/V225*100)</f>
        <v>65.262517711572784</v>
      </c>
      <c r="Z225" s="39">
        <v>0</v>
      </c>
      <c r="AA225" s="39">
        <v>0</v>
      </c>
      <c r="AB225" s="39">
        <v>0</v>
      </c>
      <c r="AC225" s="39">
        <v>0</v>
      </c>
      <c r="AD225" s="39">
        <v>-18877.39</v>
      </c>
    </row>
    <row r="226" spans="1:30" ht="25.5" x14ac:dyDescent="0.2">
      <c r="A226" s="38" t="s">
        <v>199</v>
      </c>
      <c r="B226" s="39">
        <v>0</v>
      </c>
      <c r="C226" s="39">
        <v>3994013</v>
      </c>
      <c r="D226" s="39">
        <v>0</v>
      </c>
      <c r="E226" s="39">
        <v>227153</v>
      </c>
      <c r="F226" s="39">
        <v>73011311</v>
      </c>
      <c r="G226" s="39">
        <f>C226+D226+E226+F226</f>
        <v>77232477</v>
      </c>
      <c r="H226" s="39">
        <v>3994013</v>
      </c>
      <c r="I226" s="39">
        <v>0</v>
      </c>
      <c r="J226" s="39">
        <v>227153</v>
      </c>
      <c r="K226" s="39">
        <v>73011311</v>
      </c>
      <c r="L226" s="39">
        <f>H226+I226+J226+K226</f>
        <v>77232477</v>
      </c>
      <c r="M226" s="39">
        <v>2694058.25</v>
      </c>
      <c r="N226" s="39">
        <v>0</v>
      </c>
      <c r="O226" s="39">
        <v>129032.11</v>
      </c>
      <c r="P226" s="39">
        <v>72900973.650000006</v>
      </c>
      <c r="Q226" s="39">
        <f>M226+N226+O226+P226</f>
        <v>75724064.010000005</v>
      </c>
      <c r="R226" s="39">
        <f>H226-M226</f>
        <v>1299954.75</v>
      </c>
      <c r="S226" s="39">
        <f>I226-N226</f>
        <v>0</v>
      </c>
      <c r="T226" s="39">
        <f>J226-O226</f>
        <v>98120.89</v>
      </c>
      <c r="U226" s="39">
        <f>Q226+B226</f>
        <v>75724064.010000005</v>
      </c>
      <c r="V226" s="39">
        <v>77579955</v>
      </c>
      <c r="W226" s="39">
        <v>75861818.25</v>
      </c>
      <c r="X226" s="39">
        <f>V226-W226</f>
        <v>1718136.75</v>
      </c>
      <c r="Y226" s="39">
        <f>IF(ISERROR(W226/V226*100),0,W226/V226*100)</f>
        <v>97.785334175561204</v>
      </c>
      <c r="Z226" s="39">
        <v>0</v>
      </c>
      <c r="AA226" s="39">
        <v>0</v>
      </c>
      <c r="AB226" s="39">
        <v>0</v>
      </c>
      <c r="AC226" s="39">
        <v>0</v>
      </c>
      <c r="AD226" s="39">
        <v>-110337.35</v>
      </c>
    </row>
    <row r="227" spans="1:30" ht="25.5" x14ac:dyDescent="0.2">
      <c r="A227" s="40" t="s">
        <v>200</v>
      </c>
      <c r="B227" s="39">
        <v>0</v>
      </c>
      <c r="C227" s="39">
        <v>3994013</v>
      </c>
      <c r="D227" s="39">
        <v>0</v>
      </c>
      <c r="E227" s="39">
        <v>57231</v>
      </c>
      <c r="F227" s="39">
        <v>73011311</v>
      </c>
      <c r="G227" s="39">
        <f>C227+D227+E227+F227</f>
        <v>77062555</v>
      </c>
      <c r="H227" s="39">
        <v>3994013</v>
      </c>
      <c r="I227" s="39">
        <v>0</v>
      </c>
      <c r="J227" s="39">
        <v>57231</v>
      </c>
      <c r="K227" s="39">
        <v>73011311</v>
      </c>
      <c r="L227" s="39">
        <f>H227+I227+J227+K227</f>
        <v>77062555</v>
      </c>
      <c r="M227" s="39">
        <v>2694058.25</v>
      </c>
      <c r="N227" s="39">
        <v>0</v>
      </c>
      <c r="O227" s="39">
        <v>48943.86</v>
      </c>
      <c r="P227" s="39">
        <v>72900973.650000006</v>
      </c>
      <c r="Q227" s="39">
        <f>M227+N227+O227+P227</f>
        <v>75643975.760000005</v>
      </c>
      <c r="R227" s="39">
        <f>H227-M227</f>
        <v>1299954.75</v>
      </c>
      <c r="S227" s="39">
        <f>I227-N227</f>
        <v>0</v>
      </c>
      <c r="T227" s="39">
        <f>J227-O227</f>
        <v>8287.14</v>
      </c>
      <c r="U227" s="39">
        <f>Q227+B227</f>
        <v>75643975.760000005</v>
      </c>
      <c r="V227" s="39">
        <v>77410033</v>
      </c>
      <c r="W227" s="39">
        <v>75781730</v>
      </c>
      <c r="X227" s="39">
        <f>V227-W227</f>
        <v>1628303</v>
      </c>
      <c r="Y227" s="39">
        <f>IF(ISERROR(W227/V227*100),0,W227/V227*100)</f>
        <v>97.89652201801799</v>
      </c>
      <c r="Z227" s="39">
        <v>0</v>
      </c>
      <c r="AA227" s="39">
        <v>0</v>
      </c>
      <c r="AB227" s="39">
        <v>0</v>
      </c>
      <c r="AC227" s="39">
        <v>0</v>
      </c>
      <c r="AD227" s="39">
        <v>-110337.35</v>
      </c>
    </row>
    <row r="228" spans="1:30" ht="25.5" x14ac:dyDescent="0.2">
      <c r="A228" s="40" t="s">
        <v>201</v>
      </c>
      <c r="B228" s="39">
        <v>0</v>
      </c>
      <c r="C228" s="39">
        <v>0</v>
      </c>
      <c r="D228" s="39">
        <v>0</v>
      </c>
      <c r="E228" s="39">
        <v>169922</v>
      </c>
      <c r="F228" s="39">
        <v>0</v>
      </c>
      <c r="G228" s="39">
        <f>C228+D228+E228+F228</f>
        <v>169922</v>
      </c>
      <c r="H228" s="39">
        <v>0</v>
      </c>
      <c r="I228" s="39">
        <v>0</v>
      </c>
      <c r="J228" s="39">
        <v>169922</v>
      </c>
      <c r="K228" s="39">
        <v>0</v>
      </c>
      <c r="L228" s="39">
        <f>H228+I228+J228+K228</f>
        <v>169922</v>
      </c>
      <c r="M228" s="39">
        <v>0</v>
      </c>
      <c r="N228" s="39">
        <v>0</v>
      </c>
      <c r="O228" s="39">
        <v>80088.25</v>
      </c>
      <c r="P228" s="39">
        <v>0</v>
      </c>
      <c r="Q228" s="39">
        <f>M228+N228+O228+P228</f>
        <v>80088.25</v>
      </c>
      <c r="R228" s="39">
        <f>H228-M228</f>
        <v>0</v>
      </c>
      <c r="S228" s="39">
        <f>I228-N228</f>
        <v>0</v>
      </c>
      <c r="T228" s="39">
        <f>J228-O228</f>
        <v>89833.75</v>
      </c>
      <c r="U228" s="39">
        <f>Q228+B228</f>
        <v>80088.25</v>
      </c>
      <c r="V228" s="39">
        <v>169922</v>
      </c>
      <c r="W228" s="39">
        <v>80088.25</v>
      </c>
      <c r="X228" s="39">
        <f>V228-W228</f>
        <v>89833.75</v>
      </c>
      <c r="Y228" s="39">
        <f>IF(ISERROR(W228/V228*100),0,W228/V228*100)</f>
        <v>47.132360730217393</v>
      </c>
      <c r="Z228" s="39">
        <v>0</v>
      </c>
      <c r="AA228" s="39">
        <v>0</v>
      </c>
      <c r="AB228" s="39">
        <v>0</v>
      </c>
      <c r="AC228" s="39">
        <v>0</v>
      </c>
      <c r="AD228" s="39">
        <v>0</v>
      </c>
    </row>
    <row r="229" spans="1:30" x14ac:dyDescent="0.2">
      <c r="A229" s="38" t="s">
        <v>202</v>
      </c>
      <c r="B229" s="39">
        <v>0</v>
      </c>
      <c r="C229" s="39">
        <v>1186842</v>
      </c>
      <c r="D229" s="39">
        <v>0</v>
      </c>
      <c r="E229" s="39">
        <v>12448</v>
      </c>
      <c r="F229" s="39">
        <v>69975979</v>
      </c>
      <c r="G229" s="39">
        <f>C229+D229+E229+F229</f>
        <v>71175269</v>
      </c>
      <c r="H229" s="39">
        <v>1186842</v>
      </c>
      <c r="I229" s="39">
        <v>0</v>
      </c>
      <c r="J229" s="39">
        <v>12448</v>
      </c>
      <c r="K229" s="39">
        <v>69975979</v>
      </c>
      <c r="L229" s="39">
        <f>H229+I229+J229+K229</f>
        <v>71175269</v>
      </c>
      <c r="M229" s="39">
        <v>739154.26</v>
      </c>
      <c r="N229" s="39">
        <v>0</v>
      </c>
      <c r="O229" s="39">
        <v>12447.56</v>
      </c>
      <c r="P229" s="39">
        <v>69180788.299999997</v>
      </c>
      <c r="Q229" s="39">
        <f>M229+N229+O229+P229</f>
        <v>69932390.11999999</v>
      </c>
      <c r="R229" s="39">
        <f>H229-M229</f>
        <v>447687.74</v>
      </c>
      <c r="S229" s="39">
        <f>I229-N229</f>
        <v>0</v>
      </c>
      <c r="T229" s="39">
        <f>J229-O229</f>
        <v>0.44000000000050932</v>
      </c>
      <c r="U229" s="39">
        <f>Q229+B229</f>
        <v>69932390.11999999</v>
      </c>
      <c r="V229" s="39">
        <v>69644782</v>
      </c>
      <c r="W229" s="39">
        <v>69053019.769999996</v>
      </c>
      <c r="X229" s="39">
        <f>V229-W229</f>
        <v>591762.23000000417</v>
      </c>
      <c r="Y229" s="39">
        <f>IF(ISERROR(W229/V229*100),0,W229/V229*100)</f>
        <v>99.150313615742235</v>
      </c>
      <c r="Z229" s="39">
        <v>-2864071</v>
      </c>
      <c r="AA229" s="39">
        <v>-1131293.42</v>
      </c>
      <c r="AB229" s="39">
        <v>975000</v>
      </c>
      <c r="AC229" s="39">
        <v>284.64999999999998</v>
      </c>
      <c r="AD229" s="39">
        <v>-795190.7</v>
      </c>
    </row>
    <row r="230" spans="1:30" x14ac:dyDescent="0.2">
      <c r="A230" s="40" t="s">
        <v>203</v>
      </c>
      <c r="B230" s="39">
        <v>0</v>
      </c>
      <c r="C230" s="39">
        <v>0</v>
      </c>
      <c r="D230" s="39">
        <v>0</v>
      </c>
      <c r="E230" s="39">
        <v>0</v>
      </c>
      <c r="F230" s="39">
        <v>49331107</v>
      </c>
      <c r="G230" s="39">
        <f>C230+D230+E230+F230</f>
        <v>49331107</v>
      </c>
      <c r="H230" s="39">
        <v>0</v>
      </c>
      <c r="I230" s="39">
        <v>0</v>
      </c>
      <c r="J230" s="39">
        <v>0</v>
      </c>
      <c r="K230" s="39">
        <v>49331107</v>
      </c>
      <c r="L230" s="39">
        <f>H230+I230+J230+K230</f>
        <v>49331107</v>
      </c>
      <c r="M230" s="39">
        <v>0</v>
      </c>
      <c r="N230" s="39">
        <v>0</v>
      </c>
      <c r="O230" s="39">
        <v>0</v>
      </c>
      <c r="P230" s="39">
        <v>49331105.609999999</v>
      </c>
      <c r="Q230" s="39">
        <f>M230+N230+O230+P230</f>
        <v>49331105.609999999</v>
      </c>
      <c r="R230" s="39">
        <f>H230-M230</f>
        <v>0</v>
      </c>
      <c r="S230" s="39">
        <f>I230-N230</f>
        <v>0</v>
      </c>
      <c r="T230" s="39">
        <f>J230-O230</f>
        <v>0</v>
      </c>
      <c r="U230" s="39">
        <f>Q230+B230</f>
        <v>49331105.609999999</v>
      </c>
      <c r="V230" s="39">
        <v>49331107</v>
      </c>
      <c r="W230" s="39">
        <v>49331105.609999999</v>
      </c>
      <c r="X230" s="39">
        <f>V230-W230</f>
        <v>1.3900000005960464</v>
      </c>
      <c r="Y230" s="39">
        <f>IF(ISERROR(W230/V230*100),0,W230/V230*100)</f>
        <v>99.999997182305279</v>
      </c>
      <c r="Z230" s="39">
        <v>0</v>
      </c>
      <c r="AA230" s="39">
        <v>0</v>
      </c>
      <c r="AB230" s="39">
        <v>0</v>
      </c>
      <c r="AC230" s="39">
        <v>0</v>
      </c>
      <c r="AD230" s="39">
        <v>-1.39</v>
      </c>
    </row>
    <row r="231" spans="1:30" ht="25.5" x14ac:dyDescent="0.2">
      <c r="A231" s="40" t="s">
        <v>204</v>
      </c>
      <c r="B231" s="39">
        <v>0</v>
      </c>
      <c r="C231" s="39">
        <v>0</v>
      </c>
      <c r="D231" s="39">
        <v>0</v>
      </c>
      <c r="E231" s="39">
        <v>0</v>
      </c>
      <c r="F231" s="39">
        <v>6500000</v>
      </c>
      <c r="G231" s="39">
        <f>C231+D231+E231+F231</f>
        <v>6500000</v>
      </c>
      <c r="H231" s="39">
        <v>0</v>
      </c>
      <c r="I231" s="39">
        <v>0</v>
      </c>
      <c r="J231" s="39">
        <v>0</v>
      </c>
      <c r="K231" s="39">
        <v>6500000</v>
      </c>
      <c r="L231" s="39">
        <f>H231+I231+J231+K231</f>
        <v>6500000</v>
      </c>
      <c r="M231" s="39">
        <v>0</v>
      </c>
      <c r="N231" s="39">
        <v>0</v>
      </c>
      <c r="O231" s="39">
        <v>0</v>
      </c>
      <c r="P231" s="39">
        <v>6500000</v>
      </c>
      <c r="Q231" s="39">
        <f>M231+N231+O231+P231</f>
        <v>6500000</v>
      </c>
      <c r="R231" s="39">
        <f>H231-M231</f>
        <v>0</v>
      </c>
      <c r="S231" s="39">
        <f>I231-N231</f>
        <v>0</v>
      </c>
      <c r="T231" s="39">
        <f>J231-O231</f>
        <v>0</v>
      </c>
      <c r="U231" s="39">
        <f>Q231+B231</f>
        <v>6500000</v>
      </c>
      <c r="V231" s="39">
        <v>6500000</v>
      </c>
      <c r="W231" s="39">
        <v>6500000</v>
      </c>
      <c r="X231" s="39">
        <f>V231-W231</f>
        <v>0</v>
      </c>
      <c r="Y231" s="39">
        <f>IF(ISERROR(W231/V231*100),0,W231/V231*100)</f>
        <v>100</v>
      </c>
      <c r="Z231" s="39">
        <v>0</v>
      </c>
      <c r="AA231" s="39">
        <v>0</v>
      </c>
      <c r="AB231" s="39">
        <v>0</v>
      </c>
      <c r="AC231" s="39">
        <v>0</v>
      </c>
      <c r="AD231" s="39">
        <v>0</v>
      </c>
    </row>
    <row r="232" spans="1:30" ht="25.5" x14ac:dyDescent="0.2">
      <c r="A232" s="40" t="s">
        <v>205</v>
      </c>
      <c r="B232" s="39">
        <v>0</v>
      </c>
      <c r="C232" s="39">
        <v>0</v>
      </c>
      <c r="D232" s="39">
        <v>0</v>
      </c>
      <c r="E232" s="39">
        <v>0</v>
      </c>
      <c r="F232" s="39">
        <v>3725636</v>
      </c>
      <c r="G232" s="39">
        <f>C232+D232+E232+F232</f>
        <v>3725636</v>
      </c>
      <c r="H232" s="39">
        <v>0</v>
      </c>
      <c r="I232" s="39">
        <v>0</v>
      </c>
      <c r="J232" s="39">
        <v>0</v>
      </c>
      <c r="K232" s="39">
        <v>3725636</v>
      </c>
      <c r="L232" s="39">
        <f>H232+I232+J232+K232</f>
        <v>3725636</v>
      </c>
      <c r="M232" s="39">
        <v>0</v>
      </c>
      <c r="N232" s="39">
        <v>0</v>
      </c>
      <c r="O232" s="39">
        <v>0</v>
      </c>
      <c r="P232" s="39">
        <v>2930446.69</v>
      </c>
      <c r="Q232" s="39">
        <f>M232+N232+O232+P232</f>
        <v>2930446.69</v>
      </c>
      <c r="R232" s="39">
        <f>H232-M232</f>
        <v>0</v>
      </c>
      <c r="S232" s="39">
        <f>I232-N232</f>
        <v>0</v>
      </c>
      <c r="T232" s="39">
        <f>J232-O232</f>
        <v>0</v>
      </c>
      <c r="U232" s="39">
        <f>Q232+B232</f>
        <v>2930446.69</v>
      </c>
      <c r="V232" s="39">
        <v>1836565</v>
      </c>
      <c r="W232" s="39">
        <v>1799437.92</v>
      </c>
      <c r="X232" s="39">
        <f>V232-W232</f>
        <v>37127.080000000075</v>
      </c>
      <c r="Y232" s="39">
        <f>IF(ISERROR(W232/V232*100),0,W232/V232*100)</f>
        <v>97.978449986796008</v>
      </c>
      <c r="Z232" s="39">
        <v>-2864071</v>
      </c>
      <c r="AA232" s="39">
        <v>-1131293.42</v>
      </c>
      <c r="AB232" s="39">
        <v>975000</v>
      </c>
      <c r="AC232" s="39">
        <v>284.64999999999998</v>
      </c>
      <c r="AD232" s="39">
        <v>-795189.31</v>
      </c>
    </row>
    <row r="233" spans="1:30" ht="38.25" x14ac:dyDescent="0.2">
      <c r="A233" s="40" t="s">
        <v>206</v>
      </c>
      <c r="B233" s="39">
        <v>0</v>
      </c>
      <c r="C233" s="39">
        <v>0</v>
      </c>
      <c r="D233" s="39">
        <v>0</v>
      </c>
      <c r="E233" s="39">
        <v>0</v>
      </c>
      <c r="F233" s="39">
        <v>31275</v>
      </c>
      <c r="G233" s="39">
        <f>C233+D233+E233+F233</f>
        <v>31275</v>
      </c>
      <c r="H233" s="39">
        <v>0</v>
      </c>
      <c r="I233" s="39">
        <v>0</v>
      </c>
      <c r="J233" s="39">
        <v>0</v>
      </c>
      <c r="K233" s="39">
        <v>31275</v>
      </c>
      <c r="L233" s="39">
        <f>H233+I233+J233+K233</f>
        <v>31275</v>
      </c>
      <c r="M233" s="39">
        <v>0</v>
      </c>
      <c r="N233" s="39">
        <v>0</v>
      </c>
      <c r="O233" s="39">
        <v>0</v>
      </c>
      <c r="P233" s="39">
        <v>31275</v>
      </c>
      <c r="Q233" s="39">
        <f>M233+N233+O233+P233</f>
        <v>31275</v>
      </c>
      <c r="R233" s="39">
        <f>H233-M233</f>
        <v>0</v>
      </c>
      <c r="S233" s="39">
        <f>I233-N233</f>
        <v>0</v>
      </c>
      <c r="T233" s="39">
        <f>J233-O233</f>
        <v>0</v>
      </c>
      <c r="U233" s="39">
        <f>Q233+B233</f>
        <v>31275</v>
      </c>
      <c r="V233" s="39">
        <v>31275</v>
      </c>
      <c r="W233" s="39">
        <v>31275</v>
      </c>
      <c r="X233" s="39">
        <f>V233-W233</f>
        <v>0</v>
      </c>
      <c r="Y233" s="39">
        <f>IF(ISERROR(W233/V233*100),0,W233/V233*100)</f>
        <v>100</v>
      </c>
      <c r="Z233" s="39">
        <v>0</v>
      </c>
      <c r="AA233" s="39">
        <v>0</v>
      </c>
      <c r="AB233" s="39">
        <v>0</v>
      </c>
      <c r="AC233" s="39">
        <v>0</v>
      </c>
      <c r="AD233" s="39">
        <v>0</v>
      </c>
    </row>
    <row r="234" spans="1:30" x14ac:dyDescent="0.2">
      <c r="A234" s="40" t="s">
        <v>207</v>
      </c>
      <c r="B234" s="39">
        <v>0</v>
      </c>
      <c r="C234" s="39">
        <v>0</v>
      </c>
      <c r="D234" s="39">
        <v>0</v>
      </c>
      <c r="E234" s="39">
        <v>0</v>
      </c>
      <c r="F234" s="39">
        <v>119318</v>
      </c>
      <c r="G234" s="39">
        <f>C234+D234+E234+F234</f>
        <v>119318</v>
      </c>
      <c r="H234" s="39">
        <v>0</v>
      </c>
      <c r="I234" s="39">
        <v>0</v>
      </c>
      <c r="J234" s="39">
        <v>0</v>
      </c>
      <c r="K234" s="39">
        <v>119318</v>
      </c>
      <c r="L234" s="39">
        <f>H234+I234+J234+K234</f>
        <v>119318</v>
      </c>
      <c r="M234" s="39">
        <v>0</v>
      </c>
      <c r="N234" s="39">
        <v>0</v>
      </c>
      <c r="O234" s="39">
        <v>0</v>
      </c>
      <c r="P234" s="39">
        <v>119318</v>
      </c>
      <c r="Q234" s="39">
        <f>M234+N234+O234+P234</f>
        <v>119318</v>
      </c>
      <c r="R234" s="39">
        <f>H234-M234</f>
        <v>0</v>
      </c>
      <c r="S234" s="39">
        <f>I234-N234</f>
        <v>0</v>
      </c>
      <c r="T234" s="39">
        <f>J234-O234</f>
        <v>0</v>
      </c>
      <c r="U234" s="39">
        <f>Q234+B234</f>
        <v>119318</v>
      </c>
      <c r="V234" s="39">
        <v>119318</v>
      </c>
      <c r="W234" s="39">
        <v>119318</v>
      </c>
      <c r="X234" s="39">
        <f>V234-W234</f>
        <v>0</v>
      </c>
      <c r="Y234" s="39">
        <f>IF(ISERROR(W234/V234*100),0,W234/V234*100)</f>
        <v>100</v>
      </c>
      <c r="Z234" s="39">
        <v>0</v>
      </c>
      <c r="AA234" s="39">
        <v>0</v>
      </c>
      <c r="AB234" s="39">
        <v>0</v>
      </c>
      <c r="AC234" s="39">
        <v>0</v>
      </c>
      <c r="AD234" s="39">
        <v>0</v>
      </c>
    </row>
    <row r="235" spans="1:30" x14ac:dyDescent="0.2">
      <c r="A235" s="40" t="s">
        <v>208</v>
      </c>
      <c r="B235" s="39">
        <v>0</v>
      </c>
      <c r="C235" s="39">
        <v>1186842</v>
      </c>
      <c r="D235" s="39">
        <v>0</v>
      </c>
      <c r="E235" s="39">
        <v>12448</v>
      </c>
      <c r="F235" s="39">
        <v>9908732</v>
      </c>
      <c r="G235" s="39">
        <f>C235+D235+E235+F235</f>
        <v>11108022</v>
      </c>
      <c r="H235" s="39">
        <v>1186842</v>
      </c>
      <c r="I235" s="39">
        <v>0</v>
      </c>
      <c r="J235" s="39">
        <v>12448</v>
      </c>
      <c r="K235" s="39">
        <v>9908732</v>
      </c>
      <c r="L235" s="39">
        <f>H235+I235+J235+K235</f>
        <v>11108022</v>
      </c>
      <c r="M235" s="39">
        <v>739154.26</v>
      </c>
      <c r="N235" s="39">
        <v>0</v>
      </c>
      <c r="O235" s="39">
        <v>12447.56</v>
      </c>
      <c r="P235" s="39">
        <v>9908732</v>
      </c>
      <c r="Q235" s="39">
        <f>M235+N235+O235+P235</f>
        <v>10660333.82</v>
      </c>
      <c r="R235" s="39">
        <f>H235-M235</f>
        <v>447687.74</v>
      </c>
      <c r="S235" s="39">
        <f>I235-N235</f>
        <v>0</v>
      </c>
      <c r="T235" s="39">
        <f>J235-O235</f>
        <v>0.44000000000050932</v>
      </c>
      <c r="U235" s="39">
        <f>Q235+B235</f>
        <v>10660333.82</v>
      </c>
      <c r="V235" s="39">
        <v>11466606</v>
      </c>
      <c r="W235" s="39">
        <v>10911972.24</v>
      </c>
      <c r="X235" s="39">
        <f>V235-W235</f>
        <v>554633.75999999978</v>
      </c>
      <c r="Y235" s="39">
        <f>IF(ISERROR(W235/V235*100),0,W235/V235*100)</f>
        <v>95.16305208358952</v>
      </c>
      <c r="Z235" s="39">
        <v>0</v>
      </c>
      <c r="AA235" s="39">
        <v>0</v>
      </c>
      <c r="AB235" s="39">
        <v>0</v>
      </c>
      <c r="AC235" s="39">
        <v>0</v>
      </c>
      <c r="AD235" s="39">
        <v>0</v>
      </c>
    </row>
    <row r="236" spans="1:30" x14ac:dyDescent="0.2">
      <c r="A236" s="40" t="s">
        <v>209</v>
      </c>
      <c r="B236" s="39">
        <v>0</v>
      </c>
      <c r="C236" s="39">
        <v>0</v>
      </c>
      <c r="D236" s="39">
        <v>0</v>
      </c>
      <c r="E236" s="39">
        <v>0</v>
      </c>
      <c r="F236" s="39">
        <v>359911</v>
      </c>
      <c r="G236" s="39">
        <f>C236+D236+E236+F236</f>
        <v>359911</v>
      </c>
      <c r="H236" s="39">
        <v>0</v>
      </c>
      <c r="I236" s="39">
        <v>0</v>
      </c>
      <c r="J236" s="39">
        <v>0</v>
      </c>
      <c r="K236" s="39">
        <v>359911</v>
      </c>
      <c r="L236" s="39">
        <f>H236+I236+J236+K236</f>
        <v>359911</v>
      </c>
      <c r="M236" s="39">
        <v>0</v>
      </c>
      <c r="N236" s="39">
        <v>0</v>
      </c>
      <c r="O236" s="39">
        <v>0</v>
      </c>
      <c r="P236" s="39">
        <v>359911</v>
      </c>
      <c r="Q236" s="39">
        <f>M236+N236+O236+P236</f>
        <v>359911</v>
      </c>
      <c r="R236" s="39">
        <f>H236-M236</f>
        <v>0</v>
      </c>
      <c r="S236" s="39">
        <f>I236-N236</f>
        <v>0</v>
      </c>
      <c r="T236" s="39">
        <f>J236-O236</f>
        <v>0</v>
      </c>
      <c r="U236" s="39">
        <f>Q236+B236</f>
        <v>359911</v>
      </c>
      <c r="V236" s="39">
        <v>359911</v>
      </c>
      <c r="W236" s="39">
        <v>359911</v>
      </c>
      <c r="X236" s="39">
        <f>V236-W236</f>
        <v>0</v>
      </c>
      <c r="Y236" s="39">
        <f>IF(ISERROR(W236/V236*100),0,W236/V236*100)</f>
        <v>100</v>
      </c>
      <c r="Z236" s="39">
        <v>0</v>
      </c>
      <c r="AA236" s="39">
        <v>0</v>
      </c>
      <c r="AB236" s="39">
        <v>0</v>
      </c>
      <c r="AC236" s="39">
        <v>0</v>
      </c>
      <c r="AD236" s="39">
        <v>0</v>
      </c>
    </row>
    <row r="237" spans="1:30" ht="25.5" x14ac:dyDescent="0.2">
      <c r="A237" s="38" t="s">
        <v>210</v>
      </c>
      <c r="B237" s="39">
        <v>0</v>
      </c>
      <c r="C237" s="39">
        <v>185745</v>
      </c>
      <c r="D237" s="39">
        <v>0</v>
      </c>
      <c r="E237" s="39">
        <v>17000</v>
      </c>
      <c r="F237" s="39">
        <v>1925988</v>
      </c>
      <c r="G237" s="39">
        <f>C237+D237+E237+F237</f>
        <v>2128733</v>
      </c>
      <c r="H237" s="39">
        <v>185745</v>
      </c>
      <c r="I237" s="39">
        <v>0</v>
      </c>
      <c r="J237" s="39">
        <v>17000</v>
      </c>
      <c r="K237" s="39">
        <v>1925988</v>
      </c>
      <c r="L237" s="39">
        <f>H237+I237+J237+K237</f>
        <v>2128733</v>
      </c>
      <c r="M237" s="39">
        <v>167481.07</v>
      </c>
      <c r="N237" s="39">
        <v>0</v>
      </c>
      <c r="O237" s="39">
        <v>17000</v>
      </c>
      <c r="P237" s="39">
        <v>1923251.78</v>
      </c>
      <c r="Q237" s="39">
        <f>M237+N237+O237+P237</f>
        <v>2107732.85</v>
      </c>
      <c r="R237" s="39">
        <f>H237-M237</f>
        <v>18263.929999999993</v>
      </c>
      <c r="S237" s="39">
        <f>I237-N237</f>
        <v>0</v>
      </c>
      <c r="T237" s="39">
        <f>J237-O237</f>
        <v>0</v>
      </c>
      <c r="U237" s="39">
        <f>Q237+B237</f>
        <v>2107732.85</v>
      </c>
      <c r="V237" s="39">
        <v>2132595</v>
      </c>
      <c r="W237" s="39">
        <v>2043346.51</v>
      </c>
      <c r="X237" s="39">
        <f>V237-W237</f>
        <v>89248.489999999991</v>
      </c>
      <c r="Y237" s="39">
        <f>IF(ISERROR(W237/V237*100),0,W237/V237*100)</f>
        <v>95.815028638817964</v>
      </c>
      <c r="Z237" s="39">
        <v>0</v>
      </c>
      <c r="AA237" s="39">
        <v>0</v>
      </c>
      <c r="AB237" s="39">
        <v>0</v>
      </c>
      <c r="AC237" s="39">
        <v>0</v>
      </c>
      <c r="AD237" s="39">
        <v>-2736.22</v>
      </c>
    </row>
    <row r="238" spans="1:30" x14ac:dyDescent="0.2">
      <c r="A238" s="38" t="s">
        <v>211</v>
      </c>
      <c r="B238" s="39">
        <v>0</v>
      </c>
      <c r="C238" s="39">
        <v>30000</v>
      </c>
      <c r="D238" s="39">
        <v>0</v>
      </c>
      <c r="E238" s="39">
        <v>2094229</v>
      </c>
      <c r="F238" s="39">
        <v>47806227</v>
      </c>
      <c r="G238" s="39">
        <f>C238+D238+E238+F238</f>
        <v>49930456</v>
      </c>
      <c r="H238" s="39">
        <v>30000</v>
      </c>
      <c r="I238" s="39">
        <v>0</v>
      </c>
      <c r="J238" s="39">
        <v>2094229</v>
      </c>
      <c r="K238" s="39">
        <v>47806227</v>
      </c>
      <c r="L238" s="39">
        <f>H238+I238+J238+K238</f>
        <v>49930456</v>
      </c>
      <c r="M238" s="39">
        <v>34520.31</v>
      </c>
      <c r="N238" s="39">
        <v>0</v>
      </c>
      <c r="O238" s="39">
        <v>2085480</v>
      </c>
      <c r="P238" s="39">
        <v>47765751.770000003</v>
      </c>
      <c r="Q238" s="39">
        <f>M238+N238+O238+P238</f>
        <v>49885752.080000006</v>
      </c>
      <c r="R238" s="39">
        <f>H238-M238</f>
        <v>-4520.3099999999977</v>
      </c>
      <c r="S238" s="39">
        <f>I238-N238</f>
        <v>0</v>
      </c>
      <c r="T238" s="39">
        <f>J238-O238</f>
        <v>8749</v>
      </c>
      <c r="U238" s="39">
        <f>Q238+B238</f>
        <v>49885752.080000006</v>
      </c>
      <c r="V238" s="39">
        <v>49937215</v>
      </c>
      <c r="W238" s="39">
        <v>49882470.759999998</v>
      </c>
      <c r="X238" s="39">
        <f>V238-W238</f>
        <v>54744.240000002086</v>
      </c>
      <c r="Y238" s="39">
        <f>IF(ISERROR(W238/V238*100),0,W238/V238*100)</f>
        <v>99.890373862459086</v>
      </c>
      <c r="Z238" s="39">
        <v>0</v>
      </c>
      <c r="AA238" s="39">
        <v>0</v>
      </c>
      <c r="AB238" s="39">
        <v>0</v>
      </c>
      <c r="AC238" s="39">
        <v>0</v>
      </c>
      <c r="AD238" s="39">
        <v>-40475.230000000003</v>
      </c>
    </row>
    <row r="239" spans="1:30" ht="25.5" x14ac:dyDescent="0.2">
      <c r="A239" s="40" t="s">
        <v>212</v>
      </c>
      <c r="B239" s="39">
        <v>0</v>
      </c>
      <c r="C239" s="39">
        <v>0</v>
      </c>
      <c r="D239" s="39">
        <v>0</v>
      </c>
      <c r="E239" s="39">
        <v>0</v>
      </c>
      <c r="F239" s="39">
        <v>17440532</v>
      </c>
      <c r="G239" s="39">
        <f>C239+D239+E239+F239</f>
        <v>17440532</v>
      </c>
      <c r="H239" s="39">
        <v>0</v>
      </c>
      <c r="I239" s="39">
        <v>0</v>
      </c>
      <c r="J239" s="39">
        <v>0</v>
      </c>
      <c r="K239" s="39">
        <v>17440532</v>
      </c>
      <c r="L239" s="39">
        <f>H239+I239+J239+K239</f>
        <v>17440532</v>
      </c>
      <c r="M239" s="39">
        <v>0</v>
      </c>
      <c r="N239" s="39">
        <v>0</v>
      </c>
      <c r="O239" s="39">
        <v>0</v>
      </c>
      <c r="P239" s="39">
        <v>17429272.829999998</v>
      </c>
      <c r="Q239" s="39">
        <f>M239+N239+O239+P239</f>
        <v>17429272.829999998</v>
      </c>
      <c r="R239" s="39">
        <f>H239-M239</f>
        <v>0</v>
      </c>
      <c r="S239" s="39">
        <f>I239-N239</f>
        <v>0</v>
      </c>
      <c r="T239" s="39">
        <f>J239-O239</f>
        <v>0</v>
      </c>
      <c r="U239" s="39">
        <f>Q239+B239</f>
        <v>17429272.829999998</v>
      </c>
      <c r="V239" s="39">
        <v>17440532</v>
      </c>
      <c r="W239" s="39">
        <v>17429272.829999998</v>
      </c>
      <c r="X239" s="39">
        <f>V239-W239</f>
        <v>11259.170000001788</v>
      </c>
      <c r="Y239" s="39">
        <f>IF(ISERROR(W239/V239*100),0,W239/V239*100)</f>
        <v>99.93544250829045</v>
      </c>
      <c r="Z239" s="39">
        <v>0</v>
      </c>
      <c r="AA239" s="39">
        <v>0</v>
      </c>
      <c r="AB239" s="39">
        <v>0</v>
      </c>
      <c r="AC239" s="39">
        <v>0</v>
      </c>
      <c r="AD239" s="39">
        <v>-11259.17</v>
      </c>
    </row>
    <row r="240" spans="1:30" x14ac:dyDescent="0.2">
      <c r="A240" s="40" t="s">
        <v>213</v>
      </c>
      <c r="B240" s="39">
        <v>0</v>
      </c>
      <c r="C240" s="39">
        <v>30000</v>
      </c>
      <c r="D240" s="39">
        <v>0</v>
      </c>
      <c r="E240" s="39">
        <v>0</v>
      </c>
      <c r="F240" s="39">
        <v>27610648</v>
      </c>
      <c r="G240" s="39">
        <f>C240+D240+E240+F240</f>
        <v>27640648</v>
      </c>
      <c r="H240" s="39">
        <v>30000</v>
      </c>
      <c r="I240" s="39">
        <v>0</v>
      </c>
      <c r="J240" s="39">
        <v>0</v>
      </c>
      <c r="K240" s="39">
        <v>27610648</v>
      </c>
      <c r="L240" s="39">
        <f>H240+I240+J240+K240</f>
        <v>27640648</v>
      </c>
      <c r="M240" s="39">
        <v>34520.31</v>
      </c>
      <c r="N240" s="39">
        <v>0</v>
      </c>
      <c r="O240" s="39">
        <v>0</v>
      </c>
      <c r="P240" s="39">
        <v>27610648</v>
      </c>
      <c r="Q240" s="39">
        <f>M240+N240+O240+P240</f>
        <v>27645168.309999999</v>
      </c>
      <c r="R240" s="39">
        <f>H240-M240</f>
        <v>-4520.3099999999977</v>
      </c>
      <c r="S240" s="39">
        <f>I240-N240</f>
        <v>0</v>
      </c>
      <c r="T240" s="39">
        <f>J240-O240</f>
        <v>0</v>
      </c>
      <c r="U240" s="39">
        <f>Q240+B240</f>
        <v>27645168.309999999</v>
      </c>
      <c r="V240" s="39">
        <v>27647407</v>
      </c>
      <c r="W240" s="39">
        <v>27641886.989999998</v>
      </c>
      <c r="X240" s="39">
        <f>V240-W240</f>
        <v>5520.0100000016391</v>
      </c>
      <c r="Y240" s="39">
        <f>IF(ISERROR(W240/V240*100),0,W240/V240*100)</f>
        <v>99.980034257823874</v>
      </c>
      <c r="Z240" s="39">
        <v>0</v>
      </c>
      <c r="AA240" s="39">
        <v>0</v>
      </c>
      <c r="AB240" s="39">
        <v>0</v>
      </c>
      <c r="AC240" s="39">
        <v>0</v>
      </c>
      <c r="AD240" s="39">
        <v>0</v>
      </c>
    </row>
    <row r="241" spans="1:30" x14ac:dyDescent="0.2">
      <c r="A241" s="40" t="s">
        <v>214</v>
      </c>
      <c r="B241" s="39">
        <v>0</v>
      </c>
      <c r="C241" s="39">
        <v>0</v>
      </c>
      <c r="D241" s="39">
        <v>0</v>
      </c>
      <c r="E241" s="39">
        <v>0</v>
      </c>
      <c r="F241" s="39">
        <v>215992</v>
      </c>
      <c r="G241" s="39">
        <f>C241+D241+E241+F241</f>
        <v>215992</v>
      </c>
      <c r="H241" s="39">
        <v>0</v>
      </c>
      <c r="I241" s="39">
        <v>0</v>
      </c>
      <c r="J241" s="39">
        <v>0</v>
      </c>
      <c r="K241" s="39">
        <v>215992</v>
      </c>
      <c r="L241" s="39">
        <f>H241+I241+J241+K241</f>
        <v>215992</v>
      </c>
      <c r="M241" s="39">
        <v>0</v>
      </c>
      <c r="N241" s="39">
        <v>0</v>
      </c>
      <c r="O241" s="39">
        <v>0</v>
      </c>
      <c r="P241" s="39">
        <v>215992</v>
      </c>
      <c r="Q241" s="39">
        <f>M241+N241+O241+P241</f>
        <v>215992</v>
      </c>
      <c r="R241" s="39">
        <f>H241-M241</f>
        <v>0</v>
      </c>
      <c r="S241" s="39">
        <f>I241-N241</f>
        <v>0</v>
      </c>
      <c r="T241" s="39">
        <f>J241-O241</f>
        <v>0</v>
      </c>
      <c r="U241" s="39">
        <f>Q241+B241</f>
        <v>215992</v>
      </c>
      <c r="V241" s="39">
        <v>215992</v>
      </c>
      <c r="W241" s="39">
        <v>215992</v>
      </c>
      <c r="X241" s="39">
        <f>V241-W241</f>
        <v>0</v>
      </c>
      <c r="Y241" s="39">
        <f>IF(ISERROR(W241/V241*100),0,W241/V241*100)</f>
        <v>100</v>
      </c>
      <c r="Z241" s="39">
        <v>0</v>
      </c>
      <c r="AA241" s="39">
        <v>0</v>
      </c>
      <c r="AB241" s="39">
        <v>0</v>
      </c>
      <c r="AC241" s="39">
        <v>0</v>
      </c>
      <c r="AD241" s="39">
        <v>0</v>
      </c>
    </row>
    <row r="242" spans="1:30" x14ac:dyDescent="0.2">
      <c r="A242" s="40" t="s">
        <v>215</v>
      </c>
      <c r="B242" s="39">
        <v>0</v>
      </c>
      <c r="C242" s="39">
        <v>0</v>
      </c>
      <c r="D242" s="39">
        <v>0</v>
      </c>
      <c r="E242" s="39">
        <v>2094229</v>
      </c>
      <c r="F242" s="39">
        <v>2489248</v>
      </c>
      <c r="G242" s="39">
        <f>C242+D242+E242+F242</f>
        <v>4583477</v>
      </c>
      <c r="H242" s="39">
        <v>0</v>
      </c>
      <c r="I242" s="39">
        <v>0</v>
      </c>
      <c r="J242" s="39">
        <v>2094229</v>
      </c>
      <c r="K242" s="39">
        <v>2489248</v>
      </c>
      <c r="L242" s="39">
        <f>H242+I242+J242+K242</f>
        <v>4583477</v>
      </c>
      <c r="M242" s="39">
        <v>0</v>
      </c>
      <c r="N242" s="39">
        <v>0</v>
      </c>
      <c r="O242" s="39">
        <v>2085480</v>
      </c>
      <c r="P242" s="39">
        <v>2462728.73</v>
      </c>
      <c r="Q242" s="39">
        <f>M242+N242+O242+P242</f>
        <v>4548208.7300000004</v>
      </c>
      <c r="R242" s="39">
        <f>H242-M242</f>
        <v>0</v>
      </c>
      <c r="S242" s="39">
        <f>I242-N242</f>
        <v>0</v>
      </c>
      <c r="T242" s="39">
        <f>J242-O242</f>
        <v>8749</v>
      </c>
      <c r="U242" s="39">
        <f>Q242+B242</f>
        <v>4548208.7300000004</v>
      </c>
      <c r="V242" s="39">
        <v>4583477</v>
      </c>
      <c r="W242" s="39">
        <v>4548208.7300000004</v>
      </c>
      <c r="X242" s="39">
        <f>V242-W242</f>
        <v>35268.269999999553</v>
      </c>
      <c r="Y242" s="39">
        <f>IF(ISERROR(W242/V242*100),0,W242/V242*100)</f>
        <v>99.230534591970255</v>
      </c>
      <c r="Z242" s="39">
        <v>0</v>
      </c>
      <c r="AA242" s="39">
        <v>0</v>
      </c>
      <c r="AB242" s="39">
        <v>0</v>
      </c>
      <c r="AC242" s="39">
        <v>0</v>
      </c>
      <c r="AD242" s="39">
        <v>-26519.27</v>
      </c>
    </row>
    <row r="243" spans="1:30" ht="25.5" x14ac:dyDescent="0.2">
      <c r="A243" s="40" t="s">
        <v>216</v>
      </c>
      <c r="B243" s="39">
        <v>0</v>
      </c>
      <c r="C243" s="39">
        <v>0</v>
      </c>
      <c r="D243" s="39">
        <v>0</v>
      </c>
      <c r="E243" s="39">
        <v>0</v>
      </c>
      <c r="F243" s="39">
        <v>49807</v>
      </c>
      <c r="G243" s="39">
        <f>C243+D243+E243+F243</f>
        <v>49807</v>
      </c>
      <c r="H243" s="39">
        <v>0</v>
      </c>
      <c r="I243" s="39">
        <v>0</v>
      </c>
      <c r="J243" s="39">
        <v>0</v>
      </c>
      <c r="K243" s="39">
        <v>49807</v>
      </c>
      <c r="L243" s="39">
        <f>H243+I243+J243+K243</f>
        <v>49807</v>
      </c>
      <c r="M243" s="39">
        <v>0</v>
      </c>
      <c r="N243" s="39">
        <v>0</v>
      </c>
      <c r="O243" s="39">
        <v>0</v>
      </c>
      <c r="P243" s="39">
        <v>47110.21</v>
      </c>
      <c r="Q243" s="39">
        <f>M243+N243+O243+P243</f>
        <v>47110.21</v>
      </c>
      <c r="R243" s="39">
        <f>H243-M243</f>
        <v>0</v>
      </c>
      <c r="S243" s="39">
        <f>I243-N243</f>
        <v>0</v>
      </c>
      <c r="T243" s="39">
        <f>J243-O243</f>
        <v>0</v>
      </c>
      <c r="U243" s="39">
        <f>Q243+B243</f>
        <v>47110.21</v>
      </c>
      <c r="V243" s="39">
        <v>49807</v>
      </c>
      <c r="W243" s="39">
        <v>47110.21</v>
      </c>
      <c r="X243" s="39">
        <f>V243-W243</f>
        <v>2696.7900000000009</v>
      </c>
      <c r="Y243" s="39">
        <f>IF(ISERROR(W243/V243*100),0,W243/V243*100)</f>
        <v>94.585520107615395</v>
      </c>
      <c r="Z243" s="39">
        <v>0</v>
      </c>
      <c r="AA243" s="39">
        <v>0</v>
      </c>
      <c r="AB243" s="39">
        <v>0</v>
      </c>
      <c r="AC243" s="39">
        <v>0</v>
      </c>
      <c r="AD243" s="39">
        <v>-2696.79</v>
      </c>
    </row>
    <row r="244" spans="1:30" ht="25.5" x14ac:dyDescent="0.2">
      <c r="A244" s="38" t="s">
        <v>217</v>
      </c>
      <c r="B244" s="39">
        <v>0</v>
      </c>
      <c r="C244" s="39">
        <v>0</v>
      </c>
      <c r="D244" s="39">
        <v>0</v>
      </c>
      <c r="E244" s="39">
        <v>0</v>
      </c>
      <c r="F244" s="39">
        <v>1987145</v>
      </c>
      <c r="G244" s="39">
        <f>C244+D244+E244+F244</f>
        <v>1987145</v>
      </c>
      <c r="H244" s="39">
        <v>0</v>
      </c>
      <c r="I244" s="39">
        <v>0</v>
      </c>
      <c r="J244" s="39">
        <v>0</v>
      </c>
      <c r="K244" s="39">
        <v>1987145</v>
      </c>
      <c r="L244" s="39">
        <f>H244+I244+J244+K244</f>
        <v>1987145</v>
      </c>
      <c r="M244" s="39">
        <v>0</v>
      </c>
      <c r="N244" s="39">
        <v>0</v>
      </c>
      <c r="O244" s="39">
        <v>0</v>
      </c>
      <c r="P244" s="39">
        <v>1984380</v>
      </c>
      <c r="Q244" s="39">
        <f>M244+N244+O244+P244</f>
        <v>1984380</v>
      </c>
      <c r="R244" s="39">
        <f>H244-M244</f>
        <v>0</v>
      </c>
      <c r="S244" s="39">
        <f>I244-N244</f>
        <v>0</v>
      </c>
      <c r="T244" s="39">
        <f>J244-O244</f>
        <v>0</v>
      </c>
      <c r="U244" s="39">
        <f>Q244+B244</f>
        <v>1984380</v>
      </c>
      <c r="V244" s="39">
        <v>1987145</v>
      </c>
      <c r="W244" s="39">
        <v>1984380</v>
      </c>
      <c r="X244" s="39">
        <f>V244-W244</f>
        <v>2765</v>
      </c>
      <c r="Y244" s="39">
        <f>IF(ISERROR(W244/V244*100),0,W244/V244*100)</f>
        <v>99.860855649688375</v>
      </c>
      <c r="Z244" s="39">
        <v>0</v>
      </c>
      <c r="AA244" s="39">
        <v>0</v>
      </c>
      <c r="AB244" s="39">
        <v>0</v>
      </c>
      <c r="AC244" s="39">
        <v>0</v>
      </c>
      <c r="AD244" s="39">
        <v>-2765</v>
      </c>
    </row>
    <row r="245" spans="1:30" x14ac:dyDescent="0.2">
      <c r="A245" s="38" t="s">
        <v>218</v>
      </c>
      <c r="B245" s="39">
        <v>0</v>
      </c>
      <c r="C245" s="39">
        <v>81782</v>
      </c>
      <c r="D245" s="39">
        <v>0</v>
      </c>
      <c r="E245" s="39">
        <v>2000</v>
      </c>
      <c r="F245" s="39">
        <v>38549658</v>
      </c>
      <c r="G245" s="39">
        <f>C245+D245+E245+F245</f>
        <v>38633440</v>
      </c>
      <c r="H245" s="39">
        <v>81782</v>
      </c>
      <c r="I245" s="39">
        <v>0</v>
      </c>
      <c r="J245" s="39">
        <v>2000</v>
      </c>
      <c r="K245" s="39">
        <v>38549658</v>
      </c>
      <c r="L245" s="39">
        <f>H245+I245+J245+K245</f>
        <v>38633440</v>
      </c>
      <c r="M245" s="39">
        <v>52419.28</v>
      </c>
      <c r="N245" s="39">
        <v>0</v>
      </c>
      <c r="O245" s="39">
        <v>2000</v>
      </c>
      <c r="P245" s="39">
        <v>38484874.399999999</v>
      </c>
      <c r="Q245" s="39">
        <f>M245+N245+O245+P245</f>
        <v>38539293.68</v>
      </c>
      <c r="R245" s="39">
        <f>H245-M245</f>
        <v>29362.720000000001</v>
      </c>
      <c r="S245" s="39">
        <f>I245-N245</f>
        <v>0</v>
      </c>
      <c r="T245" s="39">
        <f>J245-O245</f>
        <v>0</v>
      </c>
      <c r="U245" s="39">
        <f>Q245+B245</f>
        <v>38539293.68</v>
      </c>
      <c r="V245" s="39">
        <v>38641730</v>
      </c>
      <c r="W245" s="39">
        <v>38547339.149999999</v>
      </c>
      <c r="X245" s="39">
        <f>V245-W245</f>
        <v>94390.85000000149</v>
      </c>
      <c r="Y245" s="39">
        <f>IF(ISERROR(W245/V245*100),0,W245/V245*100)</f>
        <v>99.755728198504571</v>
      </c>
      <c r="Z245" s="39">
        <v>0</v>
      </c>
      <c r="AA245" s="39">
        <v>0</v>
      </c>
      <c r="AB245" s="39">
        <v>0</v>
      </c>
      <c r="AC245" s="39">
        <v>0</v>
      </c>
      <c r="AD245" s="39">
        <v>-64783.6</v>
      </c>
    </row>
    <row r="246" spans="1:30" x14ac:dyDescent="0.2">
      <c r="A246" s="40" t="s">
        <v>219</v>
      </c>
      <c r="B246" s="39">
        <v>0</v>
      </c>
      <c r="C246" s="39">
        <v>0</v>
      </c>
      <c r="D246" s="39">
        <v>0</v>
      </c>
      <c r="E246" s="39">
        <v>0</v>
      </c>
      <c r="F246" s="39">
        <v>5912651</v>
      </c>
      <c r="G246" s="39">
        <f>C246+D246+E246+F246</f>
        <v>5912651</v>
      </c>
      <c r="H246" s="39">
        <v>0</v>
      </c>
      <c r="I246" s="39">
        <v>0</v>
      </c>
      <c r="J246" s="39">
        <v>0</v>
      </c>
      <c r="K246" s="39">
        <v>5912651</v>
      </c>
      <c r="L246" s="39">
        <f>H246+I246+J246+K246</f>
        <v>5912651</v>
      </c>
      <c r="M246" s="39">
        <v>0</v>
      </c>
      <c r="N246" s="39">
        <v>0</v>
      </c>
      <c r="O246" s="39">
        <v>0</v>
      </c>
      <c r="P246" s="39">
        <v>5847867.4000000004</v>
      </c>
      <c r="Q246" s="39">
        <f>M246+N246+O246+P246</f>
        <v>5847867.4000000004</v>
      </c>
      <c r="R246" s="39">
        <f>H246-M246</f>
        <v>0</v>
      </c>
      <c r="S246" s="39">
        <f>I246-N246</f>
        <v>0</v>
      </c>
      <c r="T246" s="39">
        <f>J246-O246</f>
        <v>0</v>
      </c>
      <c r="U246" s="39">
        <f>Q246+B246</f>
        <v>5847867.4000000004</v>
      </c>
      <c r="V246" s="39">
        <v>5912651</v>
      </c>
      <c r="W246" s="39">
        <v>5847867.4000000004</v>
      </c>
      <c r="X246" s="39">
        <f>V246-W246</f>
        <v>64783.599999999627</v>
      </c>
      <c r="Y246" s="39">
        <f>IF(ISERROR(W246/V246*100),0,W246/V246*100)</f>
        <v>98.904322274390964</v>
      </c>
      <c r="Z246" s="39">
        <v>0</v>
      </c>
      <c r="AA246" s="39">
        <v>0</v>
      </c>
      <c r="AB246" s="39">
        <v>0</v>
      </c>
      <c r="AC246" s="39">
        <v>0</v>
      </c>
      <c r="AD246" s="39">
        <v>-64783.6</v>
      </c>
    </row>
    <row r="247" spans="1:30" ht="25.5" x14ac:dyDescent="0.2">
      <c r="A247" s="40" t="s">
        <v>220</v>
      </c>
      <c r="B247" s="39">
        <v>0</v>
      </c>
      <c r="C247" s="39">
        <v>0</v>
      </c>
      <c r="D247" s="39">
        <v>0</v>
      </c>
      <c r="E247" s="39">
        <v>0</v>
      </c>
      <c r="F247" s="39">
        <v>42686</v>
      </c>
      <c r="G247" s="39">
        <f>C247+D247+E247+F247</f>
        <v>42686</v>
      </c>
      <c r="H247" s="39">
        <v>0</v>
      </c>
      <c r="I247" s="39">
        <v>0</v>
      </c>
      <c r="J247" s="39">
        <v>0</v>
      </c>
      <c r="K247" s="39">
        <v>42686</v>
      </c>
      <c r="L247" s="39">
        <f>H247+I247+J247+K247</f>
        <v>42686</v>
      </c>
      <c r="M247" s="39">
        <v>0</v>
      </c>
      <c r="N247" s="39">
        <v>0</v>
      </c>
      <c r="O247" s="39">
        <v>0</v>
      </c>
      <c r="P247" s="39">
        <v>42686</v>
      </c>
      <c r="Q247" s="39">
        <f>M247+N247+O247+P247</f>
        <v>42686</v>
      </c>
      <c r="R247" s="39">
        <f>H247-M247</f>
        <v>0</v>
      </c>
      <c r="S247" s="39">
        <f>I247-N247</f>
        <v>0</v>
      </c>
      <c r="T247" s="39">
        <f>J247-O247</f>
        <v>0</v>
      </c>
      <c r="U247" s="39">
        <f>Q247+B247</f>
        <v>42686</v>
      </c>
      <c r="V247" s="39">
        <v>42686</v>
      </c>
      <c r="W247" s="39">
        <v>42686</v>
      </c>
      <c r="X247" s="39">
        <f>V247-W247</f>
        <v>0</v>
      </c>
      <c r="Y247" s="39">
        <f>IF(ISERROR(W247/V247*100),0,W247/V247*100)</f>
        <v>100</v>
      </c>
      <c r="Z247" s="39">
        <v>0</v>
      </c>
      <c r="AA247" s="39">
        <v>0</v>
      </c>
      <c r="AB247" s="39">
        <v>0</v>
      </c>
      <c r="AC247" s="39">
        <v>0</v>
      </c>
      <c r="AD247" s="39">
        <v>0</v>
      </c>
    </row>
    <row r="248" spans="1:30" ht="25.5" x14ac:dyDescent="0.2">
      <c r="A248" s="40" t="s">
        <v>221</v>
      </c>
      <c r="B248" s="39">
        <v>0</v>
      </c>
      <c r="C248" s="39">
        <v>0</v>
      </c>
      <c r="D248" s="39">
        <v>0</v>
      </c>
      <c r="E248" s="39">
        <v>0</v>
      </c>
      <c r="F248" s="39">
        <v>2775447</v>
      </c>
      <c r="G248" s="39">
        <f>C248+D248+E248+F248</f>
        <v>2775447</v>
      </c>
      <c r="H248" s="39">
        <v>0</v>
      </c>
      <c r="I248" s="39">
        <v>0</v>
      </c>
      <c r="J248" s="39">
        <v>0</v>
      </c>
      <c r="K248" s="39">
        <v>2775447</v>
      </c>
      <c r="L248" s="39">
        <f>H248+I248+J248+K248</f>
        <v>2775447</v>
      </c>
      <c r="M248" s="39">
        <v>0</v>
      </c>
      <c r="N248" s="39">
        <v>0</v>
      </c>
      <c r="O248" s="39">
        <v>0</v>
      </c>
      <c r="P248" s="39">
        <v>2775447</v>
      </c>
      <c r="Q248" s="39">
        <f>M248+N248+O248+P248</f>
        <v>2775447</v>
      </c>
      <c r="R248" s="39">
        <f>H248-M248</f>
        <v>0</v>
      </c>
      <c r="S248" s="39">
        <f>I248-N248</f>
        <v>0</v>
      </c>
      <c r="T248" s="39">
        <f>J248-O248</f>
        <v>0</v>
      </c>
      <c r="U248" s="39">
        <f>Q248+B248</f>
        <v>2775447</v>
      </c>
      <c r="V248" s="39">
        <v>2775447</v>
      </c>
      <c r="W248" s="39">
        <v>2775447</v>
      </c>
      <c r="X248" s="39">
        <f>V248-W248</f>
        <v>0</v>
      </c>
      <c r="Y248" s="39">
        <f>IF(ISERROR(W248/V248*100),0,W248/V248*100)</f>
        <v>100</v>
      </c>
      <c r="Z248" s="39">
        <v>0</v>
      </c>
      <c r="AA248" s="39">
        <v>0</v>
      </c>
      <c r="AB248" s="39">
        <v>0</v>
      </c>
      <c r="AC248" s="39">
        <v>0</v>
      </c>
      <c r="AD248" s="39">
        <v>0</v>
      </c>
    </row>
    <row r="249" spans="1:30" x14ac:dyDescent="0.2">
      <c r="A249" s="40" t="s">
        <v>222</v>
      </c>
      <c r="B249" s="39">
        <v>0</v>
      </c>
      <c r="C249" s="39">
        <v>78936</v>
      </c>
      <c r="D249" s="39">
        <v>0</v>
      </c>
      <c r="E249" s="39">
        <v>0</v>
      </c>
      <c r="F249" s="39">
        <v>2075834</v>
      </c>
      <c r="G249" s="39">
        <f>C249+D249+E249+F249</f>
        <v>2154770</v>
      </c>
      <c r="H249" s="39">
        <v>78936</v>
      </c>
      <c r="I249" s="39">
        <v>0</v>
      </c>
      <c r="J249" s="39">
        <v>0</v>
      </c>
      <c r="K249" s="39">
        <v>2075834</v>
      </c>
      <c r="L249" s="39">
        <f>H249+I249+J249+K249</f>
        <v>2154770</v>
      </c>
      <c r="M249" s="39">
        <v>51155.78</v>
      </c>
      <c r="N249" s="39">
        <v>0</v>
      </c>
      <c r="O249" s="39">
        <v>0</v>
      </c>
      <c r="P249" s="39">
        <v>2075834</v>
      </c>
      <c r="Q249" s="39">
        <f>M249+N249+O249+P249</f>
        <v>2126989.7799999998</v>
      </c>
      <c r="R249" s="39">
        <f>H249-M249</f>
        <v>27780.22</v>
      </c>
      <c r="S249" s="39">
        <f>I249-N249</f>
        <v>0</v>
      </c>
      <c r="T249" s="39">
        <f>J249-O249</f>
        <v>0</v>
      </c>
      <c r="U249" s="39">
        <f>Q249+B249</f>
        <v>2126989.7799999998</v>
      </c>
      <c r="V249" s="39">
        <v>2161094</v>
      </c>
      <c r="W249" s="39">
        <v>2133252.25</v>
      </c>
      <c r="X249" s="39">
        <f>V249-W249</f>
        <v>27841.75</v>
      </c>
      <c r="Y249" s="39">
        <f>IF(ISERROR(W249/V249*100),0,W249/V249*100)</f>
        <v>98.711682601497202</v>
      </c>
      <c r="Z249" s="39">
        <v>0</v>
      </c>
      <c r="AA249" s="39">
        <v>0</v>
      </c>
      <c r="AB249" s="39">
        <v>0</v>
      </c>
      <c r="AC249" s="39">
        <v>0</v>
      </c>
      <c r="AD249" s="39">
        <v>0</v>
      </c>
    </row>
    <row r="250" spans="1:30" x14ac:dyDescent="0.2">
      <c r="A250" s="40" t="s">
        <v>223</v>
      </c>
      <c r="B250" s="39">
        <v>0</v>
      </c>
      <c r="C250" s="39">
        <v>2846</v>
      </c>
      <c r="D250" s="39">
        <v>0</v>
      </c>
      <c r="E250" s="39">
        <v>2000</v>
      </c>
      <c r="F250" s="39">
        <v>83419</v>
      </c>
      <c r="G250" s="39">
        <f>C250+D250+E250+F250</f>
        <v>88265</v>
      </c>
      <c r="H250" s="39">
        <v>2846</v>
      </c>
      <c r="I250" s="39">
        <v>0</v>
      </c>
      <c r="J250" s="39">
        <v>2000</v>
      </c>
      <c r="K250" s="39">
        <v>83419</v>
      </c>
      <c r="L250" s="39">
        <f>H250+I250+J250+K250</f>
        <v>88265</v>
      </c>
      <c r="M250" s="39">
        <v>1263.5</v>
      </c>
      <c r="N250" s="39">
        <v>0</v>
      </c>
      <c r="O250" s="39">
        <v>2000</v>
      </c>
      <c r="P250" s="39">
        <v>83419</v>
      </c>
      <c r="Q250" s="39">
        <f>M250+N250+O250+P250</f>
        <v>86682.5</v>
      </c>
      <c r="R250" s="39">
        <f>H250-M250</f>
        <v>1582.5</v>
      </c>
      <c r="S250" s="39">
        <f>I250-N250</f>
        <v>0</v>
      </c>
      <c r="T250" s="39">
        <f>J250-O250</f>
        <v>0</v>
      </c>
      <c r="U250" s="39">
        <f>Q250+B250</f>
        <v>86682.5</v>
      </c>
      <c r="V250" s="39">
        <v>90231</v>
      </c>
      <c r="W250" s="39">
        <v>88465.5</v>
      </c>
      <c r="X250" s="39">
        <f>V250-W250</f>
        <v>1765.5</v>
      </c>
      <c r="Y250" s="39">
        <f>IF(ISERROR(W250/V250*100),0,W250/V250*100)</f>
        <v>98.043355387837877</v>
      </c>
      <c r="Z250" s="39">
        <v>0</v>
      </c>
      <c r="AA250" s="39">
        <v>0</v>
      </c>
      <c r="AB250" s="39">
        <v>0</v>
      </c>
      <c r="AC250" s="39">
        <v>0</v>
      </c>
      <c r="AD250" s="39">
        <v>0</v>
      </c>
    </row>
    <row r="251" spans="1:30" ht="38.25" x14ac:dyDescent="0.2">
      <c r="A251" s="40" t="s">
        <v>224</v>
      </c>
      <c r="B251" s="39">
        <v>0</v>
      </c>
      <c r="C251" s="39">
        <v>0</v>
      </c>
      <c r="D251" s="39">
        <v>0</v>
      </c>
      <c r="E251" s="39">
        <v>0</v>
      </c>
      <c r="F251" s="39">
        <v>614500</v>
      </c>
      <c r="G251" s="39">
        <f>C251+D251+E251+F251</f>
        <v>614500</v>
      </c>
      <c r="H251" s="39">
        <v>0</v>
      </c>
      <c r="I251" s="39">
        <v>0</v>
      </c>
      <c r="J251" s="39">
        <v>0</v>
      </c>
      <c r="K251" s="39">
        <v>614500</v>
      </c>
      <c r="L251" s="39">
        <f>H251+I251+J251+K251</f>
        <v>614500</v>
      </c>
      <c r="M251" s="39">
        <v>0</v>
      </c>
      <c r="N251" s="39">
        <v>0</v>
      </c>
      <c r="O251" s="39">
        <v>0</v>
      </c>
      <c r="P251" s="39">
        <v>614500</v>
      </c>
      <c r="Q251" s="39">
        <f>M251+N251+O251+P251</f>
        <v>614500</v>
      </c>
      <c r="R251" s="39">
        <f>H251-M251</f>
        <v>0</v>
      </c>
      <c r="S251" s="39">
        <f>I251-N251</f>
        <v>0</v>
      </c>
      <c r="T251" s="39">
        <f>J251-O251</f>
        <v>0</v>
      </c>
      <c r="U251" s="39">
        <f>Q251+B251</f>
        <v>614500</v>
      </c>
      <c r="V251" s="39">
        <v>614500</v>
      </c>
      <c r="W251" s="39">
        <v>614500</v>
      </c>
      <c r="X251" s="39">
        <f>V251-W251</f>
        <v>0</v>
      </c>
      <c r="Y251" s="39">
        <f>IF(ISERROR(W251/V251*100),0,W251/V251*100)</f>
        <v>100</v>
      </c>
      <c r="Z251" s="39">
        <v>0</v>
      </c>
      <c r="AA251" s="39">
        <v>0</v>
      </c>
      <c r="AB251" s="39">
        <v>0</v>
      </c>
      <c r="AC251" s="39">
        <v>0</v>
      </c>
      <c r="AD251" s="39">
        <v>0</v>
      </c>
    </row>
    <row r="252" spans="1:30" ht="25.5" x14ac:dyDescent="0.2">
      <c r="A252" s="40" t="s">
        <v>225</v>
      </c>
      <c r="B252" s="39">
        <v>0</v>
      </c>
      <c r="C252" s="39">
        <v>0</v>
      </c>
      <c r="D252" s="39">
        <v>0</v>
      </c>
      <c r="E252" s="39">
        <v>0</v>
      </c>
      <c r="F252" s="39">
        <v>1730145</v>
      </c>
      <c r="G252" s="39">
        <f>C252+D252+E252+F252</f>
        <v>1730145</v>
      </c>
      <c r="H252" s="39">
        <v>0</v>
      </c>
      <c r="I252" s="39">
        <v>0</v>
      </c>
      <c r="J252" s="39">
        <v>0</v>
      </c>
      <c r="K252" s="39">
        <v>1730145</v>
      </c>
      <c r="L252" s="39">
        <f>H252+I252+J252+K252</f>
        <v>1730145</v>
      </c>
      <c r="M252" s="39">
        <v>0</v>
      </c>
      <c r="N252" s="39">
        <v>0</v>
      </c>
      <c r="O252" s="39">
        <v>0</v>
      </c>
      <c r="P252" s="39">
        <v>1730145</v>
      </c>
      <c r="Q252" s="39">
        <f>M252+N252+O252+P252</f>
        <v>1730145</v>
      </c>
      <c r="R252" s="39">
        <f>H252-M252</f>
        <v>0</v>
      </c>
      <c r="S252" s="39">
        <f>I252-N252</f>
        <v>0</v>
      </c>
      <c r="T252" s="39">
        <f>J252-O252</f>
        <v>0</v>
      </c>
      <c r="U252" s="39">
        <f>Q252+B252</f>
        <v>1730145</v>
      </c>
      <c r="V252" s="39">
        <v>1730145</v>
      </c>
      <c r="W252" s="39">
        <v>1730145</v>
      </c>
      <c r="X252" s="39">
        <f>V252-W252</f>
        <v>0</v>
      </c>
      <c r="Y252" s="39">
        <f>IF(ISERROR(W252/V252*100),0,W252/V252*100)</f>
        <v>100</v>
      </c>
      <c r="Z252" s="39">
        <v>0</v>
      </c>
      <c r="AA252" s="39">
        <v>0</v>
      </c>
      <c r="AB252" s="39">
        <v>0</v>
      </c>
      <c r="AC252" s="39">
        <v>0</v>
      </c>
      <c r="AD252" s="39">
        <v>0</v>
      </c>
    </row>
    <row r="253" spans="1:30" ht="63.75" x14ac:dyDescent="0.2">
      <c r="A253" s="40" t="s">
        <v>226</v>
      </c>
      <c r="B253" s="39">
        <v>0</v>
      </c>
      <c r="C253" s="39">
        <v>0</v>
      </c>
      <c r="D253" s="39">
        <v>0</v>
      </c>
      <c r="E253" s="39">
        <v>0</v>
      </c>
      <c r="F253" s="39">
        <v>16072828</v>
      </c>
      <c r="G253" s="39">
        <f>C253+D253+E253+F253</f>
        <v>16072828</v>
      </c>
      <c r="H253" s="39">
        <v>0</v>
      </c>
      <c r="I253" s="39">
        <v>0</v>
      </c>
      <c r="J253" s="39">
        <v>0</v>
      </c>
      <c r="K253" s="39">
        <v>16072828</v>
      </c>
      <c r="L253" s="39">
        <f>H253+I253+J253+K253</f>
        <v>16072828</v>
      </c>
      <c r="M253" s="39">
        <v>0</v>
      </c>
      <c r="N253" s="39">
        <v>0</v>
      </c>
      <c r="O253" s="39">
        <v>0</v>
      </c>
      <c r="P253" s="39">
        <v>16072828</v>
      </c>
      <c r="Q253" s="39">
        <f>M253+N253+O253+P253</f>
        <v>16072828</v>
      </c>
      <c r="R253" s="39">
        <f>H253-M253</f>
        <v>0</v>
      </c>
      <c r="S253" s="39">
        <f>I253-N253</f>
        <v>0</v>
      </c>
      <c r="T253" s="39">
        <f>J253-O253</f>
        <v>0</v>
      </c>
      <c r="U253" s="39">
        <f>Q253+B253</f>
        <v>16072828</v>
      </c>
      <c r="V253" s="39">
        <v>16072828</v>
      </c>
      <c r="W253" s="39">
        <v>16072828</v>
      </c>
      <c r="X253" s="39">
        <f>V253-W253</f>
        <v>0</v>
      </c>
      <c r="Y253" s="39">
        <f>IF(ISERROR(W253/V253*100),0,W253/V253*100)</f>
        <v>100</v>
      </c>
      <c r="Z253" s="39">
        <v>0</v>
      </c>
      <c r="AA253" s="39">
        <v>0</v>
      </c>
      <c r="AB253" s="39">
        <v>0</v>
      </c>
      <c r="AC253" s="39">
        <v>0</v>
      </c>
      <c r="AD253" s="39">
        <v>0</v>
      </c>
    </row>
    <row r="254" spans="1:30" ht="25.5" x14ac:dyDescent="0.2">
      <c r="A254" s="40" t="s">
        <v>227</v>
      </c>
      <c r="B254" s="39">
        <v>0</v>
      </c>
      <c r="C254" s="39">
        <v>0</v>
      </c>
      <c r="D254" s="39">
        <v>0</v>
      </c>
      <c r="E254" s="39">
        <v>0</v>
      </c>
      <c r="F254" s="39">
        <v>7206505</v>
      </c>
      <c r="G254" s="39">
        <f>C254+D254+E254+F254</f>
        <v>7206505</v>
      </c>
      <c r="H254" s="39">
        <v>0</v>
      </c>
      <c r="I254" s="39">
        <v>0</v>
      </c>
      <c r="J254" s="39">
        <v>0</v>
      </c>
      <c r="K254" s="39">
        <v>7206505</v>
      </c>
      <c r="L254" s="39">
        <f>H254+I254+J254+K254</f>
        <v>7206505</v>
      </c>
      <c r="M254" s="39">
        <v>0</v>
      </c>
      <c r="N254" s="39">
        <v>0</v>
      </c>
      <c r="O254" s="39">
        <v>0</v>
      </c>
      <c r="P254" s="39">
        <v>7206505</v>
      </c>
      <c r="Q254" s="39">
        <f>M254+N254+O254+P254</f>
        <v>7206505</v>
      </c>
      <c r="R254" s="39">
        <f>H254-M254</f>
        <v>0</v>
      </c>
      <c r="S254" s="39">
        <f>I254-N254</f>
        <v>0</v>
      </c>
      <c r="T254" s="39">
        <f>J254-O254</f>
        <v>0</v>
      </c>
      <c r="U254" s="39">
        <f>Q254+B254</f>
        <v>7206505</v>
      </c>
      <c r="V254" s="39">
        <v>7206505</v>
      </c>
      <c r="W254" s="39">
        <v>7206505</v>
      </c>
      <c r="X254" s="39">
        <f>V254-W254</f>
        <v>0</v>
      </c>
      <c r="Y254" s="39">
        <f>IF(ISERROR(W254/V254*100),0,W254/V254*100)</f>
        <v>100</v>
      </c>
      <c r="Z254" s="39">
        <v>0</v>
      </c>
      <c r="AA254" s="39">
        <v>0</v>
      </c>
      <c r="AB254" s="39">
        <v>0</v>
      </c>
      <c r="AC254" s="39">
        <v>0</v>
      </c>
      <c r="AD254" s="39">
        <v>0</v>
      </c>
    </row>
    <row r="255" spans="1:30" ht="51" x14ac:dyDescent="0.2">
      <c r="A255" s="40" t="s">
        <v>228</v>
      </c>
      <c r="B255" s="39">
        <v>0</v>
      </c>
      <c r="C255" s="39">
        <v>0</v>
      </c>
      <c r="D255" s="39">
        <v>0</v>
      </c>
      <c r="E255" s="39">
        <v>0</v>
      </c>
      <c r="F255" s="39">
        <v>1615688</v>
      </c>
      <c r="G255" s="39">
        <f>C255+D255+E255+F255</f>
        <v>1615688</v>
      </c>
      <c r="H255" s="39">
        <v>0</v>
      </c>
      <c r="I255" s="39">
        <v>0</v>
      </c>
      <c r="J255" s="39">
        <v>0</v>
      </c>
      <c r="K255" s="39">
        <v>1615688</v>
      </c>
      <c r="L255" s="39">
        <f>H255+I255+J255+K255</f>
        <v>1615688</v>
      </c>
      <c r="M255" s="39">
        <v>0</v>
      </c>
      <c r="N255" s="39">
        <v>0</v>
      </c>
      <c r="O255" s="39">
        <v>0</v>
      </c>
      <c r="P255" s="39">
        <v>1615688</v>
      </c>
      <c r="Q255" s="39">
        <f>M255+N255+O255+P255</f>
        <v>1615688</v>
      </c>
      <c r="R255" s="39">
        <f>H255-M255</f>
        <v>0</v>
      </c>
      <c r="S255" s="39">
        <f>I255-N255</f>
        <v>0</v>
      </c>
      <c r="T255" s="39">
        <f>J255-O255</f>
        <v>0</v>
      </c>
      <c r="U255" s="39">
        <f>Q255+B255</f>
        <v>1615688</v>
      </c>
      <c r="V255" s="39">
        <v>1615688</v>
      </c>
      <c r="W255" s="39">
        <v>1615688</v>
      </c>
      <c r="X255" s="39">
        <f>V255-W255</f>
        <v>0</v>
      </c>
      <c r="Y255" s="39">
        <f>IF(ISERROR(W255/V255*100),0,W255/V255*100)</f>
        <v>100</v>
      </c>
      <c r="Z255" s="39">
        <v>0</v>
      </c>
      <c r="AA255" s="39">
        <v>0</v>
      </c>
      <c r="AB255" s="39">
        <v>0</v>
      </c>
      <c r="AC255" s="39">
        <v>0</v>
      </c>
      <c r="AD255" s="39">
        <v>0</v>
      </c>
    </row>
    <row r="256" spans="1:30" ht="38.25" x14ac:dyDescent="0.2">
      <c r="A256" s="40" t="s">
        <v>229</v>
      </c>
      <c r="B256" s="39">
        <v>0</v>
      </c>
      <c r="C256" s="39">
        <v>0</v>
      </c>
      <c r="D256" s="39">
        <v>0</v>
      </c>
      <c r="E256" s="39">
        <v>0</v>
      </c>
      <c r="F256" s="39">
        <v>419955</v>
      </c>
      <c r="G256" s="39">
        <f>C256+D256+E256+F256</f>
        <v>419955</v>
      </c>
      <c r="H256" s="39">
        <v>0</v>
      </c>
      <c r="I256" s="39">
        <v>0</v>
      </c>
      <c r="J256" s="39">
        <v>0</v>
      </c>
      <c r="K256" s="39">
        <v>419955</v>
      </c>
      <c r="L256" s="39">
        <f>H256+I256+J256+K256</f>
        <v>419955</v>
      </c>
      <c r="M256" s="39">
        <v>0</v>
      </c>
      <c r="N256" s="39">
        <v>0</v>
      </c>
      <c r="O256" s="39">
        <v>0</v>
      </c>
      <c r="P256" s="39">
        <v>419955</v>
      </c>
      <c r="Q256" s="39">
        <f>M256+N256+O256+P256</f>
        <v>419955</v>
      </c>
      <c r="R256" s="39">
        <f>H256-M256</f>
        <v>0</v>
      </c>
      <c r="S256" s="39">
        <f>I256-N256</f>
        <v>0</v>
      </c>
      <c r="T256" s="39">
        <f>J256-O256</f>
        <v>0</v>
      </c>
      <c r="U256" s="39">
        <f>Q256+B256</f>
        <v>419955</v>
      </c>
      <c r="V256" s="39">
        <v>419955</v>
      </c>
      <c r="W256" s="39">
        <v>419955</v>
      </c>
      <c r="X256" s="39">
        <f>V256-W256</f>
        <v>0</v>
      </c>
      <c r="Y256" s="39">
        <f>IF(ISERROR(W256/V256*100),0,W256/V256*100)</f>
        <v>100</v>
      </c>
      <c r="Z256" s="39">
        <v>0</v>
      </c>
      <c r="AA256" s="39">
        <v>0</v>
      </c>
      <c r="AB256" s="39">
        <v>0</v>
      </c>
      <c r="AC256" s="39">
        <v>0</v>
      </c>
      <c r="AD256" s="39">
        <v>0</v>
      </c>
    </row>
    <row r="257" spans="1:30" ht="51" x14ac:dyDescent="0.2">
      <c r="A257" s="38" t="s">
        <v>230</v>
      </c>
      <c r="B257" s="39">
        <v>0</v>
      </c>
      <c r="C257" s="39">
        <v>0</v>
      </c>
      <c r="D257" s="39">
        <v>0</v>
      </c>
      <c r="E257" s="39">
        <v>0</v>
      </c>
      <c r="F257" s="39">
        <v>954910</v>
      </c>
      <c r="G257" s="39">
        <f>C257+D257+E257+F257</f>
        <v>954910</v>
      </c>
      <c r="H257" s="39">
        <v>0</v>
      </c>
      <c r="I257" s="39">
        <v>0</v>
      </c>
      <c r="J257" s="39">
        <v>0</v>
      </c>
      <c r="K257" s="39">
        <v>954910</v>
      </c>
      <c r="L257" s="39">
        <f>H257+I257+J257+K257</f>
        <v>954910</v>
      </c>
      <c r="M257" s="39">
        <v>0</v>
      </c>
      <c r="N257" s="39">
        <v>0</v>
      </c>
      <c r="O257" s="39">
        <v>0</v>
      </c>
      <c r="P257" s="39">
        <v>950007.98</v>
      </c>
      <c r="Q257" s="39">
        <f>M257+N257+O257+P257</f>
        <v>950007.98</v>
      </c>
      <c r="R257" s="39">
        <f>H257-M257</f>
        <v>0</v>
      </c>
      <c r="S257" s="39">
        <f>I257-N257</f>
        <v>0</v>
      </c>
      <c r="T257" s="39">
        <f>J257-O257</f>
        <v>0</v>
      </c>
      <c r="U257" s="39">
        <f>Q257+B257</f>
        <v>950007.98</v>
      </c>
      <c r="V257" s="39">
        <v>954910</v>
      </c>
      <c r="W257" s="39">
        <v>950007.98</v>
      </c>
      <c r="X257" s="39">
        <f>V257-W257</f>
        <v>4902.0200000000186</v>
      </c>
      <c r="Y257" s="39">
        <f>IF(ISERROR(W257/V257*100),0,W257/V257*100)</f>
        <v>99.486651098009233</v>
      </c>
      <c r="Z257" s="39">
        <v>0</v>
      </c>
      <c r="AA257" s="39">
        <v>0</v>
      </c>
      <c r="AB257" s="39">
        <v>0</v>
      </c>
      <c r="AC257" s="39">
        <v>0</v>
      </c>
      <c r="AD257" s="39">
        <v>-4902.0200000000004</v>
      </c>
    </row>
    <row r="258" spans="1:30" ht="25.5" x14ac:dyDescent="0.2">
      <c r="A258" s="38" t="s">
        <v>231</v>
      </c>
      <c r="B258" s="39">
        <v>0</v>
      </c>
      <c r="C258" s="39">
        <v>0</v>
      </c>
      <c r="D258" s="39">
        <v>0</v>
      </c>
      <c r="E258" s="39">
        <v>5500</v>
      </c>
      <c r="F258" s="39">
        <v>340046</v>
      </c>
      <c r="G258" s="39">
        <f>C258+D258+E258+F258</f>
        <v>345546</v>
      </c>
      <c r="H258" s="39">
        <v>0</v>
      </c>
      <c r="I258" s="39">
        <v>0</v>
      </c>
      <c r="J258" s="39">
        <v>5500</v>
      </c>
      <c r="K258" s="39">
        <v>340046</v>
      </c>
      <c r="L258" s="39">
        <f>H258+I258+J258+K258</f>
        <v>345546</v>
      </c>
      <c r="M258" s="39">
        <v>0</v>
      </c>
      <c r="N258" s="39">
        <v>0</v>
      </c>
      <c r="O258" s="39">
        <v>4191.46</v>
      </c>
      <c r="P258" s="39">
        <v>337762.92</v>
      </c>
      <c r="Q258" s="39">
        <f>M258+N258+O258+P258</f>
        <v>341954.38</v>
      </c>
      <c r="R258" s="39">
        <f>H258-M258</f>
        <v>0</v>
      </c>
      <c r="S258" s="39">
        <f>I258-N258</f>
        <v>0</v>
      </c>
      <c r="T258" s="39">
        <f>J258-O258</f>
        <v>1308.54</v>
      </c>
      <c r="U258" s="39">
        <f>Q258+B258</f>
        <v>341954.38</v>
      </c>
      <c r="V258" s="39">
        <v>345546</v>
      </c>
      <c r="W258" s="39">
        <v>341954.38</v>
      </c>
      <c r="X258" s="39">
        <f>V258-W258</f>
        <v>3591.6199999999953</v>
      </c>
      <c r="Y258" s="39">
        <f>IF(ISERROR(W258/V258*100),0,W258/V258*100)</f>
        <v>98.960595694929182</v>
      </c>
      <c r="Z258" s="39">
        <v>0</v>
      </c>
      <c r="AA258" s="39">
        <v>0</v>
      </c>
      <c r="AB258" s="39">
        <v>0</v>
      </c>
      <c r="AC258" s="39">
        <v>0</v>
      </c>
      <c r="AD258" s="39">
        <v>-2283.08</v>
      </c>
    </row>
    <row r="259" spans="1:30" ht="25.5" x14ac:dyDescent="0.2">
      <c r="A259" s="38" t="s">
        <v>232</v>
      </c>
      <c r="B259" s="39">
        <v>0</v>
      </c>
      <c r="C259" s="39">
        <v>0</v>
      </c>
      <c r="D259" s="39">
        <v>0</v>
      </c>
      <c r="E259" s="39">
        <v>0</v>
      </c>
      <c r="F259" s="39">
        <v>517614</v>
      </c>
      <c r="G259" s="39">
        <f>C259+D259+E259+F259</f>
        <v>517614</v>
      </c>
      <c r="H259" s="39">
        <v>0</v>
      </c>
      <c r="I259" s="39">
        <v>0</v>
      </c>
      <c r="J259" s="39">
        <v>0</v>
      </c>
      <c r="K259" s="39">
        <v>517614</v>
      </c>
      <c r="L259" s="39">
        <f>H259+I259+J259+K259</f>
        <v>517614</v>
      </c>
      <c r="M259" s="39">
        <v>0</v>
      </c>
      <c r="N259" s="39">
        <v>0</v>
      </c>
      <c r="O259" s="39">
        <v>0</v>
      </c>
      <c r="P259" s="39">
        <v>507258.33</v>
      </c>
      <c r="Q259" s="39">
        <f>M259+N259+O259+P259</f>
        <v>507258.33</v>
      </c>
      <c r="R259" s="39">
        <f>H259-M259</f>
        <v>0</v>
      </c>
      <c r="S259" s="39">
        <f>I259-N259</f>
        <v>0</v>
      </c>
      <c r="T259" s="39">
        <f>J259-O259</f>
        <v>0</v>
      </c>
      <c r="U259" s="39">
        <f>Q259+B259</f>
        <v>507258.33</v>
      </c>
      <c r="V259" s="39">
        <v>517614</v>
      </c>
      <c r="W259" s="39">
        <v>507258.33</v>
      </c>
      <c r="X259" s="39">
        <f>V259-W259</f>
        <v>10355.669999999984</v>
      </c>
      <c r="Y259" s="39">
        <f>IF(ISERROR(W259/V259*100),0,W259/V259*100)</f>
        <v>97.999345071810268</v>
      </c>
      <c r="Z259" s="39">
        <v>0</v>
      </c>
      <c r="AA259" s="39">
        <v>0</v>
      </c>
      <c r="AB259" s="39">
        <v>0</v>
      </c>
      <c r="AC259" s="39">
        <v>0</v>
      </c>
      <c r="AD259" s="39">
        <v>-10355.67</v>
      </c>
    </row>
    <row r="260" spans="1:30" ht="25.5" x14ac:dyDescent="0.2">
      <c r="A260" s="38" t="s">
        <v>233</v>
      </c>
      <c r="B260" s="39">
        <v>0</v>
      </c>
      <c r="C260" s="39">
        <v>791175</v>
      </c>
      <c r="D260" s="39">
        <v>0</v>
      </c>
      <c r="E260" s="39">
        <v>7100</v>
      </c>
      <c r="F260" s="39">
        <v>4644986</v>
      </c>
      <c r="G260" s="39">
        <f>C260+D260+E260+F260</f>
        <v>5443261</v>
      </c>
      <c r="H260" s="39">
        <v>791175</v>
      </c>
      <c r="I260" s="39">
        <v>0</v>
      </c>
      <c r="J260" s="39">
        <v>7100</v>
      </c>
      <c r="K260" s="39">
        <v>4644986</v>
      </c>
      <c r="L260" s="39">
        <f>H260+I260+J260+K260</f>
        <v>5443261</v>
      </c>
      <c r="M260" s="39">
        <v>767900.35</v>
      </c>
      <c r="N260" s="39">
        <v>0</v>
      </c>
      <c r="O260" s="39">
        <v>7100</v>
      </c>
      <c r="P260" s="39">
        <v>4638644.5</v>
      </c>
      <c r="Q260" s="39">
        <f>M260+N260+O260+P260</f>
        <v>5413644.8499999996</v>
      </c>
      <c r="R260" s="39">
        <f>H260-M260</f>
        <v>23274.650000000023</v>
      </c>
      <c r="S260" s="39">
        <f>I260-N260</f>
        <v>0</v>
      </c>
      <c r="T260" s="39">
        <f>J260-O260</f>
        <v>0</v>
      </c>
      <c r="U260" s="39">
        <f>Q260+B260</f>
        <v>5413644.8499999996</v>
      </c>
      <c r="V260" s="39">
        <v>5541715</v>
      </c>
      <c r="W260" s="39">
        <v>5395827.0599999996</v>
      </c>
      <c r="X260" s="39">
        <f>V260-W260</f>
        <v>145887.94000000041</v>
      </c>
      <c r="Y260" s="39">
        <f>IF(ISERROR(W260/V260*100),0,W260/V260*100)</f>
        <v>97.367458629684123</v>
      </c>
      <c r="Z260" s="39">
        <v>0</v>
      </c>
      <c r="AA260" s="39">
        <v>0</v>
      </c>
      <c r="AB260" s="39">
        <v>0</v>
      </c>
      <c r="AC260" s="39">
        <v>0</v>
      </c>
      <c r="AD260" s="39">
        <v>-6341.5</v>
      </c>
    </row>
    <row r="261" spans="1:30" ht="25.5" x14ac:dyDescent="0.2">
      <c r="A261" s="40" t="s">
        <v>234</v>
      </c>
      <c r="B261" s="39">
        <v>0</v>
      </c>
      <c r="C261" s="39">
        <v>0</v>
      </c>
      <c r="D261" s="39">
        <v>0</v>
      </c>
      <c r="E261" s="39">
        <v>0</v>
      </c>
      <c r="F261" s="39">
        <v>661328</v>
      </c>
      <c r="G261" s="39">
        <f>C261+D261+E261+F261</f>
        <v>661328</v>
      </c>
      <c r="H261" s="39">
        <v>0</v>
      </c>
      <c r="I261" s="39">
        <v>0</v>
      </c>
      <c r="J261" s="39">
        <v>0</v>
      </c>
      <c r="K261" s="39">
        <v>661328</v>
      </c>
      <c r="L261" s="39">
        <f>H261+I261+J261+K261</f>
        <v>661328</v>
      </c>
      <c r="M261" s="39">
        <v>0</v>
      </c>
      <c r="N261" s="39">
        <v>0</v>
      </c>
      <c r="O261" s="39">
        <v>0</v>
      </c>
      <c r="P261" s="39">
        <v>661327.79</v>
      </c>
      <c r="Q261" s="39">
        <f>M261+N261+O261+P261</f>
        <v>661327.79</v>
      </c>
      <c r="R261" s="39">
        <f>H261-M261</f>
        <v>0</v>
      </c>
      <c r="S261" s="39">
        <f>I261-N261</f>
        <v>0</v>
      </c>
      <c r="T261" s="39">
        <f>J261-O261</f>
        <v>0</v>
      </c>
      <c r="U261" s="39">
        <f>Q261+B261</f>
        <v>661327.79</v>
      </c>
      <c r="V261" s="39">
        <v>661328</v>
      </c>
      <c r="W261" s="39">
        <v>661327.79</v>
      </c>
      <c r="X261" s="39">
        <f>V261-W261</f>
        <v>0.2099999999627471</v>
      </c>
      <c r="Y261" s="39">
        <f>IF(ISERROR(W261/V261*100),0,W261/V261*100)</f>
        <v>99.999968245711671</v>
      </c>
      <c r="Z261" s="39">
        <v>0</v>
      </c>
      <c r="AA261" s="39">
        <v>0</v>
      </c>
      <c r="AB261" s="39">
        <v>0</v>
      </c>
      <c r="AC261" s="39">
        <v>0</v>
      </c>
      <c r="AD261" s="39">
        <v>-0.21</v>
      </c>
    </row>
    <row r="262" spans="1:30" ht="25.5" x14ac:dyDescent="0.2">
      <c r="A262" s="40" t="s">
        <v>235</v>
      </c>
      <c r="B262" s="39">
        <v>0</v>
      </c>
      <c r="C262" s="39">
        <v>0</v>
      </c>
      <c r="D262" s="39">
        <v>0</v>
      </c>
      <c r="E262" s="39">
        <v>0</v>
      </c>
      <c r="F262" s="39">
        <v>1037704</v>
      </c>
      <c r="G262" s="39">
        <f>C262+D262+E262+F262</f>
        <v>1037704</v>
      </c>
      <c r="H262" s="39">
        <v>0</v>
      </c>
      <c r="I262" s="39">
        <v>0</v>
      </c>
      <c r="J262" s="39">
        <v>0</v>
      </c>
      <c r="K262" s="39">
        <v>1037704</v>
      </c>
      <c r="L262" s="39">
        <f>H262+I262+J262+K262</f>
        <v>1037704</v>
      </c>
      <c r="M262" s="39">
        <v>0</v>
      </c>
      <c r="N262" s="39">
        <v>0</v>
      </c>
      <c r="O262" s="39">
        <v>0</v>
      </c>
      <c r="P262" s="39">
        <v>1037490.49</v>
      </c>
      <c r="Q262" s="39">
        <f>M262+N262+O262+P262</f>
        <v>1037490.49</v>
      </c>
      <c r="R262" s="39">
        <f>H262-M262</f>
        <v>0</v>
      </c>
      <c r="S262" s="39">
        <f>I262-N262</f>
        <v>0</v>
      </c>
      <c r="T262" s="39">
        <f>J262-O262</f>
        <v>0</v>
      </c>
      <c r="U262" s="39">
        <f>Q262+B262</f>
        <v>1037490.49</v>
      </c>
      <c r="V262" s="39">
        <v>1037704</v>
      </c>
      <c r="W262" s="39">
        <v>1037490.49</v>
      </c>
      <c r="X262" s="39">
        <f>V262-W262</f>
        <v>213.51000000000931</v>
      </c>
      <c r="Y262" s="39">
        <f>IF(ISERROR(W262/V262*100),0,W262/V262*100)</f>
        <v>99.979424768527437</v>
      </c>
      <c r="Z262" s="39">
        <v>0</v>
      </c>
      <c r="AA262" s="39">
        <v>0</v>
      </c>
      <c r="AB262" s="39">
        <v>0</v>
      </c>
      <c r="AC262" s="39">
        <v>0</v>
      </c>
      <c r="AD262" s="39">
        <v>-213.51</v>
      </c>
    </row>
    <row r="263" spans="1:30" ht="25.5" x14ac:dyDescent="0.2">
      <c r="A263" s="40" t="s">
        <v>236</v>
      </c>
      <c r="B263" s="39">
        <v>0</v>
      </c>
      <c r="C263" s="39">
        <v>133547</v>
      </c>
      <c r="D263" s="39">
        <v>0</v>
      </c>
      <c r="E263" s="39">
        <v>7100</v>
      </c>
      <c r="F263" s="39">
        <v>1803153</v>
      </c>
      <c r="G263" s="39">
        <f>C263+D263+E263+F263</f>
        <v>1943800</v>
      </c>
      <c r="H263" s="39">
        <v>133547</v>
      </c>
      <c r="I263" s="39">
        <v>0</v>
      </c>
      <c r="J263" s="39">
        <v>7100</v>
      </c>
      <c r="K263" s="39">
        <v>1803153</v>
      </c>
      <c r="L263" s="39">
        <f>H263+I263+J263+K263</f>
        <v>1943800</v>
      </c>
      <c r="M263" s="39">
        <v>70983.179999999993</v>
      </c>
      <c r="N263" s="39">
        <v>0</v>
      </c>
      <c r="O263" s="39">
        <v>7100</v>
      </c>
      <c r="P263" s="39">
        <v>1803153</v>
      </c>
      <c r="Q263" s="39">
        <f>M263+N263+O263+P263</f>
        <v>1881236.18</v>
      </c>
      <c r="R263" s="39">
        <f>H263-M263</f>
        <v>62563.820000000007</v>
      </c>
      <c r="S263" s="39">
        <f>I263-N263</f>
        <v>0</v>
      </c>
      <c r="T263" s="39">
        <f>J263-O263</f>
        <v>0</v>
      </c>
      <c r="U263" s="39">
        <f>Q263+B263</f>
        <v>1881236.18</v>
      </c>
      <c r="V263" s="39">
        <v>1963602</v>
      </c>
      <c r="W263" s="39">
        <v>1900554.17</v>
      </c>
      <c r="X263" s="39">
        <f>V263-W263</f>
        <v>63047.830000000075</v>
      </c>
      <c r="Y263" s="39">
        <f>IF(ISERROR(W263/V263*100),0,W263/V263*100)</f>
        <v>96.789174690186712</v>
      </c>
      <c r="Z263" s="39">
        <v>0</v>
      </c>
      <c r="AA263" s="39">
        <v>0</v>
      </c>
      <c r="AB263" s="39">
        <v>0</v>
      </c>
      <c r="AC263" s="39">
        <v>0</v>
      </c>
      <c r="AD263" s="39">
        <v>0</v>
      </c>
    </row>
    <row r="264" spans="1:30" ht="25.5" x14ac:dyDescent="0.2">
      <c r="A264" s="40" t="s">
        <v>237</v>
      </c>
      <c r="B264" s="39">
        <v>0</v>
      </c>
      <c r="C264" s="39">
        <v>657628</v>
      </c>
      <c r="D264" s="39">
        <v>0</v>
      </c>
      <c r="E264" s="39">
        <v>0</v>
      </c>
      <c r="F264" s="39">
        <v>794522</v>
      </c>
      <c r="G264" s="39">
        <f>C264+D264+E264+F264</f>
        <v>1452150</v>
      </c>
      <c r="H264" s="39">
        <v>657628</v>
      </c>
      <c r="I264" s="39">
        <v>0</v>
      </c>
      <c r="J264" s="39">
        <v>0</v>
      </c>
      <c r="K264" s="39">
        <v>794522</v>
      </c>
      <c r="L264" s="39">
        <f>H264+I264+J264+K264</f>
        <v>1452150</v>
      </c>
      <c r="M264" s="39">
        <v>696917.17</v>
      </c>
      <c r="N264" s="39">
        <v>0</v>
      </c>
      <c r="O264" s="39">
        <v>0</v>
      </c>
      <c r="P264" s="39">
        <v>794522</v>
      </c>
      <c r="Q264" s="39">
        <f>M264+N264+O264+P264</f>
        <v>1491439.17</v>
      </c>
      <c r="R264" s="39">
        <f>H264-M264</f>
        <v>-39289.170000000042</v>
      </c>
      <c r="S264" s="39">
        <f>I264-N264</f>
        <v>0</v>
      </c>
      <c r="T264" s="39">
        <f>J264-O264</f>
        <v>0</v>
      </c>
      <c r="U264" s="39">
        <f>Q264+B264</f>
        <v>1491439.17</v>
      </c>
      <c r="V264" s="39">
        <v>1530802</v>
      </c>
      <c r="W264" s="39">
        <v>1454303.39</v>
      </c>
      <c r="X264" s="39">
        <f>V264-W264</f>
        <v>76498.610000000102</v>
      </c>
      <c r="Y264" s="39">
        <f>IF(ISERROR(W264/V264*100),0,W264/V264*100)</f>
        <v>95.002710343989619</v>
      </c>
      <c r="Z264" s="39">
        <v>0</v>
      </c>
      <c r="AA264" s="39">
        <v>0</v>
      </c>
      <c r="AB264" s="39">
        <v>0</v>
      </c>
      <c r="AC264" s="39">
        <v>0</v>
      </c>
      <c r="AD264" s="39">
        <v>0</v>
      </c>
    </row>
    <row r="265" spans="1:30" ht="25.5" x14ac:dyDescent="0.2">
      <c r="A265" s="40" t="s">
        <v>238</v>
      </c>
      <c r="B265" s="39">
        <v>0</v>
      </c>
      <c r="C265" s="39">
        <v>0</v>
      </c>
      <c r="D265" s="39">
        <v>0</v>
      </c>
      <c r="E265" s="39">
        <v>0</v>
      </c>
      <c r="F265" s="39">
        <v>171967</v>
      </c>
      <c r="G265" s="39">
        <f>C265+D265+E265+F265</f>
        <v>171967</v>
      </c>
      <c r="H265" s="39">
        <v>0</v>
      </c>
      <c r="I265" s="39">
        <v>0</v>
      </c>
      <c r="J265" s="39">
        <v>0</v>
      </c>
      <c r="K265" s="39">
        <v>171967</v>
      </c>
      <c r="L265" s="39">
        <f>H265+I265+J265+K265</f>
        <v>171967</v>
      </c>
      <c r="M265" s="39">
        <v>0</v>
      </c>
      <c r="N265" s="39">
        <v>0</v>
      </c>
      <c r="O265" s="39">
        <v>0</v>
      </c>
      <c r="P265" s="39">
        <v>171963.87</v>
      </c>
      <c r="Q265" s="39">
        <f>M265+N265+O265+P265</f>
        <v>171963.87</v>
      </c>
      <c r="R265" s="39">
        <f>H265-M265</f>
        <v>0</v>
      </c>
      <c r="S265" s="39">
        <f>I265-N265</f>
        <v>0</v>
      </c>
      <c r="T265" s="39">
        <f>J265-O265</f>
        <v>0</v>
      </c>
      <c r="U265" s="39">
        <f>Q265+B265</f>
        <v>171963.87</v>
      </c>
      <c r="V265" s="39">
        <v>171967</v>
      </c>
      <c r="W265" s="39">
        <v>171963.87</v>
      </c>
      <c r="X265" s="39">
        <f>V265-W265</f>
        <v>3.1300000000046566</v>
      </c>
      <c r="Y265" s="39">
        <f>IF(ISERROR(W265/V265*100),0,W265/V265*100)</f>
        <v>99.998179883349707</v>
      </c>
      <c r="Z265" s="39">
        <v>0</v>
      </c>
      <c r="AA265" s="39">
        <v>0</v>
      </c>
      <c r="AB265" s="39">
        <v>0</v>
      </c>
      <c r="AC265" s="39">
        <v>0</v>
      </c>
      <c r="AD265" s="39">
        <v>-3.13</v>
      </c>
    </row>
    <row r="266" spans="1:30" x14ac:dyDescent="0.2">
      <c r="A266" s="40" t="s">
        <v>239</v>
      </c>
      <c r="B266" s="39">
        <v>0</v>
      </c>
      <c r="C266" s="39">
        <v>0</v>
      </c>
      <c r="D266" s="39">
        <v>0</v>
      </c>
      <c r="E266" s="39">
        <v>0</v>
      </c>
      <c r="F266" s="39">
        <v>176312</v>
      </c>
      <c r="G266" s="39">
        <f>C266+D266+E266+F266</f>
        <v>176312</v>
      </c>
      <c r="H266" s="39">
        <v>0</v>
      </c>
      <c r="I266" s="39">
        <v>0</v>
      </c>
      <c r="J266" s="39">
        <v>0</v>
      </c>
      <c r="K266" s="39">
        <v>176312</v>
      </c>
      <c r="L266" s="39">
        <f>H266+I266+J266+K266</f>
        <v>176312</v>
      </c>
      <c r="M266" s="39">
        <v>0</v>
      </c>
      <c r="N266" s="39">
        <v>0</v>
      </c>
      <c r="O266" s="39">
        <v>0</v>
      </c>
      <c r="P266" s="39">
        <v>170187.35</v>
      </c>
      <c r="Q266" s="39">
        <f>M266+N266+O266+P266</f>
        <v>170187.35</v>
      </c>
      <c r="R266" s="39">
        <f>H266-M266</f>
        <v>0</v>
      </c>
      <c r="S266" s="39">
        <f>I266-N266</f>
        <v>0</v>
      </c>
      <c r="T266" s="39">
        <f>J266-O266</f>
        <v>0</v>
      </c>
      <c r="U266" s="39">
        <f>Q266+B266</f>
        <v>170187.35</v>
      </c>
      <c r="V266" s="39">
        <v>176312</v>
      </c>
      <c r="W266" s="39">
        <v>170187.35</v>
      </c>
      <c r="X266" s="39">
        <f>V266-W266</f>
        <v>6124.6499999999942</v>
      </c>
      <c r="Y266" s="39">
        <f>IF(ISERROR(W266/V266*100),0,W266/V266*100)</f>
        <v>96.526243250601212</v>
      </c>
      <c r="Z266" s="39">
        <v>0</v>
      </c>
      <c r="AA266" s="39">
        <v>0</v>
      </c>
      <c r="AB266" s="39">
        <v>0</v>
      </c>
      <c r="AC266" s="39">
        <v>0</v>
      </c>
      <c r="AD266" s="39">
        <v>-6124.65</v>
      </c>
    </row>
    <row r="267" spans="1:30" ht="38.25" x14ac:dyDescent="0.2">
      <c r="A267" s="38" t="s">
        <v>42</v>
      </c>
      <c r="B267" s="39">
        <v>0</v>
      </c>
      <c r="C267" s="39">
        <v>0</v>
      </c>
      <c r="D267" s="39">
        <v>0</v>
      </c>
      <c r="E267" s="39">
        <v>0</v>
      </c>
      <c r="F267" s="39">
        <v>33602228</v>
      </c>
      <c r="G267" s="39">
        <f>C267+D267+E267+F267</f>
        <v>33602228</v>
      </c>
      <c r="H267" s="39">
        <v>0</v>
      </c>
      <c r="I267" s="39">
        <v>0</v>
      </c>
      <c r="J267" s="39">
        <v>0</v>
      </c>
      <c r="K267" s="39">
        <v>33602228</v>
      </c>
      <c r="L267" s="39">
        <f>H267+I267+J267+K267</f>
        <v>33602228</v>
      </c>
      <c r="M267" s="39">
        <v>0</v>
      </c>
      <c r="N267" s="39">
        <v>0</v>
      </c>
      <c r="O267" s="39">
        <v>0</v>
      </c>
      <c r="P267" s="39">
        <v>30790207.469999999</v>
      </c>
      <c r="Q267" s="39">
        <f>M267+N267+O267+P267</f>
        <v>30790207.469999999</v>
      </c>
      <c r="R267" s="39">
        <f>H267-M267</f>
        <v>0</v>
      </c>
      <c r="S267" s="39">
        <f>I267-N267</f>
        <v>0</v>
      </c>
      <c r="T267" s="39">
        <f>J267-O267</f>
        <v>0</v>
      </c>
      <c r="U267" s="39">
        <f>Q267+B267</f>
        <v>30790207.469999999</v>
      </c>
      <c r="V267" s="39">
        <v>33602228</v>
      </c>
      <c r="W267" s="39">
        <v>30790207.469999999</v>
      </c>
      <c r="X267" s="39">
        <f>V267-W267</f>
        <v>2812020.5300000012</v>
      </c>
      <c r="Y267" s="39">
        <f>IF(ISERROR(W267/V267*100),0,W267/V267*100)</f>
        <v>91.631446194579709</v>
      </c>
      <c r="Z267" s="39">
        <v>0</v>
      </c>
      <c r="AA267" s="39">
        <v>0</v>
      </c>
      <c r="AB267" s="39">
        <v>0</v>
      </c>
      <c r="AC267" s="39">
        <v>0</v>
      </c>
      <c r="AD267" s="39">
        <v>-2812020.53</v>
      </c>
    </row>
    <row r="268" spans="1:30" ht="25.5" x14ac:dyDescent="0.2">
      <c r="A268" s="40" t="s">
        <v>240</v>
      </c>
      <c r="B268" s="39">
        <v>0</v>
      </c>
      <c r="C268" s="39">
        <v>0</v>
      </c>
      <c r="D268" s="39">
        <v>0</v>
      </c>
      <c r="E268" s="39">
        <v>0</v>
      </c>
      <c r="F268" s="39">
        <v>32339958</v>
      </c>
      <c r="G268" s="39">
        <f>C268+D268+E268+F268</f>
        <v>32339958</v>
      </c>
      <c r="H268" s="39">
        <v>0</v>
      </c>
      <c r="I268" s="39">
        <v>0</v>
      </c>
      <c r="J268" s="39">
        <v>0</v>
      </c>
      <c r="K268" s="39">
        <v>32339958</v>
      </c>
      <c r="L268" s="39">
        <f>H268+I268+J268+K268</f>
        <v>32339958</v>
      </c>
      <c r="M268" s="39">
        <v>0</v>
      </c>
      <c r="N268" s="39">
        <v>0</v>
      </c>
      <c r="O268" s="39">
        <v>0</v>
      </c>
      <c r="P268" s="39">
        <v>29740037.52</v>
      </c>
      <c r="Q268" s="39">
        <f>M268+N268+O268+P268</f>
        <v>29740037.52</v>
      </c>
      <c r="R268" s="39">
        <f>H268-M268</f>
        <v>0</v>
      </c>
      <c r="S268" s="39">
        <f>I268-N268</f>
        <v>0</v>
      </c>
      <c r="T268" s="39">
        <f>J268-O268</f>
        <v>0</v>
      </c>
      <c r="U268" s="39">
        <f>Q268+B268</f>
        <v>29740037.52</v>
      </c>
      <c r="V268" s="39">
        <v>32339958</v>
      </c>
      <c r="W268" s="39">
        <v>29740037.52</v>
      </c>
      <c r="X268" s="39">
        <f>V268-W268</f>
        <v>2599920.4800000004</v>
      </c>
      <c r="Y268" s="39">
        <f>IF(ISERROR(W268/V268*100),0,W268/V268*100)</f>
        <v>91.960655978588463</v>
      </c>
      <c r="Z268" s="39">
        <v>0</v>
      </c>
      <c r="AA268" s="39">
        <v>0</v>
      </c>
      <c r="AB268" s="39">
        <v>0</v>
      </c>
      <c r="AC268" s="39">
        <v>0</v>
      </c>
      <c r="AD268" s="39">
        <v>-2599920.48</v>
      </c>
    </row>
    <row r="269" spans="1:30" ht="38.25" x14ac:dyDescent="0.2">
      <c r="A269" s="40" t="s">
        <v>44</v>
      </c>
      <c r="B269" s="39">
        <v>0</v>
      </c>
      <c r="C269" s="39">
        <v>0</v>
      </c>
      <c r="D269" s="39">
        <v>0</v>
      </c>
      <c r="E269" s="39">
        <v>0</v>
      </c>
      <c r="F269" s="39">
        <v>1262270</v>
      </c>
      <c r="G269" s="39">
        <f>C269+D269+E269+F269</f>
        <v>1262270</v>
      </c>
      <c r="H269" s="39">
        <v>0</v>
      </c>
      <c r="I269" s="39">
        <v>0</v>
      </c>
      <c r="J269" s="39">
        <v>0</v>
      </c>
      <c r="K269" s="39">
        <v>1262270</v>
      </c>
      <c r="L269" s="39">
        <f>H269+I269+J269+K269</f>
        <v>1262270</v>
      </c>
      <c r="M269" s="39">
        <v>0</v>
      </c>
      <c r="N269" s="39">
        <v>0</v>
      </c>
      <c r="O269" s="39">
        <v>0</v>
      </c>
      <c r="P269" s="39">
        <v>1050169.95</v>
      </c>
      <c r="Q269" s="39">
        <f>M269+N269+O269+P269</f>
        <v>1050169.95</v>
      </c>
      <c r="R269" s="39">
        <f>H269-M269</f>
        <v>0</v>
      </c>
      <c r="S269" s="39">
        <f>I269-N269</f>
        <v>0</v>
      </c>
      <c r="T269" s="39">
        <f>J269-O269</f>
        <v>0</v>
      </c>
      <c r="U269" s="39">
        <f>Q269+B269</f>
        <v>1050169.95</v>
      </c>
      <c r="V269" s="39">
        <v>1262270</v>
      </c>
      <c r="W269" s="39">
        <v>1050169.95</v>
      </c>
      <c r="X269" s="39">
        <f>V269-W269</f>
        <v>212100.05000000005</v>
      </c>
      <c r="Y269" s="39">
        <f>IF(ISERROR(W269/V269*100),0,W269/V269*100)</f>
        <v>83.196934887147762</v>
      </c>
      <c r="Z269" s="39">
        <v>0</v>
      </c>
      <c r="AA269" s="39">
        <v>0</v>
      </c>
      <c r="AB269" s="39">
        <v>0</v>
      </c>
      <c r="AC269" s="39">
        <v>0</v>
      </c>
      <c r="AD269" s="39">
        <v>-212100.05</v>
      </c>
    </row>
    <row r="270" spans="1:30" ht="25.5" x14ac:dyDescent="0.2">
      <c r="A270" s="38" t="s">
        <v>45</v>
      </c>
      <c r="B270" s="39">
        <v>0</v>
      </c>
      <c r="C270" s="39">
        <v>0</v>
      </c>
      <c r="D270" s="39">
        <v>0</v>
      </c>
      <c r="E270" s="39">
        <v>0</v>
      </c>
      <c r="F270" s="39">
        <v>37894261</v>
      </c>
      <c r="G270" s="39">
        <f>C270+D270+E270+F270</f>
        <v>37894261</v>
      </c>
      <c r="H270" s="39">
        <v>0</v>
      </c>
      <c r="I270" s="39">
        <v>0</v>
      </c>
      <c r="J270" s="39">
        <v>0</v>
      </c>
      <c r="K270" s="39">
        <v>37894261</v>
      </c>
      <c r="L270" s="39">
        <f>H270+I270+J270+K270</f>
        <v>37894261</v>
      </c>
      <c r="M270" s="39">
        <v>0</v>
      </c>
      <c r="N270" s="39">
        <v>0</v>
      </c>
      <c r="O270" s="39">
        <v>0</v>
      </c>
      <c r="P270" s="39">
        <v>32832089.100000001</v>
      </c>
      <c r="Q270" s="39">
        <f>M270+N270+O270+P270</f>
        <v>32832089.100000001</v>
      </c>
      <c r="R270" s="39">
        <f>H270-M270</f>
        <v>0</v>
      </c>
      <c r="S270" s="39">
        <f>I270-N270</f>
        <v>0</v>
      </c>
      <c r="T270" s="39">
        <f>J270-O270</f>
        <v>0</v>
      </c>
      <c r="U270" s="39">
        <f>Q270+B270</f>
        <v>32832089.100000001</v>
      </c>
      <c r="V270" s="39">
        <v>37894261</v>
      </c>
      <c r="W270" s="39">
        <v>32832089.100000001</v>
      </c>
      <c r="X270" s="39">
        <f>V270-W270</f>
        <v>5062171.8999999985</v>
      </c>
      <c r="Y270" s="39">
        <f>IF(ISERROR(W270/V270*100),0,W270/V270*100)</f>
        <v>86.641323075280454</v>
      </c>
      <c r="Z270" s="39">
        <v>0</v>
      </c>
      <c r="AA270" s="39">
        <v>0</v>
      </c>
      <c r="AB270" s="39">
        <v>0</v>
      </c>
      <c r="AC270" s="39">
        <v>0</v>
      </c>
      <c r="AD270" s="39">
        <v>-5062171.9000000004</v>
      </c>
    </row>
    <row r="271" spans="1:30" ht="25.5" x14ac:dyDescent="0.2">
      <c r="A271" s="40" t="s">
        <v>46</v>
      </c>
      <c r="B271" s="39">
        <v>0</v>
      </c>
      <c r="C271" s="39">
        <v>0</v>
      </c>
      <c r="D271" s="39">
        <v>0</v>
      </c>
      <c r="E271" s="39">
        <v>0</v>
      </c>
      <c r="F271" s="39">
        <v>37595855</v>
      </c>
      <c r="G271" s="39">
        <f>C271+D271+E271+F271</f>
        <v>37595855</v>
      </c>
      <c r="H271" s="39">
        <v>0</v>
      </c>
      <c r="I271" s="39">
        <v>0</v>
      </c>
      <c r="J271" s="39">
        <v>0</v>
      </c>
      <c r="K271" s="39">
        <v>37595855</v>
      </c>
      <c r="L271" s="39">
        <f>H271+I271+J271+K271</f>
        <v>37595855</v>
      </c>
      <c r="M271" s="39">
        <v>0</v>
      </c>
      <c r="N271" s="39">
        <v>0</v>
      </c>
      <c r="O271" s="39">
        <v>0</v>
      </c>
      <c r="P271" s="39">
        <v>32632462.02</v>
      </c>
      <c r="Q271" s="39">
        <f>M271+N271+O271+P271</f>
        <v>32632462.02</v>
      </c>
      <c r="R271" s="39">
        <f>H271-M271</f>
        <v>0</v>
      </c>
      <c r="S271" s="39">
        <f>I271-N271</f>
        <v>0</v>
      </c>
      <c r="T271" s="39">
        <f>J271-O271</f>
        <v>0</v>
      </c>
      <c r="U271" s="39">
        <f>Q271+B271</f>
        <v>32632462.02</v>
      </c>
      <c r="V271" s="39">
        <v>37595855</v>
      </c>
      <c r="W271" s="39">
        <v>32632462.02</v>
      </c>
      <c r="X271" s="39">
        <f>V271-W271</f>
        <v>4963392.9800000004</v>
      </c>
      <c r="Y271" s="39">
        <f>IF(ISERROR(W271/V271*100),0,W271/V271*100)</f>
        <v>86.798031378725128</v>
      </c>
      <c r="Z271" s="39">
        <v>0</v>
      </c>
      <c r="AA271" s="39">
        <v>0</v>
      </c>
      <c r="AB271" s="39">
        <v>0</v>
      </c>
      <c r="AC271" s="39">
        <v>0</v>
      </c>
      <c r="AD271" s="39">
        <v>-4963392.9800000004</v>
      </c>
    </row>
    <row r="272" spans="1:30" ht="38.25" x14ac:dyDescent="0.2">
      <c r="A272" s="40" t="s">
        <v>47</v>
      </c>
      <c r="B272" s="39">
        <v>0</v>
      </c>
      <c r="C272" s="39">
        <v>0</v>
      </c>
      <c r="D272" s="39">
        <v>0</v>
      </c>
      <c r="E272" s="39">
        <v>0</v>
      </c>
      <c r="F272" s="39">
        <v>298406</v>
      </c>
      <c r="G272" s="39">
        <f>C272+D272+E272+F272</f>
        <v>298406</v>
      </c>
      <c r="H272" s="39">
        <v>0</v>
      </c>
      <c r="I272" s="39">
        <v>0</v>
      </c>
      <c r="J272" s="39">
        <v>0</v>
      </c>
      <c r="K272" s="39">
        <v>298406</v>
      </c>
      <c r="L272" s="39">
        <f>H272+I272+J272+K272</f>
        <v>298406</v>
      </c>
      <c r="M272" s="39">
        <v>0</v>
      </c>
      <c r="N272" s="39">
        <v>0</v>
      </c>
      <c r="O272" s="39">
        <v>0</v>
      </c>
      <c r="P272" s="39">
        <v>199627.08</v>
      </c>
      <c r="Q272" s="39">
        <f>M272+N272+O272+P272</f>
        <v>199627.08</v>
      </c>
      <c r="R272" s="39">
        <f>H272-M272</f>
        <v>0</v>
      </c>
      <c r="S272" s="39">
        <f>I272-N272</f>
        <v>0</v>
      </c>
      <c r="T272" s="39">
        <f>J272-O272</f>
        <v>0</v>
      </c>
      <c r="U272" s="39">
        <f>Q272+B272</f>
        <v>199627.08</v>
      </c>
      <c r="V272" s="39">
        <v>298406</v>
      </c>
      <c r="W272" s="39">
        <v>199627.08</v>
      </c>
      <c r="X272" s="39">
        <f>V272-W272</f>
        <v>98778.920000000013</v>
      </c>
      <c r="Y272" s="39">
        <f>IF(ISERROR(W272/V272*100),0,W272/V272*100)</f>
        <v>66.897810365743311</v>
      </c>
      <c r="Z272" s="39">
        <v>0</v>
      </c>
      <c r="AA272" s="39">
        <v>0</v>
      </c>
      <c r="AB272" s="39">
        <v>0</v>
      </c>
      <c r="AC272" s="39">
        <v>0</v>
      </c>
      <c r="AD272" s="39">
        <v>-98778.92</v>
      </c>
    </row>
    <row r="273" spans="1:30" ht="38.25" x14ac:dyDescent="0.2">
      <c r="A273" s="38" t="s">
        <v>241</v>
      </c>
      <c r="B273" s="39">
        <v>0</v>
      </c>
      <c r="C273" s="39">
        <v>0</v>
      </c>
      <c r="D273" s="39">
        <v>0</v>
      </c>
      <c r="E273" s="39">
        <v>22457</v>
      </c>
      <c r="F273" s="39">
        <v>0</v>
      </c>
      <c r="G273" s="39">
        <f>C273+D273+E273+F273</f>
        <v>22457</v>
      </c>
      <c r="H273" s="39">
        <v>0</v>
      </c>
      <c r="I273" s="39">
        <v>0</v>
      </c>
      <c r="J273" s="39">
        <v>22457</v>
      </c>
      <c r="K273" s="39">
        <v>0</v>
      </c>
      <c r="L273" s="39">
        <f>H273+I273+J273+K273</f>
        <v>22457</v>
      </c>
      <c r="M273" s="39">
        <v>0</v>
      </c>
      <c r="N273" s="39">
        <v>0</v>
      </c>
      <c r="O273" s="39">
        <v>22307.360000000001</v>
      </c>
      <c r="P273" s="39">
        <v>0</v>
      </c>
      <c r="Q273" s="39">
        <f>M273+N273+O273+P273</f>
        <v>22307.360000000001</v>
      </c>
      <c r="R273" s="39">
        <f>H273-M273</f>
        <v>0</v>
      </c>
      <c r="S273" s="39">
        <f>I273-N273</f>
        <v>0</v>
      </c>
      <c r="T273" s="39">
        <f>J273-O273</f>
        <v>149.63999999999942</v>
      </c>
      <c r="U273" s="39">
        <f>Q273+B273</f>
        <v>22307.360000000001</v>
      </c>
      <c r="V273" s="39">
        <v>22457</v>
      </c>
      <c r="W273" s="39">
        <v>22307.360000000001</v>
      </c>
      <c r="X273" s="39">
        <f>V273-W273</f>
        <v>149.63999999999942</v>
      </c>
      <c r="Y273" s="39">
        <f>IF(ISERROR(W273/V273*100),0,W273/V273*100)</f>
        <v>99.333659883332587</v>
      </c>
      <c r="Z273" s="39">
        <v>0</v>
      </c>
      <c r="AA273" s="39">
        <v>0</v>
      </c>
      <c r="AB273" s="39">
        <v>0</v>
      </c>
      <c r="AC273" s="39">
        <v>0</v>
      </c>
      <c r="AD273" s="39">
        <v>0</v>
      </c>
    </row>
    <row r="274" spans="1:30" ht="38.25" x14ac:dyDescent="0.2">
      <c r="A274" s="40" t="s">
        <v>242</v>
      </c>
      <c r="B274" s="39">
        <v>0</v>
      </c>
      <c r="C274" s="39">
        <v>0</v>
      </c>
      <c r="D274" s="39">
        <v>0</v>
      </c>
      <c r="E274" s="39">
        <v>22457</v>
      </c>
      <c r="F274" s="39">
        <v>0</v>
      </c>
      <c r="G274" s="39">
        <f>C274+D274+E274+F274</f>
        <v>22457</v>
      </c>
      <c r="H274" s="39">
        <v>0</v>
      </c>
      <c r="I274" s="39">
        <v>0</v>
      </c>
      <c r="J274" s="39">
        <v>22457</v>
      </c>
      <c r="K274" s="39">
        <v>0</v>
      </c>
      <c r="L274" s="39">
        <f>H274+I274+J274+K274</f>
        <v>22457</v>
      </c>
      <c r="M274" s="39">
        <v>0</v>
      </c>
      <c r="N274" s="39">
        <v>0</v>
      </c>
      <c r="O274" s="39">
        <v>22307.360000000001</v>
      </c>
      <c r="P274" s="39">
        <v>0</v>
      </c>
      <c r="Q274" s="39">
        <f>M274+N274+O274+P274</f>
        <v>22307.360000000001</v>
      </c>
      <c r="R274" s="39">
        <f>H274-M274</f>
        <v>0</v>
      </c>
      <c r="S274" s="39">
        <f>I274-N274</f>
        <v>0</v>
      </c>
      <c r="T274" s="39">
        <f>J274-O274</f>
        <v>149.63999999999942</v>
      </c>
      <c r="U274" s="39">
        <f>Q274+B274</f>
        <v>22307.360000000001</v>
      </c>
      <c r="V274" s="39">
        <v>22457</v>
      </c>
      <c r="W274" s="39">
        <v>22307.360000000001</v>
      </c>
      <c r="X274" s="39">
        <f>V274-W274</f>
        <v>149.63999999999942</v>
      </c>
      <c r="Y274" s="39">
        <f>IF(ISERROR(W274/V274*100),0,W274/V274*100)</f>
        <v>99.333659883332587</v>
      </c>
      <c r="Z274" s="39">
        <v>0</v>
      </c>
      <c r="AA274" s="39">
        <v>0</v>
      </c>
      <c r="AB274" s="39">
        <v>0</v>
      </c>
      <c r="AC274" s="39">
        <v>0</v>
      </c>
      <c r="AD274" s="39">
        <v>0</v>
      </c>
    </row>
    <row r="275" spans="1:30" ht="38.25" x14ac:dyDescent="0.2">
      <c r="A275" s="38" t="s">
        <v>243</v>
      </c>
      <c r="B275" s="39">
        <v>0</v>
      </c>
      <c r="C275" s="39">
        <v>0</v>
      </c>
      <c r="D275" s="39">
        <v>0</v>
      </c>
      <c r="E275" s="39">
        <v>0</v>
      </c>
      <c r="F275" s="39">
        <v>15000</v>
      </c>
      <c r="G275" s="39">
        <f>C275+D275+E275+F275</f>
        <v>15000</v>
      </c>
      <c r="H275" s="39">
        <v>0</v>
      </c>
      <c r="I275" s="39">
        <v>0</v>
      </c>
      <c r="J275" s="39">
        <v>0</v>
      </c>
      <c r="K275" s="39">
        <v>15000</v>
      </c>
      <c r="L275" s="39">
        <f>H275+I275+J275+K275</f>
        <v>15000</v>
      </c>
      <c r="M275" s="39">
        <v>0</v>
      </c>
      <c r="N275" s="39">
        <v>0</v>
      </c>
      <c r="O275" s="39">
        <v>0</v>
      </c>
      <c r="P275" s="39">
        <v>15000</v>
      </c>
      <c r="Q275" s="39">
        <f>M275+N275+O275+P275</f>
        <v>15000</v>
      </c>
      <c r="R275" s="39">
        <f>H275-M275</f>
        <v>0</v>
      </c>
      <c r="S275" s="39">
        <f>I275-N275</f>
        <v>0</v>
      </c>
      <c r="T275" s="39">
        <f>J275-O275</f>
        <v>0</v>
      </c>
      <c r="U275" s="39">
        <f>Q275+B275</f>
        <v>15000</v>
      </c>
      <c r="V275" s="39">
        <v>15000</v>
      </c>
      <c r="W275" s="39">
        <v>15000</v>
      </c>
      <c r="X275" s="39">
        <f>V275-W275</f>
        <v>0</v>
      </c>
      <c r="Y275" s="39">
        <f>IF(ISERROR(W275/V275*100),0,W275/V275*100)</f>
        <v>100</v>
      </c>
      <c r="Z275" s="39">
        <v>0</v>
      </c>
      <c r="AA275" s="39">
        <v>0</v>
      </c>
      <c r="AB275" s="39">
        <v>0</v>
      </c>
      <c r="AC275" s="39">
        <v>0</v>
      </c>
      <c r="AD275" s="39">
        <v>0</v>
      </c>
    </row>
    <row r="276" spans="1:30" ht="38.25" x14ac:dyDescent="0.2">
      <c r="A276" s="40" t="s">
        <v>244</v>
      </c>
      <c r="B276" s="39">
        <v>0</v>
      </c>
      <c r="C276" s="39">
        <v>0</v>
      </c>
      <c r="D276" s="39">
        <v>0</v>
      </c>
      <c r="E276" s="39">
        <v>0</v>
      </c>
      <c r="F276" s="39">
        <v>15000</v>
      </c>
      <c r="G276" s="39">
        <f>C276+D276+E276+F276</f>
        <v>15000</v>
      </c>
      <c r="H276" s="39">
        <v>0</v>
      </c>
      <c r="I276" s="39">
        <v>0</v>
      </c>
      <c r="J276" s="39">
        <v>0</v>
      </c>
      <c r="K276" s="39">
        <v>15000</v>
      </c>
      <c r="L276" s="39">
        <f>H276+I276+J276+K276</f>
        <v>15000</v>
      </c>
      <c r="M276" s="39">
        <v>0</v>
      </c>
      <c r="N276" s="39">
        <v>0</v>
      </c>
      <c r="O276" s="39">
        <v>0</v>
      </c>
      <c r="P276" s="39">
        <v>15000</v>
      </c>
      <c r="Q276" s="39">
        <f>M276+N276+O276+P276</f>
        <v>15000</v>
      </c>
      <c r="R276" s="39">
        <f>H276-M276</f>
        <v>0</v>
      </c>
      <c r="S276" s="39">
        <f>I276-N276</f>
        <v>0</v>
      </c>
      <c r="T276" s="39">
        <f>J276-O276</f>
        <v>0</v>
      </c>
      <c r="U276" s="39">
        <f>Q276+B276</f>
        <v>15000</v>
      </c>
      <c r="V276" s="39">
        <v>15000</v>
      </c>
      <c r="W276" s="39">
        <v>15000</v>
      </c>
      <c r="X276" s="39">
        <f>V276-W276</f>
        <v>0</v>
      </c>
      <c r="Y276" s="39">
        <f>IF(ISERROR(W276/V276*100),0,W276/V276*100)</f>
        <v>100</v>
      </c>
      <c r="Z276" s="39">
        <v>0</v>
      </c>
      <c r="AA276" s="39">
        <v>0</v>
      </c>
      <c r="AB276" s="39">
        <v>0</v>
      </c>
      <c r="AC276" s="39">
        <v>0</v>
      </c>
      <c r="AD276" s="39">
        <v>0</v>
      </c>
    </row>
    <row r="277" spans="1:30" ht="51" x14ac:dyDescent="0.2">
      <c r="A277" s="38" t="s">
        <v>119</v>
      </c>
      <c r="B277" s="39">
        <v>0</v>
      </c>
      <c r="C277" s="39">
        <v>0</v>
      </c>
      <c r="D277" s="39">
        <v>259325</v>
      </c>
      <c r="E277" s="39">
        <v>1822538</v>
      </c>
      <c r="F277" s="39">
        <v>2350692</v>
      </c>
      <c r="G277" s="39">
        <f>C277+D277+E277+F277</f>
        <v>4432555</v>
      </c>
      <c r="H277" s="39">
        <v>0</v>
      </c>
      <c r="I277" s="39">
        <v>259325</v>
      </c>
      <c r="J277" s="39">
        <v>1822538</v>
      </c>
      <c r="K277" s="39">
        <v>2350692</v>
      </c>
      <c r="L277" s="39">
        <f>H277+I277+J277+K277</f>
        <v>4432555</v>
      </c>
      <c r="M277" s="39">
        <v>0</v>
      </c>
      <c r="N277" s="39">
        <v>157947.66</v>
      </c>
      <c r="O277" s="39">
        <v>1772962.32</v>
      </c>
      <c r="P277" s="39">
        <v>2241648.39</v>
      </c>
      <c r="Q277" s="39">
        <f>M277+N277+O277+P277</f>
        <v>4172558.37</v>
      </c>
      <c r="R277" s="39">
        <f>H277-M277</f>
        <v>0</v>
      </c>
      <c r="S277" s="39">
        <f>I277-N277</f>
        <v>101377.34</v>
      </c>
      <c r="T277" s="39">
        <f>J277-O277</f>
        <v>49575.679999999935</v>
      </c>
      <c r="U277" s="39">
        <f>Q277+B277</f>
        <v>4172558.37</v>
      </c>
      <c r="V277" s="39">
        <v>4432555</v>
      </c>
      <c r="W277" s="39">
        <v>4172558.37</v>
      </c>
      <c r="X277" s="39">
        <f>V277-W277</f>
        <v>259996.62999999989</v>
      </c>
      <c r="Y277" s="39">
        <f>IF(ISERROR(W277/V277*100),0,W277/V277*100)</f>
        <v>94.134384570524219</v>
      </c>
      <c r="Z277" s="39">
        <v>0</v>
      </c>
      <c r="AA277" s="39">
        <v>0</v>
      </c>
      <c r="AB277" s="39">
        <v>0</v>
      </c>
      <c r="AC277" s="39">
        <v>0</v>
      </c>
      <c r="AD277" s="39">
        <v>-109043.61</v>
      </c>
    </row>
    <row r="278" spans="1:30" ht="25.5" x14ac:dyDescent="0.2">
      <c r="A278" s="40" t="s">
        <v>245</v>
      </c>
      <c r="B278" s="39">
        <v>0</v>
      </c>
      <c r="C278" s="39">
        <v>0</v>
      </c>
      <c r="D278" s="39">
        <v>0</v>
      </c>
      <c r="E278" s="39">
        <v>39836</v>
      </c>
      <c r="F278" s="39">
        <v>2350692</v>
      </c>
      <c r="G278" s="39">
        <f>C278+D278+E278+F278</f>
        <v>2390528</v>
      </c>
      <c r="H278" s="39">
        <v>0</v>
      </c>
      <c r="I278" s="39">
        <v>0</v>
      </c>
      <c r="J278" s="39">
        <v>39836</v>
      </c>
      <c r="K278" s="39">
        <v>2350692</v>
      </c>
      <c r="L278" s="39">
        <f>H278+I278+J278+K278</f>
        <v>2390528</v>
      </c>
      <c r="M278" s="39">
        <v>0</v>
      </c>
      <c r="N278" s="39">
        <v>0</v>
      </c>
      <c r="O278" s="39">
        <v>12923.63</v>
      </c>
      <c r="P278" s="39">
        <v>2241648.39</v>
      </c>
      <c r="Q278" s="39">
        <f>M278+N278+O278+P278</f>
        <v>2254572.02</v>
      </c>
      <c r="R278" s="39">
        <f>H278-M278</f>
        <v>0</v>
      </c>
      <c r="S278" s="39">
        <f>I278-N278</f>
        <v>0</v>
      </c>
      <c r="T278" s="39">
        <f>J278-O278</f>
        <v>26912.370000000003</v>
      </c>
      <c r="U278" s="39">
        <f>Q278+B278</f>
        <v>2254572.02</v>
      </c>
      <c r="V278" s="39">
        <v>2390528</v>
      </c>
      <c r="W278" s="39">
        <v>2254572.02</v>
      </c>
      <c r="X278" s="39">
        <f>V278-W278</f>
        <v>135955.97999999998</v>
      </c>
      <c r="Y278" s="39">
        <f>IF(ISERROR(W278/V278*100),0,W278/V278*100)</f>
        <v>94.312721708342266</v>
      </c>
      <c r="Z278" s="39">
        <v>0</v>
      </c>
      <c r="AA278" s="39">
        <v>0</v>
      </c>
      <c r="AB278" s="39">
        <v>0</v>
      </c>
      <c r="AC278" s="39">
        <v>0</v>
      </c>
      <c r="AD278" s="39">
        <v>-109043.61</v>
      </c>
    </row>
    <row r="279" spans="1:30" ht="63.75" x14ac:dyDescent="0.2">
      <c r="A279" s="40" t="s">
        <v>246</v>
      </c>
      <c r="B279" s="39">
        <v>0</v>
      </c>
      <c r="C279" s="39">
        <v>0</v>
      </c>
      <c r="D279" s="39">
        <v>259325</v>
      </c>
      <c r="E279" s="39">
        <v>1782702</v>
      </c>
      <c r="F279" s="39">
        <v>0</v>
      </c>
      <c r="G279" s="39">
        <f>C279+D279+E279+F279</f>
        <v>2042027</v>
      </c>
      <c r="H279" s="39">
        <v>0</v>
      </c>
      <c r="I279" s="39">
        <v>259325</v>
      </c>
      <c r="J279" s="39">
        <v>1782702</v>
      </c>
      <c r="K279" s="39">
        <v>0</v>
      </c>
      <c r="L279" s="39">
        <f>H279+I279+J279+K279</f>
        <v>2042027</v>
      </c>
      <c r="M279" s="39">
        <v>0</v>
      </c>
      <c r="N279" s="39">
        <v>157947.66</v>
      </c>
      <c r="O279" s="39">
        <v>1760038.69</v>
      </c>
      <c r="P279" s="39">
        <v>0</v>
      </c>
      <c r="Q279" s="39">
        <f>M279+N279+O279+P279</f>
        <v>1917986.3499999999</v>
      </c>
      <c r="R279" s="39">
        <f>H279-M279</f>
        <v>0</v>
      </c>
      <c r="S279" s="39">
        <f>I279-N279</f>
        <v>101377.34</v>
      </c>
      <c r="T279" s="39">
        <f>J279-O279</f>
        <v>22663.310000000056</v>
      </c>
      <c r="U279" s="39">
        <f>Q279+B279</f>
        <v>1917986.3499999999</v>
      </c>
      <c r="V279" s="39">
        <v>2042027</v>
      </c>
      <c r="W279" s="39">
        <v>1917986.35</v>
      </c>
      <c r="X279" s="39">
        <f>V279-W279</f>
        <v>124040.64999999991</v>
      </c>
      <c r="Y279" s="39">
        <f>IF(ISERROR(W279/V279*100),0,W279/V279*100)</f>
        <v>93.925611659395301</v>
      </c>
      <c r="Z279" s="39">
        <v>0</v>
      </c>
      <c r="AA279" s="39">
        <v>0</v>
      </c>
      <c r="AB279" s="39">
        <v>0</v>
      </c>
      <c r="AC279" s="39">
        <v>0</v>
      </c>
      <c r="AD279" s="39">
        <v>0</v>
      </c>
    </row>
    <row r="280" spans="1:30" ht="38.25" x14ac:dyDescent="0.2">
      <c r="A280" s="38" t="s">
        <v>48</v>
      </c>
      <c r="B280" s="39">
        <v>4873457.6399999997</v>
      </c>
      <c r="C280" s="39">
        <v>0</v>
      </c>
      <c r="D280" s="39">
        <v>35270152</v>
      </c>
      <c r="E280" s="39">
        <v>1165089</v>
      </c>
      <c r="F280" s="39">
        <v>9388125</v>
      </c>
      <c r="G280" s="39">
        <f>C280+D280+E280+F280</f>
        <v>45823366</v>
      </c>
      <c r="H280" s="39">
        <v>0</v>
      </c>
      <c r="I280" s="39">
        <v>35270152</v>
      </c>
      <c r="J280" s="39">
        <v>1165089</v>
      </c>
      <c r="K280" s="39">
        <v>9388125</v>
      </c>
      <c r="L280" s="39">
        <f>H280+I280+J280+K280</f>
        <v>45823366</v>
      </c>
      <c r="M280" s="39">
        <v>0</v>
      </c>
      <c r="N280" s="39">
        <v>34194218.969999999</v>
      </c>
      <c r="O280" s="39">
        <v>733338.74</v>
      </c>
      <c r="P280" s="39">
        <v>9284413.9000000004</v>
      </c>
      <c r="Q280" s="39">
        <f>M280+N280+O280+P280</f>
        <v>44211971.609999999</v>
      </c>
      <c r="R280" s="39">
        <f>H280-M280</f>
        <v>0</v>
      </c>
      <c r="S280" s="39">
        <f>I280-N280</f>
        <v>1075933.0300000012</v>
      </c>
      <c r="T280" s="39">
        <f>J280-O280</f>
        <v>431750.26</v>
      </c>
      <c r="U280" s="39">
        <f>Q280+B280</f>
        <v>49085429.25</v>
      </c>
      <c r="V280" s="39">
        <v>55252607</v>
      </c>
      <c r="W280" s="39">
        <v>38694152.159999996</v>
      </c>
      <c r="X280" s="39">
        <f>V280-W280</f>
        <v>16558454.840000004</v>
      </c>
      <c r="Y280" s="39">
        <f>IF(ISERROR(W280/V280*100),0,W280/V280*100)</f>
        <v>70.031360076819539</v>
      </c>
      <c r="Z280" s="39">
        <v>0</v>
      </c>
      <c r="AA280" s="39">
        <v>0</v>
      </c>
      <c r="AB280" s="39">
        <v>0</v>
      </c>
      <c r="AC280" s="39">
        <v>0</v>
      </c>
      <c r="AD280" s="39">
        <v>-103711.1</v>
      </c>
    </row>
    <row r="281" spans="1:30" ht="38.25" x14ac:dyDescent="0.2">
      <c r="A281" s="40" t="s">
        <v>247</v>
      </c>
      <c r="B281" s="39">
        <v>101200</v>
      </c>
      <c r="C281" s="39">
        <v>0</v>
      </c>
      <c r="D281" s="39">
        <v>110567</v>
      </c>
      <c r="E281" s="39">
        <v>0</v>
      </c>
      <c r="F281" s="39">
        <v>3317486</v>
      </c>
      <c r="G281" s="39">
        <f>C281+D281+E281+F281</f>
        <v>3428053</v>
      </c>
      <c r="H281" s="39">
        <v>0</v>
      </c>
      <c r="I281" s="39">
        <v>110567</v>
      </c>
      <c r="J281" s="39">
        <v>0</v>
      </c>
      <c r="K281" s="39">
        <v>3317486</v>
      </c>
      <c r="L281" s="39">
        <f>H281+I281+J281+K281</f>
        <v>3428053</v>
      </c>
      <c r="M281" s="39">
        <v>0</v>
      </c>
      <c r="N281" s="39">
        <v>110567</v>
      </c>
      <c r="O281" s="39">
        <v>0</v>
      </c>
      <c r="P281" s="39">
        <v>3272856.36</v>
      </c>
      <c r="Q281" s="39">
        <f>M281+N281+O281+P281</f>
        <v>3383423.36</v>
      </c>
      <c r="R281" s="39">
        <f>H281-M281</f>
        <v>0</v>
      </c>
      <c r="S281" s="39">
        <f>I281-N281</f>
        <v>0</v>
      </c>
      <c r="T281" s="39">
        <f>J281-O281</f>
        <v>0</v>
      </c>
      <c r="U281" s="39">
        <f>Q281+B281</f>
        <v>3484623.36</v>
      </c>
      <c r="V281" s="39">
        <v>3584280</v>
      </c>
      <c r="W281" s="39">
        <v>3466727.59</v>
      </c>
      <c r="X281" s="39">
        <f>V281-W281</f>
        <v>117552.41000000015</v>
      </c>
      <c r="Y281" s="39">
        <f>IF(ISERROR(W281/V281*100),0,W281/V281*100)</f>
        <v>96.720334069882924</v>
      </c>
      <c r="Z281" s="39">
        <v>0</v>
      </c>
      <c r="AA281" s="39">
        <v>0</v>
      </c>
      <c r="AB281" s="39">
        <v>0</v>
      </c>
      <c r="AC281" s="39">
        <v>0</v>
      </c>
      <c r="AD281" s="39">
        <v>-44629.64</v>
      </c>
    </row>
    <row r="282" spans="1:30" ht="51" x14ac:dyDescent="0.2">
      <c r="A282" s="40" t="s">
        <v>248</v>
      </c>
      <c r="B282" s="39">
        <v>200772.61</v>
      </c>
      <c r="C282" s="39">
        <v>0</v>
      </c>
      <c r="D282" s="39">
        <v>0</v>
      </c>
      <c r="E282" s="39">
        <v>0</v>
      </c>
      <c r="F282" s="39">
        <v>591593</v>
      </c>
      <c r="G282" s="39">
        <f>C282+D282+E282+F282</f>
        <v>591593</v>
      </c>
      <c r="H282" s="39">
        <v>0</v>
      </c>
      <c r="I282" s="39">
        <v>0</v>
      </c>
      <c r="J282" s="39">
        <v>0</v>
      </c>
      <c r="K282" s="39">
        <v>591593</v>
      </c>
      <c r="L282" s="39">
        <f>H282+I282+J282+K282</f>
        <v>591593</v>
      </c>
      <c r="M282" s="39">
        <v>0</v>
      </c>
      <c r="N282" s="39">
        <v>0</v>
      </c>
      <c r="O282" s="39">
        <v>0</v>
      </c>
      <c r="P282" s="39">
        <v>588481</v>
      </c>
      <c r="Q282" s="39">
        <f>M282+N282+O282+P282</f>
        <v>588481</v>
      </c>
      <c r="R282" s="39">
        <f>H282-M282</f>
        <v>0</v>
      </c>
      <c r="S282" s="39">
        <f>I282-N282</f>
        <v>0</v>
      </c>
      <c r="T282" s="39">
        <f>J282-O282</f>
        <v>0</v>
      </c>
      <c r="U282" s="39">
        <f>Q282+B282</f>
        <v>789253.61</v>
      </c>
      <c r="V282" s="39">
        <v>911593</v>
      </c>
      <c r="W282" s="39">
        <v>707248.31</v>
      </c>
      <c r="X282" s="39">
        <f>V282-W282</f>
        <v>204344.68999999994</v>
      </c>
      <c r="Y282" s="39">
        <f>IF(ISERROR(W282/V282*100),0,W282/V282*100)</f>
        <v>77.583780261586043</v>
      </c>
      <c r="Z282" s="39">
        <v>0</v>
      </c>
      <c r="AA282" s="39">
        <v>0</v>
      </c>
      <c r="AB282" s="39">
        <v>0</v>
      </c>
      <c r="AC282" s="39">
        <v>0</v>
      </c>
      <c r="AD282" s="39">
        <v>-3112</v>
      </c>
    </row>
    <row r="283" spans="1:30" ht="25.5" x14ac:dyDescent="0.2">
      <c r="A283" s="40" t="s">
        <v>249</v>
      </c>
      <c r="B283" s="39">
        <v>269908.11</v>
      </c>
      <c r="C283" s="39">
        <v>0</v>
      </c>
      <c r="D283" s="39">
        <v>1347315</v>
      </c>
      <c r="E283" s="39">
        <v>0</v>
      </c>
      <c r="F283" s="39">
        <v>1008764</v>
      </c>
      <c r="G283" s="39">
        <f>C283+D283+E283+F283</f>
        <v>2356079</v>
      </c>
      <c r="H283" s="39">
        <v>0</v>
      </c>
      <c r="I283" s="39">
        <v>1347315</v>
      </c>
      <c r="J283" s="39">
        <v>0</v>
      </c>
      <c r="K283" s="39">
        <v>1008764</v>
      </c>
      <c r="L283" s="39">
        <f>H283+I283+J283+K283</f>
        <v>2356079</v>
      </c>
      <c r="M283" s="39">
        <v>0</v>
      </c>
      <c r="N283" s="39">
        <v>1046882.33</v>
      </c>
      <c r="O283" s="39">
        <v>0</v>
      </c>
      <c r="P283" s="39">
        <v>1008763.28</v>
      </c>
      <c r="Q283" s="39">
        <f>M283+N283+O283+P283</f>
        <v>2055645.6099999999</v>
      </c>
      <c r="R283" s="39">
        <f>H283-M283</f>
        <v>0</v>
      </c>
      <c r="S283" s="39">
        <f>I283-N283</f>
        <v>300432.67000000004</v>
      </c>
      <c r="T283" s="39">
        <f>J283-O283</f>
        <v>0</v>
      </c>
      <c r="U283" s="39">
        <f>Q283+B283</f>
        <v>2325553.7199999997</v>
      </c>
      <c r="V283" s="39">
        <v>3415563</v>
      </c>
      <c r="W283" s="39">
        <v>1825649.32</v>
      </c>
      <c r="X283" s="39">
        <f>V283-W283</f>
        <v>1589913.68</v>
      </c>
      <c r="Y283" s="39">
        <f>IF(ISERROR(W283/V283*100),0,W283/V283*100)</f>
        <v>53.450904580006288</v>
      </c>
      <c r="Z283" s="39">
        <v>0</v>
      </c>
      <c r="AA283" s="39">
        <v>0</v>
      </c>
      <c r="AB283" s="39">
        <v>0</v>
      </c>
      <c r="AC283" s="39">
        <v>0</v>
      </c>
      <c r="AD283" s="39">
        <v>-0.72</v>
      </c>
    </row>
    <row r="284" spans="1:30" ht="38.25" x14ac:dyDescent="0.2">
      <c r="A284" s="40" t="s">
        <v>250</v>
      </c>
      <c r="B284" s="39">
        <v>0</v>
      </c>
      <c r="C284" s="39">
        <v>0</v>
      </c>
      <c r="D284" s="39">
        <v>1000</v>
      </c>
      <c r="E284" s="39">
        <v>0</v>
      </c>
      <c r="F284" s="39">
        <v>0</v>
      </c>
      <c r="G284" s="39">
        <f>C284+D284+E284+F284</f>
        <v>1000</v>
      </c>
      <c r="H284" s="39">
        <v>0</v>
      </c>
      <c r="I284" s="39">
        <v>1000</v>
      </c>
      <c r="J284" s="39">
        <v>0</v>
      </c>
      <c r="K284" s="39">
        <v>0</v>
      </c>
      <c r="L284" s="39">
        <f>H284+I284+J284+K284</f>
        <v>1000</v>
      </c>
      <c r="M284" s="39">
        <v>0</v>
      </c>
      <c r="N284" s="39">
        <v>1000</v>
      </c>
      <c r="O284" s="39">
        <v>0</v>
      </c>
      <c r="P284" s="39">
        <v>0</v>
      </c>
      <c r="Q284" s="39">
        <f>M284+N284+O284+P284</f>
        <v>1000</v>
      </c>
      <c r="R284" s="39">
        <f>H284-M284</f>
        <v>0</v>
      </c>
      <c r="S284" s="39">
        <f>I284-N284</f>
        <v>0</v>
      </c>
      <c r="T284" s="39">
        <f>J284-O284</f>
        <v>0</v>
      </c>
      <c r="U284" s="39">
        <f>Q284+B284</f>
        <v>1000</v>
      </c>
      <c r="V284" s="39">
        <v>2811</v>
      </c>
      <c r="W284" s="39">
        <v>1274.0899999999999</v>
      </c>
      <c r="X284" s="39">
        <f>V284-W284</f>
        <v>1536.91</v>
      </c>
      <c r="Y284" s="39">
        <f>IF(ISERROR(W284/V284*100),0,W284/V284*100)</f>
        <v>45.325151191746706</v>
      </c>
      <c r="Z284" s="39">
        <v>0</v>
      </c>
      <c r="AA284" s="39">
        <v>0</v>
      </c>
      <c r="AB284" s="39">
        <v>0</v>
      </c>
      <c r="AC284" s="39">
        <v>0</v>
      </c>
      <c r="AD284" s="39">
        <v>0</v>
      </c>
    </row>
    <row r="285" spans="1:30" ht="25.5" x14ac:dyDescent="0.2">
      <c r="A285" s="40" t="s">
        <v>251</v>
      </c>
      <c r="B285" s="39">
        <v>0</v>
      </c>
      <c r="C285" s="39">
        <v>0</v>
      </c>
      <c r="D285" s="39">
        <v>1242583</v>
      </c>
      <c r="E285" s="39">
        <v>0</v>
      </c>
      <c r="F285" s="39">
        <v>676032</v>
      </c>
      <c r="G285" s="39">
        <f>C285+D285+E285+F285</f>
        <v>1918615</v>
      </c>
      <c r="H285" s="39">
        <v>0</v>
      </c>
      <c r="I285" s="39">
        <v>1242583</v>
      </c>
      <c r="J285" s="39">
        <v>0</v>
      </c>
      <c r="K285" s="39">
        <v>676032</v>
      </c>
      <c r="L285" s="39">
        <f>H285+I285+J285+K285</f>
        <v>1918615</v>
      </c>
      <c r="M285" s="39">
        <v>0</v>
      </c>
      <c r="N285" s="39">
        <v>693873</v>
      </c>
      <c r="O285" s="39">
        <v>0</v>
      </c>
      <c r="P285" s="39">
        <v>676032</v>
      </c>
      <c r="Q285" s="39">
        <f>M285+N285+O285+P285</f>
        <v>1369905</v>
      </c>
      <c r="R285" s="39">
        <f>H285-M285</f>
        <v>0</v>
      </c>
      <c r="S285" s="39">
        <f>I285-N285</f>
        <v>548710</v>
      </c>
      <c r="T285" s="39">
        <f>J285-O285</f>
        <v>0</v>
      </c>
      <c r="U285" s="39">
        <f>Q285+B285</f>
        <v>1369905</v>
      </c>
      <c r="V285" s="39">
        <v>2713805</v>
      </c>
      <c r="W285" s="39">
        <v>1334191.26</v>
      </c>
      <c r="X285" s="39">
        <f>V285-W285</f>
        <v>1379613.74</v>
      </c>
      <c r="Y285" s="39">
        <f>IF(ISERROR(W285/V285*100),0,W285/V285*100)</f>
        <v>49.163121889745213</v>
      </c>
      <c r="Z285" s="39">
        <v>0</v>
      </c>
      <c r="AA285" s="39">
        <v>0</v>
      </c>
      <c r="AB285" s="39">
        <v>0</v>
      </c>
      <c r="AC285" s="39">
        <v>0</v>
      </c>
      <c r="AD285" s="39">
        <v>0</v>
      </c>
    </row>
    <row r="286" spans="1:30" ht="25.5" x14ac:dyDescent="0.2">
      <c r="A286" s="40" t="s">
        <v>252</v>
      </c>
      <c r="B286" s="39">
        <v>0</v>
      </c>
      <c r="C286" s="39">
        <v>0</v>
      </c>
      <c r="D286" s="39">
        <v>896500</v>
      </c>
      <c r="E286" s="39">
        <v>0</v>
      </c>
      <c r="F286" s="39">
        <v>217087</v>
      </c>
      <c r="G286" s="39">
        <f>C286+D286+E286+F286</f>
        <v>1113587</v>
      </c>
      <c r="H286" s="39">
        <v>0</v>
      </c>
      <c r="I286" s="39">
        <v>896500</v>
      </c>
      <c r="J286" s="39">
        <v>0</v>
      </c>
      <c r="K286" s="39">
        <v>217087</v>
      </c>
      <c r="L286" s="39">
        <f>H286+I286+J286+K286</f>
        <v>1113587</v>
      </c>
      <c r="M286" s="39">
        <v>0</v>
      </c>
      <c r="N286" s="39">
        <v>788446.04</v>
      </c>
      <c r="O286" s="39">
        <v>0</v>
      </c>
      <c r="P286" s="39">
        <v>210169.11</v>
      </c>
      <c r="Q286" s="39">
        <f>M286+N286+O286+P286</f>
        <v>998615.15</v>
      </c>
      <c r="R286" s="39">
        <f>H286-M286</f>
        <v>0</v>
      </c>
      <c r="S286" s="39">
        <f>I286-N286</f>
        <v>108053.95999999996</v>
      </c>
      <c r="T286" s="39">
        <f>J286-O286</f>
        <v>0</v>
      </c>
      <c r="U286" s="39">
        <f>Q286+B286</f>
        <v>998615.15</v>
      </c>
      <c r="V286" s="39">
        <v>1315481</v>
      </c>
      <c r="W286" s="39">
        <v>984678.9</v>
      </c>
      <c r="X286" s="39">
        <f>V286-W286</f>
        <v>330802.09999999998</v>
      </c>
      <c r="Y286" s="39">
        <f>IF(ISERROR(W286/V286*100),0,W286/V286*100)</f>
        <v>74.853144971307074</v>
      </c>
      <c r="Z286" s="39">
        <v>0</v>
      </c>
      <c r="AA286" s="39">
        <v>0</v>
      </c>
      <c r="AB286" s="39">
        <v>0</v>
      </c>
      <c r="AC286" s="39">
        <v>0</v>
      </c>
      <c r="AD286" s="39">
        <v>-6917.89</v>
      </c>
    </row>
    <row r="287" spans="1:30" ht="25.5" x14ac:dyDescent="0.2">
      <c r="A287" s="40" t="s">
        <v>253</v>
      </c>
      <c r="B287" s="39">
        <v>291990.78999999998</v>
      </c>
      <c r="C287" s="39">
        <v>0</v>
      </c>
      <c r="D287" s="39">
        <v>1620565</v>
      </c>
      <c r="E287" s="39">
        <v>627416</v>
      </c>
      <c r="F287" s="39">
        <v>860239</v>
      </c>
      <c r="G287" s="39">
        <f>C287+D287+E287+F287</f>
        <v>3108220</v>
      </c>
      <c r="H287" s="39">
        <v>0</v>
      </c>
      <c r="I287" s="39">
        <v>1620565</v>
      </c>
      <c r="J287" s="39">
        <v>627416</v>
      </c>
      <c r="K287" s="39">
        <v>860239</v>
      </c>
      <c r="L287" s="39">
        <f>H287+I287+J287+K287</f>
        <v>3108220</v>
      </c>
      <c r="M287" s="39">
        <v>0</v>
      </c>
      <c r="N287" s="39">
        <v>1619362.94</v>
      </c>
      <c r="O287" s="39">
        <v>409595.49</v>
      </c>
      <c r="P287" s="39">
        <v>831336.31</v>
      </c>
      <c r="Q287" s="39">
        <f>M287+N287+O287+P287</f>
        <v>2860294.74</v>
      </c>
      <c r="R287" s="39">
        <f>H287-M287</f>
        <v>0</v>
      </c>
      <c r="S287" s="39">
        <f>I287-N287</f>
        <v>1202.0600000000559</v>
      </c>
      <c r="T287" s="39">
        <f>J287-O287</f>
        <v>217820.51</v>
      </c>
      <c r="U287" s="39">
        <f>Q287+B287</f>
        <v>3152285.5300000003</v>
      </c>
      <c r="V287" s="39">
        <v>3458084</v>
      </c>
      <c r="W287" s="39">
        <v>2740215.74</v>
      </c>
      <c r="X287" s="39">
        <f>V287-W287</f>
        <v>717868.25999999978</v>
      </c>
      <c r="Y287" s="39">
        <f>IF(ISERROR(W287/V287*100),0,W287/V287*100)</f>
        <v>79.240866907802129</v>
      </c>
      <c r="Z287" s="39">
        <v>0</v>
      </c>
      <c r="AA287" s="39">
        <v>0</v>
      </c>
      <c r="AB287" s="39">
        <v>0</v>
      </c>
      <c r="AC287" s="39">
        <v>0</v>
      </c>
      <c r="AD287" s="39">
        <v>-28902.69</v>
      </c>
    </row>
    <row r="288" spans="1:30" ht="63.75" x14ac:dyDescent="0.2">
      <c r="A288" s="40" t="s">
        <v>254</v>
      </c>
      <c r="B288" s="39">
        <v>0</v>
      </c>
      <c r="C288" s="39">
        <v>0</v>
      </c>
      <c r="D288" s="39">
        <v>0</v>
      </c>
      <c r="E288" s="39">
        <v>35527</v>
      </c>
      <c r="F288" s="39">
        <v>0</v>
      </c>
      <c r="G288" s="39">
        <f>C288+D288+E288+F288</f>
        <v>35527</v>
      </c>
      <c r="H288" s="39">
        <v>0</v>
      </c>
      <c r="I288" s="39">
        <v>0</v>
      </c>
      <c r="J288" s="39">
        <v>35527</v>
      </c>
      <c r="K288" s="39">
        <v>0</v>
      </c>
      <c r="L288" s="39">
        <f>H288+I288+J288+K288</f>
        <v>35527</v>
      </c>
      <c r="M288" s="39">
        <v>0</v>
      </c>
      <c r="N288" s="39">
        <v>0</v>
      </c>
      <c r="O288" s="39">
        <v>3742.08</v>
      </c>
      <c r="P288" s="39">
        <v>0</v>
      </c>
      <c r="Q288" s="39">
        <f>M288+N288+O288+P288</f>
        <v>3742.08</v>
      </c>
      <c r="R288" s="39">
        <f>H288-M288</f>
        <v>0</v>
      </c>
      <c r="S288" s="39">
        <f>I288-N288</f>
        <v>0</v>
      </c>
      <c r="T288" s="39">
        <f>J288-O288</f>
        <v>31784.92</v>
      </c>
      <c r="U288" s="39">
        <f>Q288+B288</f>
        <v>3742.08</v>
      </c>
      <c r="V288" s="39">
        <v>35527</v>
      </c>
      <c r="W288" s="39">
        <v>3742.08</v>
      </c>
      <c r="X288" s="39">
        <f>V288-W288</f>
        <v>31784.92</v>
      </c>
      <c r="Y288" s="39">
        <f>IF(ISERROR(W288/V288*100),0,W288/V288*100)</f>
        <v>10.533059363301151</v>
      </c>
      <c r="Z288" s="39">
        <v>0</v>
      </c>
      <c r="AA288" s="39">
        <v>0</v>
      </c>
      <c r="AB288" s="39">
        <v>0</v>
      </c>
      <c r="AC288" s="39">
        <v>0</v>
      </c>
      <c r="AD288" s="39">
        <v>0</v>
      </c>
    </row>
    <row r="289" spans="1:30" ht="38.25" x14ac:dyDescent="0.2">
      <c r="A289" s="40" t="s">
        <v>84</v>
      </c>
      <c r="B289" s="39">
        <v>4009586.13</v>
      </c>
      <c r="C289" s="39">
        <v>0</v>
      </c>
      <c r="D289" s="39">
        <v>30051622</v>
      </c>
      <c r="E289" s="39">
        <v>502146</v>
      </c>
      <c r="F289" s="39">
        <v>2716924</v>
      </c>
      <c r="G289" s="39">
        <f>C289+D289+E289+F289</f>
        <v>33270692</v>
      </c>
      <c r="H289" s="39">
        <v>0</v>
      </c>
      <c r="I289" s="39">
        <v>30051622</v>
      </c>
      <c r="J289" s="39">
        <v>502146</v>
      </c>
      <c r="K289" s="39">
        <v>2716924</v>
      </c>
      <c r="L289" s="39">
        <f>H289+I289+J289+K289</f>
        <v>33270692</v>
      </c>
      <c r="M289" s="39">
        <v>0</v>
      </c>
      <c r="N289" s="39">
        <v>29934087.66</v>
      </c>
      <c r="O289" s="39">
        <v>320001.17</v>
      </c>
      <c r="P289" s="39">
        <v>2696775.84</v>
      </c>
      <c r="Q289" s="39">
        <f>M289+N289+O289+P289</f>
        <v>32950864.670000002</v>
      </c>
      <c r="R289" s="39">
        <f>H289-M289</f>
        <v>0</v>
      </c>
      <c r="S289" s="39">
        <f>I289-N289</f>
        <v>117534.33999999985</v>
      </c>
      <c r="T289" s="39">
        <f>J289-O289</f>
        <v>182144.83000000002</v>
      </c>
      <c r="U289" s="39">
        <f>Q289+B289</f>
        <v>36960450.800000004</v>
      </c>
      <c r="V289" s="39">
        <v>39815463</v>
      </c>
      <c r="W289" s="39">
        <v>27630424.870000001</v>
      </c>
      <c r="X289" s="39">
        <f>V289-W289</f>
        <v>12185038.129999999</v>
      </c>
      <c r="Y289" s="39">
        <f>IF(ISERROR(W289/V289*100),0,W289/V289*100)</f>
        <v>69.396216414713052</v>
      </c>
      <c r="Z289" s="39">
        <v>0</v>
      </c>
      <c r="AA289" s="39">
        <v>0</v>
      </c>
      <c r="AB289" s="39">
        <v>0</v>
      </c>
      <c r="AC289" s="39">
        <v>0</v>
      </c>
      <c r="AD289" s="39">
        <v>-20148.16</v>
      </c>
    </row>
    <row r="290" spans="1:30" ht="51" x14ac:dyDescent="0.2">
      <c r="A290" s="38" t="s">
        <v>51</v>
      </c>
      <c r="B290" s="39">
        <v>0</v>
      </c>
      <c r="C290" s="39">
        <v>0</v>
      </c>
      <c r="D290" s="39">
        <v>0</v>
      </c>
      <c r="E290" s="39">
        <v>0</v>
      </c>
      <c r="F290" s="39">
        <v>2804348</v>
      </c>
      <c r="G290" s="39">
        <f>C290+D290+E290+F290</f>
        <v>2804348</v>
      </c>
      <c r="H290" s="39">
        <v>0</v>
      </c>
      <c r="I290" s="39">
        <v>0</v>
      </c>
      <c r="J290" s="39">
        <v>0</v>
      </c>
      <c r="K290" s="39">
        <v>2804348</v>
      </c>
      <c r="L290" s="39">
        <f>H290+I290+J290+K290</f>
        <v>2804348</v>
      </c>
      <c r="M290" s="39">
        <v>0</v>
      </c>
      <c r="N290" s="39">
        <v>0</v>
      </c>
      <c r="O290" s="39">
        <v>0</v>
      </c>
      <c r="P290" s="39">
        <v>2785493.09</v>
      </c>
      <c r="Q290" s="39">
        <f>M290+N290+O290+P290</f>
        <v>2785493.09</v>
      </c>
      <c r="R290" s="39">
        <f>H290-M290</f>
        <v>0</v>
      </c>
      <c r="S290" s="39">
        <f>I290-N290</f>
        <v>0</v>
      </c>
      <c r="T290" s="39">
        <f>J290-O290</f>
        <v>0</v>
      </c>
      <c r="U290" s="39">
        <f>Q290+B290</f>
        <v>2785493.09</v>
      </c>
      <c r="V290" s="39">
        <v>2804348</v>
      </c>
      <c r="W290" s="39">
        <v>2785493.09</v>
      </c>
      <c r="X290" s="39">
        <f>V290-W290</f>
        <v>18854.910000000149</v>
      </c>
      <c r="Y290" s="39">
        <f>IF(ISERROR(W290/V290*100),0,W290/V290*100)</f>
        <v>99.327654413788864</v>
      </c>
      <c r="Z290" s="39">
        <v>0</v>
      </c>
      <c r="AA290" s="39">
        <v>0</v>
      </c>
      <c r="AB290" s="39">
        <v>0</v>
      </c>
      <c r="AC290" s="39">
        <v>0</v>
      </c>
      <c r="AD290" s="39">
        <v>-18854.91</v>
      </c>
    </row>
    <row r="291" spans="1:30" ht="38.25" x14ac:dyDescent="0.2">
      <c r="A291" s="40" t="s">
        <v>255</v>
      </c>
      <c r="B291" s="39">
        <v>0</v>
      </c>
      <c r="C291" s="39">
        <v>0</v>
      </c>
      <c r="D291" s="39">
        <v>0</v>
      </c>
      <c r="E291" s="39">
        <v>0</v>
      </c>
      <c r="F291" s="39">
        <v>2804348</v>
      </c>
      <c r="G291" s="39">
        <f>C291+D291+E291+F291</f>
        <v>2804348</v>
      </c>
      <c r="H291" s="39">
        <v>0</v>
      </c>
      <c r="I291" s="39">
        <v>0</v>
      </c>
      <c r="J291" s="39">
        <v>0</v>
      </c>
      <c r="K291" s="39">
        <v>2804348</v>
      </c>
      <c r="L291" s="39">
        <f>H291+I291+J291+K291</f>
        <v>2804348</v>
      </c>
      <c r="M291" s="39">
        <v>0</v>
      </c>
      <c r="N291" s="39">
        <v>0</v>
      </c>
      <c r="O291" s="39">
        <v>0</v>
      </c>
      <c r="P291" s="39">
        <v>2785493.09</v>
      </c>
      <c r="Q291" s="39">
        <f>M291+N291+O291+P291</f>
        <v>2785493.09</v>
      </c>
      <c r="R291" s="39">
        <f>H291-M291</f>
        <v>0</v>
      </c>
      <c r="S291" s="39">
        <f>I291-N291</f>
        <v>0</v>
      </c>
      <c r="T291" s="39">
        <f>J291-O291</f>
        <v>0</v>
      </c>
      <c r="U291" s="39">
        <f>Q291+B291</f>
        <v>2785493.09</v>
      </c>
      <c r="V291" s="39">
        <v>2804348</v>
      </c>
      <c r="W291" s="39">
        <v>2785493.09</v>
      </c>
      <c r="X291" s="39">
        <f>V291-W291</f>
        <v>18854.910000000149</v>
      </c>
      <c r="Y291" s="39">
        <f>IF(ISERROR(W291/V291*100),0,W291/V291*100)</f>
        <v>99.327654413788864</v>
      </c>
      <c r="Z291" s="39">
        <v>0</v>
      </c>
      <c r="AA291" s="39">
        <v>0</v>
      </c>
      <c r="AB291" s="39">
        <v>0</v>
      </c>
      <c r="AC291" s="39">
        <v>0</v>
      </c>
      <c r="AD291" s="39">
        <v>-18854.91</v>
      </c>
    </row>
    <row r="292" spans="1:30" ht="25.5" x14ac:dyDescent="0.2">
      <c r="A292" s="38" t="s">
        <v>256</v>
      </c>
      <c r="B292" s="39">
        <v>0</v>
      </c>
      <c r="C292" s="39">
        <v>0</v>
      </c>
      <c r="D292" s="39">
        <v>5653</v>
      </c>
      <c r="E292" s="39">
        <v>0</v>
      </c>
      <c r="F292" s="39">
        <v>210372</v>
      </c>
      <c r="G292" s="39">
        <f>C292+D292+E292+F292</f>
        <v>216025</v>
      </c>
      <c r="H292" s="39">
        <v>0</v>
      </c>
      <c r="I292" s="39">
        <v>5653</v>
      </c>
      <c r="J292" s="39">
        <v>0</v>
      </c>
      <c r="K292" s="39">
        <v>210372</v>
      </c>
      <c r="L292" s="39">
        <f>H292+I292+J292+K292</f>
        <v>216025</v>
      </c>
      <c r="M292" s="39">
        <v>0</v>
      </c>
      <c r="N292" s="39">
        <v>1360</v>
      </c>
      <c r="O292" s="39">
        <v>0</v>
      </c>
      <c r="P292" s="39">
        <v>209816.31</v>
      </c>
      <c r="Q292" s="39">
        <f>M292+N292+O292+P292</f>
        <v>211176.31</v>
      </c>
      <c r="R292" s="39">
        <f>H292-M292</f>
        <v>0</v>
      </c>
      <c r="S292" s="39">
        <f>I292-N292</f>
        <v>4293</v>
      </c>
      <c r="T292" s="39">
        <f>J292-O292</f>
        <v>0</v>
      </c>
      <c r="U292" s="39">
        <f>Q292+B292</f>
        <v>211176.31</v>
      </c>
      <c r="V292" s="39">
        <v>226851</v>
      </c>
      <c r="W292" s="39">
        <v>217727.57</v>
      </c>
      <c r="X292" s="39">
        <f>V292-W292</f>
        <v>9123.429999999993</v>
      </c>
      <c r="Y292" s="39">
        <f>IF(ISERROR(W292/V292*100),0,W292/V292*100)</f>
        <v>95.97822799987658</v>
      </c>
      <c r="Z292" s="39">
        <v>0</v>
      </c>
      <c r="AA292" s="39">
        <v>0</v>
      </c>
      <c r="AB292" s="39">
        <v>0</v>
      </c>
      <c r="AC292" s="39">
        <v>0</v>
      </c>
      <c r="AD292" s="39">
        <v>-555.69000000000005</v>
      </c>
    </row>
    <row r="293" spans="1:30" ht="25.5" x14ac:dyDescent="0.2">
      <c r="A293" s="40" t="s">
        <v>257</v>
      </c>
      <c r="B293" s="39">
        <v>0</v>
      </c>
      <c r="C293" s="39">
        <v>0</v>
      </c>
      <c r="D293" s="39">
        <v>5653</v>
      </c>
      <c r="E293" s="39">
        <v>0</v>
      </c>
      <c r="F293" s="39">
        <v>210372</v>
      </c>
      <c r="G293" s="39">
        <f>C293+D293+E293+F293</f>
        <v>216025</v>
      </c>
      <c r="H293" s="39">
        <v>0</v>
      </c>
      <c r="I293" s="39">
        <v>5653</v>
      </c>
      <c r="J293" s="39">
        <v>0</v>
      </c>
      <c r="K293" s="39">
        <v>210372</v>
      </c>
      <c r="L293" s="39">
        <f>H293+I293+J293+K293</f>
        <v>216025</v>
      </c>
      <c r="M293" s="39">
        <v>0</v>
      </c>
      <c r="N293" s="39">
        <v>1360</v>
      </c>
      <c r="O293" s="39">
        <v>0</v>
      </c>
      <c r="P293" s="39">
        <v>209816.31</v>
      </c>
      <c r="Q293" s="39">
        <f>M293+N293+O293+P293</f>
        <v>211176.31</v>
      </c>
      <c r="R293" s="39">
        <f>H293-M293</f>
        <v>0</v>
      </c>
      <c r="S293" s="39">
        <f>I293-N293</f>
        <v>4293</v>
      </c>
      <c r="T293" s="39">
        <f>J293-O293</f>
        <v>0</v>
      </c>
      <c r="U293" s="39">
        <f>Q293+B293</f>
        <v>211176.31</v>
      </c>
      <c r="V293" s="39">
        <v>226851</v>
      </c>
      <c r="W293" s="39">
        <v>217727.57</v>
      </c>
      <c r="X293" s="39">
        <f>V293-W293</f>
        <v>9123.429999999993</v>
      </c>
      <c r="Y293" s="39">
        <f>IF(ISERROR(W293/V293*100),0,W293/V293*100)</f>
        <v>95.97822799987658</v>
      </c>
      <c r="Z293" s="39">
        <v>0</v>
      </c>
      <c r="AA293" s="39">
        <v>0</v>
      </c>
      <c r="AB293" s="39">
        <v>0</v>
      </c>
      <c r="AC293" s="39">
        <v>0</v>
      </c>
      <c r="AD293" s="39">
        <v>-555.69000000000005</v>
      </c>
    </row>
    <row r="294" spans="1:30" ht="25.5" x14ac:dyDescent="0.2">
      <c r="A294" s="38" t="s">
        <v>86</v>
      </c>
      <c r="B294" s="39">
        <v>0</v>
      </c>
      <c r="C294" s="39">
        <v>175977</v>
      </c>
      <c r="D294" s="39">
        <v>0</v>
      </c>
      <c r="E294" s="39">
        <v>0</v>
      </c>
      <c r="F294" s="39">
        <v>4884030</v>
      </c>
      <c r="G294" s="39">
        <f>C294+D294+E294+F294</f>
        <v>5060007</v>
      </c>
      <c r="H294" s="39">
        <v>175977</v>
      </c>
      <c r="I294" s="39">
        <v>0</v>
      </c>
      <c r="J294" s="39">
        <v>0</v>
      </c>
      <c r="K294" s="39">
        <v>4884030</v>
      </c>
      <c r="L294" s="39">
        <f>H294+I294+J294+K294</f>
        <v>5060007</v>
      </c>
      <c r="M294" s="39">
        <v>241801.9</v>
      </c>
      <c r="N294" s="39">
        <v>0</v>
      </c>
      <c r="O294" s="39">
        <v>0</v>
      </c>
      <c r="P294" s="39">
        <v>4884002.22</v>
      </c>
      <c r="Q294" s="39">
        <f>M294+N294+O294+P294</f>
        <v>5125804.12</v>
      </c>
      <c r="R294" s="39">
        <f>H294-M294</f>
        <v>-65824.899999999994</v>
      </c>
      <c r="S294" s="39">
        <f>I294-N294</f>
        <v>0</v>
      </c>
      <c r="T294" s="39">
        <f>J294-O294</f>
        <v>0</v>
      </c>
      <c r="U294" s="39">
        <f>Q294+B294</f>
        <v>5125804.12</v>
      </c>
      <c r="V294" s="39">
        <v>5210007</v>
      </c>
      <c r="W294" s="39">
        <v>5017547.8499999996</v>
      </c>
      <c r="X294" s="39">
        <f>V294-W294</f>
        <v>192459.15000000037</v>
      </c>
      <c r="Y294" s="39">
        <f>IF(ISERROR(W294/V294*100),0,W294/V294*100)</f>
        <v>96.30597137393481</v>
      </c>
      <c r="Z294" s="39">
        <v>0</v>
      </c>
      <c r="AA294" s="39">
        <v>0</v>
      </c>
      <c r="AB294" s="39">
        <v>0</v>
      </c>
      <c r="AC294" s="39">
        <v>0</v>
      </c>
      <c r="AD294" s="39">
        <v>-27.78</v>
      </c>
    </row>
    <row r="295" spans="1:30" ht="25.5" x14ac:dyDescent="0.2">
      <c r="A295" s="40" t="s">
        <v>258</v>
      </c>
      <c r="B295" s="39">
        <v>0</v>
      </c>
      <c r="C295" s="39">
        <v>175977</v>
      </c>
      <c r="D295" s="39">
        <v>0</v>
      </c>
      <c r="E295" s="39">
        <v>0</v>
      </c>
      <c r="F295" s="39">
        <v>4570776</v>
      </c>
      <c r="G295" s="39">
        <f>C295+D295+E295+F295</f>
        <v>4746753</v>
      </c>
      <c r="H295" s="39">
        <v>175977</v>
      </c>
      <c r="I295" s="39">
        <v>0</v>
      </c>
      <c r="J295" s="39">
        <v>0</v>
      </c>
      <c r="K295" s="39">
        <v>4570776</v>
      </c>
      <c r="L295" s="39">
        <f>H295+I295+J295+K295</f>
        <v>4746753</v>
      </c>
      <c r="M295" s="39">
        <v>241801.9</v>
      </c>
      <c r="N295" s="39">
        <v>0</v>
      </c>
      <c r="O295" s="39">
        <v>0</v>
      </c>
      <c r="P295" s="39">
        <v>4570776</v>
      </c>
      <c r="Q295" s="39">
        <f>M295+N295+O295+P295</f>
        <v>4812577.9000000004</v>
      </c>
      <c r="R295" s="39">
        <f>H295-M295</f>
        <v>-65824.899999999994</v>
      </c>
      <c r="S295" s="39">
        <f>I295-N295</f>
        <v>0</v>
      </c>
      <c r="T295" s="39">
        <f>J295-O295</f>
        <v>0</v>
      </c>
      <c r="U295" s="39">
        <f>Q295+B295</f>
        <v>4812577.9000000004</v>
      </c>
      <c r="V295" s="39">
        <v>4896753</v>
      </c>
      <c r="W295" s="39">
        <v>4704321.63</v>
      </c>
      <c r="X295" s="39">
        <f>V295-W295</f>
        <v>192431.37000000011</v>
      </c>
      <c r="Y295" s="39">
        <f>IF(ISERROR(W295/V295*100),0,W295/V295*100)</f>
        <v>96.070225106310232</v>
      </c>
      <c r="Z295" s="39">
        <v>0</v>
      </c>
      <c r="AA295" s="39">
        <v>0</v>
      </c>
      <c r="AB295" s="39">
        <v>0</v>
      </c>
      <c r="AC295" s="39">
        <v>0</v>
      </c>
      <c r="AD295" s="39">
        <v>0</v>
      </c>
    </row>
    <row r="296" spans="1:30" ht="25.5" x14ac:dyDescent="0.2">
      <c r="A296" s="40" t="s">
        <v>259</v>
      </c>
      <c r="B296" s="39">
        <v>0</v>
      </c>
      <c r="C296" s="39">
        <v>0</v>
      </c>
      <c r="D296" s="39">
        <v>0</v>
      </c>
      <c r="E296" s="39">
        <v>0</v>
      </c>
      <c r="F296" s="39">
        <v>313254</v>
      </c>
      <c r="G296" s="39">
        <f>C296+D296+E296+F296</f>
        <v>313254</v>
      </c>
      <c r="H296" s="39">
        <v>0</v>
      </c>
      <c r="I296" s="39">
        <v>0</v>
      </c>
      <c r="J296" s="39">
        <v>0</v>
      </c>
      <c r="K296" s="39">
        <v>313254</v>
      </c>
      <c r="L296" s="39">
        <f>H296+I296+J296+K296</f>
        <v>313254</v>
      </c>
      <c r="M296" s="39">
        <v>0</v>
      </c>
      <c r="N296" s="39">
        <v>0</v>
      </c>
      <c r="O296" s="39">
        <v>0</v>
      </c>
      <c r="P296" s="39">
        <v>313226.21999999997</v>
      </c>
      <c r="Q296" s="39">
        <f>M296+N296+O296+P296</f>
        <v>313226.21999999997</v>
      </c>
      <c r="R296" s="39">
        <f>H296-M296</f>
        <v>0</v>
      </c>
      <c r="S296" s="39">
        <f>I296-N296</f>
        <v>0</v>
      </c>
      <c r="T296" s="39">
        <f>J296-O296</f>
        <v>0</v>
      </c>
      <c r="U296" s="39">
        <f>Q296+B296</f>
        <v>313226.21999999997</v>
      </c>
      <c r="V296" s="39">
        <v>313254</v>
      </c>
      <c r="W296" s="39">
        <v>313226.21999999997</v>
      </c>
      <c r="X296" s="39">
        <f>V296-W296</f>
        <v>27.78000000002794</v>
      </c>
      <c r="Y296" s="39">
        <f>IF(ISERROR(W296/V296*100),0,W296/V296*100)</f>
        <v>99.991131797199699</v>
      </c>
      <c r="Z296" s="39">
        <v>0</v>
      </c>
      <c r="AA296" s="39">
        <v>0</v>
      </c>
      <c r="AB296" s="39">
        <v>0</v>
      </c>
      <c r="AC296" s="39">
        <v>0</v>
      </c>
      <c r="AD296" s="39">
        <v>-27.78</v>
      </c>
    </row>
    <row r="297" spans="1:30" ht="25.5" x14ac:dyDescent="0.2">
      <c r="A297" s="38" t="s">
        <v>55</v>
      </c>
      <c r="B297" s="39">
        <v>0</v>
      </c>
      <c r="C297" s="39">
        <v>0</v>
      </c>
      <c r="D297" s="39">
        <v>0</v>
      </c>
      <c r="E297" s="39">
        <v>0</v>
      </c>
      <c r="F297" s="39">
        <v>26392863</v>
      </c>
      <c r="G297" s="39">
        <f>C297+D297+E297+F297</f>
        <v>26392863</v>
      </c>
      <c r="H297" s="39">
        <v>0</v>
      </c>
      <c r="I297" s="39">
        <v>0</v>
      </c>
      <c r="J297" s="39">
        <v>0</v>
      </c>
      <c r="K297" s="39">
        <v>26392863</v>
      </c>
      <c r="L297" s="39">
        <f>H297+I297+J297+K297</f>
        <v>26392863</v>
      </c>
      <c r="M297" s="39">
        <v>0</v>
      </c>
      <c r="N297" s="39">
        <v>0</v>
      </c>
      <c r="O297" s="39">
        <v>0</v>
      </c>
      <c r="P297" s="39">
        <v>26232016.800000001</v>
      </c>
      <c r="Q297" s="39">
        <f>M297+N297+O297+P297</f>
        <v>26232016.800000001</v>
      </c>
      <c r="R297" s="39">
        <f>H297-M297</f>
        <v>0</v>
      </c>
      <c r="S297" s="39">
        <f>I297-N297</f>
        <v>0</v>
      </c>
      <c r="T297" s="39">
        <f>J297-O297</f>
        <v>0</v>
      </c>
      <c r="U297" s="39">
        <f>Q297+B297</f>
        <v>26232016.800000001</v>
      </c>
      <c r="V297" s="39">
        <v>26392863</v>
      </c>
      <c r="W297" s="39">
        <v>26232016.800000001</v>
      </c>
      <c r="X297" s="39">
        <f>V297-W297</f>
        <v>160846.19999999925</v>
      </c>
      <c r="Y297" s="39">
        <f>IF(ISERROR(W297/V297*100),0,W297/V297*100)</f>
        <v>99.390569336869589</v>
      </c>
      <c r="Z297" s="39">
        <v>0</v>
      </c>
      <c r="AA297" s="39">
        <v>0</v>
      </c>
      <c r="AB297" s="39">
        <v>0</v>
      </c>
      <c r="AC297" s="39">
        <v>0</v>
      </c>
      <c r="AD297" s="39">
        <v>-160846.20000000001</v>
      </c>
    </row>
    <row r="298" spans="1:30" s="37" customFormat="1" x14ac:dyDescent="0.2">
      <c r="A298" s="35" t="s">
        <v>260</v>
      </c>
      <c r="B298" s="36">
        <v>540786.25</v>
      </c>
      <c r="C298" s="36">
        <v>11656552</v>
      </c>
      <c r="D298" s="36">
        <v>292677</v>
      </c>
      <c r="E298" s="36">
        <v>900481</v>
      </c>
      <c r="F298" s="36">
        <v>724849035</v>
      </c>
      <c r="G298" s="36">
        <f>C298+D298+E298+F298</f>
        <v>737698745</v>
      </c>
      <c r="H298" s="36">
        <v>11656552</v>
      </c>
      <c r="I298" s="36">
        <v>292677</v>
      </c>
      <c r="J298" s="36">
        <v>900481</v>
      </c>
      <c r="K298" s="36">
        <v>724849035</v>
      </c>
      <c r="L298" s="36">
        <f>H298+I298+J298+K298</f>
        <v>737698745</v>
      </c>
      <c r="M298" s="36">
        <v>12470526.35</v>
      </c>
      <c r="N298" s="36">
        <v>263863.09000000003</v>
      </c>
      <c r="O298" s="36">
        <v>729684.91</v>
      </c>
      <c r="P298" s="36">
        <v>719606861.96000004</v>
      </c>
      <c r="Q298" s="36">
        <f>M298+N298+O298+P298</f>
        <v>733070936.31000006</v>
      </c>
      <c r="R298" s="36">
        <f>H298-M298</f>
        <v>-813974.34999999963</v>
      </c>
      <c r="S298" s="36">
        <f>I298-N298</f>
        <v>28813.909999999974</v>
      </c>
      <c r="T298" s="36">
        <f>J298-O298</f>
        <v>170796.08999999997</v>
      </c>
      <c r="U298" s="36">
        <f>Q298+B298</f>
        <v>733611722.56000006</v>
      </c>
      <c r="V298" s="36">
        <v>739683707</v>
      </c>
      <c r="W298" s="36">
        <v>732079852.37</v>
      </c>
      <c r="X298" s="36">
        <f>V298-W298</f>
        <v>7603854.6299999952</v>
      </c>
      <c r="Y298" s="36">
        <f>IF(ISERROR(W298/V298*100),0,W298/V298*100)</f>
        <v>98.972012691635499</v>
      </c>
      <c r="Z298" s="36">
        <v>0</v>
      </c>
      <c r="AA298" s="36">
        <v>0</v>
      </c>
      <c r="AB298" s="36">
        <v>0</v>
      </c>
      <c r="AC298" s="36">
        <v>0</v>
      </c>
      <c r="AD298" s="36">
        <v>-5242173.04</v>
      </c>
    </row>
    <row r="299" spans="1:30" ht="25.5" x14ac:dyDescent="0.2">
      <c r="A299" s="38" t="s">
        <v>261</v>
      </c>
      <c r="B299" s="39">
        <v>0</v>
      </c>
      <c r="C299" s="39">
        <v>4890249</v>
      </c>
      <c r="D299" s="39">
        <v>0</v>
      </c>
      <c r="E299" s="39">
        <v>7525</v>
      </c>
      <c r="F299" s="39">
        <v>8912971</v>
      </c>
      <c r="G299" s="39">
        <f>C299+D299+E299+F299</f>
        <v>13810745</v>
      </c>
      <c r="H299" s="39">
        <v>4890249</v>
      </c>
      <c r="I299" s="39">
        <v>0</v>
      </c>
      <c r="J299" s="39">
        <v>7525</v>
      </c>
      <c r="K299" s="39">
        <v>8912971</v>
      </c>
      <c r="L299" s="39">
        <f>H299+I299+J299+K299</f>
        <v>13810745</v>
      </c>
      <c r="M299" s="39">
        <v>5509734.5099999998</v>
      </c>
      <c r="N299" s="39">
        <v>0</v>
      </c>
      <c r="O299" s="39">
        <v>7524.36</v>
      </c>
      <c r="P299" s="39">
        <v>8874744.5199999996</v>
      </c>
      <c r="Q299" s="39">
        <f>M299+N299+O299+P299</f>
        <v>14392003.390000001</v>
      </c>
      <c r="R299" s="39">
        <f>H299-M299</f>
        <v>-619485.50999999978</v>
      </c>
      <c r="S299" s="39">
        <f>I299-N299</f>
        <v>0</v>
      </c>
      <c r="T299" s="39">
        <f>J299-O299</f>
        <v>0.64000000000032742</v>
      </c>
      <c r="U299" s="39">
        <f>Q299+B299</f>
        <v>14392003.390000001</v>
      </c>
      <c r="V299" s="39">
        <v>14226993</v>
      </c>
      <c r="W299" s="39">
        <v>13503536.789999999</v>
      </c>
      <c r="X299" s="39">
        <f>V299-W299</f>
        <v>723456.21000000089</v>
      </c>
      <c r="Y299" s="39">
        <f>IF(ISERROR(W299/V299*100),0,W299/V299*100)</f>
        <v>94.914904294955363</v>
      </c>
      <c r="Z299" s="39">
        <v>0</v>
      </c>
      <c r="AA299" s="39">
        <v>0</v>
      </c>
      <c r="AB299" s="39">
        <v>0</v>
      </c>
      <c r="AC299" s="39">
        <v>0</v>
      </c>
      <c r="AD299" s="39">
        <v>-38226.480000000003</v>
      </c>
    </row>
    <row r="300" spans="1:30" ht="38.25" x14ac:dyDescent="0.2">
      <c r="A300" s="40" t="s">
        <v>262</v>
      </c>
      <c r="B300" s="39">
        <v>0</v>
      </c>
      <c r="C300" s="39">
        <v>4890249</v>
      </c>
      <c r="D300" s="39">
        <v>0</v>
      </c>
      <c r="E300" s="39">
        <v>7525</v>
      </c>
      <c r="F300" s="39">
        <v>7700167</v>
      </c>
      <c r="G300" s="39">
        <f>C300+D300+E300+F300</f>
        <v>12597941</v>
      </c>
      <c r="H300" s="39">
        <v>4890249</v>
      </c>
      <c r="I300" s="39">
        <v>0</v>
      </c>
      <c r="J300" s="39">
        <v>7525</v>
      </c>
      <c r="K300" s="39">
        <v>7700167</v>
      </c>
      <c r="L300" s="39">
        <f>H300+I300+J300+K300</f>
        <v>12597941</v>
      </c>
      <c r="M300" s="39">
        <v>5509734.5099999998</v>
      </c>
      <c r="N300" s="39">
        <v>0</v>
      </c>
      <c r="O300" s="39">
        <v>7524.36</v>
      </c>
      <c r="P300" s="39">
        <v>7661940.5199999996</v>
      </c>
      <c r="Q300" s="39">
        <f>M300+N300+O300+P300</f>
        <v>13179199.390000001</v>
      </c>
      <c r="R300" s="39">
        <f>H300-M300</f>
        <v>-619485.50999999978</v>
      </c>
      <c r="S300" s="39">
        <f>I300-N300</f>
        <v>0</v>
      </c>
      <c r="T300" s="39">
        <f>J300-O300</f>
        <v>0.64000000000032742</v>
      </c>
      <c r="U300" s="39">
        <f>Q300+B300</f>
        <v>13179199.390000001</v>
      </c>
      <c r="V300" s="39">
        <v>13014189</v>
      </c>
      <c r="W300" s="39">
        <v>12290732.789999999</v>
      </c>
      <c r="X300" s="39">
        <f>V300-W300</f>
        <v>723456.21000000089</v>
      </c>
      <c r="Y300" s="39">
        <f>IF(ISERROR(W300/V300*100),0,W300/V300*100)</f>
        <v>94.441019644020841</v>
      </c>
      <c r="Z300" s="39">
        <v>0</v>
      </c>
      <c r="AA300" s="39">
        <v>0</v>
      </c>
      <c r="AB300" s="39">
        <v>0</v>
      </c>
      <c r="AC300" s="39">
        <v>0</v>
      </c>
      <c r="AD300" s="39">
        <v>-38226.480000000003</v>
      </c>
    </row>
    <row r="301" spans="1:30" ht="51" x14ac:dyDescent="0.2">
      <c r="A301" s="40" t="s">
        <v>263</v>
      </c>
      <c r="B301" s="39">
        <v>0</v>
      </c>
      <c r="C301" s="39">
        <v>0</v>
      </c>
      <c r="D301" s="39">
        <v>0</v>
      </c>
      <c r="E301" s="39">
        <v>0</v>
      </c>
      <c r="F301" s="39">
        <v>1212804</v>
      </c>
      <c r="G301" s="39">
        <f>C301+D301+E301+F301</f>
        <v>1212804</v>
      </c>
      <c r="H301" s="39">
        <v>0</v>
      </c>
      <c r="I301" s="39">
        <v>0</v>
      </c>
      <c r="J301" s="39">
        <v>0</v>
      </c>
      <c r="K301" s="39">
        <v>1212804</v>
      </c>
      <c r="L301" s="39">
        <f>H301+I301+J301+K301</f>
        <v>1212804</v>
      </c>
      <c r="M301" s="39">
        <v>0</v>
      </c>
      <c r="N301" s="39">
        <v>0</v>
      </c>
      <c r="O301" s="39">
        <v>0</v>
      </c>
      <c r="P301" s="39">
        <v>1212804</v>
      </c>
      <c r="Q301" s="39">
        <f>M301+N301+O301+P301</f>
        <v>1212804</v>
      </c>
      <c r="R301" s="39">
        <f>H301-M301</f>
        <v>0</v>
      </c>
      <c r="S301" s="39">
        <f>I301-N301</f>
        <v>0</v>
      </c>
      <c r="T301" s="39">
        <f>J301-O301</f>
        <v>0</v>
      </c>
      <c r="U301" s="39">
        <f>Q301+B301</f>
        <v>1212804</v>
      </c>
      <c r="V301" s="39">
        <v>1212804</v>
      </c>
      <c r="W301" s="39">
        <v>1212804</v>
      </c>
      <c r="X301" s="39">
        <f>V301-W301</f>
        <v>0</v>
      </c>
      <c r="Y301" s="39">
        <f>IF(ISERROR(W301/V301*100),0,W301/V301*100)</f>
        <v>100</v>
      </c>
      <c r="Z301" s="39">
        <v>0</v>
      </c>
      <c r="AA301" s="39">
        <v>0</v>
      </c>
      <c r="AB301" s="39">
        <v>0</v>
      </c>
      <c r="AC301" s="39">
        <v>0</v>
      </c>
      <c r="AD301" s="39">
        <v>0</v>
      </c>
    </row>
    <row r="302" spans="1:30" ht="51" x14ac:dyDescent="0.2">
      <c r="A302" s="38" t="s">
        <v>264</v>
      </c>
      <c r="B302" s="39">
        <v>540786.25</v>
      </c>
      <c r="C302" s="39">
        <v>3353991</v>
      </c>
      <c r="D302" s="39">
        <v>0</v>
      </c>
      <c r="E302" s="39">
        <v>14000</v>
      </c>
      <c r="F302" s="39">
        <v>52086433</v>
      </c>
      <c r="G302" s="39">
        <f>C302+D302+E302+F302</f>
        <v>55454424</v>
      </c>
      <c r="H302" s="39">
        <v>3353991</v>
      </c>
      <c r="I302" s="39">
        <v>0</v>
      </c>
      <c r="J302" s="39">
        <v>14000</v>
      </c>
      <c r="K302" s="39">
        <v>52086433</v>
      </c>
      <c r="L302" s="39">
        <f>H302+I302+J302+K302</f>
        <v>55454424</v>
      </c>
      <c r="M302" s="39">
        <v>3574426.05</v>
      </c>
      <c r="N302" s="39">
        <v>0</v>
      </c>
      <c r="O302" s="39">
        <v>14000</v>
      </c>
      <c r="P302" s="39">
        <v>51035746.710000001</v>
      </c>
      <c r="Q302" s="39">
        <f>M302+N302+O302+P302</f>
        <v>54624172.759999998</v>
      </c>
      <c r="R302" s="39">
        <f>H302-M302</f>
        <v>-220435.04999999981</v>
      </c>
      <c r="S302" s="39">
        <f>I302-N302</f>
        <v>0</v>
      </c>
      <c r="T302" s="39">
        <f>J302-O302</f>
        <v>0</v>
      </c>
      <c r="U302" s="39">
        <f>Q302+B302</f>
        <v>55164959.009999998</v>
      </c>
      <c r="V302" s="39">
        <v>56269796</v>
      </c>
      <c r="W302" s="39">
        <v>54566876.240000002</v>
      </c>
      <c r="X302" s="39">
        <f>V302-W302</f>
        <v>1702919.7599999979</v>
      </c>
      <c r="Y302" s="39">
        <f>IF(ISERROR(W302/V302*100),0,W302/V302*100)</f>
        <v>96.973652152568675</v>
      </c>
      <c r="Z302" s="39">
        <v>0</v>
      </c>
      <c r="AA302" s="39">
        <v>0</v>
      </c>
      <c r="AB302" s="39">
        <v>0</v>
      </c>
      <c r="AC302" s="39">
        <v>0</v>
      </c>
      <c r="AD302" s="39">
        <v>-1050686.29</v>
      </c>
    </row>
    <row r="303" spans="1:30" ht="25.5" x14ac:dyDescent="0.2">
      <c r="A303" s="40" t="s">
        <v>265</v>
      </c>
      <c r="B303" s="39">
        <v>0</v>
      </c>
      <c r="C303" s="39">
        <v>0</v>
      </c>
      <c r="D303" s="39">
        <v>0</v>
      </c>
      <c r="E303" s="39">
        <v>0</v>
      </c>
      <c r="F303" s="39">
        <v>36794561</v>
      </c>
      <c r="G303" s="39">
        <f>C303+D303+E303+F303</f>
        <v>36794561</v>
      </c>
      <c r="H303" s="39">
        <v>0</v>
      </c>
      <c r="I303" s="39">
        <v>0</v>
      </c>
      <c r="J303" s="39">
        <v>0</v>
      </c>
      <c r="K303" s="39">
        <v>36794561</v>
      </c>
      <c r="L303" s="39">
        <f>H303+I303+J303+K303</f>
        <v>36794561</v>
      </c>
      <c r="M303" s="39">
        <v>3111.7</v>
      </c>
      <c r="N303" s="39">
        <v>0</v>
      </c>
      <c r="O303" s="39">
        <v>0</v>
      </c>
      <c r="P303" s="39">
        <v>35751337.119999997</v>
      </c>
      <c r="Q303" s="39">
        <f>M303+N303+O303+P303</f>
        <v>35754448.82</v>
      </c>
      <c r="R303" s="39">
        <f>H303-M303</f>
        <v>-3111.7</v>
      </c>
      <c r="S303" s="39">
        <f>I303-N303</f>
        <v>0</v>
      </c>
      <c r="T303" s="39">
        <f>J303-O303</f>
        <v>0</v>
      </c>
      <c r="U303" s="39">
        <f>Q303+B303</f>
        <v>35754448.82</v>
      </c>
      <c r="V303" s="39">
        <v>36794561</v>
      </c>
      <c r="W303" s="39">
        <v>35751337.119999997</v>
      </c>
      <c r="X303" s="39">
        <f>V303-W303</f>
        <v>1043223.8800000027</v>
      </c>
      <c r="Y303" s="39">
        <f>IF(ISERROR(W303/V303*100),0,W303/V303*100)</f>
        <v>97.164733450685816</v>
      </c>
      <c r="Z303" s="39">
        <v>0</v>
      </c>
      <c r="AA303" s="39">
        <v>0</v>
      </c>
      <c r="AB303" s="39">
        <v>0</v>
      </c>
      <c r="AC303" s="39">
        <v>0</v>
      </c>
      <c r="AD303" s="39">
        <v>-1043223.88</v>
      </c>
    </row>
    <row r="304" spans="1:30" ht="38.25" x14ac:dyDescent="0.2">
      <c r="A304" s="40" t="s">
        <v>266</v>
      </c>
      <c r="B304" s="39">
        <v>540786.25</v>
      </c>
      <c r="C304" s="39">
        <v>3353991</v>
      </c>
      <c r="D304" s="39">
        <v>0</v>
      </c>
      <c r="E304" s="39">
        <v>14000</v>
      </c>
      <c r="F304" s="39">
        <v>15291872</v>
      </c>
      <c r="G304" s="39">
        <f>C304+D304+E304+F304</f>
        <v>18659863</v>
      </c>
      <c r="H304" s="39">
        <v>3353991</v>
      </c>
      <c r="I304" s="39">
        <v>0</v>
      </c>
      <c r="J304" s="39">
        <v>14000</v>
      </c>
      <c r="K304" s="39">
        <v>15291872</v>
      </c>
      <c r="L304" s="39">
        <f>H304+I304+J304+K304</f>
        <v>18659863</v>
      </c>
      <c r="M304" s="39">
        <v>3571314.35</v>
      </c>
      <c r="N304" s="39">
        <v>0</v>
      </c>
      <c r="O304" s="39">
        <v>14000</v>
      </c>
      <c r="P304" s="39">
        <v>15284409.59</v>
      </c>
      <c r="Q304" s="39">
        <f>M304+N304+O304+P304</f>
        <v>18869723.940000001</v>
      </c>
      <c r="R304" s="39">
        <f>H304-M304</f>
        <v>-217323.35000000009</v>
      </c>
      <c r="S304" s="39">
        <f>I304-N304</f>
        <v>0</v>
      </c>
      <c r="T304" s="39">
        <f>J304-O304</f>
        <v>0</v>
      </c>
      <c r="U304" s="39">
        <f>Q304+B304</f>
        <v>19410510.190000001</v>
      </c>
      <c r="V304" s="39">
        <v>19475235</v>
      </c>
      <c r="W304" s="39">
        <v>18815539.120000001</v>
      </c>
      <c r="X304" s="39">
        <f>V304-W304</f>
        <v>659695.87999999896</v>
      </c>
      <c r="Y304" s="39">
        <f>IF(ISERROR(W304/V304*100),0,W304/V304*100)</f>
        <v>96.612642260799433</v>
      </c>
      <c r="Z304" s="39">
        <v>0</v>
      </c>
      <c r="AA304" s="39">
        <v>0</v>
      </c>
      <c r="AB304" s="39">
        <v>0</v>
      </c>
      <c r="AC304" s="39">
        <v>0</v>
      </c>
      <c r="AD304" s="39">
        <v>-7462.41</v>
      </c>
    </row>
    <row r="305" spans="1:30" x14ac:dyDescent="0.2">
      <c r="A305" s="38" t="s">
        <v>267</v>
      </c>
      <c r="B305" s="39">
        <v>0</v>
      </c>
      <c r="C305" s="39">
        <v>0</v>
      </c>
      <c r="D305" s="39">
        <v>0</v>
      </c>
      <c r="E305" s="39">
        <v>100000</v>
      </c>
      <c r="F305" s="39">
        <v>11624693</v>
      </c>
      <c r="G305" s="39">
        <f>C305+D305+E305+F305</f>
        <v>11724693</v>
      </c>
      <c r="H305" s="39">
        <v>0</v>
      </c>
      <c r="I305" s="39">
        <v>0</v>
      </c>
      <c r="J305" s="39">
        <v>100000</v>
      </c>
      <c r="K305" s="39">
        <v>11624693</v>
      </c>
      <c r="L305" s="39">
        <f>H305+I305+J305+K305</f>
        <v>11724693</v>
      </c>
      <c r="M305" s="39">
        <v>0</v>
      </c>
      <c r="N305" s="39">
        <v>0</v>
      </c>
      <c r="O305" s="39">
        <v>100000</v>
      </c>
      <c r="P305" s="39">
        <v>11624691.199999999</v>
      </c>
      <c r="Q305" s="39">
        <f>M305+N305+O305+P305</f>
        <v>11724691.199999999</v>
      </c>
      <c r="R305" s="39">
        <f>H305-M305</f>
        <v>0</v>
      </c>
      <c r="S305" s="39">
        <f>I305-N305</f>
        <v>0</v>
      </c>
      <c r="T305" s="39">
        <f>J305-O305</f>
        <v>0</v>
      </c>
      <c r="U305" s="39">
        <f>Q305+B305</f>
        <v>11724691.199999999</v>
      </c>
      <c r="V305" s="39">
        <v>11724693</v>
      </c>
      <c r="W305" s="39">
        <v>11724691.199999999</v>
      </c>
      <c r="X305" s="39">
        <f>V305-W305</f>
        <v>1.8000000007450581</v>
      </c>
      <c r="Y305" s="39">
        <f>IF(ISERROR(W305/V305*100),0,W305/V305*100)</f>
        <v>99.999984647785652</v>
      </c>
      <c r="Z305" s="39">
        <v>0</v>
      </c>
      <c r="AA305" s="39">
        <v>0</v>
      </c>
      <c r="AB305" s="39">
        <v>0</v>
      </c>
      <c r="AC305" s="39">
        <v>0</v>
      </c>
      <c r="AD305" s="39">
        <v>-1.8</v>
      </c>
    </row>
    <row r="306" spans="1:30" x14ac:dyDescent="0.2">
      <c r="A306" s="40" t="s">
        <v>268</v>
      </c>
      <c r="B306" s="39">
        <v>0</v>
      </c>
      <c r="C306" s="39">
        <v>0</v>
      </c>
      <c r="D306" s="39">
        <v>0</v>
      </c>
      <c r="E306" s="39">
        <v>0</v>
      </c>
      <c r="F306" s="39">
        <v>662270</v>
      </c>
      <c r="G306" s="39">
        <f>C306+D306+E306+F306</f>
        <v>662270</v>
      </c>
      <c r="H306" s="39">
        <v>0</v>
      </c>
      <c r="I306" s="39">
        <v>0</v>
      </c>
      <c r="J306" s="39">
        <v>0</v>
      </c>
      <c r="K306" s="39">
        <v>662270</v>
      </c>
      <c r="L306" s="39">
        <f>H306+I306+J306+K306</f>
        <v>662270</v>
      </c>
      <c r="M306" s="39">
        <v>0</v>
      </c>
      <c r="N306" s="39">
        <v>0</v>
      </c>
      <c r="O306" s="39">
        <v>0</v>
      </c>
      <c r="P306" s="39">
        <v>662270</v>
      </c>
      <c r="Q306" s="39">
        <f>M306+N306+O306+P306</f>
        <v>662270</v>
      </c>
      <c r="R306" s="39">
        <f>H306-M306</f>
        <v>0</v>
      </c>
      <c r="S306" s="39">
        <f>I306-N306</f>
        <v>0</v>
      </c>
      <c r="T306" s="39">
        <f>J306-O306</f>
        <v>0</v>
      </c>
      <c r="U306" s="39">
        <f>Q306+B306</f>
        <v>662270</v>
      </c>
      <c r="V306" s="39">
        <v>662270</v>
      </c>
      <c r="W306" s="39">
        <v>662270</v>
      </c>
      <c r="X306" s="39">
        <f>V306-W306</f>
        <v>0</v>
      </c>
      <c r="Y306" s="39">
        <f>IF(ISERROR(W306/V306*100),0,W306/V306*100)</f>
        <v>100</v>
      </c>
      <c r="Z306" s="39">
        <v>0</v>
      </c>
      <c r="AA306" s="39">
        <v>0</v>
      </c>
      <c r="AB306" s="39">
        <v>0</v>
      </c>
      <c r="AC306" s="39">
        <v>0</v>
      </c>
      <c r="AD306" s="39">
        <v>0</v>
      </c>
    </row>
    <row r="307" spans="1:30" x14ac:dyDescent="0.2">
      <c r="A307" s="40" t="s">
        <v>269</v>
      </c>
      <c r="B307" s="39">
        <v>0</v>
      </c>
      <c r="C307" s="39">
        <v>0</v>
      </c>
      <c r="D307" s="39">
        <v>0</v>
      </c>
      <c r="E307" s="39">
        <v>0</v>
      </c>
      <c r="F307" s="39">
        <v>9924056</v>
      </c>
      <c r="G307" s="39">
        <f>C307+D307+E307+F307</f>
        <v>9924056</v>
      </c>
      <c r="H307" s="39">
        <v>0</v>
      </c>
      <c r="I307" s="39">
        <v>0</v>
      </c>
      <c r="J307" s="39">
        <v>0</v>
      </c>
      <c r="K307" s="39">
        <v>9924056</v>
      </c>
      <c r="L307" s="39">
        <f>H307+I307+J307+K307</f>
        <v>9924056</v>
      </c>
      <c r="M307" s="39">
        <v>0</v>
      </c>
      <c r="N307" s="39">
        <v>0</v>
      </c>
      <c r="O307" s="39">
        <v>0</v>
      </c>
      <c r="P307" s="39">
        <v>9924056</v>
      </c>
      <c r="Q307" s="39">
        <f>M307+N307+O307+P307</f>
        <v>9924056</v>
      </c>
      <c r="R307" s="39">
        <f>H307-M307</f>
        <v>0</v>
      </c>
      <c r="S307" s="39">
        <f>I307-N307</f>
        <v>0</v>
      </c>
      <c r="T307" s="39">
        <f>J307-O307</f>
        <v>0</v>
      </c>
      <c r="U307" s="39">
        <f>Q307+B307</f>
        <v>9924056</v>
      </c>
      <c r="V307" s="39">
        <v>9924056</v>
      </c>
      <c r="W307" s="39">
        <v>9924056</v>
      </c>
      <c r="X307" s="39">
        <f>V307-W307</f>
        <v>0</v>
      </c>
      <c r="Y307" s="39">
        <f>IF(ISERROR(W307/V307*100),0,W307/V307*100)</f>
        <v>100</v>
      </c>
      <c r="Z307" s="39">
        <v>0</v>
      </c>
      <c r="AA307" s="39">
        <v>0</v>
      </c>
      <c r="AB307" s="39">
        <v>0</v>
      </c>
      <c r="AC307" s="39">
        <v>0</v>
      </c>
      <c r="AD307" s="39">
        <v>0</v>
      </c>
    </row>
    <row r="308" spans="1:30" x14ac:dyDescent="0.2">
      <c r="A308" s="40" t="s">
        <v>270</v>
      </c>
      <c r="B308" s="39">
        <v>0</v>
      </c>
      <c r="C308" s="39">
        <v>0</v>
      </c>
      <c r="D308" s="39">
        <v>0</v>
      </c>
      <c r="E308" s="39">
        <v>100000</v>
      </c>
      <c r="F308" s="39">
        <v>0</v>
      </c>
      <c r="G308" s="39">
        <f>C308+D308+E308+F308</f>
        <v>100000</v>
      </c>
      <c r="H308" s="39">
        <v>0</v>
      </c>
      <c r="I308" s="39">
        <v>0</v>
      </c>
      <c r="J308" s="39">
        <v>100000</v>
      </c>
      <c r="K308" s="39">
        <v>0</v>
      </c>
      <c r="L308" s="39">
        <f>H308+I308+J308+K308</f>
        <v>100000</v>
      </c>
      <c r="M308" s="39">
        <v>0</v>
      </c>
      <c r="N308" s="39">
        <v>0</v>
      </c>
      <c r="O308" s="39">
        <v>100000</v>
      </c>
      <c r="P308" s="39">
        <v>0</v>
      </c>
      <c r="Q308" s="39">
        <f>M308+N308+O308+P308</f>
        <v>100000</v>
      </c>
      <c r="R308" s="39">
        <f>H308-M308</f>
        <v>0</v>
      </c>
      <c r="S308" s="39">
        <f>I308-N308</f>
        <v>0</v>
      </c>
      <c r="T308" s="39">
        <f>J308-O308</f>
        <v>0</v>
      </c>
      <c r="U308" s="39">
        <f>Q308+B308</f>
        <v>100000</v>
      </c>
      <c r="V308" s="39">
        <v>100000</v>
      </c>
      <c r="W308" s="39">
        <v>100000</v>
      </c>
      <c r="X308" s="39">
        <f>V308-W308</f>
        <v>0</v>
      </c>
      <c r="Y308" s="39">
        <f>IF(ISERROR(W308/V308*100),0,W308/V308*100)</f>
        <v>100</v>
      </c>
      <c r="Z308" s="39">
        <v>0</v>
      </c>
      <c r="AA308" s="39">
        <v>0</v>
      </c>
      <c r="AB308" s="39">
        <v>0</v>
      </c>
      <c r="AC308" s="39">
        <v>0</v>
      </c>
      <c r="AD308" s="39">
        <v>0</v>
      </c>
    </row>
    <row r="309" spans="1:30" ht="51" x14ac:dyDescent="0.2">
      <c r="A309" s="40" t="s">
        <v>271</v>
      </c>
      <c r="B309" s="39">
        <v>0</v>
      </c>
      <c r="C309" s="39">
        <v>0</v>
      </c>
      <c r="D309" s="39">
        <v>0</v>
      </c>
      <c r="E309" s="39">
        <v>0</v>
      </c>
      <c r="F309" s="39">
        <v>149912</v>
      </c>
      <c r="G309" s="39">
        <f>C309+D309+E309+F309</f>
        <v>149912</v>
      </c>
      <c r="H309" s="39">
        <v>0</v>
      </c>
      <c r="I309" s="39">
        <v>0</v>
      </c>
      <c r="J309" s="39">
        <v>0</v>
      </c>
      <c r="K309" s="39">
        <v>149912</v>
      </c>
      <c r="L309" s="39">
        <f>H309+I309+J309+K309</f>
        <v>149912</v>
      </c>
      <c r="M309" s="39">
        <v>0</v>
      </c>
      <c r="N309" s="39">
        <v>0</v>
      </c>
      <c r="O309" s="39">
        <v>0</v>
      </c>
      <c r="P309" s="39">
        <v>149912</v>
      </c>
      <c r="Q309" s="39">
        <f>M309+N309+O309+P309</f>
        <v>149912</v>
      </c>
      <c r="R309" s="39">
        <f>H309-M309</f>
        <v>0</v>
      </c>
      <c r="S309" s="39">
        <f>I309-N309</f>
        <v>0</v>
      </c>
      <c r="T309" s="39">
        <f>J309-O309</f>
        <v>0</v>
      </c>
      <c r="U309" s="39">
        <f>Q309+B309</f>
        <v>149912</v>
      </c>
      <c r="V309" s="39">
        <v>149912</v>
      </c>
      <c r="W309" s="39">
        <v>149912</v>
      </c>
      <c r="X309" s="39">
        <f>V309-W309</f>
        <v>0</v>
      </c>
      <c r="Y309" s="39">
        <f>IF(ISERROR(W309/V309*100),0,W309/V309*100)</f>
        <v>100</v>
      </c>
      <c r="Z309" s="39">
        <v>0</v>
      </c>
      <c r="AA309" s="39">
        <v>0</v>
      </c>
      <c r="AB309" s="39">
        <v>0</v>
      </c>
      <c r="AC309" s="39">
        <v>0</v>
      </c>
      <c r="AD309" s="39">
        <v>0</v>
      </c>
    </row>
    <row r="310" spans="1:30" ht="38.25" x14ac:dyDescent="0.2">
      <c r="A310" s="40" t="s">
        <v>272</v>
      </c>
      <c r="B310" s="39">
        <v>0</v>
      </c>
      <c r="C310" s="39">
        <v>0</v>
      </c>
      <c r="D310" s="39">
        <v>0</v>
      </c>
      <c r="E310" s="39">
        <v>0</v>
      </c>
      <c r="F310" s="39">
        <v>888455</v>
      </c>
      <c r="G310" s="39">
        <f>C310+D310+E310+F310</f>
        <v>888455</v>
      </c>
      <c r="H310" s="39">
        <v>0</v>
      </c>
      <c r="I310" s="39">
        <v>0</v>
      </c>
      <c r="J310" s="39">
        <v>0</v>
      </c>
      <c r="K310" s="39">
        <v>888455</v>
      </c>
      <c r="L310" s="39">
        <f>H310+I310+J310+K310</f>
        <v>888455</v>
      </c>
      <c r="M310" s="39">
        <v>0</v>
      </c>
      <c r="N310" s="39">
        <v>0</v>
      </c>
      <c r="O310" s="39">
        <v>0</v>
      </c>
      <c r="P310" s="39">
        <v>888453.2</v>
      </c>
      <c r="Q310" s="39">
        <f>M310+N310+O310+P310</f>
        <v>888453.2</v>
      </c>
      <c r="R310" s="39">
        <f>H310-M310</f>
        <v>0</v>
      </c>
      <c r="S310" s="39">
        <f>I310-N310</f>
        <v>0</v>
      </c>
      <c r="T310" s="39">
        <f>J310-O310</f>
        <v>0</v>
      </c>
      <c r="U310" s="39">
        <f>Q310+B310</f>
        <v>888453.2</v>
      </c>
      <c r="V310" s="39">
        <v>888455</v>
      </c>
      <c r="W310" s="39">
        <v>888453.2</v>
      </c>
      <c r="X310" s="39">
        <f>V310-W310</f>
        <v>1.8000000000465661</v>
      </c>
      <c r="Y310" s="39">
        <f>IF(ISERROR(W310/V310*100),0,W310/V310*100)</f>
        <v>99.999797401106406</v>
      </c>
      <c r="Z310" s="39">
        <v>0</v>
      </c>
      <c r="AA310" s="39">
        <v>0</v>
      </c>
      <c r="AB310" s="39">
        <v>0</v>
      </c>
      <c r="AC310" s="39">
        <v>0</v>
      </c>
      <c r="AD310" s="39">
        <v>-1.8</v>
      </c>
    </row>
    <row r="311" spans="1:30" ht="25.5" x14ac:dyDescent="0.2">
      <c r="A311" s="38" t="s">
        <v>273</v>
      </c>
      <c r="B311" s="39">
        <v>0</v>
      </c>
      <c r="C311" s="39">
        <v>219212</v>
      </c>
      <c r="D311" s="39">
        <v>0</v>
      </c>
      <c r="E311" s="39">
        <v>0</v>
      </c>
      <c r="F311" s="39">
        <v>15831052</v>
      </c>
      <c r="G311" s="39">
        <f>C311+D311+E311+F311</f>
        <v>16050264</v>
      </c>
      <c r="H311" s="39">
        <v>219212</v>
      </c>
      <c r="I311" s="39">
        <v>0</v>
      </c>
      <c r="J311" s="39">
        <v>0</v>
      </c>
      <c r="K311" s="39">
        <v>15831052</v>
      </c>
      <c r="L311" s="39">
        <f>H311+I311+J311+K311</f>
        <v>16050264</v>
      </c>
      <c r="M311" s="39">
        <v>249903.97</v>
      </c>
      <c r="N311" s="39">
        <v>0</v>
      </c>
      <c r="O311" s="39">
        <v>0</v>
      </c>
      <c r="P311" s="39">
        <v>15824244.060000001</v>
      </c>
      <c r="Q311" s="39">
        <f>M311+N311+O311+P311</f>
        <v>16074148.030000001</v>
      </c>
      <c r="R311" s="39">
        <f>H311-M311</f>
        <v>-30691.97</v>
      </c>
      <c r="S311" s="39">
        <f>I311-N311</f>
        <v>0</v>
      </c>
      <c r="T311" s="39">
        <f>J311-O311</f>
        <v>0</v>
      </c>
      <c r="U311" s="39">
        <f>Q311+B311</f>
        <v>16074148.030000001</v>
      </c>
      <c r="V311" s="39">
        <v>16050264</v>
      </c>
      <c r="W311" s="39">
        <v>16043456.060000001</v>
      </c>
      <c r="X311" s="39">
        <f>V311-W311</f>
        <v>6807.9399999994785</v>
      </c>
      <c r="Y311" s="39">
        <f>IF(ISERROR(W311/V311*100),0,W311/V311*100)</f>
        <v>99.957583626038797</v>
      </c>
      <c r="Z311" s="39">
        <v>0</v>
      </c>
      <c r="AA311" s="39">
        <v>0</v>
      </c>
      <c r="AB311" s="39">
        <v>0</v>
      </c>
      <c r="AC311" s="39">
        <v>0</v>
      </c>
      <c r="AD311" s="39">
        <v>-6807.94</v>
      </c>
    </row>
    <row r="312" spans="1:30" x14ac:dyDescent="0.2">
      <c r="A312" s="40" t="s">
        <v>274</v>
      </c>
      <c r="B312" s="39">
        <v>0</v>
      </c>
      <c r="C312" s="39">
        <v>219212</v>
      </c>
      <c r="D312" s="39">
        <v>0</v>
      </c>
      <c r="E312" s="39">
        <v>0</v>
      </c>
      <c r="F312" s="39">
        <v>14797504</v>
      </c>
      <c r="G312" s="39">
        <f>C312+D312+E312+F312</f>
        <v>15016716</v>
      </c>
      <c r="H312" s="39">
        <v>219212</v>
      </c>
      <c r="I312" s="39">
        <v>0</v>
      </c>
      <c r="J312" s="39">
        <v>0</v>
      </c>
      <c r="K312" s="39">
        <v>14797504</v>
      </c>
      <c r="L312" s="39">
        <f>H312+I312+J312+K312</f>
        <v>15016716</v>
      </c>
      <c r="M312" s="39">
        <v>249903.97</v>
      </c>
      <c r="N312" s="39">
        <v>0</v>
      </c>
      <c r="O312" s="39">
        <v>0</v>
      </c>
      <c r="P312" s="39">
        <v>14797445.960000001</v>
      </c>
      <c r="Q312" s="39">
        <f>M312+N312+O312+P312</f>
        <v>15047349.930000002</v>
      </c>
      <c r="R312" s="39">
        <f>H312-M312</f>
        <v>-30691.97</v>
      </c>
      <c r="S312" s="39">
        <f>I312-N312</f>
        <v>0</v>
      </c>
      <c r="T312" s="39">
        <f>J312-O312</f>
        <v>0</v>
      </c>
      <c r="U312" s="39">
        <f>Q312+B312</f>
        <v>15047349.930000002</v>
      </c>
      <c r="V312" s="39">
        <v>15016716</v>
      </c>
      <c r="W312" s="39">
        <v>15016657.960000001</v>
      </c>
      <c r="X312" s="39">
        <f>V312-W312</f>
        <v>58.03999999910593</v>
      </c>
      <c r="Y312" s="39">
        <f>IF(ISERROR(W312/V312*100),0,W312/V312*100)</f>
        <v>99.999613497385184</v>
      </c>
      <c r="Z312" s="39">
        <v>0</v>
      </c>
      <c r="AA312" s="39">
        <v>0</v>
      </c>
      <c r="AB312" s="39">
        <v>0</v>
      </c>
      <c r="AC312" s="39">
        <v>0</v>
      </c>
      <c r="AD312" s="39">
        <v>-58.04</v>
      </c>
    </row>
    <row r="313" spans="1:30" ht="25.5" x14ac:dyDescent="0.2">
      <c r="A313" s="40" t="s">
        <v>275</v>
      </c>
      <c r="B313" s="39">
        <v>0</v>
      </c>
      <c r="C313" s="39">
        <v>0</v>
      </c>
      <c r="D313" s="39">
        <v>0</v>
      </c>
      <c r="E313" s="39">
        <v>0</v>
      </c>
      <c r="F313" s="39">
        <v>1033548</v>
      </c>
      <c r="G313" s="39">
        <f>C313+D313+E313+F313</f>
        <v>1033548</v>
      </c>
      <c r="H313" s="39">
        <v>0</v>
      </c>
      <c r="I313" s="39">
        <v>0</v>
      </c>
      <c r="J313" s="39">
        <v>0</v>
      </c>
      <c r="K313" s="39">
        <v>1033548</v>
      </c>
      <c r="L313" s="39">
        <f>H313+I313+J313+K313</f>
        <v>1033548</v>
      </c>
      <c r="M313" s="39">
        <v>0</v>
      </c>
      <c r="N313" s="39">
        <v>0</v>
      </c>
      <c r="O313" s="39">
        <v>0</v>
      </c>
      <c r="P313" s="39">
        <v>1026798.1</v>
      </c>
      <c r="Q313" s="39">
        <f>M313+N313+O313+P313</f>
        <v>1026798.1</v>
      </c>
      <c r="R313" s="39">
        <f>H313-M313</f>
        <v>0</v>
      </c>
      <c r="S313" s="39">
        <f>I313-N313</f>
        <v>0</v>
      </c>
      <c r="T313" s="39">
        <f>J313-O313</f>
        <v>0</v>
      </c>
      <c r="U313" s="39">
        <f>Q313+B313</f>
        <v>1026798.1</v>
      </c>
      <c r="V313" s="39">
        <v>1033548</v>
      </c>
      <c r="W313" s="39">
        <v>1026798.1</v>
      </c>
      <c r="X313" s="39">
        <f>V313-W313</f>
        <v>6749.9000000000233</v>
      </c>
      <c r="Y313" s="39">
        <f>IF(ISERROR(W313/V313*100),0,W313/V313*100)</f>
        <v>99.346919543165868</v>
      </c>
      <c r="Z313" s="39">
        <v>0</v>
      </c>
      <c r="AA313" s="39">
        <v>0</v>
      </c>
      <c r="AB313" s="39">
        <v>0</v>
      </c>
      <c r="AC313" s="39">
        <v>0</v>
      </c>
      <c r="AD313" s="39">
        <v>-6749.9</v>
      </c>
    </row>
    <row r="314" spans="1:30" ht="25.5" x14ac:dyDescent="0.2">
      <c r="A314" s="38" t="s">
        <v>276</v>
      </c>
      <c r="B314" s="39">
        <v>0</v>
      </c>
      <c r="C314" s="39">
        <v>0</v>
      </c>
      <c r="D314" s="39">
        <v>0</v>
      </c>
      <c r="E314" s="39">
        <v>0</v>
      </c>
      <c r="F314" s="39">
        <v>1974635</v>
      </c>
      <c r="G314" s="39">
        <f>C314+D314+E314+F314</f>
        <v>1974635</v>
      </c>
      <c r="H314" s="39">
        <v>0</v>
      </c>
      <c r="I314" s="39">
        <v>0</v>
      </c>
      <c r="J314" s="39">
        <v>0</v>
      </c>
      <c r="K314" s="39">
        <v>1974635</v>
      </c>
      <c r="L314" s="39">
        <f>H314+I314+J314+K314</f>
        <v>1974635</v>
      </c>
      <c r="M314" s="39">
        <v>0</v>
      </c>
      <c r="N314" s="39">
        <v>0</v>
      </c>
      <c r="O314" s="39">
        <v>0</v>
      </c>
      <c r="P314" s="39">
        <v>1962640.47</v>
      </c>
      <c r="Q314" s="39">
        <f>M314+N314+O314+P314</f>
        <v>1962640.47</v>
      </c>
      <c r="R314" s="39">
        <f>H314-M314</f>
        <v>0</v>
      </c>
      <c r="S314" s="39">
        <f>I314-N314</f>
        <v>0</v>
      </c>
      <c r="T314" s="39">
        <f>J314-O314</f>
        <v>0</v>
      </c>
      <c r="U314" s="39">
        <f>Q314+B314</f>
        <v>1962640.47</v>
      </c>
      <c r="V314" s="39">
        <v>1974635</v>
      </c>
      <c r="W314" s="39">
        <v>1962640.47</v>
      </c>
      <c r="X314" s="39">
        <f>V314-W314</f>
        <v>11994.530000000028</v>
      </c>
      <c r="Y314" s="39">
        <f>IF(ISERROR(W314/V314*100),0,W314/V314*100)</f>
        <v>99.392569766058031</v>
      </c>
      <c r="Z314" s="39">
        <v>0</v>
      </c>
      <c r="AA314" s="39">
        <v>0</v>
      </c>
      <c r="AB314" s="39">
        <v>0</v>
      </c>
      <c r="AC314" s="39">
        <v>0</v>
      </c>
      <c r="AD314" s="39">
        <v>-11994.53</v>
      </c>
    </row>
    <row r="315" spans="1:30" ht="25.5" x14ac:dyDescent="0.2">
      <c r="A315" s="40" t="s">
        <v>277</v>
      </c>
      <c r="B315" s="39">
        <v>0</v>
      </c>
      <c r="C315" s="39">
        <v>0</v>
      </c>
      <c r="D315" s="39">
        <v>0</v>
      </c>
      <c r="E315" s="39">
        <v>0</v>
      </c>
      <c r="F315" s="39">
        <v>1049135</v>
      </c>
      <c r="G315" s="39">
        <f>C315+D315+E315+F315</f>
        <v>1049135</v>
      </c>
      <c r="H315" s="39">
        <v>0</v>
      </c>
      <c r="I315" s="39">
        <v>0</v>
      </c>
      <c r="J315" s="39">
        <v>0</v>
      </c>
      <c r="K315" s="39">
        <v>1049135</v>
      </c>
      <c r="L315" s="39">
        <f>H315+I315+J315+K315</f>
        <v>1049135</v>
      </c>
      <c r="M315" s="39">
        <v>0</v>
      </c>
      <c r="N315" s="39">
        <v>0</v>
      </c>
      <c r="O315" s="39">
        <v>0</v>
      </c>
      <c r="P315" s="39">
        <v>1049135</v>
      </c>
      <c r="Q315" s="39">
        <f>M315+N315+O315+P315</f>
        <v>1049135</v>
      </c>
      <c r="R315" s="39">
        <f>H315-M315</f>
        <v>0</v>
      </c>
      <c r="S315" s="39">
        <f>I315-N315</f>
        <v>0</v>
      </c>
      <c r="T315" s="39">
        <f>J315-O315</f>
        <v>0</v>
      </c>
      <c r="U315" s="39">
        <f>Q315+B315</f>
        <v>1049135</v>
      </c>
      <c r="V315" s="39">
        <v>1049135</v>
      </c>
      <c r="W315" s="39">
        <v>1049135</v>
      </c>
      <c r="X315" s="39">
        <f>V315-W315</f>
        <v>0</v>
      </c>
      <c r="Y315" s="39">
        <f>IF(ISERROR(W315/V315*100),0,W315/V315*100)</f>
        <v>100</v>
      </c>
      <c r="Z315" s="39">
        <v>0</v>
      </c>
      <c r="AA315" s="39">
        <v>0</v>
      </c>
      <c r="AB315" s="39">
        <v>0</v>
      </c>
      <c r="AC315" s="39">
        <v>0</v>
      </c>
      <c r="AD315" s="39">
        <v>0</v>
      </c>
    </row>
    <row r="316" spans="1:30" x14ac:dyDescent="0.2">
      <c r="A316" s="40" t="s">
        <v>278</v>
      </c>
      <c r="B316" s="39">
        <v>0</v>
      </c>
      <c r="C316" s="39">
        <v>0</v>
      </c>
      <c r="D316" s="39">
        <v>0</v>
      </c>
      <c r="E316" s="39">
        <v>0</v>
      </c>
      <c r="F316" s="39">
        <v>925500</v>
      </c>
      <c r="G316" s="39">
        <f>C316+D316+E316+F316</f>
        <v>925500</v>
      </c>
      <c r="H316" s="39">
        <v>0</v>
      </c>
      <c r="I316" s="39">
        <v>0</v>
      </c>
      <c r="J316" s="39">
        <v>0</v>
      </c>
      <c r="K316" s="39">
        <v>925500</v>
      </c>
      <c r="L316" s="39">
        <f>H316+I316+J316+K316</f>
        <v>925500</v>
      </c>
      <c r="M316" s="39">
        <v>0</v>
      </c>
      <c r="N316" s="39">
        <v>0</v>
      </c>
      <c r="O316" s="39">
        <v>0</v>
      </c>
      <c r="P316" s="39">
        <v>913505.47</v>
      </c>
      <c r="Q316" s="39">
        <f>M316+N316+O316+P316</f>
        <v>913505.47</v>
      </c>
      <c r="R316" s="39">
        <f>H316-M316</f>
        <v>0</v>
      </c>
      <c r="S316" s="39">
        <f>I316-N316</f>
        <v>0</v>
      </c>
      <c r="T316" s="39">
        <f>J316-O316</f>
        <v>0</v>
      </c>
      <c r="U316" s="39">
        <f>Q316+B316</f>
        <v>913505.47</v>
      </c>
      <c r="V316" s="39">
        <v>925500</v>
      </c>
      <c r="W316" s="39">
        <v>913505.47</v>
      </c>
      <c r="X316" s="39">
        <f>V316-W316</f>
        <v>11994.530000000028</v>
      </c>
      <c r="Y316" s="39">
        <f>IF(ISERROR(W316/V316*100),0,W316/V316*100)</f>
        <v>98.70399459751485</v>
      </c>
      <c r="Z316" s="39">
        <v>0</v>
      </c>
      <c r="AA316" s="39">
        <v>0</v>
      </c>
      <c r="AB316" s="39">
        <v>0</v>
      </c>
      <c r="AC316" s="39">
        <v>0</v>
      </c>
      <c r="AD316" s="39">
        <v>-11994.53</v>
      </c>
    </row>
    <row r="317" spans="1:30" ht="25.5" x14ac:dyDescent="0.2">
      <c r="A317" s="38" t="s">
        <v>279</v>
      </c>
      <c r="B317" s="39">
        <v>0</v>
      </c>
      <c r="C317" s="39">
        <v>0</v>
      </c>
      <c r="D317" s="39">
        <v>0</v>
      </c>
      <c r="E317" s="39">
        <v>0</v>
      </c>
      <c r="F317" s="39">
        <v>4608790</v>
      </c>
      <c r="G317" s="39">
        <f>C317+D317+E317+F317</f>
        <v>4608790</v>
      </c>
      <c r="H317" s="39">
        <v>0</v>
      </c>
      <c r="I317" s="39">
        <v>0</v>
      </c>
      <c r="J317" s="39">
        <v>0</v>
      </c>
      <c r="K317" s="39">
        <v>4608790</v>
      </c>
      <c r="L317" s="39">
        <f>H317+I317+J317+K317</f>
        <v>4608790</v>
      </c>
      <c r="M317" s="39">
        <v>0</v>
      </c>
      <c r="N317" s="39">
        <v>0</v>
      </c>
      <c r="O317" s="39">
        <v>0</v>
      </c>
      <c r="P317" s="39">
        <v>4608790</v>
      </c>
      <c r="Q317" s="39">
        <f>M317+N317+O317+P317</f>
        <v>4608790</v>
      </c>
      <c r="R317" s="39">
        <f>H317-M317</f>
        <v>0</v>
      </c>
      <c r="S317" s="39">
        <f>I317-N317</f>
        <v>0</v>
      </c>
      <c r="T317" s="39">
        <f>J317-O317</f>
        <v>0</v>
      </c>
      <c r="U317" s="39">
        <f>Q317+B317</f>
        <v>4608790</v>
      </c>
      <c r="V317" s="39">
        <v>4608790</v>
      </c>
      <c r="W317" s="39">
        <v>4608790</v>
      </c>
      <c r="X317" s="39">
        <f>V317-W317</f>
        <v>0</v>
      </c>
      <c r="Y317" s="39">
        <f>IF(ISERROR(W317/V317*100),0,W317/V317*100)</f>
        <v>100</v>
      </c>
      <c r="Z317" s="39">
        <v>0</v>
      </c>
      <c r="AA317" s="39">
        <v>0</v>
      </c>
      <c r="AB317" s="39">
        <v>0</v>
      </c>
      <c r="AC317" s="39">
        <v>0</v>
      </c>
      <c r="AD317" s="39">
        <v>0</v>
      </c>
    </row>
    <row r="318" spans="1:30" ht="51" x14ac:dyDescent="0.2">
      <c r="A318" s="40" t="s">
        <v>280</v>
      </c>
      <c r="B318" s="39">
        <v>0</v>
      </c>
      <c r="C318" s="39">
        <v>0</v>
      </c>
      <c r="D318" s="39">
        <v>0</v>
      </c>
      <c r="E318" s="39">
        <v>0</v>
      </c>
      <c r="F318" s="39">
        <v>3856530</v>
      </c>
      <c r="G318" s="39">
        <f>C318+D318+E318+F318</f>
        <v>3856530</v>
      </c>
      <c r="H318" s="39">
        <v>0</v>
      </c>
      <c r="I318" s="39">
        <v>0</v>
      </c>
      <c r="J318" s="39">
        <v>0</v>
      </c>
      <c r="K318" s="39">
        <v>3856530</v>
      </c>
      <c r="L318" s="39">
        <f>H318+I318+J318+K318</f>
        <v>3856530</v>
      </c>
      <c r="M318" s="39">
        <v>0</v>
      </c>
      <c r="N318" s="39">
        <v>0</v>
      </c>
      <c r="O318" s="39">
        <v>0</v>
      </c>
      <c r="P318" s="39">
        <v>3856530</v>
      </c>
      <c r="Q318" s="39">
        <f>M318+N318+O318+P318</f>
        <v>3856530</v>
      </c>
      <c r="R318" s="39">
        <f>H318-M318</f>
        <v>0</v>
      </c>
      <c r="S318" s="39">
        <f>I318-N318</f>
        <v>0</v>
      </c>
      <c r="T318" s="39">
        <f>J318-O318</f>
        <v>0</v>
      </c>
      <c r="U318" s="39">
        <f>Q318+B318</f>
        <v>3856530</v>
      </c>
      <c r="V318" s="39">
        <v>3856530</v>
      </c>
      <c r="W318" s="39">
        <v>3856530</v>
      </c>
      <c r="X318" s="39">
        <f>V318-W318</f>
        <v>0</v>
      </c>
      <c r="Y318" s="39">
        <f>IF(ISERROR(W318/V318*100),0,W318/V318*100)</f>
        <v>100</v>
      </c>
      <c r="Z318" s="39">
        <v>0</v>
      </c>
      <c r="AA318" s="39">
        <v>0</v>
      </c>
      <c r="AB318" s="39">
        <v>0</v>
      </c>
      <c r="AC318" s="39">
        <v>0</v>
      </c>
      <c r="AD318" s="39">
        <v>0</v>
      </c>
    </row>
    <row r="319" spans="1:30" ht="51" x14ac:dyDescent="0.2">
      <c r="A319" s="40" t="s">
        <v>281</v>
      </c>
      <c r="B319" s="39">
        <v>0</v>
      </c>
      <c r="C319" s="39">
        <v>0</v>
      </c>
      <c r="D319" s="39">
        <v>0</v>
      </c>
      <c r="E319" s="39">
        <v>0</v>
      </c>
      <c r="F319" s="39">
        <v>752260</v>
      </c>
      <c r="G319" s="39">
        <f>C319+D319+E319+F319</f>
        <v>752260</v>
      </c>
      <c r="H319" s="39">
        <v>0</v>
      </c>
      <c r="I319" s="39">
        <v>0</v>
      </c>
      <c r="J319" s="39">
        <v>0</v>
      </c>
      <c r="K319" s="39">
        <v>752260</v>
      </c>
      <c r="L319" s="39">
        <f>H319+I319+J319+K319</f>
        <v>752260</v>
      </c>
      <c r="M319" s="39">
        <v>0</v>
      </c>
      <c r="N319" s="39">
        <v>0</v>
      </c>
      <c r="O319" s="39">
        <v>0</v>
      </c>
      <c r="P319" s="39">
        <v>752260</v>
      </c>
      <c r="Q319" s="39">
        <f>M319+N319+O319+P319</f>
        <v>752260</v>
      </c>
      <c r="R319" s="39">
        <f>H319-M319</f>
        <v>0</v>
      </c>
      <c r="S319" s="39">
        <f>I319-N319</f>
        <v>0</v>
      </c>
      <c r="T319" s="39">
        <f>J319-O319</f>
        <v>0</v>
      </c>
      <c r="U319" s="39">
        <f>Q319+B319</f>
        <v>752260</v>
      </c>
      <c r="V319" s="39">
        <v>752260</v>
      </c>
      <c r="W319" s="39">
        <v>752260</v>
      </c>
      <c r="X319" s="39">
        <f>V319-W319</f>
        <v>0</v>
      </c>
      <c r="Y319" s="39">
        <f>IF(ISERROR(W319/V319*100),0,W319/V319*100)</f>
        <v>100</v>
      </c>
      <c r="Z319" s="39">
        <v>0</v>
      </c>
      <c r="AA319" s="39">
        <v>0</v>
      </c>
      <c r="AB319" s="39">
        <v>0</v>
      </c>
      <c r="AC319" s="39">
        <v>0</v>
      </c>
      <c r="AD319" s="39">
        <v>0</v>
      </c>
    </row>
    <row r="320" spans="1:30" ht="25.5" x14ac:dyDescent="0.2">
      <c r="A320" s="38" t="s">
        <v>282</v>
      </c>
      <c r="B320" s="39">
        <v>0</v>
      </c>
      <c r="C320" s="39">
        <v>3193100</v>
      </c>
      <c r="D320" s="39">
        <v>0</v>
      </c>
      <c r="E320" s="39">
        <v>0</v>
      </c>
      <c r="F320" s="39">
        <v>2948556</v>
      </c>
      <c r="G320" s="39">
        <f>C320+D320+E320+F320</f>
        <v>6141656</v>
      </c>
      <c r="H320" s="39">
        <v>3193100</v>
      </c>
      <c r="I320" s="39">
        <v>0</v>
      </c>
      <c r="J320" s="39">
        <v>0</v>
      </c>
      <c r="K320" s="39">
        <v>2948556</v>
      </c>
      <c r="L320" s="39">
        <f>H320+I320+J320+K320</f>
        <v>6141656</v>
      </c>
      <c r="M320" s="39">
        <v>3136461.82</v>
      </c>
      <c r="N320" s="39">
        <v>0</v>
      </c>
      <c r="O320" s="39">
        <v>0</v>
      </c>
      <c r="P320" s="39">
        <v>2948556</v>
      </c>
      <c r="Q320" s="39">
        <f>M320+N320+O320+P320</f>
        <v>6085017.8200000003</v>
      </c>
      <c r="R320" s="39">
        <f>H320-M320</f>
        <v>56638.180000000168</v>
      </c>
      <c r="S320" s="39">
        <f>I320-N320</f>
        <v>0</v>
      </c>
      <c r="T320" s="39">
        <f>J320-O320</f>
        <v>0</v>
      </c>
      <c r="U320" s="39">
        <f>Q320+B320</f>
        <v>6085017.8200000003</v>
      </c>
      <c r="V320" s="39">
        <v>6873056</v>
      </c>
      <c r="W320" s="39">
        <v>6091362.9199999999</v>
      </c>
      <c r="X320" s="39">
        <f>V320-W320</f>
        <v>781693.08000000007</v>
      </c>
      <c r="Y320" s="39">
        <f>IF(ISERROR(W320/V320*100),0,W320/V320*100)</f>
        <v>88.626702881512969</v>
      </c>
      <c r="Z320" s="39">
        <v>0</v>
      </c>
      <c r="AA320" s="39">
        <v>0</v>
      </c>
      <c r="AB320" s="39">
        <v>0</v>
      </c>
      <c r="AC320" s="39">
        <v>0</v>
      </c>
      <c r="AD320" s="39">
        <v>0</v>
      </c>
    </row>
    <row r="321" spans="1:30" ht="38.25" x14ac:dyDescent="0.2">
      <c r="A321" s="38" t="s">
        <v>42</v>
      </c>
      <c r="B321" s="39">
        <v>0</v>
      </c>
      <c r="C321" s="39">
        <v>0</v>
      </c>
      <c r="D321" s="39">
        <v>0</v>
      </c>
      <c r="E321" s="39">
        <v>0</v>
      </c>
      <c r="F321" s="39">
        <v>2645721</v>
      </c>
      <c r="G321" s="39">
        <f>C321+D321+E321+F321</f>
        <v>2645721</v>
      </c>
      <c r="H321" s="39">
        <v>0</v>
      </c>
      <c r="I321" s="39">
        <v>0</v>
      </c>
      <c r="J321" s="39">
        <v>0</v>
      </c>
      <c r="K321" s="39">
        <v>2645721</v>
      </c>
      <c r="L321" s="39">
        <f>H321+I321+J321+K321</f>
        <v>2645721</v>
      </c>
      <c r="M321" s="39">
        <v>0</v>
      </c>
      <c r="N321" s="39">
        <v>0</v>
      </c>
      <c r="O321" s="39">
        <v>0</v>
      </c>
      <c r="P321" s="39">
        <v>2613193.0699999998</v>
      </c>
      <c r="Q321" s="39">
        <f>M321+N321+O321+P321</f>
        <v>2613193.0699999998</v>
      </c>
      <c r="R321" s="39">
        <f>H321-M321</f>
        <v>0</v>
      </c>
      <c r="S321" s="39">
        <f>I321-N321</f>
        <v>0</v>
      </c>
      <c r="T321" s="39">
        <f>J321-O321</f>
        <v>0</v>
      </c>
      <c r="U321" s="39">
        <f>Q321+B321</f>
        <v>2613193.0699999998</v>
      </c>
      <c r="V321" s="39">
        <v>2645721</v>
      </c>
      <c r="W321" s="39">
        <v>2613193.0699999998</v>
      </c>
      <c r="X321" s="39">
        <f>V321-W321</f>
        <v>32527.930000000168</v>
      </c>
      <c r="Y321" s="39">
        <f>IF(ISERROR(W321/V321*100),0,W321/V321*100)</f>
        <v>98.770545722697136</v>
      </c>
      <c r="Z321" s="39">
        <v>0</v>
      </c>
      <c r="AA321" s="39">
        <v>0</v>
      </c>
      <c r="AB321" s="39">
        <v>0</v>
      </c>
      <c r="AC321" s="39">
        <v>0</v>
      </c>
      <c r="AD321" s="39">
        <v>-32527.93</v>
      </c>
    </row>
    <row r="322" spans="1:30" ht="38.25" x14ac:dyDescent="0.2">
      <c r="A322" s="40" t="s">
        <v>283</v>
      </c>
      <c r="B322" s="39">
        <v>0</v>
      </c>
      <c r="C322" s="39">
        <v>0</v>
      </c>
      <c r="D322" s="39">
        <v>0</v>
      </c>
      <c r="E322" s="39">
        <v>0</v>
      </c>
      <c r="F322" s="39">
        <v>2645721</v>
      </c>
      <c r="G322" s="39">
        <f>C322+D322+E322+F322</f>
        <v>2645721</v>
      </c>
      <c r="H322" s="39">
        <v>0</v>
      </c>
      <c r="I322" s="39">
        <v>0</v>
      </c>
      <c r="J322" s="39">
        <v>0</v>
      </c>
      <c r="K322" s="39">
        <v>2645721</v>
      </c>
      <c r="L322" s="39">
        <f>H322+I322+J322+K322</f>
        <v>2645721</v>
      </c>
      <c r="M322" s="39">
        <v>0</v>
      </c>
      <c r="N322" s="39">
        <v>0</v>
      </c>
      <c r="O322" s="39">
        <v>0</v>
      </c>
      <c r="P322" s="39">
        <v>2613193.0699999998</v>
      </c>
      <c r="Q322" s="39">
        <f>M322+N322+O322+P322</f>
        <v>2613193.0699999998</v>
      </c>
      <c r="R322" s="39">
        <f>H322-M322</f>
        <v>0</v>
      </c>
      <c r="S322" s="39">
        <f>I322-N322</f>
        <v>0</v>
      </c>
      <c r="T322" s="39">
        <f>J322-O322</f>
        <v>0</v>
      </c>
      <c r="U322" s="39">
        <f>Q322+B322</f>
        <v>2613193.0699999998</v>
      </c>
      <c r="V322" s="39">
        <v>2645721</v>
      </c>
      <c r="W322" s="39">
        <v>2613193.0699999998</v>
      </c>
      <c r="X322" s="39">
        <f>V322-W322</f>
        <v>32527.930000000168</v>
      </c>
      <c r="Y322" s="39">
        <f>IF(ISERROR(W322/V322*100),0,W322/V322*100)</f>
        <v>98.770545722697136</v>
      </c>
      <c r="Z322" s="39">
        <v>0</v>
      </c>
      <c r="AA322" s="39">
        <v>0</v>
      </c>
      <c r="AB322" s="39">
        <v>0</v>
      </c>
      <c r="AC322" s="39">
        <v>0</v>
      </c>
      <c r="AD322" s="39">
        <v>-32527.93</v>
      </c>
    </row>
    <row r="323" spans="1:30" ht="38.25" x14ac:dyDescent="0.2">
      <c r="A323" s="38" t="s">
        <v>241</v>
      </c>
      <c r="B323" s="39">
        <v>0</v>
      </c>
      <c r="C323" s="39">
        <v>0</v>
      </c>
      <c r="D323" s="39">
        <v>0</v>
      </c>
      <c r="E323" s="39">
        <v>0</v>
      </c>
      <c r="F323" s="39">
        <v>307369897</v>
      </c>
      <c r="G323" s="39">
        <f>C323+D323+E323+F323</f>
        <v>307369897</v>
      </c>
      <c r="H323" s="39">
        <v>0</v>
      </c>
      <c r="I323" s="39">
        <v>0</v>
      </c>
      <c r="J323" s="39">
        <v>0</v>
      </c>
      <c r="K323" s="39">
        <v>307369897</v>
      </c>
      <c r="L323" s="39">
        <f>H323+I323+J323+K323</f>
        <v>307369897</v>
      </c>
      <c r="M323" s="39">
        <v>0</v>
      </c>
      <c r="N323" s="39">
        <v>76.569999999999993</v>
      </c>
      <c r="O323" s="39">
        <v>0</v>
      </c>
      <c r="P323" s="39">
        <v>307269684.99000001</v>
      </c>
      <c r="Q323" s="39">
        <f>M323+N323+O323+P323</f>
        <v>307269761.56</v>
      </c>
      <c r="R323" s="39">
        <f>H323-M323</f>
        <v>0</v>
      </c>
      <c r="S323" s="39">
        <f>I323-N323</f>
        <v>-76.569999999999993</v>
      </c>
      <c r="T323" s="39">
        <f>J323-O323</f>
        <v>0</v>
      </c>
      <c r="U323" s="39">
        <f>Q323+B323</f>
        <v>307269761.56</v>
      </c>
      <c r="V323" s="39">
        <v>307369897</v>
      </c>
      <c r="W323" s="39">
        <v>307269684.99000001</v>
      </c>
      <c r="X323" s="39">
        <f>V323-W323</f>
        <v>100212.00999999046</v>
      </c>
      <c r="Y323" s="39">
        <f>IF(ISERROR(W323/V323*100),0,W323/V323*100)</f>
        <v>99.967396934124622</v>
      </c>
      <c r="Z323" s="39">
        <v>0</v>
      </c>
      <c r="AA323" s="39">
        <v>0</v>
      </c>
      <c r="AB323" s="39">
        <v>0</v>
      </c>
      <c r="AC323" s="39">
        <v>0</v>
      </c>
      <c r="AD323" s="39">
        <v>-100212.01</v>
      </c>
    </row>
    <row r="324" spans="1:30" ht="51" x14ac:dyDescent="0.2">
      <c r="A324" s="40" t="s">
        <v>284</v>
      </c>
      <c r="B324" s="39">
        <v>0</v>
      </c>
      <c r="C324" s="39">
        <v>0</v>
      </c>
      <c r="D324" s="39">
        <v>0</v>
      </c>
      <c r="E324" s="39">
        <v>0</v>
      </c>
      <c r="F324" s="39">
        <v>307369897</v>
      </c>
      <c r="G324" s="39">
        <f>C324+D324+E324+F324</f>
        <v>307369897</v>
      </c>
      <c r="H324" s="39">
        <v>0</v>
      </c>
      <c r="I324" s="39">
        <v>0</v>
      </c>
      <c r="J324" s="39">
        <v>0</v>
      </c>
      <c r="K324" s="39">
        <v>307369897</v>
      </c>
      <c r="L324" s="39">
        <f>H324+I324+J324+K324</f>
        <v>307369897</v>
      </c>
      <c r="M324" s="39">
        <v>0</v>
      </c>
      <c r="N324" s="39">
        <v>76.569999999999993</v>
      </c>
      <c r="O324" s="39">
        <v>0</v>
      </c>
      <c r="P324" s="39">
        <v>307269684.99000001</v>
      </c>
      <c r="Q324" s="39">
        <f>M324+N324+O324+P324</f>
        <v>307269761.56</v>
      </c>
      <c r="R324" s="39">
        <f>H324-M324</f>
        <v>0</v>
      </c>
      <c r="S324" s="39">
        <f>I324-N324</f>
        <v>-76.569999999999993</v>
      </c>
      <c r="T324" s="39">
        <f>J324-O324</f>
        <v>0</v>
      </c>
      <c r="U324" s="39">
        <f>Q324+B324</f>
        <v>307269761.56</v>
      </c>
      <c r="V324" s="39">
        <v>307369897</v>
      </c>
      <c r="W324" s="39">
        <v>307269684.99000001</v>
      </c>
      <c r="X324" s="39">
        <f>V324-W324</f>
        <v>100212.00999999046</v>
      </c>
      <c r="Y324" s="39">
        <f>IF(ISERROR(W324/V324*100),0,W324/V324*100)</f>
        <v>99.967396934124622</v>
      </c>
      <c r="Z324" s="39">
        <v>0</v>
      </c>
      <c r="AA324" s="39">
        <v>0</v>
      </c>
      <c r="AB324" s="39">
        <v>0</v>
      </c>
      <c r="AC324" s="39">
        <v>0</v>
      </c>
      <c r="AD324" s="39">
        <v>-100212.01</v>
      </c>
    </row>
    <row r="325" spans="1:30" ht="38.25" x14ac:dyDescent="0.2">
      <c r="A325" s="38" t="s">
        <v>243</v>
      </c>
      <c r="B325" s="39">
        <v>0</v>
      </c>
      <c r="C325" s="39">
        <v>0</v>
      </c>
      <c r="D325" s="39">
        <v>0</v>
      </c>
      <c r="E325" s="39">
        <v>0</v>
      </c>
      <c r="F325" s="39">
        <v>243326639</v>
      </c>
      <c r="G325" s="39">
        <f>C325+D325+E325+F325</f>
        <v>243326639</v>
      </c>
      <c r="H325" s="39">
        <v>0</v>
      </c>
      <c r="I325" s="39">
        <v>0</v>
      </c>
      <c r="J325" s="39">
        <v>0</v>
      </c>
      <c r="K325" s="39">
        <v>243326639</v>
      </c>
      <c r="L325" s="39">
        <f>H325+I325+J325+K325</f>
        <v>243326639</v>
      </c>
      <c r="M325" s="39">
        <v>0</v>
      </c>
      <c r="N325" s="39">
        <v>155.06</v>
      </c>
      <c r="O325" s="39">
        <v>0</v>
      </c>
      <c r="P325" s="39">
        <v>240935604.87</v>
      </c>
      <c r="Q325" s="39">
        <f>M325+N325+O325+P325</f>
        <v>240935759.93000001</v>
      </c>
      <c r="R325" s="39">
        <f>H325-M325</f>
        <v>0</v>
      </c>
      <c r="S325" s="39">
        <f>I325-N325</f>
        <v>-155.06</v>
      </c>
      <c r="T325" s="39">
        <f>J325-O325</f>
        <v>0</v>
      </c>
      <c r="U325" s="39">
        <f>Q325+B325</f>
        <v>240935759.93000001</v>
      </c>
      <c r="V325" s="39">
        <v>243326639</v>
      </c>
      <c r="W325" s="39">
        <v>240935604.87</v>
      </c>
      <c r="X325" s="39">
        <f>V325-W325</f>
        <v>2391034.1299999952</v>
      </c>
      <c r="Y325" s="39">
        <f>IF(ISERROR(W325/V325*100),0,W325/V325*100)</f>
        <v>99.017356200773392</v>
      </c>
      <c r="Z325" s="39">
        <v>0</v>
      </c>
      <c r="AA325" s="39">
        <v>0</v>
      </c>
      <c r="AB325" s="39">
        <v>0</v>
      </c>
      <c r="AC325" s="39">
        <v>0</v>
      </c>
      <c r="AD325" s="39">
        <v>-2391034.13</v>
      </c>
    </row>
    <row r="326" spans="1:30" ht="51" x14ac:dyDescent="0.2">
      <c r="A326" s="40" t="s">
        <v>285</v>
      </c>
      <c r="B326" s="39">
        <v>0</v>
      </c>
      <c r="C326" s="39">
        <v>0</v>
      </c>
      <c r="D326" s="39">
        <v>0</v>
      </c>
      <c r="E326" s="39">
        <v>0</v>
      </c>
      <c r="F326" s="39">
        <v>216315710</v>
      </c>
      <c r="G326" s="39">
        <f>C326+D326+E326+F326</f>
        <v>216315710</v>
      </c>
      <c r="H326" s="39">
        <v>0</v>
      </c>
      <c r="I326" s="39">
        <v>0</v>
      </c>
      <c r="J326" s="39">
        <v>0</v>
      </c>
      <c r="K326" s="39">
        <v>216315710</v>
      </c>
      <c r="L326" s="39">
        <f>H326+I326+J326+K326</f>
        <v>216315710</v>
      </c>
      <c r="M326" s="39">
        <v>0</v>
      </c>
      <c r="N326" s="39">
        <v>155.06</v>
      </c>
      <c r="O326" s="39">
        <v>0</v>
      </c>
      <c r="P326" s="39">
        <v>214533397.38</v>
      </c>
      <c r="Q326" s="39">
        <f>M326+N326+O326+P326</f>
        <v>214533552.44</v>
      </c>
      <c r="R326" s="39">
        <f>H326-M326</f>
        <v>0</v>
      </c>
      <c r="S326" s="39">
        <f>I326-N326</f>
        <v>-155.06</v>
      </c>
      <c r="T326" s="39">
        <f>J326-O326</f>
        <v>0</v>
      </c>
      <c r="U326" s="39">
        <f>Q326+B326</f>
        <v>214533552.44</v>
      </c>
      <c r="V326" s="39">
        <v>216315710</v>
      </c>
      <c r="W326" s="39">
        <v>214533397.38</v>
      </c>
      <c r="X326" s="39">
        <f>V326-W326</f>
        <v>1782312.6200000048</v>
      </c>
      <c r="Y326" s="39">
        <f>IF(ISERROR(W326/V326*100),0,W326/V326*100)</f>
        <v>99.176059556654479</v>
      </c>
      <c r="Z326" s="39">
        <v>0</v>
      </c>
      <c r="AA326" s="39">
        <v>0</v>
      </c>
      <c r="AB326" s="39">
        <v>0</v>
      </c>
      <c r="AC326" s="39">
        <v>0</v>
      </c>
      <c r="AD326" s="39">
        <v>-1782312.62</v>
      </c>
    </row>
    <row r="327" spans="1:30" ht="51" x14ac:dyDescent="0.2">
      <c r="A327" s="40" t="s">
        <v>286</v>
      </c>
      <c r="B327" s="39">
        <v>0</v>
      </c>
      <c r="C327" s="39">
        <v>0</v>
      </c>
      <c r="D327" s="39">
        <v>0</v>
      </c>
      <c r="E327" s="39">
        <v>0</v>
      </c>
      <c r="F327" s="39">
        <v>166277</v>
      </c>
      <c r="G327" s="39">
        <f>C327+D327+E327+F327</f>
        <v>166277</v>
      </c>
      <c r="H327" s="39">
        <v>0</v>
      </c>
      <c r="I327" s="39">
        <v>0</v>
      </c>
      <c r="J327" s="39">
        <v>0</v>
      </c>
      <c r="K327" s="39">
        <v>166277</v>
      </c>
      <c r="L327" s="39">
        <f>H327+I327+J327+K327</f>
        <v>166277</v>
      </c>
      <c r="M327" s="39">
        <v>0</v>
      </c>
      <c r="N327" s="39">
        <v>0</v>
      </c>
      <c r="O327" s="39">
        <v>0</v>
      </c>
      <c r="P327" s="39">
        <v>166275.26999999999</v>
      </c>
      <c r="Q327" s="39">
        <f>M327+N327+O327+P327</f>
        <v>166275.26999999999</v>
      </c>
      <c r="R327" s="39">
        <f>H327-M327</f>
        <v>0</v>
      </c>
      <c r="S327" s="39">
        <f>I327-N327</f>
        <v>0</v>
      </c>
      <c r="T327" s="39">
        <f>J327-O327</f>
        <v>0</v>
      </c>
      <c r="U327" s="39">
        <f>Q327+B327</f>
        <v>166275.26999999999</v>
      </c>
      <c r="V327" s="39">
        <v>166277</v>
      </c>
      <c r="W327" s="39">
        <v>166275.26999999999</v>
      </c>
      <c r="X327" s="39">
        <f>V327-W327</f>
        <v>1.7300000000104774</v>
      </c>
      <c r="Y327" s="39">
        <f>IF(ISERROR(W327/V327*100),0,W327/V327*100)</f>
        <v>99.998959567468731</v>
      </c>
      <c r="Z327" s="39">
        <v>0</v>
      </c>
      <c r="AA327" s="39">
        <v>0</v>
      </c>
      <c r="AB327" s="39">
        <v>0</v>
      </c>
      <c r="AC327" s="39">
        <v>0</v>
      </c>
      <c r="AD327" s="39">
        <v>-1.73</v>
      </c>
    </row>
    <row r="328" spans="1:30" ht="38.25" x14ac:dyDescent="0.2">
      <c r="A328" s="40" t="s">
        <v>287</v>
      </c>
      <c r="B328" s="39">
        <v>0</v>
      </c>
      <c r="C328" s="39">
        <v>0</v>
      </c>
      <c r="D328" s="39">
        <v>0</v>
      </c>
      <c r="E328" s="39">
        <v>0</v>
      </c>
      <c r="F328" s="39">
        <v>11034752</v>
      </c>
      <c r="G328" s="39">
        <f>C328+D328+E328+F328</f>
        <v>11034752</v>
      </c>
      <c r="H328" s="39">
        <v>0</v>
      </c>
      <c r="I328" s="39">
        <v>0</v>
      </c>
      <c r="J328" s="39">
        <v>0</v>
      </c>
      <c r="K328" s="39">
        <v>11034752</v>
      </c>
      <c r="L328" s="39">
        <f>H328+I328+J328+K328</f>
        <v>11034752</v>
      </c>
      <c r="M328" s="39">
        <v>0</v>
      </c>
      <c r="N328" s="39">
        <v>0</v>
      </c>
      <c r="O328" s="39">
        <v>0</v>
      </c>
      <c r="P328" s="39">
        <v>10573773.41</v>
      </c>
      <c r="Q328" s="39">
        <f>M328+N328+O328+P328</f>
        <v>10573773.41</v>
      </c>
      <c r="R328" s="39">
        <f>H328-M328</f>
        <v>0</v>
      </c>
      <c r="S328" s="39">
        <f>I328-N328</f>
        <v>0</v>
      </c>
      <c r="T328" s="39">
        <f>J328-O328</f>
        <v>0</v>
      </c>
      <c r="U328" s="39">
        <f>Q328+B328</f>
        <v>10573773.41</v>
      </c>
      <c r="V328" s="39">
        <v>11034752</v>
      </c>
      <c r="W328" s="39">
        <v>10573773.41</v>
      </c>
      <c r="X328" s="39">
        <f>V328-W328</f>
        <v>460978.58999999985</v>
      </c>
      <c r="Y328" s="39">
        <f>IF(ISERROR(W328/V328*100),0,W328/V328*100)</f>
        <v>95.822483459528584</v>
      </c>
      <c r="Z328" s="39">
        <v>0</v>
      </c>
      <c r="AA328" s="39">
        <v>0</v>
      </c>
      <c r="AB328" s="39">
        <v>0</v>
      </c>
      <c r="AC328" s="39">
        <v>0</v>
      </c>
      <c r="AD328" s="39">
        <v>-460978.59</v>
      </c>
    </row>
    <row r="329" spans="1:30" ht="51" x14ac:dyDescent="0.2">
      <c r="A329" s="40" t="s">
        <v>288</v>
      </c>
      <c r="B329" s="39">
        <v>0</v>
      </c>
      <c r="C329" s="39">
        <v>0</v>
      </c>
      <c r="D329" s="39">
        <v>0</v>
      </c>
      <c r="E329" s="39">
        <v>0</v>
      </c>
      <c r="F329" s="39">
        <v>15809900</v>
      </c>
      <c r="G329" s="39">
        <f>C329+D329+E329+F329</f>
        <v>15809900</v>
      </c>
      <c r="H329" s="39">
        <v>0</v>
      </c>
      <c r="I329" s="39">
        <v>0</v>
      </c>
      <c r="J329" s="39">
        <v>0</v>
      </c>
      <c r="K329" s="39">
        <v>15809900</v>
      </c>
      <c r="L329" s="39">
        <f>H329+I329+J329+K329</f>
        <v>15809900</v>
      </c>
      <c r="M329" s="39">
        <v>0</v>
      </c>
      <c r="N329" s="39">
        <v>0</v>
      </c>
      <c r="O329" s="39">
        <v>0</v>
      </c>
      <c r="P329" s="39">
        <v>15662158.810000001</v>
      </c>
      <c r="Q329" s="39">
        <f>M329+N329+O329+P329</f>
        <v>15662158.810000001</v>
      </c>
      <c r="R329" s="39">
        <f>H329-M329</f>
        <v>0</v>
      </c>
      <c r="S329" s="39">
        <f>I329-N329</f>
        <v>0</v>
      </c>
      <c r="T329" s="39">
        <f>J329-O329</f>
        <v>0</v>
      </c>
      <c r="U329" s="39">
        <f>Q329+B329</f>
        <v>15662158.810000001</v>
      </c>
      <c r="V329" s="39">
        <v>15809900</v>
      </c>
      <c r="W329" s="39">
        <v>15662158.810000001</v>
      </c>
      <c r="X329" s="39">
        <f>V329-W329</f>
        <v>147741.18999999948</v>
      </c>
      <c r="Y329" s="39">
        <f>IF(ISERROR(W329/V329*100),0,W329/V329*100)</f>
        <v>99.065514709137943</v>
      </c>
      <c r="Z329" s="39">
        <v>0</v>
      </c>
      <c r="AA329" s="39">
        <v>0</v>
      </c>
      <c r="AB329" s="39">
        <v>0</v>
      </c>
      <c r="AC329" s="39">
        <v>0</v>
      </c>
      <c r="AD329" s="39">
        <v>-147741.19</v>
      </c>
    </row>
    <row r="330" spans="1:30" ht="38.25" x14ac:dyDescent="0.2">
      <c r="A330" s="38" t="s">
        <v>289</v>
      </c>
      <c r="B330" s="39">
        <v>0</v>
      </c>
      <c r="C330" s="39">
        <v>0</v>
      </c>
      <c r="D330" s="39">
        <v>0</v>
      </c>
      <c r="E330" s="39">
        <v>0</v>
      </c>
      <c r="F330" s="39">
        <v>19127979</v>
      </c>
      <c r="G330" s="39">
        <f>C330+D330+E330+F330</f>
        <v>19127979</v>
      </c>
      <c r="H330" s="39">
        <v>0</v>
      </c>
      <c r="I330" s="39">
        <v>0</v>
      </c>
      <c r="J330" s="39">
        <v>0</v>
      </c>
      <c r="K330" s="39">
        <v>19127979</v>
      </c>
      <c r="L330" s="39">
        <f>H330+I330+J330+K330</f>
        <v>19127979</v>
      </c>
      <c r="M330" s="39">
        <v>0</v>
      </c>
      <c r="N330" s="39">
        <v>0</v>
      </c>
      <c r="O330" s="39">
        <v>0</v>
      </c>
      <c r="P330" s="39">
        <v>17897792.66</v>
      </c>
      <c r="Q330" s="39">
        <f>M330+N330+O330+P330</f>
        <v>17897792.66</v>
      </c>
      <c r="R330" s="39">
        <f>H330-M330</f>
        <v>0</v>
      </c>
      <c r="S330" s="39">
        <f>I330-N330</f>
        <v>0</v>
      </c>
      <c r="T330" s="39">
        <f>J330-O330</f>
        <v>0</v>
      </c>
      <c r="U330" s="39">
        <f>Q330+B330</f>
        <v>17897792.66</v>
      </c>
      <c r="V330" s="39">
        <v>19127979</v>
      </c>
      <c r="W330" s="39">
        <v>17897792.66</v>
      </c>
      <c r="X330" s="39">
        <f>V330-W330</f>
        <v>1230186.3399999999</v>
      </c>
      <c r="Y330" s="39">
        <f>IF(ISERROR(W330/V330*100),0,W330/V330*100)</f>
        <v>93.568654900760819</v>
      </c>
      <c r="Z330" s="39">
        <v>0</v>
      </c>
      <c r="AA330" s="39">
        <v>0</v>
      </c>
      <c r="AB330" s="39">
        <v>0</v>
      </c>
      <c r="AC330" s="39">
        <v>0</v>
      </c>
      <c r="AD330" s="39">
        <v>-1230186.3400000001</v>
      </c>
    </row>
    <row r="331" spans="1:30" ht="51" x14ac:dyDescent="0.2">
      <c r="A331" s="40" t="s">
        <v>290</v>
      </c>
      <c r="B331" s="39">
        <v>0</v>
      </c>
      <c r="C331" s="39">
        <v>0</v>
      </c>
      <c r="D331" s="39">
        <v>0</v>
      </c>
      <c r="E331" s="39">
        <v>0</v>
      </c>
      <c r="F331" s="39">
        <v>13801629</v>
      </c>
      <c r="G331" s="39">
        <f>C331+D331+E331+F331</f>
        <v>13801629</v>
      </c>
      <c r="H331" s="39">
        <v>0</v>
      </c>
      <c r="I331" s="39">
        <v>0</v>
      </c>
      <c r="J331" s="39">
        <v>0</v>
      </c>
      <c r="K331" s="39">
        <v>13801629</v>
      </c>
      <c r="L331" s="39">
        <f>H331+I331+J331+K331</f>
        <v>13801629</v>
      </c>
      <c r="M331" s="39">
        <v>0</v>
      </c>
      <c r="N331" s="39">
        <v>0</v>
      </c>
      <c r="O331" s="39">
        <v>0</v>
      </c>
      <c r="P331" s="39">
        <v>13017210.720000001</v>
      </c>
      <c r="Q331" s="39">
        <f>M331+N331+O331+P331</f>
        <v>13017210.720000001</v>
      </c>
      <c r="R331" s="39">
        <f>H331-M331</f>
        <v>0</v>
      </c>
      <c r="S331" s="39">
        <f>I331-N331</f>
        <v>0</v>
      </c>
      <c r="T331" s="39">
        <f>J331-O331</f>
        <v>0</v>
      </c>
      <c r="U331" s="39">
        <f>Q331+B331</f>
        <v>13017210.720000001</v>
      </c>
      <c r="V331" s="39">
        <v>13801629</v>
      </c>
      <c r="W331" s="39">
        <v>13017210.720000001</v>
      </c>
      <c r="X331" s="39">
        <f>V331-W331</f>
        <v>784418.27999999933</v>
      </c>
      <c r="Y331" s="39">
        <f>IF(ISERROR(W331/V331*100),0,W331/V331*100)</f>
        <v>94.316480467631763</v>
      </c>
      <c r="Z331" s="39">
        <v>0</v>
      </c>
      <c r="AA331" s="39">
        <v>0</v>
      </c>
      <c r="AB331" s="39">
        <v>0</v>
      </c>
      <c r="AC331" s="39">
        <v>0</v>
      </c>
      <c r="AD331" s="39">
        <v>-784418.28</v>
      </c>
    </row>
    <row r="332" spans="1:30" ht="51" x14ac:dyDescent="0.2">
      <c r="A332" s="40" t="s">
        <v>291</v>
      </c>
      <c r="B332" s="39">
        <v>0</v>
      </c>
      <c r="C332" s="39">
        <v>0</v>
      </c>
      <c r="D332" s="39">
        <v>0</v>
      </c>
      <c r="E332" s="39">
        <v>0</v>
      </c>
      <c r="F332" s="39">
        <v>469516</v>
      </c>
      <c r="G332" s="39">
        <f>C332+D332+E332+F332</f>
        <v>469516</v>
      </c>
      <c r="H332" s="39">
        <v>0</v>
      </c>
      <c r="I332" s="39">
        <v>0</v>
      </c>
      <c r="J332" s="39">
        <v>0</v>
      </c>
      <c r="K332" s="39">
        <v>469516</v>
      </c>
      <c r="L332" s="39">
        <f>H332+I332+J332+K332</f>
        <v>469516</v>
      </c>
      <c r="M332" s="39">
        <v>0</v>
      </c>
      <c r="N332" s="39">
        <v>0</v>
      </c>
      <c r="O332" s="39">
        <v>0</v>
      </c>
      <c r="P332" s="39">
        <v>461308.45</v>
      </c>
      <c r="Q332" s="39">
        <f>M332+N332+O332+P332</f>
        <v>461308.45</v>
      </c>
      <c r="R332" s="39">
        <f>H332-M332</f>
        <v>0</v>
      </c>
      <c r="S332" s="39">
        <f>I332-N332</f>
        <v>0</v>
      </c>
      <c r="T332" s="39">
        <f>J332-O332</f>
        <v>0</v>
      </c>
      <c r="U332" s="39">
        <f>Q332+B332</f>
        <v>461308.45</v>
      </c>
      <c r="V332" s="39">
        <v>469516</v>
      </c>
      <c r="W332" s="39">
        <v>461308.45</v>
      </c>
      <c r="X332" s="39">
        <f>V332-W332</f>
        <v>8207.5499999999884</v>
      </c>
      <c r="Y332" s="39">
        <f>IF(ISERROR(W332/V332*100),0,W332/V332*100)</f>
        <v>98.251912607877046</v>
      </c>
      <c r="Z332" s="39">
        <v>0</v>
      </c>
      <c r="AA332" s="39">
        <v>0</v>
      </c>
      <c r="AB332" s="39">
        <v>0</v>
      </c>
      <c r="AC332" s="39">
        <v>0</v>
      </c>
      <c r="AD332" s="39">
        <v>-8207.5499999999993</v>
      </c>
    </row>
    <row r="333" spans="1:30" ht="38.25" x14ac:dyDescent="0.2">
      <c r="A333" s="40" t="s">
        <v>292</v>
      </c>
      <c r="B333" s="39">
        <v>0</v>
      </c>
      <c r="C333" s="39">
        <v>0</v>
      </c>
      <c r="D333" s="39">
        <v>0</v>
      </c>
      <c r="E333" s="39">
        <v>0</v>
      </c>
      <c r="F333" s="39">
        <v>2253834</v>
      </c>
      <c r="G333" s="39">
        <f>C333+D333+E333+F333</f>
        <v>2253834</v>
      </c>
      <c r="H333" s="39">
        <v>0</v>
      </c>
      <c r="I333" s="39">
        <v>0</v>
      </c>
      <c r="J333" s="39">
        <v>0</v>
      </c>
      <c r="K333" s="39">
        <v>2253834</v>
      </c>
      <c r="L333" s="39">
        <f>H333+I333+J333+K333</f>
        <v>2253834</v>
      </c>
      <c r="M333" s="39">
        <v>0</v>
      </c>
      <c r="N333" s="39">
        <v>0</v>
      </c>
      <c r="O333" s="39">
        <v>0</v>
      </c>
      <c r="P333" s="39">
        <v>2009293.18</v>
      </c>
      <c r="Q333" s="39">
        <f>M333+N333+O333+P333</f>
        <v>2009293.18</v>
      </c>
      <c r="R333" s="39">
        <f>H333-M333</f>
        <v>0</v>
      </c>
      <c r="S333" s="39">
        <f>I333-N333</f>
        <v>0</v>
      </c>
      <c r="T333" s="39">
        <f>J333-O333</f>
        <v>0</v>
      </c>
      <c r="U333" s="39">
        <f>Q333+B333</f>
        <v>2009293.18</v>
      </c>
      <c r="V333" s="39">
        <v>2253834</v>
      </c>
      <c r="W333" s="39">
        <v>2009293.18</v>
      </c>
      <c r="X333" s="39">
        <f>V333-W333</f>
        <v>244540.82000000007</v>
      </c>
      <c r="Y333" s="39">
        <f>IF(ISERROR(W333/V333*100),0,W333/V333*100)</f>
        <v>89.150007498333949</v>
      </c>
      <c r="Z333" s="39">
        <v>0</v>
      </c>
      <c r="AA333" s="39">
        <v>0</v>
      </c>
      <c r="AB333" s="39">
        <v>0</v>
      </c>
      <c r="AC333" s="39">
        <v>0</v>
      </c>
      <c r="AD333" s="39">
        <v>-244540.82</v>
      </c>
    </row>
    <row r="334" spans="1:30" ht="38.25" x14ac:dyDescent="0.2">
      <c r="A334" s="40" t="s">
        <v>293</v>
      </c>
      <c r="B334" s="39">
        <v>0</v>
      </c>
      <c r="C334" s="39">
        <v>0</v>
      </c>
      <c r="D334" s="39">
        <v>0</v>
      </c>
      <c r="E334" s="39">
        <v>0</v>
      </c>
      <c r="F334" s="39">
        <v>2603000</v>
      </c>
      <c r="G334" s="39">
        <f>C334+D334+E334+F334</f>
        <v>2603000</v>
      </c>
      <c r="H334" s="39">
        <v>0</v>
      </c>
      <c r="I334" s="39">
        <v>0</v>
      </c>
      <c r="J334" s="39">
        <v>0</v>
      </c>
      <c r="K334" s="39">
        <v>2603000</v>
      </c>
      <c r="L334" s="39">
        <f>H334+I334+J334+K334</f>
        <v>2603000</v>
      </c>
      <c r="M334" s="39">
        <v>0</v>
      </c>
      <c r="N334" s="39">
        <v>0</v>
      </c>
      <c r="O334" s="39">
        <v>0</v>
      </c>
      <c r="P334" s="39">
        <v>2409980.31</v>
      </c>
      <c r="Q334" s="39">
        <f>M334+N334+O334+P334</f>
        <v>2409980.31</v>
      </c>
      <c r="R334" s="39">
        <f>H334-M334</f>
        <v>0</v>
      </c>
      <c r="S334" s="39">
        <f>I334-N334</f>
        <v>0</v>
      </c>
      <c r="T334" s="39">
        <f>J334-O334</f>
        <v>0</v>
      </c>
      <c r="U334" s="39">
        <f>Q334+B334</f>
        <v>2409980.31</v>
      </c>
      <c r="V334" s="39">
        <v>2603000</v>
      </c>
      <c r="W334" s="39">
        <v>2409980.31</v>
      </c>
      <c r="X334" s="39">
        <f>V334-W334</f>
        <v>193019.68999999994</v>
      </c>
      <c r="Y334" s="39">
        <f>IF(ISERROR(W334/V334*100),0,W334/V334*100)</f>
        <v>92.584721859393014</v>
      </c>
      <c r="Z334" s="39">
        <v>0</v>
      </c>
      <c r="AA334" s="39">
        <v>0</v>
      </c>
      <c r="AB334" s="39">
        <v>0</v>
      </c>
      <c r="AC334" s="39">
        <v>0</v>
      </c>
      <c r="AD334" s="39">
        <v>-193019.69</v>
      </c>
    </row>
    <row r="335" spans="1:30" ht="25.5" x14ac:dyDescent="0.2">
      <c r="A335" s="38" t="s">
        <v>116</v>
      </c>
      <c r="B335" s="39">
        <v>0</v>
      </c>
      <c r="C335" s="39">
        <v>0</v>
      </c>
      <c r="D335" s="39">
        <v>0</v>
      </c>
      <c r="E335" s="39">
        <v>232000</v>
      </c>
      <c r="F335" s="39">
        <v>0</v>
      </c>
      <c r="G335" s="39">
        <f>C335+D335+E335+F335</f>
        <v>232000</v>
      </c>
      <c r="H335" s="39">
        <v>0</v>
      </c>
      <c r="I335" s="39">
        <v>0</v>
      </c>
      <c r="J335" s="39">
        <v>232000</v>
      </c>
      <c r="K335" s="39">
        <v>0</v>
      </c>
      <c r="L335" s="39">
        <f>H335+I335+J335+K335</f>
        <v>232000</v>
      </c>
      <c r="M335" s="39">
        <v>0</v>
      </c>
      <c r="N335" s="39">
        <v>0</v>
      </c>
      <c r="O335" s="39">
        <v>231999.9</v>
      </c>
      <c r="P335" s="39">
        <v>0</v>
      </c>
      <c r="Q335" s="39">
        <f>M335+N335+O335+P335</f>
        <v>231999.9</v>
      </c>
      <c r="R335" s="39">
        <f>H335-M335</f>
        <v>0</v>
      </c>
      <c r="S335" s="39">
        <f>I335-N335</f>
        <v>0</v>
      </c>
      <c r="T335" s="39">
        <f>J335-O335</f>
        <v>0.10000000000582077</v>
      </c>
      <c r="U335" s="39">
        <f>Q335+B335</f>
        <v>231999.9</v>
      </c>
      <c r="V335" s="39">
        <v>232000</v>
      </c>
      <c r="W335" s="39">
        <v>231999.9</v>
      </c>
      <c r="X335" s="39">
        <f>V335-W335</f>
        <v>0.10000000000582077</v>
      </c>
      <c r="Y335" s="39">
        <f>IF(ISERROR(W335/V335*100),0,W335/V335*100)</f>
        <v>99.999956896551723</v>
      </c>
      <c r="Z335" s="39">
        <v>0</v>
      </c>
      <c r="AA335" s="39">
        <v>0</v>
      </c>
      <c r="AB335" s="39">
        <v>0</v>
      </c>
      <c r="AC335" s="39">
        <v>0</v>
      </c>
      <c r="AD335" s="39">
        <v>0</v>
      </c>
    </row>
    <row r="336" spans="1:30" ht="25.5" x14ac:dyDescent="0.2">
      <c r="A336" s="40" t="s">
        <v>118</v>
      </c>
      <c r="B336" s="39">
        <v>0</v>
      </c>
      <c r="C336" s="39">
        <v>0</v>
      </c>
      <c r="D336" s="39">
        <v>0</v>
      </c>
      <c r="E336" s="39">
        <v>232000</v>
      </c>
      <c r="F336" s="39">
        <v>0</v>
      </c>
      <c r="G336" s="39">
        <f>C336+D336+E336+F336</f>
        <v>232000</v>
      </c>
      <c r="H336" s="39">
        <v>0</v>
      </c>
      <c r="I336" s="39">
        <v>0</v>
      </c>
      <c r="J336" s="39">
        <v>232000</v>
      </c>
      <c r="K336" s="39">
        <v>0</v>
      </c>
      <c r="L336" s="39">
        <f>H336+I336+J336+K336</f>
        <v>232000</v>
      </c>
      <c r="M336" s="39">
        <v>0</v>
      </c>
      <c r="N336" s="39">
        <v>0</v>
      </c>
      <c r="O336" s="39">
        <v>231999.9</v>
      </c>
      <c r="P336" s="39">
        <v>0</v>
      </c>
      <c r="Q336" s="39">
        <f>M336+N336+O336+P336</f>
        <v>231999.9</v>
      </c>
      <c r="R336" s="39">
        <f>H336-M336</f>
        <v>0</v>
      </c>
      <c r="S336" s="39">
        <f>I336-N336</f>
        <v>0</v>
      </c>
      <c r="T336" s="39">
        <f>J336-O336</f>
        <v>0.10000000000582077</v>
      </c>
      <c r="U336" s="39">
        <f>Q336+B336</f>
        <v>231999.9</v>
      </c>
      <c r="V336" s="39">
        <v>232000</v>
      </c>
      <c r="W336" s="39">
        <v>231999.9</v>
      </c>
      <c r="X336" s="39">
        <f>V336-W336</f>
        <v>0.10000000000582077</v>
      </c>
      <c r="Y336" s="39">
        <f>IF(ISERROR(W336/V336*100),0,W336/V336*100)</f>
        <v>99.999956896551723</v>
      </c>
      <c r="Z336" s="39">
        <v>0</v>
      </c>
      <c r="AA336" s="39">
        <v>0</v>
      </c>
      <c r="AB336" s="39">
        <v>0</v>
      </c>
      <c r="AC336" s="39">
        <v>0</v>
      </c>
      <c r="AD336" s="39">
        <v>0</v>
      </c>
    </row>
    <row r="337" spans="1:30" ht="51" x14ac:dyDescent="0.2">
      <c r="A337" s="38" t="s">
        <v>119</v>
      </c>
      <c r="B337" s="39">
        <v>0</v>
      </c>
      <c r="C337" s="39">
        <v>0</v>
      </c>
      <c r="D337" s="39">
        <v>135926</v>
      </c>
      <c r="E337" s="39">
        <v>411231</v>
      </c>
      <c r="F337" s="39">
        <v>454743</v>
      </c>
      <c r="G337" s="39">
        <f>C337+D337+E337+F337</f>
        <v>1001900</v>
      </c>
      <c r="H337" s="39">
        <v>0</v>
      </c>
      <c r="I337" s="39">
        <v>135926</v>
      </c>
      <c r="J337" s="39">
        <v>411231</v>
      </c>
      <c r="K337" s="39">
        <v>454743</v>
      </c>
      <c r="L337" s="39">
        <f>H337+I337+J337+K337</f>
        <v>1001900</v>
      </c>
      <c r="M337" s="39">
        <v>0</v>
      </c>
      <c r="N337" s="39">
        <v>106880.46</v>
      </c>
      <c r="O337" s="39">
        <v>359553.25</v>
      </c>
      <c r="P337" s="39">
        <v>448712.77</v>
      </c>
      <c r="Q337" s="39">
        <f>M337+N337+O337+P337</f>
        <v>915146.48</v>
      </c>
      <c r="R337" s="39">
        <f>H337-M337</f>
        <v>0</v>
      </c>
      <c r="S337" s="39">
        <f>I337-N337</f>
        <v>29045.539999999994</v>
      </c>
      <c r="T337" s="39">
        <f>J337-O337</f>
        <v>51677.75</v>
      </c>
      <c r="U337" s="39">
        <f>Q337+B337</f>
        <v>915146.48</v>
      </c>
      <c r="V337" s="39">
        <v>1001900</v>
      </c>
      <c r="W337" s="39">
        <v>915146.48</v>
      </c>
      <c r="X337" s="39">
        <f>V337-W337</f>
        <v>86753.520000000019</v>
      </c>
      <c r="Y337" s="39">
        <f>IF(ISERROR(W337/V337*100),0,W337/V337*100)</f>
        <v>91.341099910170669</v>
      </c>
      <c r="Z337" s="39">
        <v>0</v>
      </c>
      <c r="AA337" s="39">
        <v>0</v>
      </c>
      <c r="AB337" s="39">
        <v>0</v>
      </c>
      <c r="AC337" s="39">
        <v>0</v>
      </c>
      <c r="AD337" s="39">
        <v>-6030.23</v>
      </c>
    </row>
    <row r="338" spans="1:30" ht="63.75" x14ac:dyDescent="0.2">
      <c r="A338" s="40" t="s">
        <v>294</v>
      </c>
      <c r="B338" s="39">
        <v>0</v>
      </c>
      <c r="C338" s="39">
        <v>0</v>
      </c>
      <c r="D338" s="39">
        <v>135926</v>
      </c>
      <c r="E338" s="39">
        <v>411231</v>
      </c>
      <c r="F338" s="39">
        <v>0</v>
      </c>
      <c r="G338" s="39">
        <f>C338+D338+E338+F338</f>
        <v>547157</v>
      </c>
      <c r="H338" s="39">
        <v>0</v>
      </c>
      <c r="I338" s="39">
        <v>135926</v>
      </c>
      <c r="J338" s="39">
        <v>411231</v>
      </c>
      <c r="K338" s="39">
        <v>0</v>
      </c>
      <c r="L338" s="39">
        <f>H338+I338+J338+K338</f>
        <v>547157</v>
      </c>
      <c r="M338" s="39">
        <v>0</v>
      </c>
      <c r="N338" s="39">
        <v>106880.46</v>
      </c>
      <c r="O338" s="39">
        <v>359553.25</v>
      </c>
      <c r="P338" s="39">
        <v>0</v>
      </c>
      <c r="Q338" s="39">
        <f>M338+N338+O338+P338</f>
        <v>466433.71</v>
      </c>
      <c r="R338" s="39">
        <f>H338-M338</f>
        <v>0</v>
      </c>
      <c r="S338" s="39">
        <f>I338-N338</f>
        <v>29045.539999999994</v>
      </c>
      <c r="T338" s="39">
        <f>J338-O338</f>
        <v>51677.75</v>
      </c>
      <c r="U338" s="39">
        <f>Q338+B338</f>
        <v>466433.71</v>
      </c>
      <c r="V338" s="39">
        <v>547157</v>
      </c>
      <c r="W338" s="39">
        <v>466433.71</v>
      </c>
      <c r="X338" s="39">
        <f>V338-W338</f>
        <v>80723.289999999979</v>
      </c>
      <c r="Y338" s="39">
        <f>IF(ISERROR(W338/V338*100),0,W338/V338*100)</f>
        <v>85.246777433168177</v>
      </c>
      <c r="Z338" s="39">
        <v>0</v>
      </c>
      <c r="AA338" s="39">
        <v>0</v>
      </c>
      <c r="AB338" s="39">
        <v>0</v>
      </c>
      <c r="AC338" s="39">
        <v>0</v>
      </c>
      <c r="AD338" s="39">
        <v>0</v>
      </c>
    </row>
    <row r="339" spans="1:30" ht="51" x14ac:dyDescent="0.2">
      <c r="A339" s="40" t="s">
        <v>295</v>
      </c>
      <c r="B339" s="39">
        <v>0</v>
      </c>
      <c r="C339" s="39">
        <v>0</v>
      </c>
      <c r="D339" s="39">
        <v>0</v>
      </c>
      <c r="E339" s="39">
        <v>0</v>
      </c>
      <c r="F339" s="39">
        <v>454743</v>
      </c>
      <c r="G339" s="39">
        <f>C339+D339+E339+F339</f>
        <v>454743</v>
      </c>
      <c r="H339" s="39">
        <v>0</v>
      </c>
      <c r="I339" s="39">
        <v>0</v>
      </c>
      <c r="J339" s="39">
        <v>0</v>
      </c>
      <c r="K339" s="39">
        <v>454743</v>
      </c>
      <c r="L339" s="39">
        <f>H339+I339+J339+K339</f>
        <v>454743</v>
      </c>
      <c r="M339" s="39">
        <v>0</v>
      </c>
      <c r="N339" s="39">
        <v>0</v>
      </c>
      <c r="O339" s="39">
        <v>0</v>
      </c>
      <c r="P339" s="39">
        <v>448712.77</v>
      </c>
      <c r="Q339" s="39">
        <f>M339+N339+O339+P339</f>
        <v>448712.77</v>
      </c>
      <c r="R339" s="39">
        <f>H339-M339</f>
        <v>0</v>
      </c>
      <c r="S339" s="39">
        <f>I339-N339</f>
        <v>0</v>
      </c>
      <c r="T339" s="39">
        <f>J339-O339</f>
        <v>0</v>
      </c>
      <c r="U339" s="39">
        <f>Q339+B339</f>
        <v>448712.77</v>
      </c>
      <c r="V339" s="39">
        <v>454743</v>
      </c>
      <c r="W339" s="39">
        <v>448712.77</v>
      </c>
      <c r="X339" s="39">
        <f>V339-W339</f>
        <v>6030.2299999999814</v>
      </c>
      <c r="Y339" s="39">
        <f>IF(ISERROR(W339/V339*100),0,W339/V339*100)</f>
        <v>98.67392571188563</v>
      </c>
      <c r="Z339" s="39">
        <v>0</v>
      </c>
      <c r="AA339" s="39">
        <v>0</v>
      </c>
      <c r="AB339" s="39">
        <v>0</v>
      </c>
      <c r="AC339" s="39">
        <v>0</v>
      </c>
      <c r="AD339" s="39">
        <v>-6030.23</v>
      </c>
    </row>
    <row r="340" spans="1:30" ht="38.25" x14ac:dyDescent="0.2">
      <c r="A340" s="38" t="s">
        <v>48</v>
      </c>
      <c r="B340" s="39">
        <v>0</v>
      </c>
      <c r="C340" s="39">
        <v>0</v>
      </c>
      <c r="D340" s="39">
        <v>156751</v>
      </c>
      <c r="E340" s="39">
        <v>135725</v>
      </c>
      <c r="F340" s="39">
        <v>6316132</v>
      </c>
      <c r="G340" s="39">
        <f>C340+D340+E340+F340</f>
        <v>6608608</v>
      </c>
      <c r="H340" s="39">
        <v>0</v>
      </c>
      <c r="I340" s="39">
        <v>156751</v>
      </c>
      <c r="J340" s="39">
        <v>135725</v>
      </c>
      <c r="K340" s="39">
        <v>6316132</v>
      </c>
      <c r="L340" s="39">
        <f>H340+I340+J340+K340</f>
        <v>6608608</v>
      </c>
      <c r="M340" s="39">
        <v>0</v>
      </c>
      <c r="N340" s="39">
        <v>156751</v>
      </c>
      <c r="O340" s="39">
        <v>16607.400000000001</v>
      </c>
      <c r="P340" s="39">
        <v>6089973.0099999998</v>
      </c>
      <c r="Q340" s="39">
        <f>M340+N340+O340+P340</f>
        <v>6263331.4100000001</v>
      </c>
      <c r="R340" s="39">
        <f>H340-M340</f>
        <v>0</v>
      </c>
      <c r="S340" s="39">
        <f>I340-N340</f>
        <v>0</v>
      </c>
      <c r="T340" s="39">
        <f>J340-O340</f>
        <v>119117.6</v>
      </c>
      <c r="U340" s="39">
        <f>Q340+B340</f>
        <v>6263331.4100000001</v>
      </c>
      <c r="V340" s="39">
        <v>6630550</v>
      </c>
      <c r="W340" s="39">
        <v>6242589.0899999999</v>
      </c>
      <c r="X340" s="39">
        <f>V340-W340</f>
        <v>387960.91000000015</v>
      </c>
      <c r="Y340" s="39">
        <f>IF(ISERROR(W340/V340*100),0,W340/V340*100)</f>
        <v>94.148887950471689</v>
      </c>
      <c r="Z340" s="39">
        <v>0</v>
      </c>
      <c r="AA340" s="39">
        <v>0</v>
      </c>
      <c r="AB340" s="39">
        <v>0</v>
      </c>
      <c r="AC340" s="39">
        <v>0</v>
      </c>
      <c r="AD340" s="39">
        <v>-226158.99</v>
      </c>
    </row>
    <row r="341" spans="1:30" ht="51" x14ac:dyDescent="0.2">
      <c r="A341" s="40" t="s">
        <v>296</v>
      </c>
      <c r="B341" s="39">
        <v>0</v>
      </c>
      <c r="C341" s="39">
        <v>0</v>
      </c>
      <c r="D341" s="39">
        <v>114302</v>
      </c>
      <c r="E341" s="39">
        <v>0</v>
      </c>
      <c r="F341" s="39">
        <v>0</v>
      </c>
      <c r="G341" s="39">
        <f>C341+D341+E341+F341</f>
        <v>114302</v>
      </c>
      <c r="H341" s="39">
        <v>0</v>
      </c>
      <c r="I341" s="39">
        <v>114302</v>
      </c>
      <c r="J341" s="39">
        <v>0</v>
      </c>
      <c r="K341" s="39">
        <v>0</v>
      </c>
      <c r="L341" s="39">
        <f>H341+I341+J341+K341</f>
        <v>114302</v>
      </c>
      <c r="M341" s="39">
        <v>0</v>
      </c>
      <c r="N341" s="39">
        <v>114302</v>
      </c>
      <c r="O341" s="39">
        <v>0</v>
      </c>
      <c r="P341" s="39">
        <v>0</v>
      </c>
      <c r="Q341" s="39">
        <f>M341+N341+O341+P341</f>
        <v>114302</v>
      </c>
      <c r="R341" s="39">
        <f>H341-M341</f>
        <v>0</v>
      </c>
      <c r="S341" s="39">
        <f>I341-N341</f>
        <v>0</v>
      </c>
      <c r="T341" s="39">
        <f>J341-O341</f>
        <v>0</v>
      </c>
      <c r="U341" s="39">
        <f>Q341+B341</f>
        <v>114302</v>
      </c>
      <c r="V341" s="39">
        <v>114302</v>
      </c>
      <c r="W341" s="39">
        <v>114302</v>
      </c>
      <c r="X341" s="39">
        <f>V341-W341</f>
        <v>0</v>
      </c>
      <c r="Y341" s="39">
        <f>IF(ISERROR(W341/V341*100),0,W341/V341*100)</f>
        <v>100</v>
      </c>
      <c r="Z341" s="39">
        <v>0</v>
      </c>
      <c r="AA341" s="39">
        <v>0</v>
      </c>
      <c r="AB341" s="39">
        <v>0</v>
      </c>
      <c r="AC341" s="39">
        <v>0</v>
      </c>
      <c r="AD341" s="39">
        <v>0</v>
      </c>
    </row>
    <row r="342" spans="1:30" ht="38.25" x14ac:dyDescent="0.2">
      <c r="A342" s="40" t="s">
        <v>297</v>
      </c>
      <c r="B342" s="39">
        <v>0</v>
      </c>
      <c r="C342" s="39">
        <v>0</v>
      </c>
      <c r="D342" s="39">
        <v>42449</v>
      </c>
      <c r="E342" s="39">
        <v>0</v>
      </c>
      <c r="F342" s="39">
        <v>6316132</v>
      </c>
      <c r="G342" s="39">
        <f>C342+D342+E342+F342</f>
        <v>6358581</v>
      </c>
      <c r="H342" s="39">
        <v>0</v>
      </c>
      <c r="I342" s="39">
        <v>42449</v>
      </c>
      <c r="J342" s="39">
        <v>0</v>
      </c>
      <c r="K342" s="39">
        <v>6316132</v>
      </c>
      <c r="L342" s="39">
        <f>H342+I342+J342+K342</f>
        <v>6358581</v>
      </c>
      <c r="M342" s="39">
        <v>0</v>
      </c>
      <c r="N342" s="39">
        <v>42449</v>
      </c>
      <c r="O342" s="39">
        <v>0</v>
      </c>
      <c r="P342" s="39">
        <v>6089973.0099999998</v>
      </c>
      <c r="Q342" s="39">
        <f>M342+N342+O342+P342</f>
        <v>6132422.0099999998</v>
      </c>
      <c r="R342" s="39">
        <f>H342-M342</f>
        <v>0</v>
      </c>
      <c r="S342" s="39">
        <f>I342-N342</f>
        <v>0</v>
      </c>
      <c r="T342" s="39">
        <f>J342-O342</f>
        <v>0</v>
      </c>
      <c r="U342" s="39">
        <f>Q342+B342</f>
        <v>6132422.0099999998</v>
      </c>
      <c r="V342" s="39">
        <v>6380523</v>
      </c>
      <c r="W342" s="39">
        <v>6111679.6900000004</v>
      </c>
      <c r="X342" s="39">
        <f>V342-W342</f>
        <v>268843.30999999959</v>
      </c>
      <c r="Y342" s="39">
        <f>IF(ISERROR(W342/V342*100),0,W342/V342*100)</f>
        <v>95.786500416972103</v>
      </c>
      <c r="Z342" s="39">
        <v>0</v>
      </c>
      <c r="AA342" s="39">
        <v>0</v>
      </c>
      <c r="AB342" s="39">
        <v>0</v>
      </c>
      <c r="AC342" s="39">
        <v>0</v>
      </c>
      <c r="AD342" s="39">
        <v>-226158.99</v>
      </c>
    </row>
    <row r="343" spans="1:30" ht="63.75" x14ac:dyDescent="0.2">
      <c r="A343" s="40" t="s">
        <v>49</v>
      </c>
      <c r="B343" s="39">
        <v>0</v>
      </c>
      <c r="C343" s="39">
        <v>0</v>
      </c>
      <c r="D343" s="39">
        <v>0</v>
      </c>
      <c r="E343" s="39">
        <v>135725</v>
      </c>
      <c r="F343" s="39">
        <v>0</v>
      </c>
      <c r="G343" s="39">
        <f>C343+D343+E343+F343</f>
        <v>135725</v>
      </c>
      <c r="H343" s="39">
        <v>0</v>
      </c>
      <c r="I343" s="39">
        <v>0</v>
      </c>
      <c r="J343" s="39">
        <v>135725</v>
      </c>
      <c r="K343" s="39">
        <v>0</v>
      </c>
      <c r="L343" s="39">
        <f>H343+I343+J343+K343</f>
        <v>135725</v>
      </c>
      <c r="M343" s="39">
        <v>0</v>
      </c>
      <c r="N343" s="39">
        <v>0</v>
      </c>
      <c r="O343" s="39">
        <v>16607.400000000001</v>
      </c>
      <c r="P343" s="39">
        <v>0</v>
      </c>
      <c r="Q343" s="39">
        <f>M343+N343+O343+P343</f>
        <v>16607.400000000001</v>
      </c>
      <c r="R343" s="39">
        <f>H343-M343</f>
        <v>0</v>
      </c>
      <c r="S343" s="39">
        <f>I343-N343</f>
        <v>0</v>
      </c>
      <c r="T343" s="39">
        <f>J343-O343</f>
        <v>119117.6</v>
      </c>
      <c r="U343" s="39">
        <f>Q343+B343</f>
        <v>16607.400000000001</v>
      </c>
      <c r="V343" s="39">
        <v>135725</v>
      </c>
      <c r="W343" s="39">
        <v>16607.400000000001</v>
      </c>
      <c r="X343" s="39">
        <f>V343-W343</f>
        <v>119117.6</v>
      </c>
      <c r="Y343" s="39">
        <f>IF(ISERROR(W343/V343*100),0,W343/V343*100)</f>
        <v>12.236065573770492</v>
      </c>
      <c r="Z343" s="39">
        <v>0</v>
      </c>
      <c r="AA343" s="39">
        <v>0</v>
      </c>
      <c r="AB343" s="39">
        <v>0</v>
      </c>
      <c r="AC343" s="39">
        <v>0</v>
      </c>
      <c r="AD343" s="39">
        <v>0</v>
      </c>
    </row>
    <row r="344" spans="1:30" ht="25.5" x14ac:dyDescent="0.2">
      <c r="A344" s="38" t="s">
        <v>86</v>
      </c>
      <c r="B344" s="39">
        <v>0</v>
      </c>
      <c r="C344" s="39">
        <v>0</v>
      </c>
      <c r="D344" s="39">
        <v>0</v>
      </c>
      <c r="E344" s="39">
        <v>0</v>
      </c>
      <c r="F344" s="39">
        <v>7239841</v>
      </c>
      <c r="G344" s="39">
        <f>C344+D344+E344+F344</f>
        <v>7239841</v>
      </c>
      <c r="H344" s="39">
        <v>0</v>
      </c>
      <c r="I344" s="39">
        <v>0</v>
      </c>
      <c r="J344" s="39">
        <v>0</v>
      </c>
      <c r="K344" s="39">
        <v>7239841</v>
      </c>
      <c r="L344" s="39">
        <f>H344+I344+J344+K344</f>
        <v>7239841</v>
      </c>
      <c r="M344" s="39">
        <v>0</v>
      </c>
      <c r="N344" s="39">
        <v>0</v>
      </c>
      <c r="O344" s="39">
        <v>0</v>
      </c>
      <c r="P344" s="39">
        <v>7236617.4699999997</v>
      </c>
      <c r="Q344" s="39">
        <f>M344+N344+O344+P344</f>
        <v>7236617.4699999997</v>
      </c>
      <c r="R344" s="39">
        <f>H344-M344</f>
        <v>0</v>
      </c>
      <c r="S344" s="39">
        <f>I344-N344</f>
        <v>0</v>
      </c>
      <c r="T344" s="39">
        <f>J344-O344</f>
        <v>0</v>
      </c>
      <c r="U344" s="39">
        <f>Q344+B344</f>
        <v>7236617.4699999997</v>
      </c>
      <c r="V344" s="39">
        <v>7239841</v>
      </c>
      <c r="W344" s="39">
        <v>7236617.4699999997</v>
      </c>
      <c r="X344" s="39">
        <f>V344-W344</f>
        <v>3223.5300000002608</v>
      </c>
      <c r="Y344" s="39">
        <f>IF(ISERROR(W344/V344*100),0,W344/V344*100)</f>
        <v>99.955475127147125</v>
      </c>
      <c r="Z344" s="39">
        <v>0</v>
      </c>
      <c r="AA344" s="39">
        <v>0</v>
      </c>
      <c r="AB344" s="39">
        <v>0</v>
      </c>
      <c r="AC344" s="39">
        <v>0</v>
      </c>
      <c r="AD344" s="39">
        <v>-3223.53</v>
      </c>
    </row>
    <row r="345" spans="1:30" ht="25.5" x14ac:dyDescent="0.2">
      <c r="A345" s="38" t="s">
        <v>55</v>
      </c>
      <c r="B345" s="39">
        <v>0</v>
      </c>
      <c r="C345" s="39">
        <v>0</v>
      </c>
      <c r="D345" s="39">
        <v>0</v>
      </c>
      <c r="E345" s="39">
        <v>0</v>
      </c>
      <c r="F345" s="39">
        <v>40380953</v>
      </c>
      <c r="G345" s="39">
        <f>C345+D345+E345+F345</f>
        <v>40380953</v>
      </c>
      <c r="H345" s="39">
        <v>0</v>
      </c>
      <c r="I345" s="39">
        <v>0</v>
      </c>
      <c r="J345" s="39">
        <v>0</v>
      </c>
      <c r="K345" s="39">
        <v>40380953</v>
      </c>
      <c r="L345" s="39">
        <f>H345+I345+J345+K345</f>
        <v>40380953</v>
      </c>
      <c r="M345" s="39">
        <v>0</v>
      </c>
      <c r="N345" s="39">
        <v>0</v>
      </c>
      <c r="O345" s="39">
        <v>0</v>
      </c>
      <c r="P345" s="39">
        <v>40235870.159999996</v>
      </c>
      <c r="Q345" s="39">
        <f>M345+N345+O345+P345</f>
        <v>40235870.159999996</v>
      </c>
      <c r="R345" s="39">
        <f>H345-M345</f>
        <v>0</v>
      </c>
      <c r="S345" s="39">
        <f>I345-N345</f>
        <v>0</v>
      </c>
      <c r="T345" s="39">
        <f>J345-O345</f>
        <v>0</v>
      </c>
      <c r="U345" s="39">
        <f>Q345+B345</f>
        <v>40235870.159999996</v>
      </c>
      <c r="V345" s="39">
        <v>40380953</v>
      </c>
      <c r="W345" s="39">
        <v>40235870.159999996</v>
      </c>
      <c r="X345" s="39">
        <f>V345-W345</f>
        <v>145082.84000000358</v>
      </c>
      <c r="Y345" s="39">
        <f>IF(ISERROR(W345/V345*100),0,W345/V345*100)</f>
        <v>99.640714670602236</v>
      </c>
      <c r="Z345" s="39">
        <v>0</v>
      </c>
      <c r="AA345" s="39">
        <v>0</v>
      </c>
      <c r="AB345" s="39">
        <v>0</v>
      </c>
      <c r="AC345" s="39">
        <v>0</v>
      </c>
      <c r="AD345" s="39">
        <v>-145082.84</v>
      </c>
    </row>
    <row r="346" spans="1:30" s="37" customFormat="1" x14ac:dyDescent="0.2">
      <c r="A346" s="35" t="s">
        <v>298</v>
      </c>
      <c r="B346" s="36">
        <v>0</v>
      </c>
      <c r="C346" s="36">
        <v>2009481</v>
      </c>
      <c r="D346" s="36">
        <v>34258107</v>
      </c>
      <c r="E346" s="36">
        <v>1218427</v>
      </c>
      <c r="F346" s="36">
        <v>838791376</v>
      </c>
      <c r="G346" s="36">
        <f>C346+D346+E346+F346</f>
        <v>876277391</v>
      </c>
      <c r="H346" s="36">
        <v>2009481</v>
      </c>
      <c r="I346" s="36">
        <v>34258107</v>
      </c>
      <c r="J346" s="36">
        <v>1218427</v>
      </c>
      <c r="K346" s="36">
        <v>838791376</v>
      </c>
      <c r="L346" s="36">
        <f>H346+I346+J346+K346</f>
        <v>876277391</v>
      </c>
      <c r="M346" s="36">
        <v>1940133.2</v>
      </c>
      <c r="N346" s="36">
        <v>21014156.710000001</v>
      </c>
      <c r="O346" s="36">
        <v>823581.49</v>
      </c>
      <c r="P346" s="36">
        <v>822832652.38</v>
      </c>
      <c r="Q346" s="36">
        <f>M346+N346+O346+P346</f>
        <v>846610523.77999997</v>
      </c>
      <c r="R346" s="36">
        <f>H346-M346</f>
        <v>69347.800000000047</v>
      </c>
      <c r="S346" s="36">
        <f>I346-N346</f>
        <v>13243950.289999999</v>
      </c>
      <c r="T346" s="36">
        <f>J346-O346</f>
        <v>394845.51</v>
      </c>
      <c r="U346" s="36">
        <f>Q346+B346</f>
        <v>846610523.77999997</v>
      </c>
      <c r="V346" s="36">
        <v>595811854</v>
      </c>
      <c r="W346" s="36">
        <v>558848793.33000004</v>
      </c>
      <c r="X346" s="36">
        <f>V346-W346</f>
        <v>36963060.669999957</v>
      </c>
      <c r="Y346" s="36">
        <f>IF(ISERROR(W346/V346*100),0,W346/V346*100)</f>
        <v>93.796185755310617</v>
      </c>
      <c r="Z346" s="36">
        <v>0</v>
      </c>
      <c r="AA346" s="36">
        <v>0</v>
      </c>
      <c r="AB346" s="36">
        <v>0</v>
      </c>
      <c r="AC346" s="36">
        <v>0</v>
      </c>
      <c r="AD346" s="36">
        <v>-15958723.619999999</v>
      </c>
    </row>
    <row r="347" spans="1:30" ht="25.5" x14ac:dyDescent="0.2">
      <c r="A347" s="38" t="s">
        <v>299</v>
      </c>
      <c r="B347" s="39">
        <v>0</v>
      </c>
      <c r="C347" s="39">
        <v>0</v>
      </c>
      <c r="D347" s="39">
        <v>0</v>
      </c>
      <c r="E347" s="39">
        <v>0</v>
      </c>
      <c r="F347" s="39">
        <v>5762761</v>
      </c>
      <c r="G347" s="39">
        <f>C347+D347+E347+F347</f>
        <v>5762761</v>
      </c>
      <c r="H347" s="39">
        <v>0</v>
      </c>
      <c r="I347" s="39">
        <v>0</v>
      </c>
      <c r="J347" s="39">
        <v>0</v>
      </c>
      <c r="K347" s="39">
        <v>5762761</v>
      </c>
      <c r="L347" s="39">
        <f>H347+I347+J347+K347</f>
        <v>5762761</v>
      </c>
      <c r="M347" s="39">
        <v>0</v>
      </c>
      <c r="N347" s="39">
        <v>0</v>
      </c>
      <c r="O347" s="39">
        <v>0</v>
      </c>
      <c r="P347" s="39">
        <v>5762761</v>
      </c>
      <c r="Q347" s="39">
        <f>M347+N347+O347+P347</f>
        <v>5762761</v>
      </c>
      <c r="R347" s="39">
        <f>H347-M347</f>
        <v>0</v>
      </c>
      <c r="S347" s="39">
        <f>I347-N347</f>
        <v>0</v>
      </c>
      <c r="T347" s="39">
        <f>J347-O347</f>
        <v>0</v>
      </c>
      <c r="U347" s="39">
        <f>Q347+B347</f>
        <v>5762761</v>
      </c>
      <c r="V347" s="39">
        <v>5762761</v>
      </c>
      <c r="W347" s="39">
        <v>5762761</v>
      </c>
      <c r="X347" s="39">
        <f>V347-W347</f>
        <v>0</v>
      </c>
      <c r="Y347" s="39">
        <f>IF(ISERROR(W347/V347*100),0,W347/V347*100)</f>
        <v>100</v>
      </c>
      <c r="Z347" s="39">
        <v>0</v>
      </c>
      <c r="AA347" s="39">
        <v>0</v>
      </c>
      <c r="AB347" s="39">
        <v>0</v>
      </c>
      <c r="AC347" s="39">
        <v>0</v>
      </c>
      <c r="AD347" s="39">
        <v>0</v>
      </c>
    </row>
    <row r="348" spans="1:30" x14ac:dyDescent="0.2">
      <c r="A348" s="38" t="s">
        <v>300</v>
      </c>
      <c r="B348" s="39">
        <v>0</v>
      </c>
      <c r="C348" s="39">
        <v>0</v>
      </c>
      <c r="D348" s="39">
        <v>0</v>
      </c>
      <c r="E348" s="39">
        <v>548420</v>
      </c>
      <c r="F348" s="39">
        <v>2108344</v>
      </c>
      <c r="G348" s="39">
        <f>C348+D348+E348+F348</f>
        <v>2656764</v>
      </c>
      <c r="H348" s="39">
        <v>0</v>
      </c>
      <c r="I348" s="39">
        <v>0</v>
      </c>
      <c r="J348" s="39">
        <v>548420</v>
      </c>
      <c r="K348" s="39">
        <v>2108344</v>
      </c>
      <c r="L348" s="39">
        <f>H348+I348+J348+K348</f>
        <v>2656764</v>
      </c>
      <c r="M348" s="39">
        <v>0</v>
      </c>
      <c r="N348" s="39">
        <v>0</v>
      </c>
      <c r="O348" s="39">
        <v>469458.81</v>
      </c>
      <c r="P348" s="39">
        <v>2087048.44</v>
      </c>
      <c r="Q348" s="39">
        <f>M348+N348+O348+P348</f>
        <v>2556507.25</v>
      </c>
      <c r="R348" s="39">
        <f>H348-M348</f>
        <v>0</v>
      </c>
      <c r="S348" s="39">
        <f>I348-N348</f>
        <v>0</v>
      </c>
      <c r="T348" s="39">
        <f>J348-O348</f>
        <v>78961.19</v>
      </c>
      <c r="U348" s="39">
        <f>Q348+B348</f>
        <v>2556507.25</v>
      </c>
      <c r="V348" s="39">
        <v>2656764</v>
      </c>
      <c r="W348" s="39">
        <v>2556507.25</v>
      </c>
      <c r="X348" s="39">
        <f>V348-W348</f>
        <v>100256.75</v>
      </c>
      <c r="Y348" s="39">
        <f>IF(ISERROR(W348/V348*100),0,W348/V348*100)</f>
        <v>96.226358457130559</v>
      </c>
      <c r="Z348" s="39">
        <v>0</v>
      </c>
      <c r="AA348" s="39">
        <v>0</v>
      </c>
      <c r="AB348" s="39">
        <v>0</v>
      </c>
      <c r="AC348" s="39">
        <v>0</v>
      </c>
      <c r="AD348" s="39">
        <v>-21295.56</v>
      </c>
    </row>
    <row r="349" spans="1:30" ht="38.25" x14ac:dyDescent="0.2">
      <c r="A349" s="40" t="s">
        <v>301</v>
      </c>
      <c r="B349" s="39">
        <v>0</v>
      </c>
      <c r="C349" s="39">
        <v>0</v>
      </c>
      <c r="D349" s="39">
        <v>0</v>
      </c>
      <c r="E349" s="39">
        <v>437151</v>
      </c>
      <c r="F349" s="39">
        <v>223006</v>
      </c>
      <c r="G349" s="39">
        <f>C349+D349+E349+F349</f>
        <v>660157</v>
      </c>
      <c r="H349" s="39">
        <v>0</v>
      </c>
      <c r="I349" s="39">
        <v>0</v>
      </c>
      <c r="J349" s="39">
        <v>437151</v>
      </c>
      <c r="K349" s="39">
        <v>223006</v>
      </c>
      <c r="L349" s="39">
        <f>H349+I349+J349+K349</f>
        <v>660157</v>
      </c>
      <c r="M349" s="39">
        <v>0</v>
      </c>
      <c r="N349" s="39">
        <v>0</v>
      </c>
      <c r="O349" s="39">
        <v>435772.41</v>
      </c>
      <c r="P349" s="39">
        <v>223006</v>
      </c>
      <c r="Q349" s="39">
        <f>M349+N349+O349+P349</f>
        <v>658778.40999999992</v>
      </c>
      <c r="R349" s="39">
        <f>H349-M349</f>
        <v>0</v>
      </c>
      <c r="S349" s="39">
        <f>I349-N349</f>
        <v>0</v>
      </c>
      <c r="T349" s="39">
        <f>J349-O349</f>
        <v>1378.5900000000256</v>
      </c>
      <c r="U349" s="39">
        <f>Q349+B349</f>
        <v>658778.40999999992</v>
      </c>
      <c r="V349" s="39">
        <v>660157</v>
      </c>
      <c r="W349" s="39">
        <v>658778.41</v>
      </c>
      <c r="X349" s="39">
        <f>V349-W349</f>
        <v>1378.5899999999674</v>
      </c>
      <c r="Y349" s="39">
        <f>IF(ISERROR(W349/V349*100),0,W349/V349*100)</f>
        <v>99.791172402928396</v>
      </c>
      <c r="Z349" s="39">
        <v>0</v>
      </c>
      <c r="AA349" s="39">
        <v>0</v>
      </c>
      <c r="AB349" s="39">
        <v>0</v>
      </c>
      <c r="AC349" s="39">
        <v>0</v>
      </c>
      <c r="AD349" s="39">
        <v>0</v>
      </c>
    </row>
    <row r="350" spans="1:30" ht="25.5" x14ac:dyDescent="0.2">
      <c r="A350" s="40" t="s">
        <v>302</v>
      </c>
      <c r="B350" s="39">
        <v>0</v>
      </c>
      <c r="C350" s="39">
        <v>0</v>
      </c>
      <c r="D350" s="39">
        <v>0</v>
      </c>
      <c r="E350" s="39">
        <v>111269</v>
      </c>
      <c r="F350" s="39">
        <v>1885338</v>
      </c>
      <c r="G350" s="39">
        <f>C350+D350+E350+F350</f>
        <v>1996607</v>
      </c>
      <c r="H350" s="39">
        <v>0</v>
      </c>
      <c r="I350" s="39">
        <v>0</v>
      </c>
      <c r="J350" s="39">
        <v>111269</v>
      </c>
      <c r="K350" s="39">
        <v>1885338</v>
      </c>
      <c r="L350" s="39">
        <f>H350+I350+J350+K350</f>
        <v>1996607</v>
      </c>
      <c r="M350" s="39">
        <v>0</v>
      </c>
      <c r="N350" s="39">
        <v>0</v>
      </c>
      <c r="O350" s="39">
        <v>33686.400000000001</v>
      </c>
      <c r="P350" s="39">
        <v>1864042.44</v>
      </c>
      <c r="Q350" s="39">
        <f>M350+N350+O350+P350</f>
        <v>1897728.8399999999</v>
      </c>
      <c r="R350" s="39">
        <f>H350-M350</f>
        <v>0</v>
      </c>
      <c r="S350" s="39">
        <f>I350-N350</f>
        <v>0</v>
      </c>
      <c r="T350" s="39">
        <f>J350-O350</f>
        <v>77582.600000000006</v>
      </c>
      <c r="U350" s="39">
        <f>Q350+B350</f>
        <v>1897728.8399999999</v>
      </c>
      <c r="V350" s="39">
        <v>1996607</v>
      </c>
      <c r="W350" s="39">
        <v>1897728.84</v>
      </c>
      <c r="X350" s="39">
        <f>V350-W350</f>
        <v>98878.159999999916</v>
      </c>
      <c r="Y350" s="39">
        <f>IF(ISERROR(W350/V350*100),0,W350/V350*100)</f>
        <v>95.047690406775104</v>
      </c>
      <c r="Z350" s="39">
        <v>0</v>
      </c>
      <c r="AA350" s="39">
        <v>0</v>
      </c>
      <c r="AB350" s="39">
        <v>0</v>
      </c>
      <c r="AC350" s="39">
        <v>0</v>
      </c>
      <c r="AD350" s="39">
        <v>-21295.56</v>
      </c>
    </row>
    <row r="351" spans="1:30" ht="25.5" x14ac:dyDescent="0.2">
      <c r="A351" s="38" t="s">
        <v>303</v>
      </c>
      <c r="B351" s="39">
        <v>0</v>
      </c>
      <c r="C351" s="39">
        <v>0</v>
      </c>
      <c r="D351" s="39">
        <v>0</v>
      </c>
      <c r="E351" s="39">
        <v>0</v>
      </c>
      <c r="F351" s="39">
        <v>407220</v>
      </c>
      <c r="G351" s="39">
        <f>C351+D351+E351+F351</f>
        <v>407220</v>
      </c>
      <c r="H351" s="39">
        <v>0</v>
      </c>
      <c r="I351" s="39">
        <v>0</v>
      </c>
      <c r="J351" s="39">
        <v>0</v>
      </c>
      <c r="K351" s="39">
        <v>407220</v>
      </c>
      <c r="L351" s="39">
        <f>H351+I351+J351+K351</f>
        <v>407220</v>
      </c>
      <c r="M351" s="39">
        <v>0</v>
      </c>
      <c r="N351" s="39">
        <v>0</v>
      </c>
      <c r="O351" s="39">
        <v>0</v>
      </c>
      <c r="P351" s="39">
        <v>402750.03</v>
      </c>
      <c r="Q351" s="39">
        <f>M351+N351+O351+P351</f>
        <v>402750.03</v>
      </c>
      <c r="R351" s="39">
        <f>H351-M351</f>
        <v>0</v>
      </c>
      <c r="S351" s="39">
        <f>I351-N351</f>
        <v>0</v>
      </c>
      <c r="T351" s="39">
        <f>J351-O351</f>
        <v>0</v>
      </c>
      <c r="U351" s="39">
        <f>Q351+B351</f>
        <v>402750.03</v>
      </c>
      <c r="V351" s="39">
        <v>407220</v>
      </c>
      <c r="W351" s="39">
        <v>402750.03</v>
      </c>
      <c r="X351" s="39">
        <f>V351-W351</f>
        <v>4469.9699999999721</v>
      </c>
      <c r="Y351" s="39">
        <f>IF(ISERROR(W351/V351*100),0,W351/V351*100)</f>
        <v>98.902320612936506</v>
      </c>
      <c r="Z351" s="39">
        <v>0</v>
      </c>
      <c r="AA351" s="39">
        <v>0</v>
      </c>
      <c r="AB351" s="39">
        <v>0</v>
      </c>
      <c r="AC351" s="39">
        <v>0</v>
      </c>
      <c r="AD351" s="39">
        <v>-4469.97</v>
      </c>
    </row>
    <row r="352" spans="1:30" ht="25.5" x14ac:dyDescent="0.2">
      <c r="A352" s="38" t="s">
        <v>304</v>
      </c>
      <c r="B352" s="39">
        <v>0</v>
      </c>
      <c r="C352" s="39">
        <v>0</v>
      </c>
      <c r="D352" s="39">
        <v>0</v>
      </c>
      <c r="E352" s="39">
        <v>0</v>
      </c>
      <c r="F352" s="39">
        <v>348165</v>
      </c>
      <c r="G352" s="39">
        <f>C352+D352+E352+F352</f>
        <v>348165</v>
      </c>
      <c r="H352" s="39">
        <v>0</v>
      </c>
      <c r="I352" s="39">
        <v>0</v>
      </c>
      <c r="J352" s="39">
        <v>0</v>
      </c>
      <c r="K352" s="39">
        <v>348165</v>
      </c>
      <c r="L352" s="39">
        <f>H352+I352+J352+K352</f>
        <v>348165</v>
      </c>
      <c r="M352" s="39">
        <v>0</v>
      </c>
      <c r="N352" s="39">
        <v>0</v>
      </c>
      <c r="O352" s="39">
        <v>0</v>
      </c>
      <c r="P352" s="39">
        <v>348165</v>
      </c>
      <c r="Q352" s="39">
        <f>M352+N352+O352+P352</f>
        <v>348165</v>
      </c>
      <c r="R352" s="39">
        <f>H352-M352</f>
        <v>0</v>
      </c>
      <c r="S352" s="39">
        <f>I352-N352</f>
        <v>0</v>
      </c>
      <c r="T352" s="39">
        <f>J352-O352</f>
        <v>0</v>
      </c>
      <c r="U352" s="39">
        <f>Q352+B352</f>
        <v>348165</v>
      </c>
      <c r="V352" s="39">
        <v>348165</v>
      </c>
      <c r="W352" s="39">
        <v>348165</v>
      </c>
      <c r="X352" s="39">
        <f>V352-W352</f>
        <v>0</v>
      </c>
      <c r="Y352" s="39">
        <f>IF(ISERROR(W352/V352*100),0,W352/V352*100)</f>
        <v>100</v>
      </c>
      <c r="Z352" s="39">
        <v>0</v>
      </c>
      <c r="AA352" s="39">
        <v>0</v>
      </c>
      <c r="AB352" s="39">
        <v>0</v>
      </c>
      <c r="AC352" s="39">
        <v>0</v>
      </c>
      <c r="AD352" s="39">
        <v>0</v>
      </c>
    </row>
    <row r="353" spans="1:30" ht="25.5" x14ac:dyDescent="0.2">
      <c r="A353" s="38" t="s">
        <v>305</v>
      </c>
      <c r="B353" s="39">
        <v>0</v>
      </c>
      <c r="C353" s="39">
        <v>0</v>
      </c>
      <c r="D353" s="39">
        <v>0</v>
      </c>
      <c r="E353" s="39">
        <v>0</v>
      </c>
      <c r="F353" s="39">
        <v>315523</v>
      </c>
      <c r="G353" s="39">
        <f>C353+D353+E353+F353</f>
        <v>315523</v>
      </c>
      <c r="H353" s="39">
        <v>0</v>
      </c>
      <c r="I353" s="39">
        <v>0</v>
      </c>
      <c r="J353" s="39">
        <v>0</v>
      </c>
      <c r="K353" s="39">
        <v>315523</v>
      </c>
      <c r="L353" s="39">
        <f>H353+I353+J353+K353</f>
        <v>315523</v>
      </c>
      <c r="M353" s="39">
        <v>0</v>
      </c>
      <c r="N353" s="39">
        <v>0</v>
      </c>
      <c r="O353" s="39">
        <v>0</v>
      </c>
      <c r="P353" s="39">
        <v>315522.95</v>
      </c>
      <c r="Q353" s="39">
        <f>M353+N353+O353+P353</f>
        <v>315522.95</v>
      </c>
      <c r="R353" s="39">
        <f>H353-M353</f>
        <v>0</v>
      </c>
      <c r="S353" s="39">
        <f>I353-N353</f>
        <v>0</v>
      </c>
      <c r="T353" s="39">
        <f>J353-O353</f>
        <v>0</v>
      </c>
      <c r="U353" s="39">
        <f>Q353+B353</f>
        <v>315522.95</v>
      </c>
      <c r="V353" s="39">
        <v>315523</v>
      </c>
      <c r="W353" s="39">
        <v>315522.95</v>
      </c>
      <c r="X353" s="39">
        <f>V353-W353</f>
        <v>4.9999999988358468E-2</v>
      </c>
      <c r="Y353" s="39">
        <f>IF(ISERROR(W353/V353*100),0,W353/V353*100)</f>
        <v>99.99998415329469</v>
      </c>
      <c r="Z353" s="39">
        <v>0</v>
      </c>
      <c r="AA353" s="39">
        <v>0</v>
      </c>
      <c r="AB353" s="39">
        <v>0</v>
      </c>
      <c r="AC353" s="39">
        <v>0</v>
      </c>
      <c r="AD353" s="39">
        <v>-0.05</v>
      </c>
    </row>
    <row r="354" spans="1:30" x14ac:dyDescent="0.2">
      <c r="A354" s="38" t="s">
        <v>306</v>
      </c>
      <c r="B354" s="39">
        <v>0</v>
      </c>
      <c r="C354" s="39">
        <v>952287</v>
      </c>
      <c r="D354" s="39">
        <v>0</v>
      </c>
      <c r="E354" s="39">
        <v>0</v>
      </c>
      <c r="F354" s="39">
        <v>255127782</v>
      </c>
      <c r="G354" s="39">
        <f>C354+D354+E354+F354</f>
        <v>256080069</v>
      </c>
      <c r="H354" s="39">
        <v>952287</v>
      </c>
      <c r="I354" s="39">
        <v>0</v>
      </c>
      <c r="J354" s="39">
        <v>0</v>
      </c>
      <c r="K354" s="39">
        <v>255127782</v>
      </c>
      <c r="L354" s="39">
        <f>H354+I354+J354+K354</f>
        <v>256080069</v>
      </c>
      <c r="M354" s="39">
        <v>1021714.28</v>
      </c>
      <c r="N354" s="39">
        <v>0</v>
      </c>
      <c r="O354" s="39">
        <v>0</v>
      </c>
      <c r="P354" s="39">
        <v>255127782</v>
      </c>
      <c r="Q354" s="39">
        <f>M354+N354+O354+P354</f>
        <v>256149496.28</v>
      </c>
      <c r="R354" s="39">
        <f>H354-M354</f>
        <v>-69427.280000000028</v>
      </c>
      <c r="S354" s="39">
        <f>I354-N354</f>
        <v>0</v>
      </c>
      <c r="T354" s="39">
        <f>J354-O354</f>
        <v>0</v>
      </c>
      <c r="U354" s="39">
        <f>Q354+B354</f>
        <v>256149496.28</v>
      </c>
      <c r="V354" s="39">
        <v>256080346</v>
      </c>
      <c r="W354" s="39">
        <v>256080346</v>
      </c>
      <c r="X354" s="39">
        <f>V354-W354</f>
        <v>0</v>
      </c>
      <c r="Y354" s="39">
        <f>IF(ISERROR(W354/V354*100),0,W354/V354*100)</f>
        <v>100</v>
      </c>
      <c r="Z354" s="39">
        <v>0</v>
      </c>
      <c r="AA354" s="39">
        <v>0</v>
      </c>
      <c r="AB354" s="39">
        <v>0</v>
      </c>
      <c r="AC354" s="39">
        <v>0</v>
      </c>
      <c r="AD354" s="39">
        <v>0</v>
      </c>
    </row>
    <row r="355" spans="1:30" ht="25.5" x14ac:dyDescent="0.2">
      <c r="A355" s="40" t="s">
        <v>307</v>
      </c>
      <c r="B355" s="39">
        <v>0</v>
      </c>
      <c r="C355" s="39">
        <v>0</v>
      </c>
      <c r="D355" s="39">
        <v>0</v>
      </c>
      <c r="E355" s="39">
        <v>0</v>
      </c>
      <c r="F355" s="39">
        <v>53776945</v>
      </c>
      <c r="G355" s="39">
        <f>C355+D355+E355+F355</f>
        <v>53776945</v>
      </c>
      <c r="H355" s="39">
        <v>0</v>
      </c>
      <c r="I355" s="39">
        <v>0</v>
      </c>
      <c r="J355" s="39">
        <v>0</v>
      </c>
      <c r="K355" s="39">
        <v>53776945</v>
      </c>
      <c r="L355" s="39">
        <f>H355+I355+J355+K355</f>
        <v>53776945</v>
      </c>
      <c r="M355" s="39">
        <v>0</v>
      </c>
      <c r="N355" s="39">
        <v>0</v>
      </c>
      <c r="O355" s="39">
        <v>0</v>
      </c>
      <c r="P355" s="39">
        <v>53776945</v>
      </c>
      <c r="Q355" s="39">
        <f>M355+N355+O355+P355</f>
        <v>53776945</v>
      </c>
      <c r="R355" s="39">
        <f>H355-M355</f>
        <v>0</v>
      </c>
      <c r="S355" s="39">
        <f>I355-N355</f>
        <v>0</v>
      </c>
      <c r="T355" s="39">
        <f>J355-O355</f>
        <v>0</v>
      </c>
      <c r="U355" s="39">
        <f>Q355+B355</f>
        <v>53776945</v>
      </c>
      <c r="V355" s="39">
        <v>53776945</v>
      </c>
      <c r="W355" s="39">
        <v>53776945</v>
      </c>
      <c r="X355" s="39">
        <f>V355-W355</f>
        <v>0</v>
      </c>
      <c r="Y355" s="39">
        <f>IF(ISERROR(W355/V355*100),0,W355/V355*100)</f>
        <v>100</v>
      </c>
      <c r="Z355" s="39">
        <v>0</v>
      </c>
      <c r="AA355" s="39">
        <v>0</v>
      </c>
      <c r="AB355" s="39">
        <v>0</v>
      </c>
      <c r="AC355" s="39">
        <v>0</v>
      </c>
      <c r="AD355" s="39">
        <v>0</v>
      </c>
    </row>
    <row r="356" spans="1:30" ht="25.5" x14ac:dyDescent="0.2">
      <c r="A356" s="40" t="s">
        <v>308</v>
      </c>
      <c r="B356" s="39">
        <v>0</v>
      </c>
      <c r="C356" s="39">
        <v>952287</v>
      </c>
      <c r="D356" s="39">
        <v>0</v>
      </c>
      <c r="E356" s="39">
        <v>0</v>
      </c>
      <c r="F356" s="39">
        <v>187626350</v>
      </c>
      <c r="G356" s="39">
        <f>C356+D356+E356+F356</f>
        <v>188578637</v>
      </c>
      <c r="H356" s="39">
        <v>952287</v>
      </c>
      <c r="I356" s="39">
        <v>0</v>
      </c>
      <c r="J356" s="39">
        <v>0</v>
      </c>
      <c r="K356" s="39">
        <v>187626350</v>
      </c>
      <c r="L356" s="39">
        <f>H356+I356+J356+K356</f>
        <v>188578637</v>
      </c>
      <c r="M356" s="39">
        <v>1021714.28</v>
      </c>
      <c r="N356" s="39">
        <v>0</v>
      </c>
      <c r="O356" s="39">
        <v>0</v>
      </c>
      <c r="P356" s="39">
        <v>187626350</v>
      </c>
      <c r="Q356" s="39">
        <f>M356+N356+O356+P356</f>
        <v>188648064.28</v>
      </c>
      <c r="R356" s="39">
        <f>H356-M356</f>
        <v>-69427.280000000028</v>
      </c>
      <c r="S356" s="39">
        <f>I356-N356</f>
        <v>0</v>
      </c>
      <c r="T356" s="39">
        <f>J356-O356</f>
        <v>0</v>
      </c>
      <c r="U356" s="39">
        <f>Q356+B356</f>
        <v>188648064.28</v>
      </c>
      <c r="V356" s="39">
        <v>188578914</v>
      </c>
      <c r="W356" s="39">
        <v>188578914</v>
      </c>
      <c r="X356" s="39">
        <f>V356-W356</f>
        <v>0</v>
      </c>
      <c r="Y356" s="39">
        <f>IF(ISERROR(W356/V356*100),0,W356/V356*100)</f>
        <v>100</v>
      </c>
      <c r="Z356" s="39">
        <v>0</v>
      </c>
      <c r="AA356" s="39">
        <v>0</v>
      </c>
      <c r="AB356" s="39">
        <v>0</v>
      </c>
      <c r="AC356" s="39">
        <v>0</v>
      </c>
      <c r="AD356" s="39">
        <v>0</v>
      </c>
    </row>
    <row r="357" spans="1:30" x14ac:dyDescent="0.2">
      <c r="A357" s="40" t="s">
        <v>309</v>
      </c>
      <c r="B357" s="39">
        <v>0</v>
      </c>
      <c r="C357" s="39">
        <v>0</v>
      </c>
      <c r="D357" s="39">
        <v>0</v>
      </c>
      <c r="E357" s="39">
        <v>0</v>
      </c>
      <c r="F357" s="39">
        <v>13724487</v>
      </c>
      <c r="G357" s="39">
        <f>C357+D357+E357+F357</f>
        <v>13724487</v>
      </c>
      <c r="H357" s="39">
        <v>0</v>
      </c>
      <c r="I357" s="39">
        <v>0</v>
      </c>
      <c r="J357" s="39">
        <v>0</v>
      </c>
      <c r="K357" s="39">
        <v>13724487</v>
      </c>
      <c r="L357" s="39">
        <f>H357+I357+J357+K357</f>
        <v>13724487</v>
      </c>
      <c r="M357" s="39">
        <v>0</v>
      </c>
      <c r="N357" s="39">
        <v>0</v>
      </c>
      <c r="O357" s="39">
        <v>0</v>
      </c>
      <c r="P357" s="39">
        <v>13724487</v>
      </c>
      <c r="Q357" s="39">
        <f>M357+N357+O357+P357</f>
        <v>13724487</v>
      </c>
      <c r="R357" s="39">
        <f>H357-M357</f>
        <v>0</v>
      </c>
      <c r="S357" s="39">
        <f>I357-N357</f>
        <v>0</v>
      </c>
      <c r="T357" s="39">
        <f>J357-O357</f>
        <v>0</v>
      </c>
      <c r="U357" s="39">
        <f>Q357+B357</f>
        <v>13724487</v>
      </c>
      <c r="V357" s="39">
        <v>13724487</v>
      </c>
      <c r="W357" s="39">
        <v>13724487</v>
      </c>
      <c r="X357" s="39">
        <f>V357-W357</f>
        <v>0</v>
      </c>
      <c r="Y357" s="39">
        <f>IF(ISERROR(W357/V357*100),0,W357/V357*100)</f>
        <v>100</v>
      </c>
      <c r="Z357" s="39">
        <v>0</v>
      </c>
      <c r="AA357" s="39">
        <v>0</v>
      </c>
      <c r="AB357" s="39">
        <v>0</v>
      </c>
      <c r="AC357" s="39">
        <v>0</v>
      </c>
      <c r="AD357" s="39">
        <v>0</v>
      </c>
    </row>
    <row r="358" spans="1:30" x14ac:dyDescent="0.2">
      <c r="A358" s="38" t="s">
        <v>310</v>
      </c>
      <c r="B358" s="39">
        <v>0</v>
      </c>
      <c r="C358" s="39">
        <v>0</v>
      </c>
      <c r="D358" s="39">
        <v>0</v>
      </c>
      <c r="E358" s="39">
        <v>0</v>
      </c>
      <c r="F358" s="39">
        <v>86539333</v>
      </c>
      <c r="G358" s="39">
        <f>C358+D358+E358+F358</f>
        <v>86539333</v>
      </c>
      <c r="H358" s="39">
        <v>0</v>
      </c>
      <c r="I358" s="39">
        <v>0</v>
      </c>
      <c r="J358" s="39">
        <v>0</v>
      </c>
      <c r="K358" s="39">
        <v>86539333</v>
      </c>
      <c r="L358" s="39">
        <f>H358+I358+J358+K358</f>
        <v>86539333</v>
      </c>
      <c r="M358" s="39">
        <v>0</v>
      </c>
      <c r="N358" s="39">
        <v>0</v>
      </c>
      <c r="O358" s="39">
        <v>0</v>
      </c>
      <c r="P358" s="39">
        <v>86539333</v>
      </c>
      <c r="Q358" s="39">
        <f>M358+N358+O358+P358</f>
        <v>86539333</v>
      </c>
      <c r="R358" s="39">
        <f>H358-M358</f>
        <v>0</v>
      </c>
      <c r="S358" s="39">
        <f>I358-N358</f>
        <v>0</v>
      </c>
      <c r="T358" s="39">
        <f>J358-O358</f>
        <v>0</v>
      </c>
      <c r="U358" s="39">
        <f>Q358+B358</f>
        <v>86539333</v>
      </c>
      <c r="V358" s="39">
        <v>86539333</v>
      </c>
      <c r="W358" s="39">
        <v>86539333</v>
      </c>
      <c r="X358" s="39">
        <f>V358-W358</f>
        <v>0</v>
      </c>
      <c r="Y358" s="39">
        <f>IF(ISERROR(W358/V358*100),0,W358/V358*100)</f>
        <v>100</v>
      </c>
      <c r="Z358" s="39">
        <v>0</v>
      </c>
      <c r="AA358" s="39">
        <v>0</v>
      </c>
      <c r="AB358" s="39">
        <v>0</v>
      </c>
      <c r="AC358" s="39">
        <v>0</v>
      </c>
      <c r="AD358" s="39">
        <v>0</v>
      </c>
    </row>
    <row r="359" spans="1:30" ht="25.5" x14ac:dyDescent="0.2">
      <c r="A359" s="40" t="s">
        <v>311</v>
      </c>
      <c r="B359" s="39">
        <v>0</v>
      </c>
      <c r="C359" s="39">
        <v>0</v>
      </c>
      <c r="D359" s="39">
        <v>0</v>
      </c>
      <c r="E359" s="39">
        <v>0</v>
      </c>
      <c r="F359" s="39">
        <v>23874774</v>
      </c>
      <c r="G359" s="39">
        <f>C359+D359+E359+F359</f>
        <v>23874774</v>
      </c>
      <c r="H359" s="39">
        <v>0</v>
      </c>
      <c r="I359" s="39">
        <v>0</v>
      </c>
      <c r="J359" s="39">
        <v>0</v>
      </c>
      <c r="K359" s="39">
        <v>23874774</v>
      </c>
      <c r="L359" s="39">
        <f>H359+I359+J359+K359</f>
        <v>23874774</v>
      </c>
      <c r="M359" s="39">
        <v>0</v>
      </c>
      <c r="N359" s="39">
        <v>0</v>
      </c>
      <c r="O359" s="39">
        <v>0</v>
      </c>
      <c r="P359" s="39">
        <v>23874774</v>
      </c>
      <c r="Q359" s="39">
        <f>M359+N359+O359+P359</f>
        <v>23874774</v>
      </c>
      <c r="R359" s="39">
        <f>H359-M359</f>
        <v>0</v>
      </c>
      <c r="S359" s="39">
        <f>I359-N359</f>
        <v>0</v>
      </c>
      <c r="T359" s="39">
        <f>J359-O359</f>
        <v>0</v>
      </c>
      <c r="U359" s="39">
        <f>Q359+B359</f>
        <v>23874774</v>
      </c>
      <c r="V359" s="39">
        <v>23874774</v>
      </c>
      <c r="W359" s="39">
        <v>23874774</v>
      </c>
      <c r="X359" s="39">
        <f>V359-W359</f>
        <v>0</v>
      </c>
      <c r="Y359" s="39">
        <f>IF(ISERROR(W359/V359*100),0,W359/V359*100)</f>
        <v>100</v>
      </c>
      <c r="Z359" s="39">
        <v>0</v>
      </c>
      <c r="AA359" s="39">
        <v>0</v>
      </c>
      <c r="AB359" s="39">
        <v>0</v>
      </c>
      <c r="AC359" s="39">
        <v>0</v>
      </c>
      <c r="AD359" s="39">
        <v>0</v>
      </c>
    </row>
    <row r="360" spans="1:30" ht="38.25" x14ac:dyDescent="0.2">
      <c r="A360" s="40" t="s">
        <v>312</v>
      </c>
      <c r="B360" s="39">
        <v>0</v>
      </c>
      <c r="C360" s="39">
        <v>0</v>
      </c>
      <c r="D360" s="39">
        <v>0</v>
      </c>
      <c r="E360" s="39">
        <v>0</v>
      </c>
      <c r="F360" s="39">
        <v>839041</v>
      </c>
      <c r="G360" s="39">
        <f>C360+D360+E360+F360</f>
        <v>839041</v>
      </c>
      <c r="H360" s="39">
        <v>0</v>
      </c>
      <c r="I360" s="39">
        <v>0</v>
      </c>
      <c r="J360" s="39">
        <v>0</v>
      </c>
      <c r="K360" s="39">
        <v>839041</v>
      </c>
      <c r="L360" s="39">
        <f>H360+I360+J360+K360</f>
        <v>839041</v>
      </c>
      <c r="M360" s="39">
        <v>0</v>
      </c>
      <c r="N360" s="39">
        <v>0</v>
      </c>
      <c r="O360" s="39">
        <v>0</v>
      </c>
      <c r="P360" s="39">
        <v>839041</v>
      </c>
      <c r="Q360" s="39">
        <f>M360+N360+O360+P360</f>
        <v>839041</v>
      </c>
      <c r="R360" s="39">
        <f>H360-M360</f>
        <v>0</v>
      </c>
      <c r="S360" s="39">
        <f>I360-N360</f>
        <v>0</v>
      </c>
      <c r="T360" s="39">
        <f>J360-O360</f>
        <v>0</v>
      </c>
      <c r="U360" s="39">
        <f>Q360+B360</f>
        <v>839041</v>
      </c>
      <c r="V360" s="39">
        <v>839041</v>
      </c>
      <c r="W360" s="39">
        <v>839041</v>
      </c>
      <c r="X360" s="39">
        <f>V360-W360</f>
        <v>0</v>
      </c>
      <c r="Y360" s="39">
        <f>IF(ISERROR(W360/V360*100),0,W360/V360*100)</f>
        <v>100</v>
      </c>
      <c r="Z360" s="39">
        <v>0</v>
      </c>
      <c r="AA360" s="39">
        <v>0</v>
      </c>
      <c r="AB360" s="39">
        <v>0</v>
      </c>
      <c r="AC360" s="39">
        <v>0</v>
      </c>
      <c r="AD360" s="39">
        <v>0</v>
      </c>
    </row>
    <row r="361" spans="1:30" ht="38.25" x14ac:dyDescent="0.2">
      <c r="A361" s="40" t="s">
        <v>313</v>
      </c>
      <c r="B361" s="39">
        <v>0</v>
      </c>
      <c r="C361" s="39">
        <v>0</v>
      </c>
      <c r="D361" s="39">
        <v>0</v>
      </c>
      <c r="E361" s="39">
        <v>0</v>
      </c>
      <c r="F361" s="39">
        <v>44030593</v>
      </c>
      <c r="G361" s="39">
        <f>C361+D361+E361+F361</f>
        <v>44030593</v>
      </c>
      <c r="H361" s="39">
        <v>0</v>
      </c>
      <c r="I361" s="39">
        <v>0</v>
      </c>
      <c r="J361" s="39">
        <v>0</v>
      </c>
      <c r="K361" s="39">
        <v>44030593</v>
      </c>
      <c r="L361" s="39">
        <f>H361+I361+J361+K361</f>
        <v>44030593</v>
      </c>
      <c r="M361" s="39">
        <v>0</v>
      </c>
      <c r="N361" s="39">
        <v>0</v>
      </c>
      <c r="O361" s="39">
        <v>0</v>
      </c>
      <c r="P361" s="39">
        <v>44030593</v>
      </c>
      <c r="Q361" s="39">
        <f>M361+N361+O361+P361</f>
        <v>44030593</v>
      </c>
      <c r="R361" s="39">
        <f>H361-M361</f>
        <v>0</v>
      </c>
      <c r="S361" s="39">
        <f>I361-N361</f>
        <v>0</v>
      </c>
      <c r="T361" s="39">
        <f>J361-O361</f>
        <v>0</v>
      </c>
      <c r="U361" s="39">
        <f>Q361+B361</f>
        <v>44030593</v>
      </c>
      <c r="V361" s="39">
        <v>44030593</v>
      </c>
      <c r="W361" s="39">
        <v>44030593</v>
      </c>
      <c r="X361" s="39">
        <f>V361-W361</f>
        <v>0</v>
      </c>
      <c r="Y361" s="39">
        <f>IF(ISERROR(W361/V361*100),0,W361/V361*100)</f>
        <v>100</v>
      </c>
      <c r="Z361" s="39">
        <v>0</v>
      </c>
      <c r="AA361" s="39">
        <v>0</v>
      </c>
      <c r="AB361" s="39">
        <v>0</v>
      </c>
      <c r="AC361" s="39">
        <v>0</v>
      </c>
      <c r="AD361" s="39">
        <v>0</v>
      </c>
    </row>
    <row r="362" spans="1:30" ht="51" x14ac:dyDescent="0.2">
      <c r="A362" s="40" t="s">
        <v>314</v>
      </c>
      <c r="B362" s="39">
        <v>0</v>
      </c>
      <c r="C362" s="39">
        <v>0</v>
      </c>
      <c r="D362" s="39">
        <v>0</v>
      </c>
      <c r="E362" s="39">
        <v>0</v>
      </c>
      <c r="F362" s="39">
        <v>17572925</v>
      </c>
      <c r="G362" s="39">
        <f>C362+D362+E362+F362</f>
        <v>17572925</v>
      </c>
      <c r="H362" s="39">
        <v>0</v>
      </c>
      <c r="I362" s="39">
        <v>0</v>
      </c>
      <c r="J362" s="39">
        <v>0</v>
      </c>
      <c r="K362" s="39">
        <v>17572925</v>
      </c>
      <c r="L362" s="39">
        <f>H362+I362+J362+K362</f>
        <v>17572925</v>
      </c>
      <c r="M362" s="39">
        <v>0</v>
      </c>
      <c r="N362" s="39">
        <v>0</v>
      </c>
      <c r="O362" s="39">
        <v>0</v>
      </c>
      <c r="P362" s="39">
        <v>17572925</v>
      </c>
      <c r="Q362" s="39">
        <f>M362+N362+O362+P362</f>
        <v>17572925</v>
      </c>
      <c r="R362" s="39">
        <f>H362-M362</f>
        <v>0</v>
      </c>
      <c r="S362" s="39">
        <f>I362-N362</f>
        <v>0</v>
      </c>
      <c r="T362" s="39">
        <f>J362-O362</f>
        <v>0</v>
      </c>
      <c r="U362" s="39">
        <f>Q362+B362</f>
        <v>17572925</v>
      </c>
      <c r="V362" s="39">
        <v>17572925</v>
      </c>
      <c r="W362" s="39">
        <v>17572925</v>
      </c>
      <c r="X362" s="39">
        <f>V362-W362</f>
        <v>0</v>
      </c>
      <c r="Y362" s="39">
        <f>IF(ISERROR(W362/V362*100),0,W362/V362*100)</f>
        <v>100</v>
      </c>
      <c r="Z362" s="39">
        <v>0</v>
      </c>
      <c r="AA362" s="39">
        <v>0</v>
      </c>
      <c r="AB362" s="39">
        <v>0</v>
      </c>
      <c r="AC362" s="39">
        <v>0</v>
      </c>
      <c r="AD362" s="39">
        <v>0</v>
      </c>
    </row>
    <row r="363" spans="1:30" ht="38.25" x14ac:dyDescent="0.2">
      <c r="A363" s="40" t="s">
        <v>315</v>
      </c>
      <c r="B363" s="39">
        <v>0</v>
      </c>
      <c r="C363" s="39">
        <v>0</v>
      </c>
      <c r="D363" s="39">
        <v>0</v>
      </c>
      <c r="E363" s="39">
        <v>0</v>
      </c>
      <c r="F363" s="39">
        <v>222000</v>
      </c>
      <c r="G363" s="39">
        <f>C363+D363+E363+F363</f>
        <v>222000</v>
      </c>
      <c r="H363" s="39">
        <v>0</v>
      </c>
      <c r="I363" s="39">
        <v>0</v>
      </c>
      <c r="J363" s="39">
        <v>0</v>
      </c>
      <c r="K363" s="39">
        <v>222000</v>
      </c>
      <c r="L363" s="39">
        <f>H363+I363+J363+K363</f>
        <v>222000</v>
      </c>
      <c r="M363" s="39">
        <v>0</v>
      </c>
      <c r="N363" s="39">
        <v>0</v>
      </c>
      <c r="O363" s="39">
        <v>0</v>
      </c>
      <c r="P363" s="39">
        <v>222000</v>
      </c>
      <c r="Q363" s="39">
        <f>M363+N363+O363+P363</f>
        <v>222000</v>
      </c>
      <c r="R363" s="39">
        <f>H363-M363</f>
        <v>0</v>
      </c>
      <c r="S363" s="39">
        <f>I363-N363</f>
        <v>0</v>
      </c>
      <c r="T363" s="39">
        <f>J363-O363</f>
        <v>0</v>
      </c>
      <c r="U363" s="39">
        <f>Q363+B363</f>
        <v>222000</v>
      </c>
      <c r="V363" s="39">
        <v>222000</v>
      </c>
      <c r="W363" s="39">
        <v>222000</v>
      </c>
      <c r="X363" s="39">
        <f>V363-W363</f>
        <v>0</v>
      </c>
      <c r="Y363" s="39">
        <f>IF(ISERROR(W363/V363*100),0,W363/V363*100)</f>
        <v>100</v>
      </c>
      <c r="Z363" s="39">
        <v>0</v>
      </c>
      <c r="AA363" s="39">
        <v>0</v>
      </c>
      <c r="AB363" s="39">
        <v>0</v>
      </c>
      <c r="AC363" s="39">
        <v>0</v>
      </c>
      <c r="AD363" s="39">
        <v>0</v>
      </c>
    </row>
    <row r="364" spans="1:30" ht="38.25" x14ac:dyDescent="0.2">
      <c r="A364" s="38" t="s">
        <v>316</v>
      </c>
      <c r="B364" s="39">
        <v>0</v>
      </c>
      <c r="C364" s="39">
        <v>0</v>
      </c>
      <c r="D364" s="39">
        <v>0</v>
      </c>
      <c r="E364" s="39">
        <v>0</v>
      </c>
      <c r="F364" s="39">
        <v>62418</v>
      </c>
      <c r="G364" s="39">
        <f>C364+D364+E364+F364</f>
        <v>62418</v>
      </c>
      <c r="H364" s="39">
        <v>0</v>
      </c>
      <c r="I364" s="39">
        <v>0</v>
      </c>
      <c r="J364" s="39">
        <v>0</v>
      </c>
      <c r="K364" s="39">
        <v>62418</v>
      </c>
      <c r="L364" s="39">
        <f>H364+I364+J364+K364</f>
        <v>62418</v>
      </c>
      <c r="M364" s="39">
        <v>0</v>
      </c>
      <c r="N364" s="39">
        <v>0</v>
      </c>
      <c r="O364" s="39">
        <v>0</v>
      </c>
      <c r="P364" s="39">
        <v>62418</v>
      </c>
      <c r="Q364" s="39">
        <f>M364+N364+O364+P364</f>
        <v>62418</v>
      </c>
      <c r="R364" s="39">
        <f>H364-M364</f>
        <v>0</v>
      </c>
      <c r="S364" s="39">
        <f>I364-N364</f>
        <v>0</v>
      </c>
      <c r="T364" s="39">
        <f>J364-O364</f>
        <v>0</v>
      </c>
      <c r="U364" s="39">
        <f>Q364+B364</f>
        <v>62418</v>
      </c>
      <c r="V364" s="39">
        <v>62418</v>
      </c>
      <c r="W364" s="39">
        <v>62418</v>
      </c>
      <c r="X364" s="39">
        <f>V364-W364</f>
        <v>0</v>
      </c>
      <c r="Y364" s="39">
        <f>IF(ISERROR(W364/V364*100),0,W364/V364*100)</f>
        <v>100</v>
      </c>
      <c r="Z364" s="39">
        <v>0</v>
      </c>
      <c r="AA364" s="39">
        <v>0</v>
      </c>
      <c r="AB364" s="39">
        <v>0</v>
      </c>
      <c r="AC364" s="39">
        <v>0</v>
      </c>
      <c r="AD364" s="39">
        <v>0</v>
      </c>
    </row>
    <row r="365" spans="1:30" ht="25.5" x14ac:dyDescent="0.2">
      <c r="A365" s="38" t="s">
        <v>317</v>
      </c>
      <c r="B365" s="39">
        <v>0</v>
      </c>
      <c r="C365" s="39">
        <v>0</v>
      </c>
      <c r="D365" s="39">
        <v>0</v>
      </c>
      <c r="E365" s="39">
        <v>0</v>
      </c>
      <c r="F365" s="39">
        <v>250000000</v>
      </c>
      <c r="G365" s="39">
        <f>C365+D365+E365+F365</f>
        <v>250000000</v>
      </c>
      <c r="H365" s="39">
        <v>0</v>
      </c>
      <c r="I365" s="39">
        <v>0</v>
      </c>
      <c r="J365" s="39">
        <v>0</v>
      </c>
      <c r="K365" s="39">
        <v>250000000</v>
      </c>
      <c r="L365" s="39">
        <f>H365+I365+J365+K365</f>
        <v>250000000</v>
      </c>
      <c r="M365" s="39">
        <v>0</v>
      </c>
      <c r="N365" s="39">
        <v>0</v>
      </c>
      <c r="O365" s="39">
        <v>0</v>
      </c>
      <c r="P365" s="39">
        <v>250000000</v>
      </c>
      <c r="Q365" s="39">
        <f>M365+N365+O365+P365</f>
        <v>250000000</v>
      </c>
      <c r="R365" s="39">
        <f>H365-M365</f>
        <v>0</v>
      </c>
      <c r="S365" s="39">
        <f>I365-N365</f>
        <v>0</v>
      </c>
      <c r="T365" s="39">
        <f>J365-O365</f>
        <v>0</v>
      </c>
      <c r="U365" s="39">
        <f>Q365+B365</f>
        <v>250000000</v>
      </c>
      <c r="V365" s="39">
        <v>0</v>
      </c>
      <c r="W365" s="39">
        <v>0</v>
      </c>
      <c r="X365" s="39">
        <f>V365-W365</f>
        <v>0</v>
      </c>
      <c r="Y365" s="39">
        <f>IF(ISERROR(W365/V365*100),0,W365/V365*100)</f>
        <v>0</v>
      </c>
      <c r="Z365" s="39">
        <v>0</v>
      </c>
      <c r="AA365" s="39">
        <v>0</v>
      </c>
      <c r="AB365" s="39">
        <v>0</v>
      </c>
      <c r="AC365" s="39">
        <v>0</v>
      </c>
      <c r="AD365" s="39">
        <v>0</v>
      </c>
    </row>
    <row r="366" spans="1:30" ht="76.5" x14ac:dyDescent="0.2">
      <c r="A366" s="38" t="s">
        <v>318</v>
      </c>
      <c r="B366" s="39">
        <v>0</v>
      </c>
      <c r="C366" s="39">
        <v>0</v>
      </c>
      <c r="D366" s="39">
        <v>33326832</v>
      </c>
      <c r="E366" s="39">
        <v>0</v>
      </c>
      <c r="F366" s="39">
        <v>36757853</v>
      </c>
      <c r="G366" s="39">
        <f>C366+D366+E366+F366</f>
        <v>70084685</v>
      </c>
      <c r="H366" s="39">
        <v>0</v>
      </c>
      <c r="I366" s="39">
        <v>33326832</v>
      </c>
      <c r="J366" s="39">
        <v>0</v>
      </c>
      <c r="K366" s="39">
        <v>36757853</v>
      </c>
      <c r="L366" s="39">
        <f>H366+I366+J366+K366</f>
        <v>70084685</v>
      </c>
      <c r="M366" s="39">
        <v>0</v>
      </c>
      <c r="N366" s="39">
        <v>20083239.73</v>
      </c>
      <c r="O366" s="39">
        <v>0</v>
      </c>
      <c r="P366" s="39">
        <v>21031939.469999999</v>
      </c>
      <c r="Q366" s="39">
        <f>M366+N366+O366+P366</f>
        <v>41115179.200000003</v>
      </c>
      <c r="R366" s="39">
        <f>H366-M366</f>
        <v>0</v>
      </c>
      <c r="S366" s="39">
        <f>I366-N366</f>
        <v>13243592.27</v>
      </c>
      <c r="T366" s="39">
        <f>J366-O366</f>
        <v>0</v>
      </c>
      <c r="U366" s="39">
        <f>Q366+B366</f>
        <v>41115179.200000003</v>
      </c>
      <c r="V366" s="39">
        <v>74759505</v>
      </c>
      <c r="W366" s="39">
        <v>38946267.759999998</v>
      </c>
      <c r="X366" s="39">
        <f>V366-W366</f>
        <v>35813237.240000002</v>
      </c>
      <c r="Y366" s="39">
        <f>IF(ISERROR(W366/V366*100),0,W366/V366*100)</f>
        <v>52.09540614267042</v>
      </c>
      <c r="Z366" s="39">
        <v>0</v>
      </c>
      <c r="AA366" s="39">
        <v>0</v>
      </c>
      <c r="AB366" s="39">
        <v>0</v>
      </c>
      <c r="AC366" s="39">
        <v>0</v>
      </c>
      <c r="AD366" s="39">
        <v>-15725913.529999999</v>
      </c>
    </row>
    <row r="367" spans="1:30" ht="25.5" x14ac:dyDescent="0.2">
      <c r="A367" s="40" t="s">
        <v>319</v>
      </c>
      <c r="B367" s="39">
        <v>0</v>
      </c>
      <c r="C367" s="39">
        <v>0</v>
      </c>
      <c r="D367" s="39">
        <v>32953803</v>
      </c>
      <c r="E367" s="39">
        <v>0</v>
      </c>
      <c r="F367" s="39">
        <v>36607208</v>
      </c>
      <c r="G367" s="39">
        <f>C367+D367+E367+F367</f>
        <v>69561011</v>
      </c>
      <c r="H367" s="39">
        <v>0</v>
      </c>
      <c r="I367" s="39">
        <v>32953803</v>
      </c>
      <c r="J367" s="39">
        <v>0</v>
      </c>
      <c r="K367" s="39">
        <v>36607208</v>
      </c>
      <c r="L367" s="39">
        <f>H367+I367+J367+K367</f>
        <v>69561011</v>
      </c>
      <c r="M367" s="39">
        <v>0</v>
      </c>
      <c r="N367" s="39">
        <v>19710212.050000001</v>
      </c>
      <c r="O367" s="39">
        <v>0</v>
      </c>
      <c r="P367" s="39">
        <v>21031939.469999999</v>
      </c>
      <c r="Q367" s="39">
        <f>M367+N367+O367+P367</f>
        <v>40742151.519999996</v>
      </c>
      <c r="R367" s="39">
        <f>H367-M367</f>
        <v>0</v>
      </c>
      <c r="S367" s="39">
        <f>I367-N367</f>
        <v>13243590.949999999</v>
      </c>
      <c r="T367" s="39">
        <f>J367-O367</f>
        <v>0</v>
      </c>
      <c r="U367" s="39">
        <f>Q367+B367</f>
        <v>40742151.519999996</v>
      </c>
      <c r="V367" s="39">
        <v>74046457</v>
      </c>
      <c r="W367" s="39">
        <v>38519455.159999996</v>
      </c>
      <c r="X367" s="39">
        <f>V367-W367</f>
        <v>35527001.840000004</v>
      </c>
      <c r="Y367" s="39">
        <f>IF(ISERROR(W367/V367*100),0,W367/V367*100)</f>
        <v>52.020659354437434</v>
      </c>
      <c r="Z367" s="39">
        <v>0</v>
      </c>
      <c r="AA367" s="39">
        <v>0</v>
      </c>
      <c r="AB367" s="39">
        <v>0</v>
      </c>
      <c r="AC367" s="39">
        <v>0</v>
      </c>
      <c r="AD367" s="39">
        <v>-15575268.529999999</v>
      </c>
    </row>
    <row r="368" spans="1:30" ht="63.75" x14ac:dyDescent="0.2">
      <c r="A368" s="40" t="s">
        <v>320</v>
      </c>
      <c r="B368" s="39">
        <v>0</v>
      </c>
      <c r="C368" s="39">
        <v>0</v>
      </c>
      <c r="D368" s="39">
        <v>0</v>
      </c>
      <c r="E368" s="39">
        <v>0</v>
      </c>
      <c r="F368" s="39">
        <v>150645</v>
      </c>
      <c r="G368" s="39">
        <f>C368+D368+E368+F368</f>
        <v>150645</v>
      </c>
      <c r="H368" s="39">
        <v>0</v>
      </c>
      <c r="I368" s="39">
        <v>0</v>
      </c>
      <c r="J368" s="39">
        <v>0</v>
      </c>
      <c r="K368" s="39">
        <v>150645</v>
      </c>
      <c r="L368" s="39">
        <f>H368+I368+J368+K368</f>
        <v>150645</v>
      </c>
      <c r="M368" s="39">
        <v>0</v>
      </c>
      <c r="N368" s="39">
        <v>0</v>
      </c>
      <c r="O368" s="39">
        <v>0</v>
      </c>
      <c r="P368" s="39">
        <v>0</v>
      </c>
      <c r="Q368" s="39">
        <f>M368+N368+O368+P368</f>
        <v>0</v>
      </c>
      <c r="R368" s="39">
        <f>H368-M368</f>
        <v>0</v>
      </c>
      <c r="S368" s="39">
        <f>I368-N368</f>
        <v>0</v>
      </c>
      <c r="T368" s="39">
        <f>J368-O368</f>
        <v>0</v>
      </c>
      <c r="U368" s="39">
        <f>Q368+B368</f>
        <v>0</v>
      </c>
      <c r="V368" s="39">
        <v>287646</v>
      </c>
      <c r="W368" s="39">
        <v>1413.07</v>
      </c>
      <c r="X368" s="39">
        <f>V368-W368</f>
        <v>286232.93</v>
      </c>
      <c r="Y368" s="39">
        <f>IF(ISERROR(W368/V368*100),0,W368/V368*100)</f>
        <v>0.49125313753711158</v>
      </c>
      <c r="Z368" s="39">
        <v>0</v>
      </c>
      <c r="AA368" s="39">
        <v>0</v>
      </c>
      <c r="AB368" s="39">
        <v>0</v>
      </c>
      <c r="AC368" s="39">
        <v>0</v>
      </c>
      <c r="AD368" s="39">
        <v>-150645</v>
      </c>
    </row>
    <row r="369" spans="1:30" ht="63.75" x14ac:dyDescent="0.2">
      <c r="A369" s="40" t="s">
        <v>321</v>
      </c>
      <c r="B369" s="39">
        <v>0</v>
      </c>
      <c r="C369" s="39">
        <v>0</v>
      </c>
      <c r="D369" s="39">
        <v>373029</v>
      </c>
      <c r="E369" s="39">
        <v>0</v>
      </c>
      <c r="F369" s="39">
        <v>0</v>
      </c>
      <c r="G369" s="39">
        <f>C369+D369+E369+F369</f>
        <v>373029</v>
      </c>
      <c r="H369" s="39">
        <v>0</v>
      </c>
      <c r="I369" s="39">
        <v>373029</v>
      </c>
      <c r="J369" s="39">
        <v>0</v>
      </c>
      <c r="K369" s="39">
        <v>0</v>
      </c>
      <c r="L369" s="39">
        <f>H369+I369+J369+K369</f>
        <v>373029</v>
      </c>
      <c r="M369" s="39">
        <v>0</v>
      </c>
      <c r="N369" s="39">
        <v>373027.68</v>
      </c>
      <c r="O369" s="39">
        <v>0</v>
      </c>
      <c r="P369" s="39">
        <v>0</v>
      </c>
      <c r="Q369" s="39">
        <f>M369+N369+O369+P369</f>
        <v>373027.68</v>
      </c>
      <c r="R369" s="39">
        <f>H369-M369</f>
        <v>0</v>
      </c>
      <c r="S369" s="39">
        <f>I369-N369</f>
        <v>1.3200000000069849</v>
      </c>
      <c r="T369" s="39">
        <f>J369-O369</f>
        <v>0</v>
      </c>
      <c r="U369" s="39">
        <f>Q369+B369</f>
        <v>373027.68</v>
      </c>
      <c r="V369" s="39">
        <v>425402</v>
      </c>
      <c r="W369" s="39">
        <v>425399.53</v>
      </c>
      <c r="X369" s="39">
        <f>V369-W369</f>
        <v>2.4699999999720603</v>
      </c>
      <c r="Y369" s="39">
        <f>IF(ISERROR(W369/V369*100),0,W369/V369*100)</f>
        <v>99.999419372734494</v>
      </c>
      <c r="Z369" s="39">
        <v>0</v>
      </c>
      <c r="AA369" s="39">
        <v>0</v>
      </c>
      <c r="AB369" s="39">
        <v>0</v>
      </c>
      <c r="AC369" s="39">
        <v>0</v>
      </c>
      <c r="AD369" s="39">
        <v>0</v>
      </c>
    </row>
    <row r="370" spans="1:30" ht="25.5" x14ac:dyDescent="0.2">
      <c r="A370" s="38" t="s">
        <v>141</v>
      </c>
      <c r="B370" s="39">
        <v>0</v>
      </c>
      <c r="C370" s="39">
        <v>0</v>
      </c>
      <c r="D370" s="39">
        <v>0</v>
      </c>
      <c r="E370" s="39">
        <v>0</v>
      </c>
      <c r="F370" s="39">
        <v>13221612</v>
      </c>
      <c r="G370" s="39">
        <f>C370+D370+E370+F370</f>
        <v>13221612</v>
      </c>
      <c r="H370" s="39">
        <v>0</v>
      </c>
      <c r="I370" s="39">
        <v>0</v>
      </c>
      <c r="J370" s="39">
        <v>0</v>
      </c>
      <c r="K370" s="39">
        <v>13221612</v>
      </c>
      <c r="L370" s="39">
        <f>H370+I370+J370+K370</f>
        <v>13221612</v>
      </c>
      <c r="M370" s="39">
        <v>0</v>
      </c>
      <c r="N370" s="39">
        <v>0</v>
      </c>
      <c r="O370" s="39">
        <v>0</v>
      </c>
      <c r="P370" s="39">
        <v>13221611.08</v>
      </c>
      <c r="Q370" s="39">
        <f>M370+N370+O370+P370</f>
        <v>13221611.08</v>
      </c>
      <c r="R370" s="39">
        <f>H370-M370</f>
        <v>0</v>
      </c>
      <c r="S370" s="39">
        <f>I370-N370</f>
        <v>0</v>
      </c>
      <c r="T370" s="39">
        <f>J370-O370</f>
        <v>0</v>
      </c>
      <c r="U370" s="39">
        <f>Q370+B370</f>
        <v>13221611.08</v>
      </c>
      <c r="V370" s="39">
        <v>13221612</v>
      </c>
      <c r="W370" s="39">
        <v>13221611.08</v>
      </c>
      <c r="X370" s="39">
        <f>V370-W370</f>
        <v>0.91999999992549419</v>
      </c>
      <c r="Y370" s="39">
        <f>IF(ISERROR(W370/V370*100),0,W370/V370*100)</f>
        <v>99.99999304169566</v>
      </c>
      <c r="Z370" s="39">
        <v>0</v>
      </c>
      <c r="AA370" s="39">
        <v>0</v>
      </c>
      <c r="AB370" s="39">
        <v>0</v>
      </c>
      <c r="AC370" s="39">
        <v>0</v>
      </c>
      <c r="AD370" s="39">
        <v>-0.92</v>
      </c>
    </row>
    <row r="371" spans="1:30" ht="38.25" x14ac:dyDescent="0.2">
      <c r="A371" s="40" t="s">
        <v>322</v>
      </c>
      <c r="B371" s="39">
        <v>0</v>
      </c>
      <c r="C371" s="39">
        <v>0</v>
      </c>
      <c r="D371" s="39">
        <v>0</v>
      </c>
      <c r="E371" s="39">
        <v>0</v>
      </c>
      <c r="F371" s="39">
        <v>13221612</v>
      </c>
      <c r="G371" s="39">
        <f>C371+D371+E371+F371</f>
        <v>13221612</v>
      </c>
      <c r="H371" s="39">
        <v>0</v>
      </c>
      <c r="I371" s="39">
        <v>0</v>
      </c>
      <c r="J371" s="39">
        <v>0</v>
      </c>
      <c r="K371" s="39">
        <v>13221612</v>
      </c>
      <c r="L371" s="39">
        <f>H371+I371+J371+K371</f>
        <v>13221612</v>
      </c>
      <c r="M371" s="39">
        <v>0</v>
      </c>
      <c r="N371" s="39">
        <v>0</v>
      </c>
      <c r="O371" s="39">
        <v>0</v>
      </c>
      <c r="P371" s="39">
        <v>13221611.08</v>
      </c>
      <c r="Q371" s="39">
        <f>M371+N371+O371+P371</f>
        <v>13221611.08</v>
      </c>
      <c r="R371" s="39">
        <f>H371-M371</f>
        <v>0</v>
      </c>
      <c r="S371" s="39">
        <f>I371-N371</f>
        <v>0</v>
      </c>
      <c r="T371" s="39">
        <f>J371-O371</f>
        <v>0</v>
      </c>
      <c r="U371" s="39">
        <f>Q371+B371</f>
        <v>13221611.08</v>
      </c>
      <c r="V371" s="39">
        <v>13221612</v>
      </c>
      <c r="W371" s="39">
        <v>13221611.08</v>
      </c>
      <c r="X371" s="39">
        <f>V371-W371</f>
        <v>0.91999999992549419</v>
      </c>
      <c r="Y371" s="39">
        <f>IF(ISERROR(W371/V371*100),0,W371/V371*100)</f>
        <v>99.99999304169566</v>
      </c>
      <c r="Z371" s="39">
        <v>0</v>
      </c>
      <c r="AA371" s="39">
        <v>0</v>
      </c>
      <c r="AB371" s="39">
        <v>0</v>
      </c>
      <c r="AC371" s="39">
        <v>0</v>
      </c>
      <c r="AD371" s="39">
        <v>-0.92</v>
      </c>
    </row>
    <row r="372" spans="1:30" ht="38.25" x14ac:dyDescent="0.2">
      <c r="A372" s="38" t="s">
        <v>42</v>
      </c>
      <c r="B372" s="39">
        <v>0</v>
      </c>
      <c r="C372" s="39">
        <v>0</v>
      </c>
      <c r="D372" s="39">
        <v>0</v>
      </c>
      <c r="E372" s="39">
        <v>0</v>
      </c>
      <c r="F372" s="39">
        <v>20415893</v>
      </c>
      <c r="G372" s="39">
        <f>C372+D372+E372+F372</f>
        <v>20415893</v>
      </c>
      <c r="H372" s="39">
        <v>0</v>
      </c>
      <c r="I372" s="39">
        <v>0</v>
      </c>
      <c r="J372" s="39">
        <v>0</v>
      </c>
      <c r="K372" s="39">
        <v>20415893</v>
      </c>
      <c r="L372" s="39">
        <f>H372+I372+J372+K372</f>
        <v>20415893</v>
      </c>
      <c r="M372" s="39">
        <v>0</v>
      </c>
      <c r="N372" s="39">
        <v>0</v>
      </c>
      <c r="O372" s="39">
        <v>0</v>
      </c>
      <c r="P372" s="39">
        <v>20378566.68</v>
      </c>
      <c r="Q372" s="39">
        <f>M372+N372+O372+P372</f>
        <v>20378566.68</v>
      </c>
      <c r="R372" s="39">
        <f>H372-M372</f>
        <v>0</v>
      </c>
      <c r="S372" s="39">
        <f>I372-N372</f>
        <v>0</v>
      </c>
      <c r="T372" s="39">
        <f>J372-O372</f>
        <v>0</v>
      </c>
      <c r="U372" s="39">
        <f>Q372+B372</f>
        <v>20378566.68</v>
      </c>
      <c r="V372" s="39">
        <v>20415893</v>
      </c>
      <c r="W372" s="39">
        <v>20378566.68</v>
      </c>
      <c r="X372" s="39">
        <f>V372-W372</f>
        <v>37326.320000000298</v>
      </c>
      <c r="Y372" s="39">
        <f>IF(ISERROR(W372/V372*100),0,W372/V372*100)</f>
        <v>99.817170280036237</v>
      </c>
      <c r="Z372" s="39">
        <v>0</v>
      </c>
      <c r="AA372" s="39">
        <v>0</v>
      </c>
      <c r="AB372" s="39">
        <v>0</v>
      </c>
      <c r="AC372" s="39">
        <v>0</v>
      </c>
      <c r="AD372" s="39">
        <v>-37326.32</v>
      </c>
    </row>
    <row r="373" spans="1:30" ht="51" x14ac:dyDescent="0.2">
      <c r="A373" s="40" t="s">
        <v>323</v>
      </c>
      <c r="B373" s="39">
        <v>0</v>
      </c>
      <c r="C373" s="39">
        <v>0</v>
      </c>
      <c r="D373" s="39">
        <v>0</v>
      </c>
      <c r="E373" s="39">
        <v>0</v>
      </c>
      <c r="F373" s="39">
        <v>17300000</v>
      </c>
      <c r="G373" s="39">
        <f>C373+D373+E373+F373</f>
        <v>17300000</v>
      </c>
      <c r="H373" s="39">
        <v>0</v>
      </c>
      <c r="I373" s="39">
        <v>0</v>
      </c>
      <c r="J373" s="39">
        <v>0</v>
      </c>
      <c r="K373" s="39">
        <v>17300000</v>
      </c>
      <c r="L373" s="39">
        <f>H373+I373+J373+K373</f>
        <v>17300000</v>
      </c>
      <c r="M373" s="39">
        <v>0</v>
      </c>
      <c r="N373" s="39">
        <v>0</v>
      </c>
      <c r="O373" s="39">
        <v>0</v>
      </c>
      <c r="P373" s="39">
        <v>17300000</v>
      </c>
      <c r="Q373" s="39">
        <f>M373+N373+O373+P373</f>
        <v>17300000</v>
      </c>
      <c r="R373" s="39">
        <f>H373-M373</f>
        <v>0</v>
      </c>
      <c r="S373" s="39">
        <f>I373-N373</f>
        <v>0</v>
      </c>
      <c r="T373" s="39">
        <f>J373-O373</f>
        <v>0</v>
      </c>
      <c r="U373" s="39">
        <f>Q373+B373</f>
        <v>17300000</v>
      </c>
      <c r="V373" s="39">
        <v>17300000</v>
      </c>
      <c r="W373" s="39">
        <v>17300000</v>
      </c>
      <c r="X373" s="39">
        <f>V373-W373</f>
        <v>0</v>
      </c>
      <c r="Y373" s="39">
        <f>IF(ISERROR(W373/V373*100),0,W373/V373*100)</f>
        <v>100</v>
      </c>
      <c r="Z373" s="39">
        <v>0</v>
      </c>
      <c r="AA373" s="39">
        <v>0</v>
      </c>
      <c r="AB373" s="39">
        <v>0</v>
      </c>
      <c r="AC373" s="39">
        <v>0</v>
      </c>
      <c r="AD373" s="39">
        <v>0</v>
      </c>
    </row>
    <row r="374" spans="1:30" ht="51" x14ac:dyDescent="0.2">
      <c r="A374" s="40" t="s">
        <v>324</v>
      </c>
      <c r="B374" s="39">
        <v>0</v>
      </c>
      <c r="C374" s="39">
        <v>0</v>
      </c>
      <c r="D374" s="39">
        <v>0</v>
      </c>
      <c r="E374" s="39">
        <v>0</v>
      </c>
      <c r="F374" s="39">
        <v>1956757</v>
      </c>
      <c r="G374" s="39">
        <f>C374+D374+E374+F374</f>
        <v>1956757</v>
      </c>
      <c r="H374" s="39">
        <v>0</v>
      </c>
      <c r="I374" s="39">
        <v>0</v>
      </c>
      <c r="J374" s="39">
        <v>0</v>
      </c>
      <c r="K374" s="39">
        <v>1956757</v>
      </c>
      <c r="L374" s="39">
        <f>H374+I374+J374+K374</f>
        <v>1956757</v>
      </c>
      <c r="M374" s="39">
        <v>0</v>
      </c>
      <c r="N374" s="39">
        <v>0</v>
      </c>
      <c r="O374" s="39">
        <v>0</v>
      </c>
      <c r="P374" s="39">
        <v>1956202.84</v>
      </c>
      <c r="Q374" s="39">
        <f>M374+N374+O374+P374</f>
        <v>1956202.84</v>
      </c>
      <c r="R374" s="39">
        <f>H374-M374</f>
        <v>0</v>
      </c>
      <c r="S374" s="39">
        <f>I374-N374</f>
        <v>0</v>
      </c>
      <c r="T374" s="39">
        <f>J374-O374</f>
        <v>0</v>
      </c>
      <c r="U374" s="39">
        <f>Q374+B374</f>
        <v>1956202.84</v>
      </c>
      <c r="V374" s="39">
        <v>1956757</v>
      </c>
      <c r="W374" s="39">
        <v>1956202.84</v>
      </c>
      <c r="X374" s="39">
        <f>V374-W374</f>
        <v>554.15999999991618</v>
      </c>
      <c r="Y374" s="39">
        <f>IF(ISERROR(W374/V374*100),0,W374/V374*100)</f>
        <v>99.971679672028785</v>
      </c>
      <c r="Z374" s="39">
        <v>0</v>
      </c>
      <c r="AA374" s="39">
        <v>0</v>
      </c>
      <c r="AB374" s="39">
        <v>0</v>
      </c>
      <c r="AC374" s="39">
        <v>0</v>
      </c>
      <c r="AD374" s="39">
        <v>-554.16</v>
      </c>
    </row>
    <row r="375" spans="1:30" ht="51" x14ac:dyDescent="0.2">
      <c r="A375" s="40" t="s">
        <v>325</v>
      </c>
      <c r="B375" s="39">
        <v>0</v>
      </c>
      <c r="C375" s="39">
        <v>0</v>
      </c>
      <c r="D375" s="39">
        <v>0</v>
      </c>
      <c r="E375" s="39">
        <v>0</v>
      </c>
      <c r="F375" s="39">
        <v>784636</v>
      </c>
      <c r="G375" s="39">
        <f>C375+D375+E375+F375</f>
        <v>784636</v>
      </c>
      <c r="H375" s="39">
        <v>0</v>
      </c>
      <c r="I375" s="39">
        <v>0</v>
      </c>
      <c r="J375" s="39">
        <v>0</v>
      </c>
      <c r="K375" s="39">
        <v>784636</v>
      </c>
      <c r="L375" s="39">
        <f>H375+I375+J375+K375</f>
        <v>784636</v>
      </c>
      <c r="M375" s="39">
        <v>0</v>
      </c>
      <c r="N375" s="39">
        <v>0</v>
      </c>
      <c r="O375" s="39">
        <v>0</v>
      </c>
      <c r="P375" s="39">
        <v>778358.35</v>
      </c>
      <c r="Q375" s="39">
        <f>M375+N375+O375+P375</f>
        <v>778358.35</v>
      </c>
      <c r="R375" s="39">
        <f>H375-M375</f>
        <v>0</v>
      </c>
      <c r="S375" s="39">
        <f>I375-N375</f>
        <v>0</v>
      </c>
      <c r="T375" s="39">
        <f>J375-O375</f>
        <v>0</v>
      </c>
      <c r="U375" s="39">
        <f>Q375+B375</f>
        <v>778358.35</v>
      </c>
      <c r="V375" s="39">
        <v>784636</v>
      </c>
      <c r="W375" s="39">
        <v>778358.35</v>
      </c>
      <c r="X375" s="39">
        <f>V375-W375</f>
        <v>6277.6500000000233</v>
      </c>
      <c r="Y375" s="39">
        <f>IF(ISERROR(W375/V375*100),0,W375/V375*100)</f>
        <v>99.199928374430939</v>
      </c>
      <c r="Z375" s="39">
        <v>0</v>
      </c>
      <c r="AA375" s="39">
        <v>0</v>
      </c>
      <c r="AB375" s="39">
        <v>0</v>
      </c>
      <c r="AC375" s="39">
        <v>0</v>
      </c>
      <c r="AD375" s="39">
        <v>-6277.65</v>
      </c>
    </row>
    <row r="376" spans="1:30" ht="38.25" x14ac:dyDescent="0.2">
      <c r="A376" s="40" t="s">
        <v>44</v>
      </c>
      <c r="B376" s="39">
        <v>0</v>
      </c>
      <c r="C376" s="39">
        <v>0</v>
      </c>
      <c r="D376" s="39">
        <v>0</v>
      </c>
      <c r="E376" s="39">
        <v>0</v>
      </c>
      <c r="F376" s="39">
        <v>374500</v>
      </c>
      <c r="G376" s="39">
        <f>C376+D376+E376+F376</f>
        <v>374500</v>
      </c>
      <c r="H376" s="39">
        <v>0</v>
      </c>
      <c r="I376" s="39">
        <v>0</v>
      </c>
      <c r="J376" s="39">
        <v>0</v>
      </c>
      <c r="K376" s="39">
        <v>374500</v>
      </c>
      <c r="L376" s="39">
        <f>H376+I376+J376+K376</f>
        <v>374500</v>
      </c>
      <c r="M376" s="39">
        <v>0</v>
      </c>
      <c r="N376" s="39">
        <v>0</v>
      </c>
      <c r="O376" s="39">
        <v>0</v>
      </c>
      <c r="P376" s="39">
        <v>344005.49</v>
      </c>
      <c r="Q376" s="39">
        <f>M376+N376+O376+P376</f>
        <v>344005.49</v>
      </c>
      <c r="R376" s="39">
        <f>H376-M376</f>
        <v>0</v>
      </c>
      <c r="S376" s="39">
        <f>I376-N376</f>
        <v>0</v>
      </c>
      <c r="T376" s="39">
        <f>J376-O376</f>
        <v>0</v>
      </c>
      <c r="U376" s="39">
        <f>Q376+B376</f>
        <v>344005.49</v>
      </c>
      <c r="V376" s="39">
        <v>374500</v>
      </c>
      <c r="W376" s="39">
        <v>344005.49</v>
      </c>
      <c r="X376" s="39">
        <f>V376-W376</f>
        <v>30494.510000000009</v>
      </c>
      <c r="Y376" s="39">
        <f>IF(ISERROR(W376/V376*100),0,W376/V376*100)</f>
        <v>91.857273698264351</v>
      </c>
      <c r="Z376" s="39">
        <v>0</v>
      </c>
      <c r="AA376" s="39">
        <v>0</v>
      </c>
      <c r="AB376" s="39">
        <v>0</v>
      </c>
      <c r="AC376" s="39">
        <v>0</v>
      </c>
      <c r="AD376" s="39">
        <v>-30494.51</v>
      </c>
    </row>
    <row r="377" spans="1:30" ht="25.5" x14ac:dyDescent="0.2">
      <c r="A377" s="38" t="s">
        <v>45</v>
      </c>
      <c r="B377" s="39">
        <v>0</v>
      </c>
      <c r="C377" s="39">
        <v>0</v>
      </c>
      <c r="D377" s="39">
        <v>0</v>
      </c>
      <c r="E377" s="39">
        <v>0</v>
      </c>
      <c r="F377" s="39">
        <v>212595</v>
      </c>
      <c r="G377" s="39">
        <f>C377+D377+E377+F377</f>
        <v>212595</v>
      </c>
      <c r="H377" s="39">
        <v>0</v>
      </c>
      <c r="I377" s="39">
        <v>0</v>
      </c>
      <c r="J377" s="39">
        <v>0</v>
      </c>
      <c r="K377" s="39">
        <v>212595</v>
      </c>
      <c r="L377" s="39">
        <f>H377+I377+J377+K377</f>
        <v>212595</v>
      </c>
      <c r="M377" s="39">
        <v>0</v>
      </c>
      <c r="N377" s="39">
        <v>0</v>
      </c>
      <c r="O377" s="39">
        <v>0</v>
      </c>
      <c r="P377" s="39">
        <v>108190.73</v>
      </c>
      <c r="Q377" s="39">
        <f>M377+N377+O377+P377</f>
        <v>108190.73</v>
      </c>
      <c r="R377" s="39">
        <f>H377-M377</f>
        <v>0</v>
      </c>
      <c r="S377" s="39">
        <f>I377-N377</f>
        <v>0</v>
      </c>
      <c r="T377" s="39">
        <f>J377-O377</f>
        <v>0</v>
      </c>
      <c r="U377" s="39">
        <f>Q377+B377</f>
        <v>108190.73</v>
      </c>
      <c r="V377" s="39">
        <v>212595</v>
      </c>
      <c r="W377" s="39">
        <v>108190.73</v>
      </c>
      <c r="X377" s="39">
        <f>V377-W377</f>
        <v>104404.27</v>
      </c>
      <c r="Y377" s="39">
        <f>IF(ISERROR(W377/V377*100),0,W377/V377*100)</f>
        <v>50.890533643782774</v>
      </c>
      <c r="Z377" s="39">
        <v>0</v>
      </c>
      <c r="AA377" s="39">
        <v>0</v>
      </c>
      <c r="AB377" s="39">
        <v>0</v>
      </c>
      <c r="AC377" s="39">
        <v>0</v>
      </c>
      <c r="AD377" s="39">
        <v>-104404.27</v>
      </c>
    </row>
    <row r="378" spans="1:30" ht="38.25" x14ac:dyDescent="0.2">
      <c r="A378" s="40" t="s">
        <v>47</v>
      </c>
      <c r="B378" s="39">
        <v>0</v>
      </c>
      <c r="C378" s="39">
        <v>0</v>
      </c>
      <c r="D378" s="39">
        <v>0</v>
      </c>
      <c r="E378" s="39">
        <v>0</v>
      </c>
      <c r="F378" s="39">
        <v>212595</v>
      </c>
      <c r="G378" s="39">
        <f>C378+D378+E378+F378</f>
        <v>212595</v>
      </c>
      <c r="H378" s="39">
        <v>0</v>
      </c>
      <c r="I378" s="39">
        <v>0</v>
      </c>
      <c r="J378" s="39">
        <v>0</v>
      </c>
      <c r="K378" s="39">
        <v>212595</v>
      </c>
      <c r="L378" s="39">
        <f>H378+I378+J378+K378</f>
        <v>212595</v>
      </c>
      <c r="M378" s="39">
        <v>0</v>
      </c>
      <c r="N378" s="39">
        <v>0</v>
      </c>
      <c r="O378" s="39">
        <v>0</v>
      </c>
      <c r="P378" s="39">
        <v>108190.73</v>
      </c>
      <c r="Q378" s="39">
        <f>M378+N378+O378+P378</f>
        <v>108190.73</v>
      </c>
      <c r="R378" s="39">
        <f>H378-M378</f>
        <v>0</v>
      </c>
      <c r="S378" s="39">
        <f>I378-N378</f>
        <v>0</v>
      </c>
      <c r="T378" s="39">
        <f>J378-O378</f>
        <v>0</v>
      </c>
      <c r="U378" s="39">
        <f>Q378+B378</f>
        <v>108190.73</v>
      </c>
      <c r="V378" s="39">
        <v>212595</v>
      </c>
      <c r="W378" s="39">
        <v>108190.73</v>
      </c>
      <c r="X378" s="39">
        <f>V378-W378</f>
        <v>104404.27</v>
      </c>
      <c r="Y378" s="39">
        <f>IF(ISERROR(W378/V378*100),0,W378/V378*100)</f>
        <v>50.890533643782774</v>
      </c>
      <c r="Z378" s="39">
        <v>0</v>
      </c>
      <c r="AA378" s="39">
        <v>0</v>
      </c>
      <c r="AB378" s="39">
        <v>0</v>
      </c>
      <c r="AC378" s="39">
        <v>0</v>
      </c>
      <c r="AD378" s="39">
        <v>-104404.27</v>
      </c>
    </row>
    <row r="379" spans="1:30" ht="51" x14ac:dyDescent="0.2">
      <c r="A379" s="38" t="s">
        <v>119</v>
      </c>
      <c r="B379" s="39">
        <v>0</v>
      </c>
      <c r="C379" s="39">
        <v>0</v>
      </c>
      <c r="D379" s="39">
        <v>931275</v>
      </c>
      <c r="E379" s="39">
        <v>628705</v>
      </c>
      <c r="F379" s="39">
        <v>0</v>
      </c>
      <c r="G379" s="39">
        <f>C379+D379+E379+F379</f>
        <v>1559980</v>
      </c>
      <c r="H379" s="39">
        <v>0</v>
      </c>
      <c r="I379" s="39">
        <v>931275</v>
      </c>
      <c r="J379" s="39">
        <v>628705</v>
      </c>
      <c r="K379" s="39">
        <v>0</v>
      </c>
      <c r="L379" s="39">
        <f>H379+I379+J379+K379</f>
        <v>1559980</v>
      </c>
      <c r="M379" s="39">
        <v>0</v>
      </c>
      <c r="N379" s="39">
        <v>930916.98</v>
      </c>
      <c r="O379" s="39">
        <v>347382.49</v>
      </c>
      <c r="P379" s="39">
        <v>0</v>
      </c>
      <c r="Q379" s="39">
        <f>M379+N379+O379+P379</f>
        <v>1278299.47</v>
      </c>
      <c r="R379" s="39">
        <f>H379-M379</f>
        <v>0</v>
      </c>
      <c r="S379" s="39">
        <f>I379-N379</f>
        <v>358.02000000001863</v>
      </c>
      <c r="T379" s="39">
        <f>J379-O379</f>
        <v>281322.51</v>
      </c>
      <c r="U379" s="39">
        <f>Q379+B379</f>
        <v>1278299.47</v>
      </c>
      <c r="V379" s="39">
        <v>1559980</v>
      </c>
      <c r="W379" s="39">
        <v>1278299.47</v>
      </c>
      <c r="X379" s="39">
        <f>V379-W379</f>
        <v>281680.53000000003</v>
      </c>
      <c r="Y379" s="39">
        <f>IF(ISERROR(W379/V379*100),0,W379/V379*100)</f>
        <v>81.943324273388114</v>
      </c>
      <c r="Z379" s="39">
        <v>0</v>
      </c>
      <c r="AA379" s="39">
        <v>0</v>
      </c>
      <c r="AB379" s="39">
        <v>0</v>
      </c>
      <c r="AC379" s="39">
        <v>0</v>
      </c>
      <c r="AD379" s="39">
        <v>0</v>
      </c>
    </row>
    <row r="380" spans="1:30" ht="38.25" x14ac:dyDescent="0.2">
      <c r="A380" s="40" t="s">
        <v>326</v>
      </c>
      <c r="B380" s="39">
        <v>0</v>
      </c>
      <c r="C380" s="39">
        <v>0</v>
      </c>
      <c r="D380" s="39">
        <v>243672</v>
      </c>
      <c r="E380" s="39">
        <v>564828</v>
      </c>
      <c r="F380" s="39">
        <v>0</v>
      </c>
      <c r="G380" s="39">
        <f>C380+D380+E380+F380</f>
        <v>808500</v>
      </c>
      <c r="H380" s="39">
        <v>0</v>
      </c>
      <c r="I380" s="39">
        <v>243672</v>
      </c>
      <c r="J380" s="39">
        <v>564828</v>
      </c>
      <c r="K380" s="39">
        <v>0</v>
      </c>
      <c r="L380" s="39">
        <f>H380+I380+J380+K380</f>
        <v>808500</v>
      </c>
      <c r="M380" s="39">
        <v>0</v>
      </c>
      <c r="N380" s="39">
        <v>243416.15</v>
      </c>
      <c r="O380" s="39">
        <v>347382.49</v>
      </c>
      <c r="P380" s="39">
        <v>0</v>
      </c>
      <c r="Q380" s="39">
        <f>M380+N380+O380+P380</f>
        <v>590798.64</v>
      </c>
      <c r="R380" s="39">
        <f>H380-M380</f>
        <v>0</v>
      </c>
      <c r="S380" s="39">
        <f>I380-N380</f>
        <v>255.85000000000582</v>
      </c>
      <c r="T380" s="39">
        <f>J380-O380</f>
        <v>217445.51</v>
      </c>
      <c r="U380" s="39">
        <f>Q380+B380</f>
        <v>590798.64</v>
      </c>
      <c r="V380" s="39">
        <v>808500</v>
      </c>
      <c r="W380" s="39">
        <v>590798.64</v>
      </c>
      <c r="X380" s="39">
        <f>V380-W380</f>
        <v>217701.36</v>
      </c>
      <c r="Y380" s="39">
        <f>IF(ISERROR(W380/V380*100),0,W380/V380*100)</f>
        <v>73.073424860853436</v>
      </c>
      <c r="Z380" s="39">
        <v>0</v>
      </c>
      <c r="AA380" s="39">
        <v>0</v>
      </c>
      <c r="AB380" s="39">
        <v>0</v>
      </c>
      <c r="AC380" s="39">
        <v>0</v>
      </c>
      <c r="AD380" s="39">
        <v>0</v>
      </c>
    </row>
    <row r="381" spans="1:30" ht="38.25" x14ac:dyDescent="0.2">
      <c r="A381" s="40" t="s">
        <v>327</v>
      </c>
      <c r="B381" s="39">
        <v>0</v>
      </c>
      <c r="C381" s="39">
        <v>0</v>
      </c>
      <c r="D381" s="39">
        <v>687603</v>
      </c>
      <c r="E381" s="39">
        <v>63877</v>
      </c>
      <c r="F381" s="39">
        <v>0</v>
      </c>
      <c r="G381" s="39">
        <f>C381+D381+E381+F381</f>
        <v>751480</v>
      </c>
      <c r="H381" s="39">
        <v>0</v>
      </c>
      <c r="I381" s="39">
        <v>687603</v>
      </c>
      <c r="J381" s="39">
        <v>63877</v>
      </c>
      <c r="K381" s="39">
        <v>0</v>
      </c>
      <c r="L381" s="39">
        <f>H381+I381+J381+K381</f>
        <v>751480</v>
      </c>
      <c r="M381" s="39">
        <v>0</v>
      </c>
      <c r="N381" s="39">
        <v>687500.83</v>
      </c>
      <c r="O381" s="39">
        <v>0</v>
      </c>
      <c r="P381" s="39">
        <v>0</v>
      </c>
      <c r="Q381" s="39">
        <f>M381+N381+O381+P381</f>
        <v>687500.83</v>
      </c>
      <c r="R381" s="39">
        <f>H381-M381</f>
        <v>0</v>
      </c>
      <c r="S381" s="39">
        <f>I381-N381</f>
        <v>102.17000000004191</v>
      </c>
      <c r="T381" s="39">
        <f>J381-O381</f>
        <v>63877</v>
      </c>
      <c r="U381" s="39">
        <f>Q381+B381</f>
        <v>687500.83</v>
      </c>
      <c r="V381" s="39">
        <v>751480</v>
      </c>
      <c r="W381" s="39">
        <v>687500.83</v>
      </c>
      <c r="X381" s="39">
        <f>V381-W381</f>
        <v>63979.170000000042</v>
      </c>
      <c r="Y381" s="39">
        <f>IF(ISERROR(W381/V381*100),0,W381/V381*100)</f>
        <v>91.48624447756427</v>
      </c>
      <c r="Z381" s="39">
        <v>0</v>
      </c>
      <c r="AA381" s="39">
        <v>0</v>
      </c>
      <c r="AB381" s="39">
        <v>0</v>
      </c>
      <c r="AC381" s="39">
        <v>0</v>
      </c>
      <c r="AD381" s="39">
        <v>0</v>
      </c>
    </row>
    <row r="382" spans="1:30" ht="38.25" x14ac:dyDescent="0.2">
      <c r="A382" s="38" t="s">
        <v>48</v>
      </c>
      <c r="B382" s="39">
        <v>0</v>
      </c>
      <c r="C382" s="39">
        <v>0</v>
      </c>
      <c r="D382" s="39">
        <v>0</v>
      </c>
      <c r="E382" s="39">
        <v>39968</v>
      </c>
      <c r="F382" s="39">
        <v>0</v>
      </c>
      <c r="G382" s="39">
        <f>C382+D382+E382+F382</f>
        <v>39968</v>
      </c>
      <c r="H382" s="39">
        <v>0</v>
      </c>
      <c r="I382" s="39">
        <v>0</v>
      </c>
      <c r="J382" s="39">
        <v>39968</v>
      </c>
      <c r="K382" s="39">
        <v>0</v>
      </c>
      <c r="L382" s="39">
        <f>H382+I382+J382+K382</f>
        <v>39968</v>
      </c>
      <c r="M382" s="39">
        <v>0</v>
      </c>
      <c r="N382" s="39">
        <v>0</v>
      </c>
      <c r="O382" s="39">
        <v>5406.2</v>
      </c>
      <c r="P382" s="39">
        <v>0</v>
      </c>
      <c r="Q382" s="39">
        <f>M382+N382+O382+P382</f>
        <v>5406.2</v>
      </c>
      <c r="R382" s="39">
        <f>H382-M382</f>
        <v>0</v>
      </c>
      <c r="S382" s="39">
        <f>I382-N382</f>
        <v>0</v>
      </c>
      <c r="T382" s="39">
        <f>J382-O382</f>
        <v>34561.800000000003</v>
      </c>
      <c r="U382" s="39">
        <f>Q382+B382</f>
        <v>5406.2</v>
      </c>
      <c r="V382" s="39">
        <v>3338453</v>
      </c>
      <c r="W382" s="39">
        <v>3278858.35</v>
      </c>
      <c r="X382" s="39">
        <f>V382-W382</f>
        <v>59594.649999999907</v>
      </c>
      <c r="Y382" s="39">
        <f>IF(ISERROR(W382/V382*100),0,W382/V382*100)</f>
        <v>98.214902231662393</v>
      </c>
      <c r="Z382" s="39">
        <v>0</v>
      </c>
      <c r="AA382" s="39">
        <v>0</v>
      </c>
      <c r="AB382" s="39">
        <v>0</v>
      </c>
      <c r="AC382" s="39">
        <v>0</v>
      </c>
      <c r="AD382" s="39">
        <v>0</v>
      </c>
    </row>
    <row r="383" spans="1:30" ht="63.75" x14ac:dyDescent="0.2">
      <c r="A383" s="40" t="s">
        <v>83</v>
      </c>
      <c r="B383" s="39">
        <v>0</v>
      </c>
      <c r="C383" s="39">
        <v>0</v>
      </c>
      <c r="D383" s="39">
        <v>0</v>
      </c>
      <c r="E383" s="39">
        <v>39968</v>
      </c>
      <c r="F383" s="39">
        <v>0</v>
      </c>
      <c r="G383" s="39">
        <f>C383+D383+E383+F383</f>
        <v>39968</v>
      </c>
      <c r="H383" s="39">
        <v>0</v>
      </c>
      <c r="I383" s="39">
        <v>0</v>
      </c>
      <c r="J383" s="39">
        <v>39968</v>
      </c>
      <c r="K383" s="39">
        <v>0</v>
      </c>
      <c r="L383" s="39">
        <f>H383+I383+J383+K383</f>
        <v>39968</v>
      </c>
      <c r="M383" s="39">
        <v>0</v>
      </c>
      <c r="N383" s="39">
        <v>0</v>
      </c>
      <c r="O383" s="39">
        <v>5406.2</v>
      </c>
      <c r="P383" s="39">
        <v>0</v>
      </c>
      <c r="Q383" s="39">
        <f>M383+N383+O383+P383</f>
        <v>5406.2</v>
      </c>
      <c r="R383" s="39">
        <f>H383-M383</f>
        <v>0</v>
      </c>
      <c r="S383" s="39">
        <f>I383-N383</f>
        <v>0</v>
      </c>
      <c r="T383" s="39">
        <f>J383-O383</f>
        <v>34561.800000000003</v>
      </c>
      <c r="U383" s="39">
        <f>Q383+B383</f>
        <v>5406.2</v>
      </c>
      <c r="V383" s="39">
        <v>65000</v>
      </c>
      <c r="W383" s="39">
        <v>5406.2</v>
      </c>
      <c r="X383" s="39">
        <f>V383-W383</f>
        <v>59593.8</v>
      </c>
      <c r="Y383" s="39">
        <f>IF(ISERROR(W383/V383*100),0,W383/V383*100)</f>
        <v>8.3172307692307683</v>
      </c>
      <c r="Z383" s="39">
        <v>0</v>
      </c>
      <c r="AA383" s="39">
        <v>0</v>
      </c>
      <c r="AB383" s="39">
        <v>0</v>
      </c>
      <c r="AC383" s="39">
        <v>0</v>
      </c>
      <c r="AD383" s="39">
        <v>0</v>
      </c>
    </row>
    <row r="384" spans="1:30" ht="25.5" x14ac:dyDescent="0.2">
      <c r="A384" s="40" t="s">
        <v>328</v>
      </c>
      <c r="B384" s="39">
        <v>0</v>
      </c>
      <c r="C384" s="39">
        <v>0</v>
      </c>
      <c r="D384" s="39">
        <v>0</v>
      </c>
      <c r="E384" s="39">
        <v>0</v>
      </c>
      <c r="F384" s="39">
        <v>0</v>
      </c>
      <c r="G384" s="39">
        <f>C384+D384+E384+F384</f>
        <v>0</v>
      </c>
      <c r="H384" s="39">
        <v>0</v>
      </c>
      <c r="I384" s="39">
        <v>0</v>
      </c>
      <c r="J384" s="39">
        <v>0</v>
      </c>
      <c r="K384" s="39">
        <v>0</v>
      </c>
      <c r="L384" s="39">
        <f>H384+I384+J384+K384</f>
        <v>0</v>
      </c>
      <c r="M384" s="39">
        <v>0</v>
      </c>
      <c r="N384" s="39">
        <v>0</v>
      </c>
      <c r="O384" s="39">
        <v>0</v>
      </c>
      <c r="P384" s="39">
        <v>0</v>
      </c>
      <c r="Q384" s="39">
        <f>M384+N384+O384+P384</f>
        <v>0</v>
      </c>
      <c r="R384" s="39">
        <f>H384-M384</f>
        <v>0</v>
      </c>
      <c r="S384" s="39">
        <f>I384-N384</f>
        <v>0</v>
      </c>
      <c r="T384" s="39">
        <f>J384-O384</f>
        <v>0</v>
      </c>
      <c r="U384" s="39">
        <f>Q384+B384</f>
        <v>0</v>
      </c>
      <c r="V384" s="39">
        <v>3273453</v>
      </c>
      <c r="W384" s="39">
        <v>3273452.15</v>
      </c>
      <c r="X384" s="39">
        <f>V384-W384</f>
        <v>0.85000000009313226</v>
      </c>
      <c r="Y384" s="39">
        <f>IF(ISERROR(W384/V384*100),0,W384/V384*100)</f>
        <v>99.99997403353585</v>
      </c>
      <c r="Z384" s="39">
        <v>0</v>
      </c>
      <c r="AA384" s="39">
        <v>0</v>
      </c>
      <c r="AB384" s="39">
        <v>0</v>
      </c>
      <c r="AC384" s="39">
        <v>0</v>
      </c>
      <c r="AD384" s="39">
        <v>0</v>
      </c>
    </row>
    <row r="385" spans="1:30" ht="25.5" x14ac:dyDescent="0.2">
      <c r="A385" s="38" t="s">
        <v>86</v>
      </c>
      <c r="B385" s="39">
        <v>0</v>
      </c>
      <c r="C385" s="39">
        <v>1057194</v>
      </c>
      <c r="D385" s="39">
        <v>0</v>
      </c>
      <c r="E385" s="39">
        <v>1334</v>
      </c>
      <c r="F385" s="39">
        <v>42988245</v>
      </c>
      <c r="G385" s="39">
        <f>C385+D385+E385+F385</f>
        <v>44046773</v>
      </c>
      <c r="H385" s="39">
        <v>1057194</v>
      </c>
      <c r="I385" s="39">
        <v>0</v>
      </c>
      <c r="J385" s="39">
        <v>1334</v>
      </c>
      <c r="K385" s="39">
        <v>42988245</v>
      </c>
      <c r="L385" s="39">
        <f>H385+I385+J385+K385</f>
        <v>44046773</v>
      </c>
      <c r="M385" s="39">
        <v>918418.92</v>
      </c>
      <c r="N385" s="39">
        <v>0</v>
      </c>
      <c r="O385" s="39">
        <v>1333.99</v>
      </c>
      <c r="P385" s="39">
        <v>42922932</v>
      </c>
      <c r="Q385" s="39">
        <f>M385+N385+O385+P385</f>
        <v>43842684.909999996</v>
      </c>
      <c r="R385" s="39">
        <f>H385-M385</f>
        <v>138775.07999999996</v>
      </c>
      <c r="S385" s="39">
        <f>I385-N385</f>
        <v>0</v>
      </c>
      <c r="T385" s="39">
        <f>J385-O385</f>
        <v>9.9999999999909051E-3</v>
      </c>
      <c r="U385" s="39">
        <f>Q385+B385</f>
        <v>43842684.909999996</v>
      </c>
      <c r="V385" s="39">
        <v>5607654</v>
      </c>
      <c r="W385" s="39">
        <v>5045564.03</v>
      </c>
      <c r="X385" s="39">
        <f>V385-W385</f>
        <v>562089.96999999974</v>
      </c>
      <c r="Y385" s="39">
        <f>IF(ISERROR(W385/V385*100),0,W385/V385*100)</f>
        <v>89.976379248791034</v>
      </c>
      <c r="Z385" s="39">
        <v>0</v>
      </c>
      <c r="AA385" s="39">
        <v>0</v>
      </c>
      <c r="AB385" s="39">
        <v>0</v>
      </c>
      <c r="AC385" s="39">
        <v>0</v>
      </c>
      <c r="AD385" s="39">
        <v>-65313</v>
      </c>
    </row>
    <row r="386" spans="1:30" ht="25.5" x14ac:dyDescent="0.2">
      <c r="A386" s="38" t="s">
        <v>55</v>
      </c>
      <c r="B386" s="39">
        <v>0</v>
      </c>
      <c r="C386" s="39">
        <v>0</v>
      </c>
      <c r="D386" s="39">
        <v>0</v>
      </c>
      <c r="E386" s="39">
        <v>0</v>
      </c>
      <c r="F386" s="39">
        <v>124523632</v>
      </c>
      <c r="G386" s="39">
        <f>C386+D386+E386+F386</f>
        <v>124523632</v>
      </c>
      <c r="H386" s="39">
        <v>0</v>
      </c>
      <c r="I386" s="39">
        <v>0</v>
      </c>
      <c r="J386" s="39">
        <v>0</v>
      </c>
      <c r="K386" s="39">
        <v>124523632</v>
      </c>
      <c r="L386" s="39">
        <f>H386+I386+J386+K386</f>
        <v>124523632</v>
      </c>
      <c r="M386" s="39">
        <v>0</v>
      </c>
      <c r="N386" s="39">
        <v>0</v>
      </c>
      <c r="O386" s="39">
        <v>0</v>
      </c>
      <c r="P386" s="39">
        <v>124523632</v>
      </c>
      <c r="Q386" s="39">
        <f>M386+N386+O386+P386</f>
        <v>124523632</v>
      </c>
      <c r="R386" s="39">
        <f>H386-M386</f>
        <v>0</v>
      </c>
      <c r="S386" s="39">
        <f>I386-N386</f>
        <v>0</v>
      </c>
      <c r="T386" s="39">
        <f>J386-O386</f>
        <v>0</v>
      </c>
      <c r="U386" s="39">
        <f>Q386+B386</f>
        <v>124523632</v>
      </c>
      <c r="V386" s="39">
        <v>124523632</v>
      </c>
      <c r="W386" s="39">
        <v>124523632</v>
      </c>
      <c r="X386" s="39">
        <f>V386-W386</f>
        <v>0</v>
      </c>
      <c r="Y386" s="39">
        <f>IF(ISERROR(W386/V386*100),0,W386/V386*100)</f>
        <v>100</v>
      </c>
      <c r="Z386" s="39">
        <v>0</v>
      </c>
      <c r="AA386" s="39">
        <v>0</v>
      </c>
      <c r="AB386" s="39">
        <v>0</v>
      </c>
      <c r="AC386" s="39">
        <v>0</v>
      </c>
      <c r="AD386" s="39">
        <v>0</v>
      </c>
    </row>
    <row r="387" spans="1:30" s="37" customFormat="1" x14ac:dyDescent="0.2">
      <c r="A387" s="35" t="s">
        <v>329</v>
      </c>
      <c r="B387" s="36">
        <v>286.92</v>
      </c>
      <c r="C387" s="36">
        <v>7658890</v>
      </c>
      <c r="D387" s="36">
        <v>1730489</v>
      </c>
      <c r="E387" s="36">
        <v>402531</v>
      </c>
      <c r="F387" s="36">
        <v>754134696</v>
      </c>
      <c r="G387" s="36">
        <f>C387+D387+E387+F387</f>
        <v>763926606</v>
      </c>
      <c r="H387" s="36">
        <v>7658890</v>
      </c>
      <c r="I387" s="36">
        <v>1730489</v>
      </c>
      <c r="J387" s="36">
        <v>402531</v>
      </c>
      <c r="K387" s="36">
        <v>754134696</v>
      </c>
      <c r="L387" s="36">
        <f>H387+I387+J387+K387</f>
        <v>763926606</v>
      </c>
      <c r="M387" s="36">
        <v>7152614.21</v>
      </c>
      <c r="N387" s="36">
        <v>1430312.04</v>
      </c>
      <c r="O387" s="36">
        <v>294617.81</v>
      </c>
      <c r="P387" s="36">
        <v>739968851.75</v>
      </c>
      <c r="Q387" s="36">
        <f>M387+N387+O387+P387</f>
        <v>748846395.80999994</v>
      </c>
      <c r="R387" s="36">
        <f>H387-M387</f>
        <v>506275.79000000004</v>
      </c>
      <c r="S387" s="36">
        <f>I387-N387</f>
        <v>300176.95999999996</v>
      </c>
      <c r="T387" s="36">
        <f>J387-O387</f>
        <v>107913.19</v>
      </c>
      <c r="U387" s="36">
        <f>Q387+B387</f>
        <v>748846682.7299999</v>
      </c>
      <c r="V387" s="36">
        <v>764000685</v>
      </c>
      <c r="W387" s="36">
        <v>748716243.07000005</v>
      </c>
      <c r="X387" s="36">
        <f>V387-W387</f>
        <v>15284441.929999948</v>
      </c>
      <c r="Y387" s="36">
        <f>IF(ISERROR(W387/V387*100),0,W387/V387*100)</f>
        <v>97.999420389263136</v>
      </c>
      <c r="Z387" s="36">
        <v>0</v>
      </c>
      <c r="AA387" s="36">
        <v>0</v>
      </c>
      <c r="AB387" s="36">
        <v>0</v>
      </c>
      <c r="AC387" s="36">
        <v>0</v>
      </c>
      <c r="AD387" s="36">
        <v>-14165844.25</v>
      </c>
    </row>
    <row r="388" spans="1:30" ht="25.5" x14ac:dyDescent="0.2">
      <c r="A388" s="38" t="s">
        <v>330</v>
      </c>
      <c r="B388" s="39">
        <v>0</v>
      </c>
      <c r="C388" s="39">
        <v>0</v>
      </c>
      <c r="D388" s="39">
        <v>0</v>
      </c>
      <c r="E388" s="39">
        <v>0</v>
      </c>
      <c r="F388" s="39">
        <v>32042956</v>
      </c>
      <c r="G388" s="39">
        <f>C388+D388+E388+F388</f>
        <v>32042956</v>
      </c>
      <c r="H388" s="39">
        <v>0</v>
      </c>
      <c r="I388" s="39">
        <v>0</v>
      </c>
      <c r="J388" s="39">
        <v>0</v>
      </c>
      <c r="K388" s="39">
        <v>32042956</v>
      </c>
      <c r="L388" s="39">
        <f>H388+I388+J388+K388</f>
        <v>32042956</v>
      </c>
      <c r="M388" s="39">
        <v>0</v>
      </c>
      <c r="N388" s="39">
        <v>0</v>
      </c>
      <c r="O388" s="39">
        <v>0</v>
      </c>
      <c r="P388" s="39">
        <v>31942712.489999998</v>
      </c>
      <c r="Q388" s="39">
        <f>M388+N388+O388+P388</f>
        <v>31942712.489999998</v>
      </c>
      <c r="R388" s="39">
        <f>H388-M388</f>
        <v>0</v>
      </c>
      <c r="S388" s="39">
        <f>I388-N388</f>
        <v>0</v>
      </c>
      <c r="T388" s="39">
        <f>J388-O388</f>
        <v>0</v>
      </c>
      <c r="U388" s="39">
        <f>Q388+B388</f>
        <v>31942712.489999998</v>
      </c>
      <c r="V388" s="39">
        <v>32042956</v>
      </c>
      <c r="W388" s="39">
        <v>31942712.489999998</v>
      </c>
      <c r="X388" s="39">
        <f>V388-W388</f>
        <v>100243.51000000164</v>
      </c>
      <c r="Y388" s="39">
        <f>IF(ISERROR(W388/V388*100),0,W388/V388*100)</f>
        <v>99.68715898121259</v>
      </c>
      <c r="Z388" s="39">
        <v>0</v>
      </c>
      <c r="AA388" s="39">
        <v>0</v>
      </c>
      <c r="AB388" s="39">
        <v>0</v>
      </c>
      <c r="AC388" s="39">
        <v>0</v>
      </c>
      <c r="AD388" s="39">
        <v>-100243.51</v>
      </c>
    </row>
    <row r="389" spans="1:30" x14ac:dyDescent="0.2">
      <c r="A389" s="38" t="s">
        <v>331</v>
      </c>
      <c r="B389" s="39">
        <v>286.92</v>
      </c>
      <c r="C389" s="39">
        <v>7658890</v>
      </c>
      <c r="D389" s="39">
        <v>0</v>
      </c>
      <c r="E389" s="39">
        <v>285972</v>
      </c>
      <c r="F389" s="39">
        <v>87231898</v>
      </c>
      <c r="G389" s="39">
        <f>C389+D389+E389+F389</f>
        <v>95176760</v>
      </c>
      <c r="H389" s="39">
        <v>7658890</v>
      </c>
      <c r="I389" s="39">
        <v>0</v>
      </c>
      <c r="J389" s="39">
        <v>285972</v>
      </c>
      <c r="K389" s="39">
        <v>87231898</v>
      </c>
      <c r="L389" s="39">
        <f>H389+I389+J389+K389</f>
        <v>95176760</v>
      </c>
      <c r="M389" s="39">
        <v>7152614.21</v>
      </c>
      <c r="N389" s="39">
        <v>0</v>
      </c>
      <c r="O389" s="39">
        <v>203540.94</v>
      </c>
      <c r="P389" s="39">
        <v>87179102.260000005</v>
      </c>
      <c r="Q389" s="39">
        <f>M389+N389+O389+P389</f>
        <v>94535257.410000011</v>
      </c>
      <c r="R389" s="39">
        <f>H389-M389</f>
        <v>506275.79000000004</v>
      </c>
      <c r="S389" s="39">
        <f>I389-N389</f>
        <v>0</v>
      </c>
      <c r="T389" s="39">
        <f>J389-O389</f>
        <v>82431.06</v>
      </c>
      <c r="U389" s="39">
        <f>Q389+B389</f>
        <v>94535544.330000013</v>
      </c>
      <c r="V389" s="39">
        <v>95185363</v>
      </c>
      <c r="W389" s="39">
        <v>94435391.180000007</v>
      </c>
      <c r="X389" s="39">
        <f>V389-W389</f>
        <v>749971.81999999285</v>
      </c>
      <c r="Y389" s="39">
        <f>IF(ISERROR(W389/V389*100),0,W389/V389*100)</f>
        <v>99.21209333414005</v>
      </c>
      <c r="Z389" s="39">
        <v>0</v>
      </c>
      <c r="AA389" s="39">
        <v>0</v>
      </c>
      <c r="AB389" s="39">
        <v>0</v>
      </c>
      <c r="AC389" s="39">
        <v>0</v>
      </c>
      <c r="AD389" s="39">
        <v>-52795.74</v>
      </c>
    </row>
    <row r="390" spans="1:30" ht="25.5" x14ac:dyDescent="0.2">
      <c r="A390" s="40" t="s">
        <v>332</v>
      </c>
      <c r="B390" s="39">
        <v>0</v>
      </c>
      <c r="C390" s="39">
        <v>0</v>
      </c>
      <c r="D390" s="39">
        <v>0</v>
      </c>
      <c r="E390" s="39">
        <v>0</v>
      </c>
      <c r="F390" s="39">
        <v>35258704</v>
      </c>
      <c r="G390" s="39">
        <f>C390+D390+E390+F390</f>
        <v>35258704</v>
      </c>
      <c r="H390" s="39">
        <v>0</v>
      </c>
      <c r="I390" s="39">
        <v>0</v>
      </c>
      <c r="J390" s="39">
        <v>0</v>
      </c>
      <c r="K390" s="39">
        <v>35258704</v>
      </c>
      <c r="L390" s="39">
        <f>H390+I390+J390+K390</f>
        <v>35258704</v>
      </c>
      <c r="M390" s="39">
        <v>0</v>
      </c>
      <c r="N390" s="39">
        <v>0</v>
      </c>
      <c r="O390" s="39">
        <v>0</v>
      </c>
      <c r="P390" s="39">
        <v>35243274.049999997</v>
      </c>
      <c r="Q390" s="39">
        <f>M390+N390+O390+P390</f>
        <v>35243274.049999997</v>
      </c>
      <c r="R390" s="39">
        <f>H390-M390</f>
        <v>0</v>
      </c>
      <c r="S390" s="39">
        <f>I390-N390</f>
        <v>0</v>
      </c>
      <c r="T390" s="39">
        <f>J390-O390</f>
        <v>0</v>
      </c>
      <c r="U390" s="39">
        <f>Q390+B390</f>
        <v>35243274.049999997</v>
      </c>
      <c r="V390" s="39">
        <v>35258704</v>
      </c>
      <c r="W390" s="39">
        <v>35243274.049999997</v>
      </c>
      <c r="X390" s="39">
        <f>V390-W390</f>
        <v>15429.95000000298</v>
      </c>
      <c r="Y390" s="39">
        <f>IF(ISERROR(W390/V390*100),0,W390/V390*100)</f>
        <v>99.956237898023687</v>
      </c>
      <c r="Z390" s="39">
        <v>0</v>
      </c>
      <c r="AA390" s="39">
        <v>0</v>
      </c>
      <c r="AB390" s="39">
        <v>0</v>
      </c>
      <c r="AC390" s="39">
        <v>0</v>
      </c>
      <c r="AD390" s="39">
        <v>-15429.95</v>
      </c>
    </row>
    <row r="391" spans="1:30" ht="25.5" x14ac:dyDescent="0.2">
      <c r="A391" s="40" t="s">
        <v>333</v>
      </c>
      <c r="B391" s="39">
        <v>286.92</v>
      </c>
      <c r="C391" s="39">
        <v>7064096</v>
      </c>
      <c r="D391" s="39">
        <v>0</v>
      </c>
      <c r="E391" s="39">
        <v>107810</v>
      </c>
      <c r="F391" s="39">
        <v>43856868</v>
      </c>
      <c r="G391" s="39">
        <f>C391+D391+E391+F391</f>
        <v>51028774</v>
      </c>
      <c r="H391" s="39">
        <v>7064096</v>
      </c>
      <c r="I391" s="39">
        <v>0</v>
      </c>
      <c r="J391" s="39">
        <v>107810</v>
      </c>
      <c r="K391" s="39">
        <v>43856868</v>
      </c>
      <c r="L391" s="39">
        <f>H391+I391+J391+K391</f>
        <v>51028774</v>
      </c>
      <c r="M391" s="39">
        <v>6910231.3700000001</v>
      </c>
      <c r="N391" s="39">
        <v>0</v>
      </c>
      <c r="O391" s="39">
        <v>56444.31</v>
      </c>
      <c r="P391" s="39">
        <v>43856868</v>
      </c>
      <c r="Q391" s="39">
        <f>M391+N391+O391+P391</f>
        <v>50823543.68</v>
      </c>
      <c r="R391" s="39">
        <f>H391-M391</f>
        <v>153864.62999999989</v>
      </c>
      <c r="S391" s="39">
        <f>I391-N391</f>
        <v>0</v>
      </c>
      <c r="T391" s="39">
        <f>J391-O391</f>
        <v>51365.69</v>
      </c>
      <c r="U391" s="39">
        <f>Q391+B391</f>
        <v>50823830.600000001</v>
      </c>
      <c r="V391" s="39">
        <v>51037234</v>
      </c>
      <c r="W391" s="39">
        <v>50738698.270000003</v>
      </c>
      <c r="X391" s="39">
        <f>V391-W391</f>
        <v>298535.72999999672</v>
      </c>
      <c r="Y391" s="39">
        <f>IF(ISERROR(W391/V391*100),0,W391/V391*100)</f>
        <v>99.415062873509171</v>
      </c>
      <c r="Z391" s="39">
        <v>0</v>
      </c>
      <c r="AA391" s="39">
        <v>0</v>
      </c>
      <c r="AB391" s="39">
        <v>0</v>
      </c>
      <c r="AC391" s="39">
        <v>0</v>
      </c>
      <c r="AD391" s="39">
        <v>0</v>
      </c>
    </row>
    <row r="392" spans="1:30" ht="51" x14ac:dyDescent="0.2">
      <c r="A392" s="40" t="s">
        <v>334</v>
      </c>
      <c r="B392" s="39">
        <v>0</v>
      </c>
      <c r="C392" s="39">
        <v>594794</v>
      </c>
      <c r="D392" s="39">
        <v>0</v>
      </c>
      <c r="E392" s="39">
        <v>21476</v>
      </c>
      <c r="F392" s="39">
        <v>5197354</v>
      </c>
      <c r="G392" s="39">
        <f>C392+D392+E392+F392</f>
        <v>5813624</v>
      </c>
      <c r="H392" s="39">
        <v>594794</v>
      </c>
      <c r="I392" s="39">
        <v>0</v>
      </c>
      <c r="J392" s="39">
        <v>21476</v>
      </c>
      <c r="K392" s="39">
        <v>5197354</v>
      </c>
      <c r="L392" s="39">
        <f>H392+I392+J392+K392</f>
        <v>5813624</v>
      </c>
      <c r="M392" s="39">
        <v>242382.84</v>
      </c>
      <c r="N392" s="39">
        <v>0</v>
      </c>
      <c r="O392" s="39">
        <v>21453.55</v>
      </c>
      <c r="P392" s="39">
        <v>5197354</v>
      </c>
      <c r="Q392" s="39">
        <f>M392+N392+O392+P392</f>
        <v>5461190.3899999997</v>
      </c>
      <c r="R392" s="39">
        <f>H392-M392</f>
        <v>352411.16000000003</v>
      </c>
      <c r="S392" s="39">
        <f>I392-N392</f>
        <v>0</v>
      </c>
      <c r="T392" s="39">
        <f>J392-O392</f>
        <v>22.450000000000728</v>
      </c>
      <c r="U392" s="39">
        <f>Q392+B392</f>
        <v>5461190.3899999997</v>
      </c>
      <c r="V392" s="39">
        <v>5813767</v>
      </c>
      <c r="W392" s="39">
        <v>5461333.3899999997</v>
      </c>
      <c r="X392" s="39">
        <f>V392-W392</f>
        <v>352433.61000000034</v>
      </c>
      <c r="Y392" s="39">
        <f>IF(ISERROR(W392/V392*100),0,W392/V392*100)</f>
        <v>93.937947461602775</v>
      </c>
      <c r="Z392" s="39">
        <v>0</v>
      </c>
      <c r="AA392" s="39">
        <v>0</v>
      </c>
      <c r="AB392" s="39">
        <v>0</v>
      </c>
      <c r="AC392" s="39">
        <v>0</v>
      </c>
      <c r="AD392" s="39">
        <v>0</v>
      </c>
    </row>
    <row r="393" spans="1:30" ht="25.5" x14ac:dyDescent="0.2">
      <c r="A393" s="40" t="s">
        <v>335</v>
      </c>
      <c r="B393" s="39">
        <v>0</v>
      </c>
      <c r="C393" s="39">
        <v>0</v>
      </c>
      <c r="D393" s="39">
        <v>0</v>
      </c>
      <c r="E393" s="39">
        <v>156686</v>
      </c>
      <c r="F393" s="39">
        <v>2753972</v>
      </c>
      <c r="G393" s="39">
        <f>C393+D393+E393+F393</f>
        <v>2910658</v>
      </c>
      <c r="H393" s="39">
        <v>0</v>
      </c>
      <c r="I393" s="39">
        <v>0</v>
      </c>
      <c r="J393" s="39">
        <v>156686</v>
      </c>
      <c r="K393" s="39">
        <v>2753972</v>
      </c>
      <c r="L393" s="39">
        <f>H393+I393+J393+K393</f>
        <v>2910658</v>
      </c>
      <c r="M393" s="39">
        <v>0</v>
      </c>
      <c r="N393" s="39">
        <v>0</v>
      </c>
      <c r="O393" s="39">
        <v>125643.08</v>
      </c>
      <c r="P393" s="39">
        <v>2744205.49</v>
      </c>
      <c r="Q393" s="39">
        <f>M393+N393+O393+P393</f>
        <v>2869848.5700000003</v>
      </c>
      <c r="R393" s="39">
        <f>H393-M393</f>
        <v>0</v>
      </c>
      <c r="S393" s="39">
        <f>I393-N393</f>
        <v>0</v>
      </c>
      <c r="T393" s="39">
        <f>J393-O393</f>
        <v>31042.92</v>
      </c>
      <c r="U393" s="39">
        <f>Q393+B393</f>
        <v>2869848.5700000003</v>
      </c>
      <c r="V393" s="39">
        <v>2910658</v>
      </c>
      <c r="W393" s="39">
        <v>2854684.75</v>
      </c>
      <c r="X393" s="39">
        <f>V393-W393</f>
        <v>55973.25</v>
      </c>
      <c r="Y393" s="39">
        <f>IF(ISERROR(W393/V393*100),0,W393/V393*100)</f>
        <v>98.076955451310326</v>
      </c>
      <c r="Z393" s="39">
        <v>0</v>
      </c>
      <c r="AA393" s="39">
        <v>0</v>
      </c>
      <c r="AB393" s="39">
        <v>0</v>
      </c>
      <c r="AC393" s="39">
        <v>0</v>
      </c>
      <c r="AD393" s="39">
        <v>-9766.51</v>
      </c>
    </row>
    <row r="394" spans="1:30" ht="38.25" x14ac:dyDescent="0.2">
      <c r="A394" s="40" t="s">
        <v>336</v>
      </c>
      <c r="B394" s="39">
        <v>0</v>
      </c>
      <c r="C394" s="39">
        <v>0</v>
      </c>
      <c r="D394" s="39">
        <v>0</v>
      </c>
      <c r="E394" s="39">
        <v>0</v>
      </c>
      <c r="F394" s="39">
        <v>165000</v>
      </c>
      <c r="G394" s="39">
        <f>C394+D394+E394+F394</f>
        <v>165000</v>
      </c>
      <c r="H394" s="39">
        <v>0</v>
      </c>
      <c r="I394" s="39">
        <v>0</v>
      </c>
      <c r="J394" s="39">
        <v>0</v>
      </c>
      <c r="K394" s="39">
        <v>165000</v>
      </c>
      <c r="L394" s="39">
        <f>H394+I394+J394+K394</f>
        <v>165000</v>
      </c>
      <c r="M394" s="39">
        <v>0</v>
      </c>
      <c r="N394" s="39">
        <v>0</v>
      </c>
      <c r="O394" s="39">
        <v>0</v>
      </c>
      <c r="P394" s="39">
        <v>137400.72</v>
      </c>
      <c r="Q394" s="39">
        <f>M394+N394+O394+P394</f>
        <v>137400.72</v>
      </c>
      <c r="R394" s="39">
        <f>H394-M394</f>
        <v>0</v>
      </c>
      <c r="S394" s="39">
        <f>I394-N394</f>
        <v>0</v>
      </c>
      <c r="T394" s="39">
        <f>J394-O394</f>
        <v>0</v>
      </c>
      <c r="U394" s="39">
        <f>Q394+B394</f>
        <v>137400.72</v>
      </c>
      <c r="V394" s="39">
        <v>165000</v>
      </c>
      <c r="W394" s="39">
        <v>137400.72</v>
      </c>
      <c r="X394" s="39">
        <f>V394-W394</f>
        <v>27599.279999999999</v>
      </c>
      <c r="Y394" s="39">
        <f>IF(ISERROR(W394/V394*100),0,W394/V394*100)</f>
        <v>83.273163636363634</v>
      </c>
      <c r="Z394" s="39">
        <v>0</v>
      </c>
      <c r="AA394" s="39">
        <v>0</v>
      </c>
      <c r="AB394" s="39">
        <v>0</v>
      </c>
      <c r="AC394" s="39">
        <v>0</v>
      </c>
      <c r="AD394" s="39">
        <v>-27599.279999999999</v>
      </c>
    </row>
    <row r="395" spans="1:30" x14ac:dyDescent="0.2">
      <c r="A395" s="38" t="s">
        <v>337</v>
      </c>
      <c r="B395" s="39">
        <v>0</v>
      </c>
      <c r="C395" s="39">
        <v>0</v>
      </c>
      <c r="D395" s="39">
        <v>0</v>
      </c>
      <c r="E395" s="39">
        <v>0</v>
      </c>
      <c r="F395" s="39">
        <v>6458172</v>
      </c>
      <c r="G395" s="39">
        <f>C395+D395+E395+F395</f>
        <v>6458172</v>
      </c>
      <c r="H395" s="39">
        <v>0</v>
      </c>
      <c r="I395" s="39">
        <v>0</v>
      </c>
      <c r="J395" s="39">
        <v>0</v>
      </c>
      <c r="K395" s="39">
        <v>6458172</v>
      </c>
      <c r="L395" s="39">
        <f>H395+I395+J395+K395</f>
        <v>6458172</v>
      </c>
      <c r="M395" s="39">
        <v>0</v>
      </c>
      <c r="N395" s="39">
        <v>0</v>
      </c>
      <c r="O395" s="39">
        <v>0</v>
      </c>
      <c r="P395" s="39">
        <v>6458143</v>
      </c>
      <c r="Q395" s="39">
        <f>M395+N395+O395+P395</f>
        <v>6458143</v>
      </c>
      <c r="R395" s="39">
        <f>H395-M395</f>
        <v>0</v>
      </c>
      <c r="S395" s="39">
        <f>I395-N395</f>
        <v>0</v>
      </c>
      <c r="T395" s="39">
        <f>J395-O395</f>
        <v>0</v>
      </c>
      <c r="U395" s="39">
        <f>Q395+B395</f>
        <v>6458143</v>
      </c>
      <c r="V395" s="39">
        <v>6458172</v>
      </c>
      <c r="W395" s="39">
        <v>6458143</v>
      </c>
      <c r="X395" s="39">
        <f>V395-W395</f>
        <v>29</v>
      </c>
      <c r="Y395" s="39">
        <f>IF(ISERROR(W395/V395*100),0,W395/V395*100)</f>
        <v>99.999550956524544</v>
      </c>
      <c r="Z395" s="39">
        <v>0</v>
      </c>
      <c r="AA395" s="39">
        <v>0</v>
      </c>
      <c r="AB395" s="39">
        <v>0</v>
      </c>
      <c r="AC395" s="39">
        <v>0</v>
      </c>
      <c r="AD395" s="39">
        <v>-29</v>
      </c>
    </row>
    <row r="396" spans="1:30" ht="25.5" x14ac:dyDescent="0.2">
      <c r="A396" s="40" t="s">
        <v>338</v>
      </c>
      <c r="B396" s="39">
        <v>0</v>
      </c>
      <c r="C396" s="39">
        <v>0</v>
      </c>
      <c r="D396" s="39">
        <v>0</v>
      </c>
      <c r="E396" s="39">
        <v>0</v>
      </c>
      <c r="F396" s="39">
        <v>6458172</v>
      </c>
      <c r="G396" s="39">
        <f>C396+D396+E396+F396</f>
        <v>6458172</v>
      </c>
      <c r="H396" s="39">
        <v>0</v>
      </c>
      <c r="I396" s="39">
        <v>0</v>
      </c>
      <c r="J396" s="39">
        <v>0</v>
      </c>
      <c r="K396" s="39">
        <v>6458172</v>
      </c>
      <c r="L396" s="39">
        <f>H396+I396+J396+K396</f>
        <v>6458172</v>
      </c>
      <c r="M396" s="39">
        <v>0</v>
      </c>
      <c r="N396" s="39">
        <v>0</v>
      </c>
      <c r="O396" s="39">
        <v>0</v>
      </c>
      <c r="P396" s="39">
        <v>6458143</v>
      </c>
      <c r="Q396" s="39">
        <f>M396+N396+O396+P396</f>
        <v>6458143</v>
      </c>
      <c r="R396" s="39">
        <f>H396-M396</f>
        <v>0</v>
      </c>
      <c r="S396" s="39">
        <f>I396-N396</f>
        <v>0</v>
      </c>
      <c r="T396" s="39">
        <f>J396-O396</f>
        <v>0</v>
      </c>
      <c r="U396" s="39">
        <f>Q396+B396</f>
        <v>6458143</v>
      </c>
      <c r="V396" s="39">
        <v>6458172</v>
      </c>
      <c r="W396" s="39">
        <v>6458143</v>
      </c>
      <c r="X396" s="39">
        <f>V396-W396</f>
        <v>29</v>
      </c>
      <c r="Y396" s="39">
        <f>IF(ISERROR(W396/V396*100),0,W396/V396*100)</f>
        <v>99.999550956524544</v>
      </c>
      <c r="Z396" s="39">
        <v>0</v>
      </c>
      <c r="AA396" s="39">
        <v>0</v>
      </c>
      <c r="AB396" s="39">
        <v>0</v>
      </c>
      <c r="AC396" s="39">
        <v>0</v>
      </c>
      <c r="AD396" s="39">
        <v>-29</v>
      </c>
    </row>
    <row r="397" spans="1:30" ht="25.5" x14ac:dyDescent="0.2">
      <c r="A397" s="38" t="s">
        <v>339</v>
      </c>
      <c r="B397" s="39">
        <v>0</v>
      </c>
      <c r="C397" s="39">
        <v>0</v>
      </c>
      <c r="D397" s="39">
        <v>0</v>
      </c>
      <c r="E397" s="39">
        <v>0</v>
      </c>
      <c r="F397" s="39">
        <v>518026828</v>
      </c>
      <c r="G397" s="39">
        <f>C397+D397+E397+F397</f>
        <v>518026828</v>
      </c>
      <c r="H397" s="39">
        <v>0</v>
      </c>
      <c r="I397" s="39">
        <v>0</v>
      </c>
      <c r="J397" s="39">
        <v>0</v>
      </c>
      <c r="K397" s="39">
        <v>518026828</v>
      </c>
      <c r="L397" s="39">
        <f>H397+I397+J397+K397</f>
        <v>518026828</v>
      </c>
      <c r="M397" s="39">
        <v>0</v>
      </c>
      <c r="N397" s="39">
        <v>0</v>
      </c>
      <c r="O397" s="39">
        <v>0</v>
      </c>
      <c r="P397" s="39">
        <v>516940167.5</v>
      </c>
      <c r="Q397" s="39">
        <f>M397+N397+O397+P397</f>
        <v>516940167.5</v>
      </c>
      <c r="R397" s="39">
        <f>H397-M397</f>
        <v>0</v>
      </c>
      <c r="S397" s="39">
        <f>I397-N397</f>
        <v>0</v>
      </c>
      <c r="T397" s="39">
        <f>J397-O397</f>
        <v>0</v>
      </c>
      <c r="U397" s="39">
        <f>Q397+B397</f>
        <v>516940167.5</v>
      </c>
      <c r="V397" s="39">
        <v>518026828</v>
      </c>
      <c r="W397" s="39">
        <v>516940167.5</v>
      </c>
      <c r="X397" s="39">
        <f>V397-W397</f>
        <v>1086660.5</v>
      </c>
      <c r="Y397" s="39">
        <f>IF(ISERROR(W397/V397*100),0,W397/V397*100)</f>
        <v>99.790230844955389</v>
      </c>
      <c r="Z397" s="39">
        <v>0</v>
      </c>
      <c r="AA397" s="39">
        <v>0</v>
      </c>
      <c r="AB397" s="39">
        <v>0</v>
      </c>
      <c r="AC397" s="39">
        <v>0</v>
      </c>
      <c r="AD397" s="39">
        <v>-1086660.5</v>
      </c>
    </row>
    <row r="398" spans="1:30" x14ac:dyDescent="0.2">
      <c r="A398" s="40" t="s">
        <v>340</v>
      </c>
      <c r="B398" s="39">
        <v>0</v>
      </c>
      <c r="C398" s="39">
        <v>0</v>
      </c>
      <c r="D398" s="39">
        <v>0</v>
      </c>
      <c r="E398" s="39">
        <v>0</v>
      </c>
      <c r="F398" s="39">
        <v>294981424</v>
      </c>
      <c r="G398" s="39">
        <f>C398+D398+E398+F398</f>
        <v>294981424</v>
      </c>
      <c r="H398" s="39">
        <v>0</v>
      </c>
      <c r="I398" s="39">
        <v>0</v>
      </c>
      <c r="J398" s="39">
        <v>0</v>
      </c>
      <c r="K398" s="39">
        <v>294981424</v>
      </c>
      <c r="L398" s="39">
        <f>H398+I398+J398+K398</f>
        <v>294981424</v>
      </c>
      <c r="M398" s="39">
        <v>0</v>
      </c>
      <c r="N398" s="39">
        <v>0</v>
      </c>
      <c r="O398" s="39">
        <v>0</v>
      </c>
      <c r="P398" s="39">
        <v>293986412.85000002</v>
      </c>
      <c r="Q398" s="39">
        <f>M398+N398+O398+P398</f>
        <v>293986412.85000002</v>
      </c>
      <c r="R398" s="39">
        <f>H398-M398</f>
        <v>0</v>
      </c>
      <c r="S398" s="39">
        <f>I398-N398</f>
        <v>0</v>
      </c>
      <c r="T398" s="39">
        <f>J398-O398</f>
        <v>0</v>
      </c>
      <c r="U398" s="39">
        <f>Q398+B398</f>
        <v>293986412.85000002</v>
      </c>
      <c r="V398" s="39">
        <v>294981424</v>
      </c>
      <c r="W398" s="39">
        <v>293986412.85000002</v>
      </c>
      <c r="X398" s="39">
        <f>V398-W398</f>
        <v>995011.14999997616</v>
      </c>
      <c r="Y398" s="39">
        <f>IF(ISERROR(W398/V398*100),0,W398/V398*100)</f>
        <v>99.662686844307871</v>
      </c>
      <c r="Z398" s="39">
        <v>0</v>
      </c>
      <c r="AA398" s="39">
        <v>0</v>
      </c>
      <c r="AB398" s="39">
        <v>0</v>
      </c>
      <c r="AC398" s="39">
        <v>0</v>
      </c>
      <c r="AD398" s="39">
        <v>-995011.15</v>
      </c>
    </row>
    <row r="399" spans="1:30" x14ac:dyDescent="0.2">
      <c r="A399" s="40" t="s">
        <v>341</v>
      </c>
      <c r="B399" s="39">
        <v>0</v>
      </c>
      <c r="C399" s="39">
        <v>0</v>
      </c>
      <c r="D399" s="39">
        <v>0</v>
      </c>
      <c r="E399" s="39">
        <v>0</v>
      </c>
      <c r="F399" s="39">
        <v>55800761</v>
      </c>
      <c r="G399" s="39">
        <f>C399+D399+E399+F399</f>
        <v>55800761</v>
      </c>
      <c r="H399" s="39">
        <v>0</v>
      </c>
      <c r="I399" s="39">
        <v>0</v>
      </c>
      <c r="J399" s="39">
        <v>0</v>
      </c>
      <c r="K399" s="39">
        <v>55800761</v>
      </c>
      <c r="L399" s="39">
        <f>H399+I399+J399+K399</f>
        <v>55800761</v>
      </c>
      <c r="M399" s="39">
        <v>0</v>
      </c>
      <c r="N399" s="39">
        <v>0</v>
      </c>
      <c r="O399" s="39">
        <v>0</v>
      </c>
      <c r="P399" s="39">
        <v>55727994.329999998</v>
      </c>
      <c r="Q399" s="39">
        <f>M399+N399+O399+P399</f>
        <v>55727994.329999998</v>
      </c>
      <c r="R399" s="39">
        <f>H399-M399</f>
        <v>0</v>
      </c>
      <c r="S399" s="39">
        <f>I399-N399</f>
        <v>0</v>
      </c>
      <c r="T399" s="39">
        <f>J399-O399</f>
        <v>0</v>
      </c>
      <c r="U399" s="39">
        <f>Q399+B399</f>
        <v>55727994.329999998</v>
      </c>
      <c r="V399" s="39">
        <v>55800761</v>
      </c>
      <c r="W399" s="39">
        <v>55727994.329999998</v>
      </c>
      <c r="X399" s="39">
        <f>V399-W399</f>
        <v>72766.670000001788</v>
      </c>
      <c r="Y399" s="39">
        <f>IF(ISERROR(W399/V399*100),0,W399/V399*100)</f>
        <v>99.86959555981683</v>
      </c>
      <c r="Z399" s="39">
        <v>0</v>
      </c>
      <c r="AA399" s="39">
        <v>0</v>
      </c>
      <c r="AB399" s="39">
        <v>0</v>
      </c>
      <c r="AC399" s="39">
        <v>0</v>
      </c>
      <c r="AD399" s="39">
        <v>-72766.67</v>
      </c>
    </row>
    <row r="400" spans="1:30" ht="25.5" x14ac:dyDescent="0.2">
      <c r="A400" s="40" t="s">
        <v>342</v>
      </c>
      <c r="B400" s="39">
        <v>0</v>
      </c>
      <c r="C400" s="39">
        <v>0</v>
      </c>
      <c r="D400" s="39">
        <v>0</v>
      </c>
      <c r="E400" s="39">
        <v>0</v>
      </c>
      <c r="F400" s="39">
        <v>167204098</v>
      </c>
      <c r="G400" s="39">
        <f>C400+D400+E400+F400</f>
        <v>167204098</v>
      </c>
      <c r="H400" s="39">
        <v>0</v>
      </c>
      <c r="I400" s="39">
        <v>0</v>
      </c>
      <c r="J400" s="39">
        <v>0</v>
      </c>
      <c r="K400" s="39">
        <v>167204098</v>
      </c>
      <c r="L400" s="39">
        <f>H400+I400+J400+K400</f>
        <v>167204098</v>
      </c>
      <c r="M400" s="39">
        <v>0</v>
      </c>
      <c r="N400" s="39">
        <v>0</v>
      </c>
      <c r="O400" s="39">
        <v>0</v>
      </c>
      <c r="P400" s="39">
        <v>167204098</v>
      </c>
      <c r="Q400" s="39">
        <f>M400+N400+O400+P400</f>
        <v>167204098</v>
      </c>
      <c r="R400" s="39">
        <f>H400-M400</f>
        <v>0</v>
      </c>
      <c r="S400" s="39">
        <f>I400-N400</f>
        <v>0</v>
      </c>
      <c r="T400" s="39">
        <f>J400-O400</f>
        <v>0</v>
      </c>
      <c r="U400" s="39">
        <f>Q400+B400</f>
        <v>167204098</v>
      </c>
      <c r="V400" s="39">
        <v>167204098</v>
      </c>
      <c r="W400" s="39">
        <v>167204098</v>
      </c>
      <c r="X400" s="39">
        <f>V400-W400</f>
        <v>0</v>
      </c>
      <c r="Y400" s="39">
        <f>IF(ISERROR(W400/V400*100),0,W400/V400*100)</f>
        <v>100</v>
      </c>
      <c r="Z400" s="39">
        <v>0</v>
      </c>
      <c r="AA400" s="39">
        <v>0</v>
      </c>
      <c r="AB400" s="39">
        <v>0</v>
      </c>
      <c r="AC400" s="39">
        <v>0</v>
      </c>
      <c r="AD400" s="39">
        <v>0</v>
      </c>
    </row>
    <row r="401" spans="1:30" ht="25.5" x14ac:dyDescent="0.2">
      <c r="A401" s="40" t="s">
        <v>343</v>
      </c>
      <c r="B401" s="39">
        <v>0</v>
      </c>
      <c r="C401" s="39">
        <v>0</v>
      </c>
      <c r="D401" s="39">
        <v>0</v>
      </c>
      <c r="E401" s="39">
        <v>0</v>
      </c>
      <c r="F401" s="39">
        <v>40545</v>
      </c>
      <c r="G401" s="39">
        <f>C401+D401+E401+F401</f>
        <v>40545</v>
      </c>
      <c r="H401" s="39">
        <v>0</v>
      </c>
      <c r="I401" s="39">
        <v>0</v>
      </c>
      <c r="J401" s="39">
        <v>0</v>
      </c>
      <c r="K401" s="39">
        <v>40545</v>
      </c>
      <c r="L401" s="39">
        <f>H401+I401+J401+K401</f>
        <v>40545</v>
      </c>
      <c r="M401" s="39">
        <v>0</v>
      </c>
      <c r="N401" s="39">
        <v>0</v>
      </c>
      <c r="O401" s="39">
        <v>0</v>
      </c>
      <c r="P401" s="39">
        <v>21662.32</v>
      </c>
      <c r="Q401" s="39">
        <f>M401+N401+O401+P401</f>
        <v>21662.32</v>
      </c>
      <c r="R401" s="39">
        <f>H401-M401</f>
        <v>0</v>
      </c>
      <c r="S401" s="39">
        <f>I401-N401</f>
        <v>0</v>
      </c>
      <c r="T401" s="39">
        <f>J401-O401</f>
        <v>0</v>
      </c>
      <c r="U401" s="39">
        <f>Q401+B401</f>
        <v>21662.32</v>
      </c>
      <c r="V401" s="39">
        <v>40545</v>
      </c>
      <c r="W401" s="39">
        <v>21662.32</v>
      </c>
      <c r="X401" s="39">
        <f>V401-W401</f>
        <v>18882.68</v>
      </c>
      <c r="Y401" s="39">
        <f>IF(ISERROR(W401/V401*100),0,W401/V401*100)</f>
        <v>53.427845603650262</v>
      </c>
      <c r="Z401" s="39">
        <v>0</v>
      </c>
      <c r="AA401" s="39">
        <v>0</v>
      </c>
      <c r="AB401" s="39">
        <v>0</v>
      </c>
      <c r="AC401" s="39">
        <v>0</v>
      </c>
      <c r="AD401" s="39">
        <v>-18882.68</v>
      </c>
    </row>
    <row r="402" spans="1:30" x14ac:dyDescent="0.2">
      <c r="A402" s="38" t="s">
        <v>344</v>
      </c>
      <c r="B402" s="39">
        <v>0</v>
      </c>
      <c r="C402" s="39">
        <v>0</v>
      </c>
      <c r="D402" s="39">
        <v>0</v>
      </c>
      <c r="E402" s="39">
        <v>65000</v>
      </c>
      <c r="F402" s="39">
        <v>3239731</v>
      </c>
      <c r="G402" s="39">
        <f>C402+D402+E402+F402</f>
        <v>3304731</v>
      </c>
      <c r="H402" s="39">
        <v>0</v>
      </c>
      <c r="I402" s="39">
        <v>0</v>
      </c>
      <c r="J402" s="39">
        <v>65000</v>
      </c>
      <c r="K402" s="39">
        <v>3239731</v>
      </c>
      <c r="L402" s="39">
        <f>H402+I402+J402+K402</f>
        <v>3304731</v>
      </c>
      <c r="M402" s="39">
        <v>0</v>
      </c>
      <c r="N402" s="39">
        <v>0</v>
      </c>
      <c r="O402" s="39">
        <v>65000</v>
      </c>
      <c r="P402" s="39">
        <v>3239730.4</v>
      </c>
      <c r="Q402" s="39">
        <f>M402+N402+O402+P402</f>
        <v>3304730.4</v>
      </c>
      <c r="R402" s="39">
        <f>H402-M402</f>
        <v>0</v>
      </c>
      <c r="S402" s="39">
        <f>I402-N402</f>
        <v>0</v>
      </c>
      <c r="T402" s="39">
        <f>J402-O402</f>
        <v>0</v>
      </c>
      <c r="U402" s="39">
        <f>Q402+B402</f>
        <v>3304730.4</v>
      </c>
      <c r="V402" s="39">
        <v>3324732</v>
      </c>
      <c r="W402" s="39">
        <v>3259683.75</v>
      </c>
      <c r="X402" s="39">
        <f>V402-W402</f>
        <v>65048.25</v>
      </c>
      <c r="Y402" s="39">
        <f>IF(ISERROR(W402/V402*100),0,W402/V402*100)</f>
        <v>98.043503957612216</v>
      </c>
      <c r="Z402" s="39">
        <v>0</v>
      </c>
      <c r="AA402" s="39">
        <v>0</v>
      </c>
      <c r="AB402" s="39">
        <v>0</v>
      </c>
      <c r="AC402" s="39">
        <v>0</v>
      </c>
      <c r="AD402" s="39">
        <v>-0.6</v>
      </c>
    </row>
    <row r="403" spans="1:30" ht="25.5" x14ac:dyDescent="0.2">
      <c r="A403" s="40" t="s">
        <v>345</v>
      </c>
      <c r="B403" s="39">
        <v>0</v>
      </c>
      <c r="C403" s="39">
        <v>0</v>
      </c>
      <c r="D403" s="39">
        <v>0</v>
      </c>
      <c r="E403" s="39">
        <v>65000</v>
      </c>
      <c r="F403" s="39">
        <v>3239731</v>
      </c>
      <c r="G403" s="39">
        <f>C403+D403+E403+F403</f>
        <v>3304731</v>
      </c>
      <c r="H403" s="39">
        <v>0</v>
      </c>
      <c r="I403" s="39">
        <v>0</v>
      </c>
      <c r="J403" s="39">
        <v>65000</v>
      </c>
      <c r="K403" s="39">
        <v>3239731</v>
      </c>
      <c r="L403" s="39">
        <f>H403+I403+J403+K403</f>
        <v>3304731</v>
      </c>
      <c r="M403" s="39">
        <v>0</v>
      </c>
      <c r="N403" s="39">
        <v>0</v>
      </c>
      <c r="O403" s="39">
        <v>65000</v>
      </c>
      <c r="P403" s="39">
        <v>3239730.4</v>
      </c>
      <c r="Q403" s="39">
        <f>M403+N403+O403+P403</f>
        <v>3304730.4</v>
      </c>
      <c r="R403" s="39">
        <f>H403-M403</f>
        <v>0</v>
      </c>
      <c r="S403" s="39">
        <f>I403-N403</f>
        <v>0</v>
      </c>
      <c r="T403" s="39">
        <f>J403-O403</f>
        <v>0</v>
      </c>
      <c r="U403" s="39">
        <f>Q403+B403</f>
        <v>3304730.4</v>
      </c>
      <c r="V403" s="39">
        <v>3324732</v>
      </c>
      <c r="W403" s="39">
        <v>3259683.75</v>
      </c>
      <c r="X403" s="39">
        <f>V403-W403</f>
        <v>65048.25</v>
      </c>
      <c r="Y403" s="39">
        <f>IF(ISERROR(W403/V403*100),0,W403/V403*100)</f>
        <v>98.043503957612216</v>
      </c>
      <c r="Z403" s="39">
        <v>0</v>
      </c>
      <c r="AA403" s="39">
        <v>0</v>
      </c>
      <c r="AB403" s="39">
        <v>0</v>
      </c>
      <c r="AC403" s="39">
        <v>0</v>
      </c>
      <c r="AD403" s="39">
        <v>-0.6</v>
      </c>
    </row>
    <row r="404" spans="1:30" ht="25.5" x14ac:dyDescent="0.2">
      <c r="A404" s="38" t="s">
        <v>346</v>
      </c>
      <c r="B404" s="39">
        <v>0</v>
      </c>
      <c r="C404" s="39">
        <v>0</v>
      </c>
      <c r="D404" s="39">
        <v>0</v>
      </c>
      <c r="E404" s="39">
        <v>0</v>
      </c>
      <c r="F404" s="39">
        <v>3672159</v>
      </c>
      <c r="G404" s="39">
        <f>C404+D404+E404+F404</f>
        <v>3672159</v>
      </c>
      <c r="H404" s="39">
        <v>0</v>
      </c>
      <c r="I404" s="39">
        <v>0</v>
      </c>
      <c r="J404" s="39">
        <v>0</v>
      </c>
      <c r="K404" s="39">
        <v>3672159</v>
      </c>
      <c r="L404" s="39">
        <f>H404+I404+J404+K404</f>
        <v>3672159</v>
      </c>
      <c r="M404" s="39">
        <v>0</v>
      </c>
      <c r="N404" s="39">
        <v>0</v>
      </c>
      <c r="O404" s="39">
        <v>0</v>
      </c>
      <c r="P404" s="39">
        <v>3580604.89</v>
      </c>
      <c r="Q404" s="39">
        <f>M404+N404+O404+P404</f>
        <v>3580604.89</v>
      </c>
      <c r="R404" s="39">
        <f>H404-M404</f>
        <v>0</v>
      </c>
      <c r="S404" s="39">
        <f>I404-N404</f>
        <v>0</v>
      </c>
      <c r="T404" s="39">
        <f>J404-O404</f>
        <v>0</v>
      </c>
      <c r="U404" s="39">
        <f>Q404+B404</f>
        <v>3580604.89</v>
      </c>
      <c r="V404" s="39">
        <v>3672159</v>
      </c>
      <c r="W404" s="39">
        <v>3580604.89</v>
      </c>
      <c r="X404" s="39">
        <f>V404-W404</f>
        <v>91554.10999999987</v>
      </c>
      <c r="Y404" s="39">
        <f>IF(ISERROR(W404/V404*100),0,W404/V404*100)</f>
        <v>97.506804307765549</v>
      </c>
      <c r="Z404" s="39">
        <v>0</v>
      </c>
      <c r="AA404" s="39">
        <v>0</v>
      </c>
      <c r="AB404" s="39">
        <v>0</v>
      </c>
      <c r="AC404" s="39">
        <v>0</v>
      </c>
      <c r="AD404" s="39">
        <v>-91554.11</v>
      </c>
    </row>
    <row r="405" spans="1:30" ht="38.25" x14ac:dyDescent="0.2">
      <c r="A405" s="40" t="s">
        <v>347</v>
      </c>
      <c r="B405" s="39">
        <v>0</v>
      </c>
      <c r="C405" s="39">
        <v>0</v>
      </c>
      <c r="D405" s="39">
        <v>0</v>
      </c>
      <c r="E405" s="39">
        <v>0</v>
      </c>
      <c r="F405" s="39">
        <v>974709</v>
      </c>
      <c r="G405" s="39">
        <f>C405+D405+E405+F405</f>
        <v>974709</v>
      </c>
      <c r="H405" s="39">
        <v>0</v>
      </c>
      <c r="I405" s="39">
        <v>0</v>
      </c>
      <c r="J405" s="39">
        <v>0</v>
      </c>
      <c r="K405" s="39">
        <v>974709</v>
      </c>
      <c r="L405" s="39">
        <f>H405+I405+J405+K405</f>
        <v>974709</v>
      </c>
      <c r="M405" s="39">
        <v>0</v>
      </c>
      <c r="N405" s="39">
        <v>0</v>
      </c>
      <c r="O405" s="39">
        <v>0</v>
      </c>
      <c r="P405" s="39">
        <v>973465.42</v>
      </c>
      <c r="Q405" s="39">
        <f>M405+N405+O405+P405</f>
        <v>973465.42</v>
      </c>
      <c r="R405" s="39">
        <f>H405-M405</f>
        <v>0</v>
      </c>
      <c r="S405" s="39">
        <f>I405-N405</f>
        <v>0</v>
      </c>
      <c r="T405" s="39">
        <f>J405-O405</f>
        <v>0</v>
      </c>
      <c r="U405" s="39">
        <f>Q405+B405</f>
        <v>973465.42</v>
      </c>
      <c r="V405" s="39">
        <v>974709</v>
      </c>
      <c r="W405" s="39">
        <v>973465.42</v>
      </c>
      <c r="X405" s="39">
        <f>V405-W405</f>
        <v>1243.5799999999581</v>
      </c>
      <c r="Y405" s="39">
        <f>IF(ISERROR(W405/V405*100),0,W405/V405*100)</f>
        <v>99.872415254193825</v>
      </c>
      <c r="Z405" s="39">
        <v>0</v>
      </c>
      <c r="AA405" s="39">
        <v>0</v>
      </c>
      <c r="AB405" s="39">
        <v>0</v>
      </c>
      <c r="AC405" s="39">
        <v>0</v>
      </c>
      <c r="AD405" s="39">
        <v>-1243.58</v>
      </c>
    </row>
    <row r="406" spans="1:30" ht="25.5" x14ac:dyDescent="0.2">
      <c r="A406" s="40" t="s">
        <v>348</v>
      </c>
      <c r="B406" s="39">
        <v>0</v>
      </c>
      <c r="C406" s="39">
        <v>0</v>
      </c>
      <c r="D406" s="39">
        <v>0</v>
      </c>
      <c r="E406" s="39">
        <v>0</v>
      </c>
      <c r="F406" s="39">
        <v>339810</v>
      </c>
      <c r="G406" s="39">
        <f>C406+D406+E406+F406</f>
        <v>339810</v>
      </c>
      <c r="H406" s="39">
        <v>0</v>
      </c>
      <c r="I406" s="39">
        <v>0</v>
      </c>
      <c r="J406" s="39">
        <v>0</v>
      </c>
      <c r="K406" s="39">
        <v>339810</v>
      </c>
      <c r="L406" s="39">
        <f>H406+I406+J406+K406</f>
        <v>339810</v>
      </c>
      <c r="M406" s="39">
        <v>0</v>
      </c>
      <c r="N406" s="39">
        <v>0</v>
      </c>
      <c r="O406" s="39">
        <v>0</v>
      </c>
      <c r="P406" s="39">
        <v>279991.96000000002</v>
      </c>
      <c r="Q406" s="39">
        <f>M406+N406+O406+P406</f>
        <v>279991.96000000002</v>
      </c>
      <c r="R406" s="39">
        <f>H406-M406</f>
        <v>0</v>
      </c>
      <c r="S406" s="39">
        <f>I406-N406</f>
        <v>0</v>
      </c>
      <c r="T406" s="39">
        <f>J406-O406</f>
        <v>0</v>
      </c>
      <c r="U406" s="39">
        <f>Q406+B406</f>
        <v>279991.96000000002</v>
      </c>
      <c r="V406" s="39">
        <v>339810</v>
      </c>
      <c r="W406" s="39">
        <v>279991.96000000002</v>
      </c>
      <c r="X406" s="39">
        <f>V406-W406</f>
        <v>59818.039999999979</v>
      </c>
      <c r="Y406" s="39">
        <f>IF(ISERROR(W406/V406*100),0,W406/V406*100)</f>
        <v>82.396621641505547</v>
      </c>
      <c r="Z406" s="39">
        <v>0</v>
      </c>
      <c r="AA406" s="39">
        <v>0</v>
      </c>
      <c r="AB406" s="39">
        <v>0</v>
      </c>
      <c r="AC406" s="39">
        <v>0</v>
      </c>
      <c r="AD406" s="39">
        <v>-59818.04</v>
      </c>
    </row>
    <row r="407" spans="1:30" ht="25.5" x14ac:dyDescent="0.2">
      <c r="A407" s="40" t="s">
        <v>349</v>
      </c>
      <c r="B407" s="39">
        <v>0</v>
      </c>
      <c r="C407" s="39">
        <v>0</v>
      </c>
      <c r="D407" s="39">
        <v>0</v>
      </c>
      <c r="E407" s="39">
        <v>0</v>
      </c>
      <c r="F407" s="39">
        <v>2357640</v>
      </c>
      <c r="G407" s="39">
        <f>C407+D407+E407+F407</f>
        <v>2357640</v>
      </c>
      <c r="H407" s="39">
        <v>0</v>
      </c>
      <c r="I407" s="39">
        <v>0</v>
      </c>
      <c r="J407" s="39">
        <v>0</v>
      </c>
      <c r="K407" s="39">
        <v>2357640</v>
      </c>
      <c r="L407" s="39">
        <f>H407+I407+J407+K407</f>
        <v>2357640</v>
      </c>
      <c r="M407" s="39">
        <v>0</v>
      </c>
      <c r="N407" s="39">
        <v>0</v>
      </c>
      <c r="O407" s="39">
        <v>0</v>
      </c>
      <c r="P407" s="39">
        <v>2327147.5099999998</v>
      </c>
      <c r="Q407" s="39">
        <f>M407+N407+O407+P407</f>
        <v>2327147.5099999998</v>
      </c>
      <c r="R407" s="39">
        <f>H407-M407</f>
        <v>0</v>
      </c>
      <c r="S407" s="39">
        <f>I407-N407</f>
        <v>0</v>
      </c>
      <c r="T407" s="39">
        <f>J407-O407</f>
        <v>0</v>
      </c>
      <c r="U407" s="39">
        <f>Q407+B407</f>
        <v>2327147.5099999998</v>
      </c>
      <c r="V407" s="39">
        <v>2357640</v>
      </c>
      <c r="W407" s="39">
        <v>2327147.5099999998</v>
      </c>
      <c r="X407" s="39">
        <f>V407-W407</f>
        <v>30492.490000000224</v>
      </c>
      <c r="Y407" s="39">
        <f>IF(ISERROR(W407/V407*100),0,W407/V407*100)</f>
        <v>98.706651990974009</v>
      </c>
      <c r="Z407" s="39">
        <v>0</v>
      </c>
      <c r="AA407" s="39">
        <v>0</v>
      </c>
      <c r="AB407" s="39">
        <v>0</v>
      </c>
      <c r="AC407" s="39">
        <v>0</v>
      </c>
      <c r="AD407" s="39">
        <v>-30492.49</v>
      </c>
    </row>
    <row r="408" spans="1:30" ht="76.5" x14ac:dyDescent="0.2">
      <c r="A408" s="38" t="s">
        <v>318</v>
      </c>
      <c r="B408" s="39">
        <v>0</v>
      </c>
      <c r="C408" s="39">
        <v>0</v>
      </c>
      <c r="D408" s="39">
        <v>0</v>
      </c>
      <c r="E408" s="39">
        <v>0</v>
      </c>
      <c r="F408" s="39">
        <v>108099</v>
      </c>
      <c r="G408" s="39">
        <f>C408+D408+E408+F408</f>
        <v>108099</v>
      </c>
      <c r="H408" s="39">
        <v>0</v>
      </c>
      <c r="I408" s="39">
        <v>0</v>
      </c>
      <c r="J408" s="39">
        <v>0</v>
      </c>
      <c r="K408" s="39">
        <v>108099</v>
      </c>
      <c r="L408" s="39">
        <f>H408+I408+J408+K408</f>
        <v>108099</v>
      </c>
      <c r="M408" s="39">
        <v>0</v>
      </c>
      <c r="N408" s="39">
        <v>0</v>
      </c>
      <c r="O408" s="39">
        <v>0</v>
      </c>
      <c r="P408" s="39">
        <v>107635.55</v>
      </c>
      <c r="Q408" s="39">
        <f>M408+N408+O408+P408</f>
        <v>107635.55</v>
      </c>
      <c r="R408" s="39">
        <f>H408-M408</f>
        <v>0</v>
      </c>
      <c r="S408" s="39">
        <f>I408-N408</f>
        <v>0</v>
      </c>
      <c r="T408" s="39">
        <f>J408-O408</f>
        <v>0</v>
      </c>
      <c r="U408" s="39">
        <f>Q408+B408</f>
        <v>107635.55</v>
      </c>
      <c r="V408" s="39">
        <v>153574</v>
      </c>
      <c r="W408" s="39">
        <v>153110.15</v>
      </c>
      <c r="X408" s="39">
        <f>V408-W408</f>
        <v>463.85000000000582</v>
      </c>
      <c r="Y408" s="39">
        <f>IF(ISERROR(W408/V408*100),0,W408/V408*100)</f>
        <v>99.697963196895302</v>
      </c>
      <c r="Z408" s="39">
        <v>0</v>
      </c>
      <c r="AA408" s="39">
        <v>0</v>
      </c>
      <c r="AB408" s="39">
        <v>0</v>
      </c>
      <c r="AC408" s="39">
        <v>0</v>
      </c>
      <c r="AD408" s="39">
        <v>-463.45</v>
      </c>
    </row>
    <row r="409" spans="1:30" ht="51" x14ac:dyDescent="0.2">
      <c r="A409" s="40" t="s">
        <v>350</v>
      </c>
      <c r="B409" s="39">
        <v>0</v>
      </c>
      <c r="C409" s="39">
        <v>0</v>
      </c>
      <c r="D409" s="39">
        <v>0</v>
      </c>
      <c r="E409" s="39">
        <v>0</v>
      </c>
      <c r="F409" s="39">
        <v>108099</v>
      </c>
      <c r="G409" s="39">
        <f>C409+D409+E409+F409</f>
        <v>108099</v>
      </c>
      <c r="H409" s="39">
        <v>0</v>
      </c>
      <c r="I409" s="39">
        <v>0</v>
      </c>
      <c r="J409" s="39">
        <v>0</v>
      </c>
      <c r="K409" s="39">
        <v>108099</v>
      </c>
      <c r="L409" s="39">
        <f>H409+I409+J409+K409</f>
        <v>108099</v>
      </c>
      <c r="M409" s="39">
        <v>0</v>
      </c>
      <c r="N409" s="39">
        <v>0</v>
      </c>
      <c r="O409" s="39">
        <v>0</v>
      </c>
      <c r="P409" s="39">
        <v>107635.55</v>
      </c>
      <c r="Q409" s="39">
        <f>M409+N409+O409+P409</f>
        <v>107635.55</v>
      </c>
      <c r="R409" s="39">
        <f>H409-M409</f>
        <v>0</v>
      </c>
      <c r="S409" s="39">
        <f>I409-N409</f>
        <v>0</v>
      </c>
      <c r="T409" s="39">
        <f>J409-O409</f>
        <v>0</v>
      </c>
      <c r="U409" s="39">
        <f>Q409+B409</f>
        <v>107635.55</v>
      </c>
      <c r="V409" s="39">
        <v>153574</v>
      </c>
      <c r="W409" s="39">
        <v>153110.15</v>
      </c>
      <c r="X409" s="39">
        <f>V409-W409</f>
        <v>463.85000000000582</v>
      </c>
      <c r="Y409" s="39">
        <f>IF(ISERROR(W409/V409*100),0,W409/V409*100)</f>
        <v>99.697963196895302</v>
      </c>
      <c r="Z409" s="39">
        <v>0</v>
      </c>
      <c r="AA409" s="39">
        <v>0</v>
      </c>
      <c r="AB409" s="39">
        <v>0</v>
      </c>
      <c r="AC409" s="39">
        <v>0</v>
      </c>
      <c r="AD409" s="39">
        <v>-463.45</v>
      </c>
    </row>
    <row r="410" spans="1:30" ht="38.25" x14ac:dyDescent="0.2">
      <c r="A410" s="38" t="s">
        <v>42</v>
      </c>
      <c r="B410" s="39">
        <v>0</v>
      </c>
      <c r="C410" s="39">
        <v>0</v>
      </c>
      <c r="D410" s="39">
        <v>0</v>
      </c>
      <c r="E410" s="39">
        <v>21600</v>
      </c>
      <c r="F410" s="39">
        <v>3388228</v>
      </c>
      <c r="G410" s="39">
        <f>C410+D410+E410+F410</f>
        <v>3409828</v>
      </c>
      <c r="H410" s="39">
        <v>0</v>
      </c>
      <c r="I410" s="39">
        <v>0</v>
      </c>
      <c r="J410" s="39">
        <v>21600</v>
      </c>
      <c r="K410" s="39">
        <v>3388228</v>
      </c>
      <c r="L410" s="39">
        <f>H410+I410+J410+K410</f>
        <v>3409828</v>
      </c>
      <c r="M410" s="39">
        <v>0</v>
      </c>
      <c r="N410" s="39">
        <v>0</v>
      </c>
      <c r="O410" s="39">
        <v>21600</v>
      </c>
      <c r="P410" s="39">
        <v>3205625.52</v>
      </c>
      <c r="Q410" s="39">
        <f>M410+N410+O410+P410</f>
        <v>3227225.52</v>
      </c>
      <c r="R410" s="39">
        <f>H410-M410</f>
        <v>0</v>
      </c>
      <c r="S410" s="39">
        <f>I410-N410</f>
        <v>0</v>
      </c>
      <c r="T410" s="39">
        <f>J410-O410</f>
        <v>0</v>
      </c>
      <c r="U410" s="39">
        <f>Q410+B410</f>
        <v>3227225.52</v>
      </c>
      <c r="V410" s="39">
        <v>3409828</v>
      </c>
      <c r="W410" s="39">
        <v>3227225.52</v>
      </c>
      <c r="X410" s="39">
        <f>V410-W410</f>
        <v>182602.47999999998</v>
      </c>
      <c r="Y410" s="39">
        <f>IF(ISERROR(W410/V410*100),0,W410/V410*100)</f>
        <v>94.644818448320549</v>
      </c>
      <c r="Z410" s="39">
        <v>0</v>
      </c>
      <c r="AA410" s="39">
        <v>0</v>
      </c>
      <c r="AB410" s="39">
        <v>0</v>
      </c>
      <c r="AC410" s="39">
        <v>0</v>
      </c>
      <c r="AD410" s="39">
        <v>-182602.48</v>
      </c>
    </row>
    <row r="411" spans="1:30" ht="38.25" x14ac:dyDescent="0.2">
      <c r="A411" s="40" t="s">
        <v>351</v>
      </c>
      <c r="B411" s="39">
        <v>0</v>
      </c>
      <c r="C411" s="39">
        <v>0</v>
      </c>
      <c r="D411" s="39">
        <v>0</v>
      </c>
      <c r="E411" s="39">
        <v>21600</v>
      </c>
      <c r="F411" s="39">
        <v>2878320</v>
      </c>
      <c r="G411" s="39">
        <f>C411+D411+E411+F411</f>
        <v>2899920</v>
      </c>
      <c r="H411" s="39">
        <v>0</v>
      </c>
      <c r="I411" s="39">
        <v>0</v>
      </c>
      <c r="J411" s="39">
        <v>21600</v>
      </c>
      <c r="K411" s="39">
        <v>2878320</v>
      </c>
      <c r="L411" s="39">
        <f>H411+I411+J411+K411</f>
        <v>2899920</v>
      </c>
      <c r="M411" s="39">
        <v>0</v>
      </c>
      <c r="N411" s="39">
        <v>0</v>
      </c>
      <c r="O411" s="39">
        <v>21600</v>
      </c>
      <c r="P411" s="39">
        <v>2726739.69</v>
      </c>
      <c r="Q411" s="39">
        <f>M411+N411+O411+P411</f>
        <v>2748339.69</v>
      </c>
      <c r="R411" s="39">
        <f>H411-M411</f>
        <v>0</v>
      </c>
      <c r="S411" s="39">
        <f>I411-N411</f>
        <v>0</v>
      </c>
      <c r="T411" s="39">
        <f>J411-O411</f>
        <v>0</v>
      </c>
      <c r="U411" s="39">
        <f>Q411+B411</f>
        <v>2748339.69</v>
      </c>
      <c r="V411" s="39">
        <v>2899920</v>
      </c>
      <c r="W411" s="39">
        <v>2748339.69</v>
      </c>
      <c r="X411" s="39">
        <f>V411-W411</f>
        <v>151580.31000000006</v>
      </c>
      <c r="Y411" s="39">
        <f>IF(ISERROR(W411/V411*100),0,W411/V411*100)</f>
        <v>94.772948564098314</v>
      </c>
      <c r="Z411" s="39">
        <v>0</v>
      </c>
      <c r="AA411" s="39">
        <v>0</v>
      </c>
      <c r="AB411" s="39">
        <v>0</v>
      </c>
      <c r="AC411" s="39">
        <v>0</v>
      </c>
      <c r="AD411" s="39">
        <v>-151580.31</v>
      </c>
    </row>
    <row r="412" spans="1:30" ht="38.25" x14ac:dyDescent="0.2">
      <c r="A412" s="40" t="s">
        <v>44</v>
      </c>
      <c r="B412" s="39">
        <v>0</v>
      </c>
      <c r="C412" s="39">
        <v>0</v>
      </c>
      <c r="D412" s="39">
        <v>0</v>
      </c>
      <c r="E412" s="39">
        <v>0</v>
      </c>
      <c r="F412" s="39">
        <v>509908</v>
      </c>
      <c r="G412" s="39">
        <f>C412+D412+E412+F412</f>
        <v>509908</v>
      </c>
      <c r="H412" s="39">
        <v>0</v>
      </c>
      <c r="I412" s="39">
        <v>0</v>
      </c>
      <c r="J412" s="39">
        <v>0</v>
      </c>
      <c r="K412" s="39">
        <v>509908</v>
      </c>
      <c r="L412" s="39">
        <f>H412+I412+J412+K412</f>
        <v>509908</v>
      </c>
      <c r="M412" s="39">
        <v>0</v>
      </c>
      <c r="N412" s="39">
        <v>0</v>
      </c>
      <c r="O412" s="39">
        <v>0</v>
      </c>
      <c r="P412" s="39">
        <v>478885.83</v>
      </c>
      <c r="Q412" s="39">
        <f>M412+N412+O412+P412</f>
        <v>478885.83</v>
      </c>
      <c r="R412" s="39">
        <f>H412-M412</f>
        <v>0</v>
      </c>
      <c r="S412" s="39">
        <f>I412-N412</f>
        <v>0</v>
      </c>
      <c r="T412" s="39">
        <f>J412-O412</f>
        <v>0</v>
      </c>
      <c r="U412" s="39">
        <f>Q412+B412</f>
        <v>478885.83</v>
      </c>
      <c r="V412" s="39">
        <v>509908</v>
      </c>
      <c r="W412" s="39">
        <v>478885.83</v>
      </c>
      <c r="X412" s="39">
        <f>V412-W412</f>
        <v>31022.169999999984</v>
      </c>
      <c r="Y412" s="39">
        <f>IF(ISERROR(W412/V412*100),0,W412/V412*100)</f>
        <v>93.916124085129084</v>
      </c>
      <c r="Z412" s="39">
        <v>0</v>
      </c>
      <c r="AA412" s="39">
        <v>0</v>
      </c>
      <c r="AB412" s="39">
        <v>0</v>
      </c>
      <c r="AC412" s="39">
        <v>0</v>
      </c>
      <c r="AD412" s="39">
        <v>-31022.17</v>
      </c>
    </row>
    <row r="413" spans="1:30" ht="25.5" x14ac:dyDescent="0.2">
      <c r="A413" s="38" t="s">
        <v>45</v>
      </c>
      <c r="B413" s="39">
        <v>0</v>
      </c>
      <c r="C413" s="39">
        <v>0</v>
      </c>
      <c r="D413" s="39">
        <v>0</v>
      </c>
      <c r="E413" s="39">
        <v>0</v>
      </c>
      <c r="F413" s="39">
        <v>27873179</v>
      </c>
      <c r="G413" s="39">
        <f>C413+D413+E413+F413</f>
        <v>27873179</v>
      </c>
      <c r="H413" s="39">
        <v>0</v>
      </c>
      <c r="I413" s="39">
        <v>0</v>
      </c>
      <c r="J413" s="39">
        <v>0</v>
      </c>
      <c r="K413" s="39">
        <v>27873179</v>
      </c>
      <c r="L413" s="39">
        <f>H413+I413+J413+K413</f>
        <v>27873179</v>
      </c>
      <c r="M413" s="39">
        <v>0</v>
      </c>
      <c r="N413" s="39">
        <v>0</v>
      </c>
      <c r="O413" s="39">
        <v>0</v>
      </c>
      <c r="P413" s="39">
        <v>26236013.960000001</v>
      </c>
      <c r="Q413" s="39">
        <f>M413+N413+O413+P413</f>
        <v>26236013.960000001</v>
      </c>
      <c r="R413" s="39">
        <f>H413-M413</f>
        <v>0</v>
      </c>
      <c r="S413" s="39">
        <f>I413-N413</f>
        <v>0</v>
      </c>
      <c r="T413" s="39">
        <f>J413-O413</f>
        <v>0</v>
      </c>
      <c r="U413" s="39">
        <f>Q413+B413</f>
        <v>26236013.960000001</v>
      </c>
      <c r="V413" s="39">
        <v>27873179</v>
      </c>
      <c r="W413" s="39">
        <v>26236013.960000001</v>
      </c>
      <c r="X413" s="39">
        <f>V413-W413</f>
        <v>1637165.0399999991</v>
      </c>
      <c r="Y413" s="39">
        <f>IF(ISERROR(W413/V413*100),0,W413/V413*100)</f>
        <v>94.126378480187</v>
      </c>
      <c r="Z413" s="39">
        <v>0</v>
      </c>
      <c r="AA413" s="39">
        <v>0</v>
      </c>
      <c r="AB413" s="39">
        <v>0</v>
      </c>
      <c r="AC413" s="39">
        <v>0</v>
      </c>
      <c r="AD413" s="39">
        <v>-1637165.04</v>
      </c>
    </row>
    <row r="414" spans="1:30" ht="38.25" x14ac:dyDescent="0.2">
      <c r="A414" s="40" t="s">
        <v>352</v>
      </c>
      <c r="B414" s="39">
        <v>0</v>
      </c>
      <c r="C414" s="39">
        <v>0</v>
      </c>
      <c r="D414" s="39">
        <v>0</v>
      </c>
      <c r="E414" s="39">
        <v>0</v>
      </c>
      <c r="F414" s="39">
        <v>27504813</v>
      </c>
      <c r="G414" s="39">
        <f>C414+D414+E414+F414</f>
        <v>27504813</v>
      </c>
      <c r="H414" s="39">
        <v>0</v>
      </c>
      <c r="I414" s="39">
        <v>0</v>
      </c>
      <c r="J414" s="39">
        <v>0</v>
      </c>
      <c r="K414" s="39">
        <v>27504813</v>
      </c>
      <c r="L414" s="39">
        <f>H414+I414+J414+K414</f>
        <v>27504813</v>
      </c>
      <c r="M414" s="39">
        <v>0</v>
      </c>
      <c r="N414" s="39">
        <v>0</v>
      </c>
      <c r="O414" s="39">
        <v>0</v>
      </c>
      <c r="P414" s="39">
        <v>25886981.550000001</v>
      </c>
      <c r="Q414" s="39">
        <f>M414+N414+O414+P414</f>
        <v>25886981.550000001</v>
      </c>
      <c r="R414" s="39">
        <f>H414-M414</f>
        <v>0</v>
      </c>
      <c r="S414" s="39">
        <f>I414-N414</f>
        <v>0</v>
      </c>
      <c r="T414" s="39">
        <f>J414-O414</f>
        <v>0</v>
      </c>
      <c r="U414" s="39">
        <f>Q414+B414</f>
        <v>25886981.550000001</v>
      </c>
      <c r="V414" s="39">
        <v>27504813</v>
      </c>
      <c r="W414" s="39">
        <v>25886981.550000001</v>
      </c>
      <c r="X414" s="39">
        <f>V414-W414</f>
        <v>1617831.4499999993</v>
      </c>
      <c r="Y414" s="39">
        <f>IF(ISERROR(W414/V414*100),0,W414/V414*100)</f>
        <v>94.118006001349656</v>
      </c>
      <c r="Z414" s="39">
        <v>0</v>
      </c>
      <c r="AA414" s="39">
        <v>0</v>
      </c>
      <c r="AB414" s="39">
        <v>0</v>
      </c>
      <c r="AC414" s="39">
        <v>0</v>
      </c>
      <c r="AD414" s="39">
        <v>-1617831.45</v>
      </c>
    </row>
    <row r="415" spans="1:30" ht="38.25" x14ac:dyDescent="0.2">
      <c r="A415" s="40" t="s">
        <v>47</v>
      </c>
      <c r="B415" s="39">
        <v>0</v>
      </c>
      <c r="C415" s="39">
        <v>0</v>
      </c>
      <c r="D415" s="39">
        <v>0</v>
      </c>
      <c r="E415" s="39">
        <v>0</v>
      </c>
      <c r="F415" s="39">
        <v>368366</v>
      </c>
      <c r="G415" s="39">
        <f>C415+D415+E415+F415</f>
        <v>368366</v>
      </c>
      <c r="H415" s="39">
        <v>0</v>
      </c>
      <c r="I415" s="39">
        <v>0</v>
      </c>
      <c r="J415" s="39">
        <v>0</v>
      </c>
      <c r="K415" s="39">
        <v>368366</v>
      </c>
      <c r="L415" s="39">
        <f>H415+I415+J415+K415</f>
        <v>368366</v>
      </c>
      <c r="M415" s="39">
        <v>0</v>
      </c>
      <c r="N415" s="39">
        <v>0</v>
      </c>
      <c r="O415" s="39">
        <v>0</v>
      </c>
      <c r="P415" s="39">
        <v>349032.41</v>
      </c>
      <c r="Q415" s="39">
        <f>M415+N415+O415+P415</f>
        <v>349032.41</v>
      </c>
      <c r="R415" s="39">
        <f>H415-M415</f>
        <v>0</v>
      </c>
      <c r="S415" s="39">
        <f>I415-N415</f>
        <v>0</v>
      </c>
      <c r="T415" s="39">
        <f>J415-O415</f>
        <v>0</v>
      </c>
      <c r="U415" s="39">
        <f>Q415+B415</f>
        <v>349032.41</v>
      </c>
      <c r="V415" s="39">
        <v>368366</v>
      </c>
      <c r="W415" s="39">
        <v>349032.41</v>
      </c>
      <c r="X415" s="39">
        <f>V415-W415</f>
        <v>19333.590000000026</v>
      </c>
      <c r="Y415" s="39">
        <f>IF(ISERROR(W415/V415*100),0,W415/V415*100)</f>
        <v>94.751527013893792</v>
      </c>
      <c r="Z415" s="39">
        <v>0</v>
      </c>
      <c r="AA415" s="39">
        <v>0</v>
      </c>
      <c r="AB415" s="39">
        <v>0</v>
      </c>
      <c r="AC415" s="39">
        <v>0</v>
      </c>
      <c r="AD415" s="39">
        <v>-19333.59</v>
      </c>
    </row>
    <row r="416" spans="1:30" ht="38.25" x14ac:dyDescent="0.2">
      <c r="A416" s="38" t="s">
        <v>241</v>
      </c>
      <c r="B416" s="39">
        <v>0</v>
      </c>
      <c r="C416" s="39">
        <v>0</v>
      </c>
      <c r="D416" s="39">
        <v>0</v>
      </c>
      <c r="E416" s="39">
        <v>3869</v>
      </c>
      <c r="F416" s="39">
        <v>0</v>
      </c>
      <c r="G416" s="39">
        <f>C416+D416+E416+F416</f>
        <v>3869</v>
      </c>
      <c r="H416" s="39">
        <v>0</v>
      </c>
      <c r="I416" s="39">
        <v>0</v>
      </c>
      <c r="J416" s="39">
        <v>3869</v>
      </c>
      <c r="K416" s="39">
        <v>0</v>
      </c>
      <c r="L416" s="39">
        <f>H416+I416+J416+K416</f>
        <v>3869</v>
      </c>
      <c r="M416" s="39">
        <v>0</v>
      </c>
      <c r="N416" s="39">
        <v>0</v>
      </c>
      <c r="O416" s="39">
        <v>3765.35</v>
      </c>
      <c r="P416" s="39">
        <v>0</v>
      </c>
      <c r="Q416" s="39">
        <f>M416+N416+O416+P416</f>
        <v>3765.35</v>
      </c>
      <c r="R416" s="39">
        <f>H416-M416</f>
        <v>0</v>
      </c>
      <c r="S416" s="39">
        <f>I416-N416</f>
        <v>0</v>
      </c>
      <c r="T416" s="39">
        <f>J416-O416</f>
        <v>103.65000000000009</v>
      </c>
      <c r="U416" s="39">
        <f>Q416+B416</f>
        <v>3765.35</v>
      </c>
      <c r="V416" s="39">
        <v>3869</v>
      </c>
      <c r="W416" s="39">
        <v>3765.35</v>
      </c>
      <c r="X416" s="39">
        <f>V416-W416</f>
        <v>103.65000000000009</v>
      </c>
      <c r="Y416" s="39">
        <f>IF(ISERROR(W416/V416*100),0,W416/V416*100)</f>
        <v>97.321013181700692</v>
      </c>
      <c r="Z416" s="39">
        <v>0</v>
      </c>
      <c r="AA416" s="39">
        <v>0</v>
      </c>
      <c r="AB416" s="39">
        <v>0</v>
      </c>
      <c r="AC416" s="39">
        <v>0</v>
      </c>
      <c r="AD416" s="39">
        <v>0</v>
      </c>
    </row>
    <row r="417" spans="1:30" ht="51" x14ac:dyDescent="0.2">
      <c r="A417" s="40" t="s">
        <v>353</v>
      </c>
      <c r="B417" s="39">
        <v>0</v>
      </c>
      <c r="C417" s="39">
        <v>0</v>
      </c>
      <c r="D417" s="39">
        <v>0</v>
      </c>
      <c r="E417" s="39">
        <v>3869</v>
      </c>
      <c r="F417" s="39">
        <v>0</v>
      </c>
      <c r="G417" s="39">
        <f>C417+D417+E417+F417</f>
        <v>3869</v>
      </c>
      <c r="H417" s="39">
        <v>0</v>
      </c>
      <c r="I417" s="39">
        <v>0</v>
      </c>
      <c r="J417" s="39">
        <v>3869</v>
      </c>
      <c r="K417" s="39">
        <v>0</v>
      </c>
      <c r="L417" s="39">
        <f>H417+I417+J417+K417</f>
        <v>3869</v>
      </c>
      <c r="M417" s="39">
        <v>0</v>
      </c>
      <c r="N417" s="39">
        <v>0</v>
      </c>
      <c r="O417" s="39">
        <v>3765.35</v>
      </c>
      <c r="P417" s="39">
        <v>0</v>
      </c>
      <c r="Q417" s="39">
        <f>M417+N417+O417+P417</f>
        <v>3765.35</v>
      </c>
      <c r="R417" s="39">
        <f>H417-M417</f>
        <v>0</v>
      </c>
      <c r="S417" s="39">
        <f>I417-N417</f>
        <v>0</v>
      </c>
      <c r="T417" s="39">
        <f>J417-O417</f>
        <v>103.65000000000009</v>
      </c>
      <c r="U417" s="39">
        <f>Q417+B417</f>
        <v>3765.35</v>
      </c>
      <c r="V417" s="39">
        <v>3869</v>
      </c>
      <c r="W417" s="39">
        <v>3765.35</v>
      </c>
      <c r="X417" s="39">
        <f>V417-W417</f>
        <v>103.65000000000009</v>
      </c>
      <c r="Y417" s="39">
        <f>IF(ISERROR(W417/V417*100),0,W417/V417*100)</f>
        <v>97.321013181700692</v>
      </c>
      <c r="Z417" s="39">
        <v>0</v>
      </c>
      <c r="AA417" s="39">
        <v>0</v>
      </c>
      <c r="AB417" s="39">
        <v>0</v>
      </c>
      <c r="AC417" s="39">
        <v>0</v>
      </c>
      <c r="AD417" s="39">
        <v>0</v>
      </c>
    </row>
    <row r="418" spans="1:30" ht="51" x14ac:dyDescent="0.2">
      <c r="A418" s="38" t="s">
        <v>119</v>
      </c>
      <c r="B418" s="39">
        <v>0</v>
      </c>
      <c r="C418" s="39">
        <v>0</v>
      </c>
      <c r="D418" s="39">
        <v>106405</v>
      </c>
      <c r="E418" s="39">
        <v>0</v>
      </c>
      <c r="F418" s="39">
        <v>33676</v>
      </c>
      <c r="G418" s="39">
        <f>C418+D418+E418+F418</f>
        <v>140081</v>
      </c>
      <c r="H418" s="39">
        <v>0</v>
      </c>
      <c r="I418" s="39">
        <v>106405</v>
      </c>
      <c r="J418" s="39">
        <v>0</v>
      </c>
      <c r="K418" s="39">
        <v>33676</v>
      </c>
      <c r="L418" s="39">
        <f>H418+I418+J418+K418</f>
        <v>140081</v>
      </c>
      <c r="M418" s="39">
        <v>0</v>
      </c>
      <c r="N418" s="39">
        <v>106402.88</v>
      </c>
      <c r="O418" s="39">
        <v>0</v>
      </c>
      <c r="P418" s="39">
        <v>28595.8</v>
      </c>
      <c r="Q418" s="39">
        <f>M418+N418+O418+P418</f>
        <v>134998.68</v>
      </c>
      <c r="R418" s="39">
        <f>H418-M418</f>
        <v>0</v>
      </c>
      <c r="S418" s="39">
        <f>I418-N418</f>
        <v>2.1199999999953434</v>
      </c>
      <c r="T418" s="39">
        <f>J418-O418</f>
        <v>0</v>
      </c>
      <c r="U418" s="39">
        <f>Q418+B418</f>
        <v>134998.68</v>
      </c>
      <c r="V418" s="39">
        <v>140081</v>
      </c>
      <c r="W418" s="39">
        <v>134998.68</v>
      </c>
      <c r="X418" s="39">
        <f>V418-W418</f>
        <v>5082.320000000007</v>
      </c>
      <c r="Y418" s="39">
        <f>IF(ISERROR(W418/V418*100),0,W418/V418*100)</f>
        <v>96.371870560604208</v>
      </c>
      <c r="Z418" s="39">
        <v>0</v>
      </c>
      <c r="AA418" s="39">
        <v>0</v>
      </c>
      <c r="AB418" s="39">
        <v>0</v>
      </c>
      <c r="AC418" s="39">
        <v>0</v>
      </c>
      <c r="AD418" s="39">
        <v>-5080.2</v>
      </c>
    </row>
    <row r="419" spans="1:30" ht="51" x14ac:dyDescent="0.2">
      <c r="A419" s="40" t="s">
        <v>354</v>
      </c>
      <c r="B419" s="39">
        <v>0</v>
      </c>
      <c r="C419" s="39">
        <v>0</v>
      </c>
      <c r="D419" s="39">
        <v>47958</v>
      </c>
      <c r="E419" s="39">
        <v>0</v>
      </c>
      <c r="F419" s="39">
        <v>33676</v>
      </c>
      <c r="G419" s="39">
        <f>C419+D419+E419+F419</f>
        <v>81634</v>
      </c>
      <c r="H419" s="39">
        <v>0</v>
      </c>
      <c r="I419" s="39">
        <v>47958</v>
      </c>
      <c r="J419" s="39">
        <v>0</v>
      </c>
      <c r="K419" s="39">
        <v>33676</v>
      </c>
      <c r="L419" s="39">
        <f>H419+I419+J419+K419</f>
        <v>81634</v>
      </c>
      <c r="M419" s="39">
        <v>0</v>
      </c>
      <c r="N419" s="39">
        <v>47956.35</v>
      </c>
      <c r="O419" s="39">
        <v>0</v>
      </c>
      <c r="P419" s="39">
        <v>28595.8</v>
      </c>
      <c r="Q419" s="39">
        <f>M419+N419+O419+P419</f>
        <v>76552.149999999994</v>
      </c>
      <c r="R419" s="39">
        <f>H419-M419</f>
        <v>0</v>
      </c>
      <c r="S419" s="39">
        <f>I419-N419</f>
        <v>1.6500000000014552</v>
      </c>
      <c r="T419" s="39">
        <f>J419-O419</f>
        <v>0</v>
      </c>
      <c r="U419" s="39">
        <f>Q419+B419</f>
        <v>76552.149999999994</v>
      </c>
      <c r="V419" s="39">
        <v>81634</v>
      </c>
      <c r="W419" s="39">
        <v>76552.149999999994</v>
      </c>
      <c r="X419" s="39">
        <f>V419-W419</f>
        <v>5081.8500000000058</v>
      </c>
      <c r="Y419" s="39">
        <f>IF(ISERROR(W419/V419*100),0,W419/V419*100)</f>
        <v>93.77483646519832</v>
      </c>
      <c r="Z419" s="39">
        <v>0</v>
      </c>
      <c r="AA419" s="39">
        <v>0</v>
      </c>
      <c r="AB419" s="39">
        <v>0</v>
      </c>
      <c r="AC419" s="39">
        <v>0</v>
      </c>
      <c r="AD419" s="39">
        <v>-5080.2</v>
      </c>
    </row>
    <row r="420" spans="1:30" ht="38.25" x14ac:dyDescent="0.2">
      <c r="A420" s="40" t="s">
        <v>355</v>
      </c>
      <c r="B420" s="39">
        <v>0</v>
      </c>
      <c r="C420" s="39">
        <v>0</v>
      </c>
      <c r="D420" s="39">
        <v>58447</v>
      </c>
      <c r="E420" s="39">
        <v>0</v>
      </c>
      <c r="F420" s="39">
        <v>0</v>
      </c>
      <c r="G420" s="39">
        <f>C420+D420+E420+F420</f>
        <v>58447</v>
      </c>
      <c r="H420" s="39">
        <v>0</v>
      </c>
      <c r="I420" s="39">
        <v>58447</v>
      </c>
      <c r="J420" s="39">
        <v>0</v>
      </c>
      <c r="K420" s="39">
        <v>0</v>
      </c>
      <c r="L420" s="39">
        <f>H420+I420+J420+K420</f>
        <v>58447</v>
      </c>
      <c r="M420" s="39">
        <v>0</v>
      </c>
      <c r="N420" s="39">
        <v>58446.53</v>
      </c>
      <c r="O420" s="39">
        <v>0</v>
      </c>
      <c r="P420" s="39">
        <v>0</v>
      </c>
      <c r="Q420" s="39">
        <f>M420+N420+O420+P420</f>
        <v>58446.53</v>
      </c>
      <c r="R420" s="39">
        <f>H420-M420</f>
        <v>0</v>
      </c>
      <c r="S420" s="39">
        <f>I420-N420</f>
        <v>0.47000000000116415</v>
      </c>
      <c r="T420" s="39">
        <f>J420-O420</f>
        <v>0</v>
      </c>
      <c r="U420" s="39">
        <f>Q420+B420</f>
        <v>58446.53</v>
      </c>
      <c r="V420" s="39">
        <v>58447</v>
      </c>
      <c r="W420" s="39">
        <v>58446.53</v>
      </c>
      <c r="X420" s="39">
        <f>V420-W420</f>
        <v>0.47000000000116415</v>
      </c>
      <c r="Y420" s="39">
        <f>IF(ISERROR(W420/V420*100),0,W420/V420*100)</f>
        <v>99.999195852652832</v>
      </c>
      <c r="Z420" s="39">
        <v>0</v>
      </c>
      <c r="AA420" s="39">
        <v>0</v>
      </c>
      <c r="AB420" s="39">
        <v>0</v>
      </c>
      <c r="AC420" s="39">
        <v>0</v>
      </c>
      <c r="AD420" s="39">
        <v>0</v>
      </c>
    </row>
    <row r="421" spans="1:30" ht="38.25" x14ac:dyDescent="0.2">
      <c r="A421" s="38" t="s">
        <v>48</v>
      </c>
      <c r="B421" s="39">
        <v>0</v>
      </c>
      <c r="C421" s="39">
        <v>0</v>
      </c>
      <c r="D421" s="39">
        <v>1610655</v>
      </c>
      <c r="E421" s="39">
        <v>26090</v>
      </c>
      <c r="F421" s="39">
        <v>230116</v>
      </c>
      <c r="G421" s="39">
        <f>C421+D421+E421+F421</f>
        <v>1866861</v>
      </c>
      <c r="H421" s="39">
        <v>0</v>
      </c>
      <c r="I421" s="39">
        <v>1610655</v>
      </c>
      <c r="J421" s="39">
        <v>26090</v>
      </c>
      <c r="K421" s="39">
        <v>230116</v>
      </c>
      <c r="L421" s="39">
        <f>H421+I421+J421+K421</f>
        <v>1866861</v>
      </c>
      <c r="M421" s="39">
        <v>0</v>
      </c>
      <c r="N421" s="39">
        <v>1310480.6000000001</v>
      </c>
      <c r="O421" s="39">
        <v>711.52</v>
      </c>
      <c r="P421" s="39">
        <v>195972.73</v>
      </c>
      <c r="Q421" s="39">
        <f>M421+N421+O421+P421</f>
        <v>1507164.85</v>
      </c>
      <c r="R421" s="39">
        <f>H421-M421</f>
        <v>0</v>
      </c>
      <c r="S421" s="39">
        <f>I421-N421</f>
        <v>300174.39999999991</v>
      </c>
      <c r="T421" s="39">
        <f>J421-O421</f>
        <v>25378.48</v>
      </c>
      <c r="U421" s="39">
        <f>Q421+B421</f>
        <v>1507164.85</v>
      </c>
      <c r="V421" s="39">
        <v>1866861</v>
      </c>
      <c r="W421" s="39">
        <v>1476450.39</v>
      </c>
      <c r="X421" s="39">
        <f>V421-W421</f>
        <v>390410.6100000001</v>
      </c>
      <c r="Y421" s="39">
        <f>IF(ISERROR(W421/V421*100),0,W421/V421*100)</f>
        <v>79.087323051903695</v>
      </c>
      <c r="Z421" s="39">
        <v>0</v>
      </c>
      <c r="AA421" s="39">
        <v>0</v>
      </c>
      <c r="AB421" s="39">
        <v>0</v>
      </c>
      <c r="AC421" s="39">
        <v>0</v>
      </c>
      <c r="AD421" s="39">
        <v>-34143.269999999997</v>
      </c>
    </row>
    <row r="422" spans="1:30" ht="63.75" x14ac:dyDescent="0.2">
      <c r="A422" s="40" t="s">
        <v>49</v>
      </c>
      <c r="B422" s="39">
        <v>0</v>
      </c>
      <c r="C422" s="39">
        <v>0</v>
      </c>
      <c r="D422" s="39">
        <v>0</v>
      </c>
      <c r="E422" s="39">
        <v>26090</v>
      </c>
      <c r="F422" s="39">
        <v>0</v>
      </c>
      <c r="G422" s="39">
        <f>C422+D422+E422+F422</f>
        <v>26090</v>
      </c>
      <c r="H422" s="39">
        <v>0</v>
      </c>
      <c r="I422" s="39">
        <v>0</v>
      </c>
      <c r="J422" s="39">
        <v>26090</v>
      </c>
      <c r="K422" s="39">
        <v>0</v>
      </c>
      <c r="L422" s="39">
        <f>H422+I422+J422+K422</f>
        <v>26090</v>
      </c>
      <c r="M422" s="39">
        <v>0</v>
      </c>
      <c r="N422" s="39">
        <v>0</v>
      </c>
      <c r="O422" s="39">
        <v>711.52</v>
      </c>
      <c r="P422" s="39">
        <v>0</v>
      </c>
      <c r="Q422" s="39">
        <f>M422+N422+O422+P422</f>
        <v>711.52</v>
      </c>
      <c r="R422" s="39">
        <f>H422-M422</f>
        <v>0</v>
      </c>
      <c r="S422" s="39">
        <f>I422-N422</f>
        <v>0</v>
      </c>
      <c r="T422" s="39">
        <f>J422-O422</f>
        <v>25378.48</v>
      </c>
      <c r="U422" s="39">
        <f>Q422+B422</f>
        <v>711.52</v>
      </c>
      <c r="V422" s="39">
        <v>26090</v>
      </c>
      <c r="W422" s="39">
        <v>711.52</v>
      </c>
      <c r="X422" s="39">
        <f>V422-W422</f>
        <v>25378.48</v>
      </c>
      <c r="Y422" s="39">
        <f>IF(ISERROR(W422/V422*100),0,W422/V422*100)</f>
        <v>2.7271751628976619</v>
      </c>
      <c r="Z422" s="39">
        <v>0</v>
      </c>
      <c r="AA422" s="39">
        <v>0</v>
      </c>
      <c r="AB422" s="39">
        <v>0</v>
      </c>
      <c r="AC422" s="39">
        <v>0</v>
      </c>
      <c r="AD422" s="39">
        <v>0</v>
      </c>
    </row>
    <row r="423" spans="1:30" ht="38.25" x14ac:dyDescent="0.2">
      <c r="A423" s="40" t="s">
        <v>356</v>
      </c>
      <c r="B423" s="39">
        <v>0</v>
      </c>
      <c r="C423" s="39">
        <v>0</v>
      </c>
      <c r="D423" s="39">
        <v>1610655</v>
      </c>
      <c r="E423" s="39">
        <v>0</v>
      </c>
      <c r="F423" s="39">
        <v>70472</v>
      </c>
      <c r="G423" s="39">
        <f>C423+D423+E423+F423</f>
        <v>1681127</v>
      </c>
      <c r="H423" s="39">
        <v>0</v>
      </c>
      <c r="I423" s="39">
        <v>1610655</v>
      </c>
      <c r="J423" s="39">
        <v>0</v>
      </c>
      <c r="K423" s="39">
        <v>70472</v>
      </c>
      <c r="L423" s="39">
        <f>H423+I423+J423+K423</f>
        <v>1681127</v>
      </c>
      <c r="M423" s="39">
        <v>0</v>
      </c>
      <c r="N423" s="39">
        <v>1310480.6000000001</v>
      </c>
      <c r="O423" s="39">
        <v>0</v>
      </c>
      <c r="P423" s="39">
        <v>48131.33</v>
      </c>
      <c r="Q423" s="39">
        <f>M423+N423+O423+P423</f>
        <v>1358611.9300000002</v>
      </c>
      <c r="R423" s="39">
        <f>H423-M423</f>
        <v>0</v>
      </c>
      <c r="S423" s="39">
        <f>I423-N423</f>
        <v>300174.39999999991</v>
      </c>
      <c r="T423" s="39">
        <f>J423-O423</f>
        <v>0</v>
      </c>
      <c r="U423" s="39">
        <f>Q423+B423</f>
        <v>1358611.9300000002</v>
      </c>
      <c r="V423" s="39">
        <v>1681127</v>
      </c>
      <c r="W423" s="39">
        <v>1327897.47</v>
      </c>
      <c r="X423" s="39">
        <f>V423-W423</f>
        <v>353229.53</v>
      </c>
      <c r="Y423" s="39">
        <f>IF(ISERROR(W423/V423*100),0,W423/V423*100)</f>
        <v>78.988527933939551</v>
      </c>
      <c r="Z423" s="39">
        <v>0</v>
      </c>
      <c r="AA423" s="39">
        <v>0</v>
      </c>
      <c r="AB423" s="39">
        <v>0</v>
      </c>
      <c r="AC423" s="39">
        <v>0</v>
      </c>
      <c r="AD423" s="39">
        <v>-22340.67</v>
      </c>
    </row>
    <row r="424" spans="1:30" ht="38.25" x14ac:dyDescent="0.2">
      <c r="A424" s="40" t="s">
        <v>67</v>
      </c>
      <c r="B424" s="39">
        <v>0</v>
      </c>
      <c r="C424" s="39">
        <v>0</v>
      </c>
      <c r="D424" s="39">
        <v>0</v>
      </c>
      <c r="E424" s="39">
        <v>0</v>
      </c>
      <c r="F424" s="39">
        <v>159644</v>
      </c>
      <c r="G424" s="39">
        <f>C424+D424+E424+F424</f>
        <v>159644</v>
      </c>
      <c r="H424" s="39">
        <v>0</v>
      </c>
      <c r="I424" s="39">
        <v>0</v>
      </c>
      <c r="J424" s="39">
        <v>0</v>
      </c>
      <c r="K424" s="39">
        <v>159644</v>
      </c>
      <c r="L424" s="39">
        <f>H424+I424+J424+K424</f>
        <v>159644</v>
      </c>
      <c r="M424" s="39">
        <v>0</v>
      </c>
      <c r="N424" s="39">
        <v>0</v>
      </c>
      <c r="O424" s="39">
        <v>0</v>
      </c>
      <c r="P424" s="39">
        <v>147841.4</v>
      </c>
      <c r="Q424" s="39">
        <f>M424+N424+O424+P424</f>
        <v>147841.4</v>
      </c>
      <c r="R424" s="39">
        <f>H424-M424</f>
        <v>0</v>
      </c>
      <c r="S424" s="39">
        <f>I424-N424</f>
        <v>0</v>
      </c>
      <c r="T424" s="39">
        <f>J424-O424</f>
        <v>0</v>
      </c>
      <c r="U424" s="39">
        <f>Q424+B424</f>
        <v>147841.4</v>
      </c>
      <c r="V424" s="39">
        <v>159644</v>
      </c>
      <c r="W424" s="39">
        <v>147841.4</v>
      </c>
      <c r="X424" s="39">
        <f>V424-W424</f>
        <v>11802.600000000006</v>
      </c>
      <c r="Y424" s="39">
        <f>IF(ISERROR(W424/V424*100),0,W424/V424*100)</f>
        <v>92.6069254090351</v>
      </c>
      <c r="Z424" s="39">
        <v>0</v>
      </c>
      <c r="AA424" s="39">
        <v>0</v>
      </c>
      <c r="AB424" s="39">
        <v>0</v>
      </c>
      <c r="AC424" s="39">
        <v>0</v>
      </c>
      <c r="AD424" s="39">
        <v>-11802.6</v>
      </c>
    </row>
    <row r="425" spans="1:30" ht="25.5" x14ac:dyDescent="0.2">
      <c r="A425" s="38" t="s">
        <v>53</v>
      </c>
      <c r="B425" s="39">
        <v>0</v>
      </c>
      <c r="C425" s="39">
        <v>0</v>
      </c>
      <c r="D425" s="39">
        <v>13429</v>
      </c>
      <c r="E425" s="39">
        <v>0</v>
      </c>
      <c r="F425" s="39">
        <v>13429</v>
      </c>
      <c r="G425" s="39">
        <f>C425+D425+E425+F425</f>
        <v>26858</v>
      </c>
      <c r="H425" s="39">
        <v>0</v>
      </c>
      <c r="I425" s="39">
        <v>13429</v>
      </c>
      <c r="J425" s="39">
        <v>0</v>
      </c>
      <c r="K425" s="39">
        <v>13429</v>
      </c>
      <c r="L425" s="39">
        <f>H425+I425+J425+K425</f>
        <v>26858</v>
      </c>
      <c r="M425" s="39">
        <v>0</v>
      </c>
      <c r="N425" s="39">
        <v>13428.56</v>
      </c>
      <c r="O425" s="39">
        <v>0</v>
      </c>
      <c r="P425" s="39">
        <v>13429</v>
      </c>
      <c r="Q425" s="39">
        <f>M425+N425+O425+P425</f>
        <v>26857.559999999998</v>
      </c>
      <c r="R425" s="39">
        <f>H425-M425</f>
        <v>0</v>
      </c>
      <c r="S425" s="39">
        <f>I425-N425</f>
        <v>0.44000000000050932</v>
      </c>
      <c r="T425" s="39">
        <f>J425-O425</f>
        <v>0</v>
      </c>
      <c r="U425" s="39">
        <f>Q425+B425</f>
        <v>26857.559999999998</v>
      </c>
      <c r="V425" s="39">
        <v>26858</v>
      </c>
      <c r="W425" s="39">
        <v>26857.56</v>
      </c>
      <c r="X425" s="39">
        <f>V425-W425</f>
        <v>0.43999999999869033</v>
      </c>
      <c r="Y425" s="39">
        <f>IF(ISERROR(W425/V425*100),0,W425/V425*100)</f>
        <v>99.998361754412102</v>
      </c>
      <c r="Z425" s="39">
        <v>0</v>
      </c>
      <c r="AA425" s="39">
        <v>0</v>
      </c>
      <c r="AB425" s="39">
        <v>0</v>
      </c>
      <c r="AC425" s="39">
        <v>0</v>
      </c>
      <c r="AD425" s="39">
        <v>0</v>
      </c>
    </row>
    <row r="426" spans="1:30" ht="38.25" x14ac:dyDescent="0.2">
      <c r="A426" s="40" t="s">
        <v>357</v>
      </c>
      <c r="B426" s="39">
        <v>0</v>
      </c>
      <c r="C426" s="39">
        <v>0</v>
      </c>
      <c r="D426" s="39">
        <v>13429</v>
      </c>
      <c r="E426" s="39">
        <v>0</v>
      </c>
      <c r="F426" s="39">
        <v>13429</v>
      </c>
      <c r="G426" s="39">
        <f>C426+D426+E426+F426</f>
        <v>26858</v>
      </c>
      <c r="H426" s="39">
        <v>0</v>
      </c>
      <c r="I426" s="39">
        <v>13429</v>
      </c>
      <c r="J426" s="39">
        <v>0</v>
      </c>
      <c r="K426" s="39">
        <v>13429</v>
      </c>
      <c r="L426" s="39">
        <f>H426+I426+J426+K426</f>
        <v>26858</v>
      </c>
      <c r="M426" s="39">
        <v>0</v>
      </c>
      <c r="N426" s="39">
        <v>13428.56</v>
      </c>
      <c r="O426" s="39">
        <v>0</v>
      </c>
      <c r="P426" s="39">
        <v>13429</v>
      </c>
      <c r="Q426" s="39">
        <f>M426+N426+O426+P426</f>
        <v>26857.559999999998</v>
      </c>
      <c r="R426" s="39">
        <f>H426-M426</f>
        <v>0</v>
      </c>
      <c r="S426" s="39">
        <f>I426-N426</f>
        <v>0.44000000000050932</v>
      </c>
      <c r="T426" s="39">
        <f>J426-O426</f>
        <v>0</v>
      </c>
      <c r="U426" s="39">
        <f>Q426+B426</f>
        <v>26857.559999999998</v>
      </c>
      <c r="V426" s="39">
        <v>26858</v>
      </c>
      <c r="W426" s="39">
        <v>26857.56</v>
      </c>
      <c r="X426" s="39">
        <f>V426-W426</f>
        <v>0.43999999999869033</v>
      </c>
      <c r="Y426" s="39">
        <f>IF(ISERROR(W426/V426*100),0,W426/V426*100)</f>
        <v>99.998361754412102</v>
      </c>
      <c r="Z426" s="39">
        <v>0</v>
      </c>
      <c r="AA426" s="39">
        <v>0</v>
      </c>
      <c r="AB426" s="39">
        <v>0</v>
      </c>
      <c r="AC426" s="39">
        <v>0</v>
      </c>
      <c r="AD426" s="39">
        <v>0</v>
      </c>
    </row>
    <row r="427" spans="1:30" ht="25.5" x14ac:dyDescent="0.2">
      <c r="A427" s="38" t="s">
        <v>86</v>
      </c>
      <c r="B427" s="39">
        <v>0</v>
      </c>
      <c r="C427" s="39">
        <v>0</v>
      </c>
      <c r="D427" s="39">
        <v>0</v>
      </c>
      <c r="E427" s="39">
        <v>0</v>
      </c>
      <c r="F427" s="39">
        <v>6942754</v>
      </c>
      <c r="G427" s="39">
        <f>C427+D427+E427+F427</f>
        <v>6942754</v>
      </c>
      <c r="H427" s="39">
        <v>0</v>
      </c>
      <c r="I427" s="39">
        <v>0</v>
      </c>
      <c r="J427" s="39">
        <v>0</v>
      </c>
      <c r="K427" s="39">
        <v>6942754</v>
      </c>
      <c r="L427" s="39">
        <f>H427+I427+J427+K427</f>
        <v>6942754</v>
      </c>
      <c r="M427" s="39">
        <v>0</v>
      </c>
      <c r="N427" s="39">
        <v>0</v>
      </c>
      <c r="O427" s="39">
        <v>0</v>
      </c>
      <c r="P427" s="39">
        <v>6942726.2800000003</v>
      </c>
      <c r="Q427" s="39">
        <f>M427+N427+O427+P427</f>
        <v>6942726.2800000003</v>
      </c>
      <c r="R427" s="39">
        <f>H427-M427</f>
        <v>0</v>
      </c>
      <c r="S427" s="39">
        <f>I427-N427</f>
        <v>0</v>
      </c>
      <c r="T427" s="39">
        <f>J427-O427</f>
        <v>0</v>
      </c>
      <c r="U427" s="39">
        <f>Q427+B427</f>
        <v>6942726.2800000003</v>
      </c>
      <c r="V427" s="39">
        <v>6942754</v>
      </c>
      <c r="W427" s="39">
        <v>6942726.2800000003</v>
      </c>
      <c r="X427" s="39">
        <f>V427-W427</f>
        <v>27.71999999973923</v>
      </c>
      <c r="Y427" s="39">
        <f>IF(ISERROR(W427/V427*100),0,W427/V427*100)</f>
        <v>99.999600734809263</v>
      </c>
      <c r="Z427" s="39">
        <v>0</v>
      </c>
      <c r="AA427" s="39">
        <v>0</v>
      </c>
      <c r="AB427" s="39">
        <v>0</v>
      </c>
      <c r="AC427" s="39">
        <v>0</v>
      </c>
      <c r="AD427" s="39">
        <v>-27.72</v>
      </c>
    </row>
    <row r="428" spans="1:30" ht="25.5" x14ac:dyDescent="0.2">
      <c r="A428" s="40" t="s">
        <v>358</v>
      </c>
      <c r="B428" s="39">
        <v>0</v>
      </c>
      <c r="C428" s="39">
        <v>0</v>
      </c>
      <c r="D428" s="39">
        <v>0</v>
      </c>
      <c r="E428" s="39">
        <v>0</v>
      </c>
      <c r="F428" s="39">
        <v>4603003</v>
      </c>
      <c r="G428" s="39">
        <f>C428+D428+E428+F428</f>
        <v>4603003</v>
      </c>
      <c r="H428" s="39">
        <v>0</v>
      </c>
      <c r="I428" s="39">
        <v>0</v>
      </c>
      <c r="J428" s="39">
        <v>0</v>
      </c>
      <c r="K428" s="39">
        <v>4603003</v>
      </c>
      <c r="L428" s="39">
        <f>H428+I428+J428+K428</f>
        <v>4603003</v>
      </c>
      <c r="M428" s="39">
        <v>0</v>
      </c>
      <c r="N428" s="39">
        <v>0</v>
      </c>
      <c r="O428" s="39">
        <v>0</v>
      </c>
      <c r="P428" s="39">
        <v>4602989.25</v>
      </c>
      <c r="Q428" s="39">
        <f>M428+N428+O428+P428</f>
        <v>4602989.25</v>
      </c>
      <c r="R428" s="39">
        <f>H428-M428</f>
        <v>0</v>
      </c>
      <c r="S428" s="39">
        <f>I428-N428</f>
        <v>0</v>
      </c>
      <c r="T428" s="39">
        <f>J428-O428</f>
        <v>0</v>
      </c>
      <c r="U428" s="39">
        <f>Q428+B428</f>
        <v>4602989.25</v>
      </c>
      <c r="V428" s="39">
        <v>4603003</v>
      </c>
      <c r="W428" s="39">
        <v>4602989.25</v>
      </c>
      <c r="X428" s="39">
        <f>V428-W428</f>
        <v>13.75</v>
      </c>
      <c r="Y428" s="39">
        <f>IF(ISERROR(W428/V428*100),0,W428/V428*100)</f>
        <v>99.999701281967447</v>
      </c>
      <c r="Z428" s="39">
        <v>0</v>
      </c>
      <c r="AA428" s="39">
        <v>0</v>
      </c>
      <c r="AB428" s="39">
        <v>0</v>
      </c>
      <c r="AC428" s="39">
        <v>0</v>
      </c>
      <c r="AD428" s="39">
        <v>-13.75</v>
      </c>
    </row>
    <row r="429" spans="1:30" ht="25.5" x14ac:dyDescent="0.2">
      <c r="A429" s="40" t="s">
        <v>359</v>
      </c>
      <c r="B429" s="39">
        <v>0</v>
      </c>
      <c r="C429" s="39">
        <v>0</v>
      </c>
      <c r="D429" s="39">
        <v>0</v>
      </c>
      <c r="E429" s="39">
        <v>0</v>
      </c>
      <c r="F429" s="39">
        <v>2339751</v>
      </c>
      <c r="G429" s="39">
        <f>C429+D429+E429+F429</f>
        <v>2339751</v>
      </c>
      <c r="H429" s="39">
        <v>0</v>
      </c>
      <c r="I429" s="39">
        <v>0</v>
      </c>
      <c r="J429" s="39">
        <v>0</v>
      </c>
      <c r="K429" s="39">
        <v>2339751</v>
      </c>
      <c r="L429" s="39">
        <f>H429+I429+J429+K429</f>
        <v>2339751</v>
      </c>
      <c r="M429" s="39">
        <v>0</v>
      </c>
      <c r="N429" s="39">
        <v>0</v>
      </c>
      <c r="O429" s="39">
        <v>0</v>
      </c>
      <c r="P429" s="39">
        <v>2339737.0299999998</v>
      </c>
      <c r="Q429" s="39">
        <f>M429+N429+O429+P429</f>
        <v>2339737.0299999998</v>
      </c>
      <c r="R429" s="39">
        <f>H429-M429</f>
        <v>0</v>
      </c>
      <c r="S429" s="39">
        <f>I429-N429</f>
        <v>0</v>
      </c>
      <c r="T429" s="39">
        <f>J429-O429</f>
        <v>0</v>
      </c>
      <c r="U429" s="39">
        <f>Q429+B429</f>
        <v>2339737.0299999998</v>
      </c>
      <c r="V429" s="39">
        <v>2339751</v>
      </c>
      <c r="W429" s="39">
        <v>2339737.0299999998</v>
      </c>
      <c r="X429" s="39">
        <f>V429-W429</f>
        <v>13.970000000204891</v>
      </c>
      <c r="Y429" s="39">
        <f>IF(ISERROR(W429/V429*100),0,W429/V429*100)</f>
        <v>99.999402927918396</v>
      </c>
      <c r="Z429" s="39">
        <v>0</v>
      </c>
      <c r="AA429" s="39">
        <v>0</v>
      </c>
      <c r="AB429" s="39">
        <v>0</v>
      </c>
      <c r="AC429" s="39">
        <v>0</v>
      </c>
      <c r="AD429" s="39">
        <v>-13.97</v>
      </c>
    </row>
    <row r="430" spans="1:30" ht="25.5" x14ac:dyDescent="0.2">
      <c r="A430" s="38" t="s">
        <v>55</v>
      </c>
      <c r="B430" s="39">
        <v>0</v>
      </c>
      <c r="C430" s="39">
        <v>0</v>
      </c>
      <c r="D430" s="39">
        <v>0</v>
      </c>
      <c r="E430" s="39">
        <v>0</v>
      </c>
      <c r="F430" s="39">
        <v>64873471</v>
      </c>
      <c r="G430" s="39">
        <f>C430+D430+E430+F430</f>
        <v>64873471</v>
      </c>
      <c r="H430" s="39">
        <v>0</v>
      </c>
      <c r="I430" s="39">
        <v>0</v>
      </c>
      <c r="J430" s="39">
        <v>0</v>
      </c>
      <c r="K430" s="39">
        <v>64873471</v>
      </c>
      <c r="L430" s="39">
        <f>H430+I430+J430+K430</f>
        <v>64873471</v>
      </c>
      <c r="M430" s="39">
        <v>0</v>
      </c>
      <c r="N430" s="39">
        <v>0</v>
      </c>
      <c r="O430" s="39">
        <v>0</v>
      </c>
      <c r="P430" s="39">
        <v>53898392.369999997</v>
      </c>
      <c r="Q430" s="39">
        <f>M430+N430+O430+P430</f>
        <v>53898392.369999997</v>
      </c>
      <c r="R430" s="39">
        <f>H430-M430</f>
        <v>0</v>
      </c>
      <c r="S430" s="39">
        <f>I430-N430</f>
        <v>0</v>
      </c>
      <c r="T430" s="39">
        <f>J430-O430</f>
        <v>0</v>
      </c>
      <c r="U430" s="39">
        <f>Q430+B430</f>
        <v>53898392.369999997</v>
      </c>
      <c r="V430" s="39">
        <v>64873471</v>
      </c>
      <c r="W430" s="39">
        <v>53898392.369999997</v>
      </c>
      <c r="X430" s="39">
        <f>V430-W430</f>
        <v>10975078.630000003</v>
      </c>
      <c r="Y430" s="39">
        <f>IF(ISERROR(W430/V430*100),0,W430/V430*100)</f>
        <v>83.082331713066495</v>
      </c>
      <c r="Z430" s="39">
        <v>0</v>
      </c>
      <c r="AA430" s="39">
        <v>0</v>
      </c>
      <c r="AB430" s="39">
        <v>0</v>
      </c>
      <c r="AC430" s="39">
        <v>0</v>
      </c>
      <c r="AD430" s="39">
        <v>-10975078.630000001</v>
      </c>
    </row>
    <row r="431" spans="1:30" s="37" customFormat="1" x14ac:dyDescent="0.2">
      <c r="A431" s="35" t="s">
        <v>360</v>
      </c>
      <c r="B431" s="36">
        <v>772333.06</v>
      </c>
      <c r="C431" s="36">
        <v>30085431</v>
      </c>
      <c r="D431" s="36">
        <v>380385</v>
      </c>
      <c r="E431" s="36">
        <v>394755</v>
      </c>
      <c r="F431" s="36">
        <v>231146978</v>
      </c>
      <c r="G431" s="36">
        <f>C431+D431+E431+F431</f>
        <v>262007549</v>
      </c>
      <c r="H431" s="36">
        <v>30085431</v>
      </c>
      <c r="I431" s="36">
        <v>380385</v>
      </c>
      <c r="J431" s="36">
        <v>394755</v>
      </c>
      <c r="K431" s="36">
        <v>231146978</v>
      </c>
      <c r="L431" s="36">
        <f>H431+I431+J431+K431</f>
        <v>262007549</v>
      </c>
      <c r="M431" s="36">
        <v>31112798.699999999</v>
      </c>
      <c r="N431" s="36">
        <v>371846.65</v>
      </c>
      <c r="O431" s="36">
        <v>329935.55</v>
      </c>
      <c r="P431" s="36">
        <v>227632716</v>
      </c>
      <c r="Q431" s="36">
        <f>M431+N431+O431+P431</f>
        <v>259447296.90000001</v>
      </c>
      <c r="R431" s="36">
        <f>H431-M431</f>
        <v>-1027367.6999999993</v>
      </c>
      <c r="S431" s="36">
        <f>I431-N431</f>
        <v>8538.3499999999767</v>
      </c>
      <c r="T431" s="36">
        <f>J431-O431</f>
        <v>64819.450000000012</v>
      </c>
      <c r="U431" s="36">
        <f>Q431+B431</f>
        <v>260219629.96000001</v>
      </c>
      <c r="V431" s="36">
        <v>267100573</v>
      </c>
      <c r="W431" s="36">
        <v>258288912.03999999</v>
      </c>
      <c r="X431" s="36">
        <f>V431-W431</f>
        <v>8811660.9600000083</v>
      </c>
      <c r="Y431" s="36">
        <f>IF(ISERROR(W431/V431*100),0,W431/V431*100)</f>
        <v>96.700995111680271</v>
      </c>
      <c r="Z431" s="36">
        <v>0</v>
      </c>
      <c r="AA431" s="36">
        <v>0</v>
      </c>
      <c r="AB431" s="36">
        <v>0</v>
      </c>
      <c r="AC431" s="36">
        <v>0</v>
      </c>
      <c r="AD431" s="36">
        <v>-3514262</v>
      </c>
    </row>
    <row r="432" spans="1:30" x14ac:dyDescent="0.2">
      <c r="A432" s="38" t="s">
        <v>361</v>
      </c>
      <c r="B432" s="39">
        <v>0</v>
      </c>
      <c r="C432" s="39">
        <v>15612345</v>
      </c>
      <c r="D432" s="39">
        <v>0</v>
      </c>
      <c r="E432" s="39">
        <v>20132</v>
      </c>
      <c r="F432" s="39">
        <v>117665330</v>
      </c>
      <c r="G432" s="39">
        <f>C432+D432+E432+F432</f>
        <v>133297807</v>
      </c>
      <c r="H432" s="39">
        <v>15612345</v>
      </c>
      <c r="I432" s="39">
        <v>0</v>
      </c>
      <c r="J432" s="39">
        <v>20132</v>
      </c>
      <c r="K432" s="39">
        <v>117665330</v>
      </c>
      <c r="L432" s="39">
        <f>H432+I432+J432+K432</f>
        <v>133297807</v>
      </c>
      <c r="M432" s="39">
        <v>16201077.42</v>
      </c>
      <c r="N432" s="39">
        <v>0</v>
      </c>
      <c r="O432" s="39">
        <v>18920</v>
      </c>
      <c r="P432" s="39">
        <v>117589403.86</v>
      </c>
      <c r="Q432" s="39">
        <f>M432+N432+O432+P432</f>
        <v>133809401.28</v>
      </c>
      <c r="R432" s="39">
        <f>H432-M432</f>
        <v>-588732.41999999993</v>
      </c>
      <c r="S432" s="39">
        <f>I432-N432</f>
        <v>0</v>
      </c>
      <c r="T432" s="39">
        <f>J432-O432</f>
        <v>1212</v>
      </c>
      <c r="U432" s="39">
        <f>Q432+B432</f>
        <v>133809401.28</v>
      </c>
      <c r="V432" s="39">
        <v>135472088</v>
      </c>
      <c r="W432" s="39">
        <v>133148124.08</v>
      </c>
      <c r="X432" s="39">
        <f>V432-W432</f>
        <v>2323963.9200000018</v>
      </c>
      <c r="Y432" s="39">
        <f>IF(ISERROR(W432/V432*100),0,W432/V432*100)</f>
        <v>98.284544104760528</v>
      </c>
      <c r="Z432" s="39">
        <v>0</v>
      </c>
      <c r="AA432" s="39">
        <v>0</v>
      </c>
      <c r="AB432" s="39">
        <v>0</v>
      </c>
      <c r="AC432" s="39">
        <v>0</v>
      </c>
      <c r="AD432" s="39">
        <v>-75926.14</v>
      </c>
    </row>
    <row r="433" spans="1:30" x14ac:dyDescent="0.2">
      <c r="A433" s="40" t="s">
        <v>362</v>
      </c>
      <c r="B433" s="39">
        <v>0</v>
      </c>
      <c r="C433" s="39">
        <v>2673240</v>
      </c>
      <c r="D433" s="39">
        <v>0</v>
      </c>
      <c r="E433" s="39">
        <v>20132</v>
      </c>
      <c r="F433" s="39">
        <v>1797110</v>
      </c>
      <c r="G433" s="39">
        <f>C433+D433+E433+F433</f>
        <v>4490482</v>
      </c>
      <c r="H433" s="39">
        <v>2673240</v>
      </c>
      <c r="I433" s="39">
        <v>0</v>
      </c>
      <c r="J433" s="39">
        <v>20132</v>
      </c>
      <c r="K433" s="39">
        <v>1797110</v>
      </c>
      <c r="L433" s="39">
        <f>H433+I433+J433+K433</f>
        <v>4490482</v>
      </c>
      <c r="M433" s="39">
        <v>2851294.42</v>
      </c>
      <c r="N433" s="39">
        <v>0</v>
      </c>
      <c r="O433" s="39">
        <v>18920</v>
      </c>
      <c r="P433" s="39">
        <v>1797110</v>
      </c>
      <c r="Q433" s="39">
        <f>M433+N433+O433+P433</f>
        <v>4667324.42</v>
      </c>
      <c r="R433" s="39">
        <f>H433-M433</f>
        <v>-178054.41999999993</v>
      </c>
      <c r="S433" s="39">
        <f>I433-N433</f>
        <v>0</v>
      </c>
      <c r="T433" s="39">
        <f>J433-O433</f>
        <v>1212</v>
      </c>
      <c r="U433" s="39">
        <f>Q433+B433</f>
        <v>4667324.42</v>
      </c>
      <c r="V433" s="39">
        <v>4490482</v>
      </c>
      <c r="W433" s="39">
        <v>4482485.58</v>
      </c>
      <c r="X433" s="39">
        <f>V433-W433</f>
        <v>7996.4199999999255</v>
      </c>
      <c r="Y433" s="39">
        <f>IF(ISERROR(W433/V433*100),0,W433/V433*100)</f>
        <v>99.821925129640874</v>
      </c>
      <c r="Z433" s="39">
        <v>0</v>
      </c>
      <c r="AA433" s="39">
        <v>0</v>
      </c>
      <c r="AB433" s="39">
        <v>0</v>
      </c>
      <c r="AC433" s="39">
        <v>0</v>
      </c>
      <c r="AD433" s="39">
        <v>0</v>
      </c>
    </row>
    <row r="434" spans="1:30" ht="25.5" x14ac:dyDescent="0.2">
      <c r="A434" s="40" t="s">
        <v>363</v>
      </c>
      <c r="B434" s="39">
        <v>0</v>
      </c>
      <c r="C434" s="39">
        <v>759924</v>
      </c>
      <c r="D434" s="39">
        <v>0</v>
      </c>
      <c r="E434" s="39">
        <v>0</v>
      </c>
      <c r="F434" s="39">
        <v>64812420</v>
      </c>
      <c r="G434" s="39">
        <f>C434+D434+E434+F434</f>
        <v>65572344</v>
      </c>
      <c r="H434" s="39">
        <v>759924</v>
      </c>
      <c r="I434" s="39">
        <v>0</v>
      </c>
      <c r="J434" s="39">
        <v>0</v>
      </c>
      <c r="K434" s="39">
        <v>64812420</v>
      </c>
      <c r="L434" s="39">
        <f>H434+I434+J434+K434</f>
        <v>65572344</v>
      </c>
      <c r="M434" s="39">
        <v>831358.62</v>
      </c>
      <c r="N434" s="39">
        <v>0</v>
      </c>
      <c r="O434" s="39">
        <v>0</v>
      </c>
      <c r="P434" s="39">
        <v>64812420</v>
      </c>
      <c r="Q434" s="39">
        <f>M434+N434+O434+P434</f>
        <v>65643778.619999997</v>
      </c>
      <c r="R434" s="39">
        <f>H434-M434</f>
        <v>-71434.62</v>
      </c>
      <c r="S434" s="39">
        <f>I434-N434</f>
        <v>0</v>
      </c>
      <c r="T434" s="39">
        <f>J434-O434</f>
        <v>0</v>
      </c>
      <c r="U434" s="39">
        <f>Q434+B434</f>
        <v>65643778.619999997</v>
      </c>
      <c r="V434" s="39">
        <v>65572344</v>
      </c>
      <c r="W434" s="39">
        <v>65572205.439999998</v>
      </c>
      <c r="X434" s="39">
        <f>V434-W434</f>
        <v>138.56000000238419</v>
      </c>
      <c r="Y434" s="39">
        <f>IF(ISERROR(W434/V434*100),0,W434/V434*100)</f>
        <v>99.999788691403197</v>
      </c>
      <c r="Z434" s="39">
        <v>0</v>
      </c>
      <c r="AA434" s="39">
        <v>0</v>
      </c>
      <c r="AB434" s="39">
        <v>0</v>
      </c>
      <c r="AC434" s="39">
        <v>0</v>
      </c>
      <c r="AD434" s="39">
        <v>0</v>
      </c>
    </row>
    <row r="435" spans="1:30" ht="25.5" x14ac:dyDescent="0.2">
      <c r="A435" s="40" t="s">
        <v>364</v>
      </c>
      <c r="B435" s="39">
        <v>0</v>
      </c>
      <c r="C435" s="39">
        <v>6000</v>
      </c>
      <c r="D435" s="39">
        <v>0</v>
      </c>
      <c r="E435" s="39">
        <v>0</v>
      </c>
      <c r="F435" s="39">
        <v>3925748</v>
      </c>
      <c r="G435" s="39">
        <f>C435+D435+E435+F435</f>
        <v>3931748</v>
      </c>
      <c r="H435" s="39">
        <v>6000</v>
      </c>
      <c r="I435" s="39">
        <v>0</v>
      </c>
      <c r="J435" s="39">
        <v>0</v>
      </c>
      <c r="K435" s="39">
        <v>3925748</v>
      </c>
      <c r="L435" s="39">
        <f>H435+I435+J435+K435</f>
        <v>3931748</v>
      </c>
      <c r="M435" s="39">
        <v>75</v>
      </c>
      <c r="N435" s="39">
        <v>0</v>
      </c>
      <c r="O435" s="39">
        <v>0</v>
      </c>
      <c r="P435" s="39">
        <v>3905272.65</v>
      </c>
      <c r="Q435" s="39">
        <f>M435+N435+O435+P435</f>
        <v>3905347.65</v>
      </c>
      <c r="R435" s="39">
        <f>H435-M435</f>
        <v>5925</v>
      </c>
      <c r="S435" s="39">
        <f>I435-N435</f>
        <v>0</v>
      </c>
      <c r="T435" s="39">
        <f>J435-O435</f>
        <v>0</v>
      </c>
      <c r="U435" s="39">
        <f>Q435+B435</f>
        <v>3905347.65</v>
      </c>
      <c r="V435" s="39">
        <v>3931748</v>
      </c>
      <c r="W435" s="39">
        <v>3905347.65</v>
      </c>
      <c r="X435" s="39">
        <f>V435-W435</f>
        <v>26400.350000000093</v>
      </c>
      <c r="Y435" s="39">
        <f>IF(ISERROR(W435/V435*100),0,W435/V435*100)</f>
        <v>99.328534026087127</v>
      </c>
      <c r="Z435" s="39">
        <v>0</v>
      </c>
      <c r="AA435" s="39">
        <v>0</v>
      </c>
      <c r="AB435" s="39">
        <v>0</v>
      </c>
      <c r="AC435" s="39">
        <v>0</v>
      </c>
      <c r="AD435" s="39">
        <v>-20475.349999999999</v>
      </c>
    </row>
    <row r="436" spans="1:30" x14ac:dyDescent="0.2">
      <c r="A436" s="40" t="s">
        <v>365</v>
      </c>
      <c r="B436" s="39">
        <v>0</v>
      </c>
      <c r="C436" s="39">
        <v>24651</v>
      </c>
      <c r="D436" s="39">
        <v>0</v>
      </c>
      <c r="E436" s="39">
        <v>0</v>
      </c>
      <c r="F436" s="39">
        <v>1398777</v>
      </c>
      <c r="G436" s="39">
        <f>C436+D436+E436+F436</f>
        <v>1423428</v>
      </c>
      <c r="H436" s="39">
        <v>24651</v>
      </c>
      <c r="I436" s="39">
        <v>0</v>
      </c>
      <c r="J436" s="39">
        <v>0</v>
      </c>
      <c r="K436" s="39">
        <v>1398777</v>
      </c>
      <c r="L436" s="39">
        <f>H436+I436+J436+K436</f>
        <v>1423428</v>
      </c>
      <c r="M436" s="39">
        <v>33722.559999999998</v>
      </c>
      <c r="N436" s="39">
        <v>0</v>
      </c>
      <c r="O436" s="39">
        <v>0</v>
      </c>
      <c r="P436" s="39">
        <v>1394720.04</v>
      </c>
      <c r="Q436" s="39">
        <f>M436+N436+O436+P436</f>
        <v>1428442.6</v>
      </c>
      <c r="R436" s="39">
        <f>H436-M436</f>
        <v>-9071.5599999999977</v>
      </c>
      <c r="S436" s="39">
        <f>I436-N436</f>
        <v>0</v>
      </c>
      <c r="T436" s="39">
        <f>J436-O436</f>
        <v>0</v>
      </c>
      <c r="U436" s="39">
        <f>Q436+B436</f>
        <v>1428442.6</v>
      </c>
      <c r="V436" s="39">
        <v>1423428</v>
      </c>
      <c r="W436" s="39">
        <v>1415626.8</v>
      </c>
      <c r="X436" s="39">
        <f>V436-W436</f>
        <v>7801.1999999999534</v>
      </c>
      <c r="Y436" s="39">
        <f>IF(ISERROR(W436/V436*100),0,W436/V436*100)</f>
        <v>99.451942774766266</v>
      </c>
      <c r="Z436" s="39">
        <v>0</v>
      </c>
      <c r="AA436" s="39">
        <v>0</v>
      </c>
      <c r="AB436" s="39">
        <v>0</v>
      </c>
      <c r="AC436" s="39">
        <v>0</v>
      </c>
      <c r="AD436" s="39">
        <v>-4056.96</v>
      </c>
    </row>
    <row r="437" spans="1:30" ht="25.5" x14ac:dyDescent="0.2">
      <c r="A437" s="40" t="s">
        <v>366</v>
      </c>
      <c r="B437" s="39">
        <v>0</v>
      </c>
      <c r="C437" s="39">
        <v>0</v>
      </c>
      <c r="D437" s="39">
        <v>0</v>
      </c>
      <c r="E437" s="39">
        <v>0</v>
      </c>
      <c r="F437" s="39">
        <v>153262</v>
      </c>
      <c r="G437" s="39">
        <f>C437+D437+E437+F437</f>
        <v>153262</v>
      </c>
      <c r="H437" s="39">
        <v>0</v>
      </c>
      <c r="I437" s="39">
        <v>0</v>
      </c>
      <c r="J437" s="39">
        <v>0</v>
      </c>
      <c r="K437" s="39">
        <v>153262</v>
      </c>
      <c r="L437" s="39">
        <f>H437+I437+J437+K437</f>
        <v>153262</v>
      </c>
      <c r="M437" s="39">
        <v>0</v>
      </c>
      <c r="N437" s="39">
        <v>0</v>
      </c>
      <c r="O437" s="39">
        <v>0</v>
      </c>
      <c r="P437" s="39">
        <v>151441.56</v>
      </c>
      <c r="Q437" s="39">
        <f>M437+N437+O437+P437</f>
        <v>151441.56</v>
      </c>
      <c r="R437" s="39">
        <f>H437-M437</f>
        <v>0</v>
      </c>
      <c r="S437" s="39">
        <f>I437-N437</f>
        <v>0</v>
      </c>
      <c r="T437" s="39">
        <f>J437-O437</f>
        <v>0</v>
      </c>
      <c r="U437" s="39">
        <f>Q437+B437</f>
        <v>151441.56</v>
      </c>
      <c r="V437" s="39">
        <v>153262</v>
      </c>
      <c r="W437" s="39">
        <v>151441.56</v>
      </c>
      <c r="X437" s="39">
        <f>V437-W437</f>
        <v>1820.4400000000023</v>
      </c>
      <c r="Y437" s="39">
        <f>IF(ISERROR(W437/V437*100),0,W437/V437*100)</f>
        <v>98.812203938353932</v>
      </c>
      <c r="Z437" s="39">
        <v>0</v>
      </c>
      <c r="AA437" s="39">
        <v>0</v>
      </c>
      <c r="AB437" s="39">
        <v>0</v>
      </c>
      <c r="AC437" s="39">
        <v>0</v>
      </c>
      <c r="AD437" s="39">
        <v>-1820.44</v>
      </c>
    </row>
    <row r="438" spans="1:30" ht="38.25" x14ac:dyDescent="0.2">
      <c r="A438" s="40" t="s">
        <v>367</v>
      </c>
      <c r="B438" s="39">
        <v>0</v>
      </c>
      <c r="C438" s="39">
        <v>0</v>
      </c>
      <c r="D438" s="39">
        <v>0</v>
      </c>
      <c r="E438" s="39">
        <v>0</v>
      </c>
      <c r="F438" s="39">
        <v>110405</v>
      </c>
      <c r="G438" s="39">
        <f>C438+D438+E438+F438</f>
        <v>110405</v>
      </c>
      <c r="H438" s="39">
        <v>0</v>
      </c>
      <c r="I438" s="39">
        <v>0</v>
      </c>
      <c r="J438" s="39">
        <v>0</v>
      </c>
      <c r="K438" s="39">
        <v>110405</v>
      </c>
      <c r="L438" s="39">
        <f>H438+I438+J438+K438</f>
        <v>110405</v>
      </c>
      <c r="M438" s="39">
        <v>0</v>
      </c>
      <c r="N438" s="39">
        <v>0</v>
      </c>
      <c r="O438" s="39">
        <v>0</v>
      </c>
      <c r="P438" s="39">
        <v>104048.23</v>
      </c>
      <c r="Q438" s="39">
        <f>M438+N438+O438+P438</f>
        <v>104048.23</v>
      </c>
      <c r="R438" s="39">
        <f>H438-M438</f>
        <v>0</v>
      </c>
      <c r="S438" s="39">
        <f>I438-N438</f>
        <v>0</v>
      </c>
      <c r="T438" s="39">
        <f>J438-O438</f>
        <v>0</v>
      </c>
      <c r="U438" s="39">
        <f>Q438+B438</f>
        <v>104048.23</v>
      </c>
      <c r="V438" s="39">
        <v>110405</v>
      </c>
      <c r="W438" s="39">
        <v>104048.23</v>
      </c>
      <c r="X438" s="39">
        <f>V438-W438</f>
        <v>6356.7700000000041</v>
      </c>
      <c r="Y438" s="39">
        <f>IF(ISERROR(W438/V438*100),0,W438/V438*100)</f>
        <v>94.242316924052346</v>
      </c>
      <c r="Z438" s="39">
        <v>0</v>
      </c>
      <c r="AA438" s="39">
        <v>0</v>
      </c>
      <c r="AB438" s="39">
        <v>0</v>
      </c>
      <c r="AC438" s="39">
        <v>0</v>
      </c>
      <c r="AD438" s="39">
        <v>-6356.77</v>
      </c>
    </row>
    <row r="439" spans="1:30" ht="25.5" x14ac:dyDescent="0.2">
      <c r="A439" s="40" t="s">
        <v>368</v>
      </c>
      <c r="B439" s="39">
        <v>0</v>
      </c>
      <c r="C439" s="39">
        <v>0</v>
      </c>
      <c r="D439" s="39">
        <v>0</v>
      </c>
      <c r="E439" s="39">
        <v>0</v>
      </c>
      <c r="F439" s="39">
        <v>1220688</v>
      </c>
      <c r="G439" s="39">
        <f>C439+D439+E439+F439</f>
        <v>1220688</v>
      </c>
      <c r="H439" s="39">
        <v>0</v>
      </c>
      <c r="I439" s="39">
        <v>0</v>
      </c>
      <c r="J439" s="39">
        <v>0</v>
      </c>
      <c r="K439" s="39">
        <v>1220688</v>
      </c>
      <c r="L439" s="39">
        <f>H439+I439+J439+K439</f>
        <v>1220688</v>
      </c>
      <c r="M439" s="39">
        <v>0</v>
      </c>
      <c r="N439" s="39">
        <v>0</v>
      </c>
      <c r="O439" s="39">
        <v>0</v>
      </c>
      <c r="P439" s="39">
        <v>1177471.3799999999</v>
      </c>
      <c r="Q439" s="39">
        <f>M439+N439+O439+P439</f>
        <v>1177471.3799999999</v>
      </c>
      <c r="R439" s="39">
        <f>H439-M439</f>
        <v>0</v>
      </c>
      <c r="S439" s="39">
        <f>I439-N439</f>
        <v>0</v>
      </c>
      <c r="T439" s="39">
        <f>J439-O439</f>
        <v>0</v>
      </c>
      <c r="U439" s="39">
        <f>Q439+B439</f>
        <v>1177471.3799999999</v>
      </c>
      <c r="V439" s="39">
        <v>1220688</v>
      </c>
      <c r="W439" s="39">
        <v>1177471.3799999999</v>
      </c>
      <c r="X439" s="39">
        <f>V439-W439</f>
        <v>43216.620000000112</v>
      </c>
      <c r="Y439" s="39">
        <f>IF(ISERROR(W439/V439*100),0,W439/V439*100)</f>
        <v>96.459650623255072</v>
      </c>
      <c r="Z439" s="39">
        <v>0</v>
      </c>
      <c r="AA439" s="39">
        <v>0</v>
      </c>
      <c r="AB439" s="39">
        <v>0</v>
      </c>
      <c r="AC439" s="39">
        <v>0</v>
      </c>
      <c r="AD439" s="39">
        <v>-43216.62</v>
      </c>
    </row>
    <row r="440" spans="1:30" x14ac:dyDescent="0.2">
      <c r="A440" s="40" t="s">
        <v>369</v>
      </c>
      <c r="B440" s="39">
        <v>0</v>
      </c>
      <c r="C440" s="39">
        <v>12148530</v>
      </c>
      <c r="D440" s="39">
        <v>0</v>
      </c>
      <c r="E440" s="39">
        <v>0</v>
      </c>
      <c r="F440" s="39">
        <v>44246920</v>
      </c>
      <c r="G440" s="39">
        <f>C440+D440+E440+F440</f>
        <v>56395450</v>
      </c>
      <c r="H440" s="39">
        <v>12148530</v>
      </c>
      <c r="I440" s="39">
        <v>0</v>
      </c>
      <c r="J440" s="39">
        <v>0</v>
      </c>
      <c r="K440" s="39">
        <v>44246920</v>
      </c>
      <c r="L440" s="39">
        <f>H440+I440+J440+K440</f>
        <v>56395450</v>
      </c>
      <c r="M440" s="39">
        <v>12484626.82</v>
      </c>
      <c r="N440" s="39">
        <v>0</v>
      </c>
      <c r="O440" s="39">
        <v>0</v>
      </c>
      <c r="P440" s="39">
        <v>44246920</v>
      </c>
      <c r="Q440" s="39">
        <f>M440+N440+O440+P440</f>
        <v>56731546.82</v>
      </c>
      <c r="R440" s="39">
        <f>H440-M440</f>
        <v>-336096.8200000003</v>
      </c>
      <c r="S440" s="39">
        <f>I440-N440</f>
        <v>0</v>
      </c>
      <c r="T440" s="39">
        <f>J440-O440</f>
        <v>0</v>
      </c>
      <c r="U440" s="39">
        <f>Q440+B440</f>
        <v>56731546.82</v>
      </c>
      <c r="V440" s="39">
        <v>58569731</v>
      </c>
      <c r="W440" s="39">
        <v>56339497.439999998</v>
      </c>
      <c r="X440" s="39">
        <f>V440-W440</f>
        <v>2230233.5600000024</v>
      </c>
      <c r="Y440" s="39">
        <f>IF(ISERROR(W440/V440*100),0,W440/V440*100)</f>
        <v>96.192173803905632</v>
      </c>
      <c r="Z440" s="39">
        <v>0</v>
      </c>
      <c r="AA440" s="39">
        <v>0</v>
      </c>
      <c r="AB440" s="39">
        <v>0</v>
      </c>
      <c r="AC440" s="39">
        <v>0</v>
      </c>
      <c r="AD440" s="39">
        <v>0</v>
      </c>
    </row>
    <row r="441" spans="1:30" x14ac:dyDescent="0.2">
      <c r="A441" s="38" t="s">
        <v>370</v>
      </c>
      <c r="B441" s="39">
        <v>0</v>
      </c>
      <c r="C441" s="39">
        <v>611436</v>
      </c>
      <c r="D441" s="39">
        <v>0</v>
      </c>
      <c r="E441" s="39">
        <v>168</v>
      </c>
      <c r="F441" s="39">
        <v>68206662</v>
      </c>
      <c r="G441" s="39">
        <f>C441+D441+E441+F441</f>
        <v>68818266</v>
      </c>
      <c r="H441" s="39">
        <v>611436</v>
      </c>
      <c r="I441" s="39">
        <v>0</v>
      </c>
      <c r="J441" s="39">
        <v>168</v>
      </c>
      <c r="K441" s="39">
        <v>68206662</v>
      </c>
      <c r="L441" s="39">
        <f>H441+I441+J441+K441</f>
        <v>68818266</v>
      </c>
      <c r="M441" s="39">
        <v>582487.96</v>
      </c>
      <c r="N441" s="39">
        <v>0</v>
      </c>
      <c r="O441" s="39">
        <v>0</v>
      </c>
      <c r="P441" s="39">
        <v>67261041.560000002</v>
      </c>
      <c r="Q441" s="39">
        <f>M441+N441+O441+P441</f>
        <v>67843529.519999996</v>
      </c>
      <c r="R441" s="39">
        <f>H441-M441</f>
        <v>28948.040000000037</v>
      </c>
      <c r="S441" s="39">
        <f>I441-N441</f>
        <v>0</v>
      </c>
      <c r="T441" s="39">
        <f>J441-O441</f>
        <v>168</v>
      </c>
      <c r="U441" s="39">
        <f>Q441+B441</f>
        <v>67843529.519999996</v>
      </c>
      <c r="V441" s="39">
        <v>68818266</v>
      </c>
      <c r="W441" s="39">
        <v>67697907.530000001</v>
      </c>
      <c r="X441" s="39">
        <f>V441-W441</f>
        <v>1120358.4699999988</v>
      </c>
      <c r="Y441" s="39">
        <f>IF(ISERROR(W441/V441*100),0,W441/V441*100)</f>
        <v>98.372004214694968</v>
      </c>
      <c r="Z441" s="39">
        <v>0</v>
      </c>
      <c r="AA441" s="39">
        <v>0</v>
      </c>
      <c r="AB441" s="39">
        <v>0</v>
      </c>
      <c r="AC441" s="39">
        <v>0</v>
      </c>
      <c r="AD441" s="39">
        <v>-945620.44</v>
      </c>
    </row>
    <row r="442" spans="1:30" x14ac:dyDescent="0.2">
      <c r="A442" s="40" t="s">
        <v>371</v>
      </c>
      <c r="B442" s="39">
        <v>0</v>
      </c>
      <c r="C442" s="39">
        <v>611436</v>
      </c>
      <c r="D442" s="39">
        <v>0</v>
      </c>
      <c r="E442" s="39">
        <v>168</v>
      </c>
      <c r="F442" s="39">
        <v>58913331</v>
      </c>
      <c r="G442" s="39">
        <f>C442+D442+E442+F442</f>
        <v>59524935</v>
      </c>
      <c r="H442" s="39">
        <v>611436</v>
      </c>
      <c r="I442" s="39">
        <v>0</v>
      </c>
      <c r="J442" s="39">
        <v>168</v>
      </c>
      <c r="K442" s="39">
        <v>58913331</v>
      </c>
      <c r="L442" s="39">
        <f>H442+I442+J442+K442</f>
        <v>59524935</v>
      </c>
      <c r="M442" s="39">
        <v>582487.96</v>
      </c>
      <c r="N442" s="39">
        <v>0</v>
      </c>
      <c r="O442" s="39">
        <v>0</v>
      </c>
      <c r="P442" s="39">
        <v>57968037.359999999</v>
      </c>
      <c r="Q442" s="39">
        <f>M442+N442+O442+P442</f>
        <v>58550525.32</v>
      </c>
      <c r="R442" s="39">
        <f>H442-M442</f>
        <v>28948.040000000037</v>
      </c>
      <c r="S442" s="39">
        <f>I442-N442</f>
        <v>0</v>
      </c>
      <c r="T442" s="39">
        <f>J442-O442</f>
        <v>168</v>
      </c>
      <c r="U442" s="39">
        <f>Q442+B442</f>
        <v>58550525.32</v>
      </c>
      <c r="V442" s="39">
        <v>59524935</v>
      </c>
      <c r="W442" s="39">
        <v>58404903.329999998</v>
      </c>
      <c r="X442" s="39">
        <f>V442-W442</f>
        <v>1120031.6700000018</v>
      </c>
      <c r="Y442" s="39">
        <f>IF(ISERROR(W442/V442*100),0,W442/V442*100)</f>
        <v>98.118382372026105</v>
      </c>
      <c r="Z442" s="39">
        <v>0</v>
      </c>
      <c r="AA442" s="39">
        <v>0</v>
      </c>
      <c r="AB442" s="39">
        <v>0</v>
      </c>
      <c r="AC442" s="39">
        <v>0</v>
      </c>
      <c r="AD442" s="39">
        <v>-945293.64</v>
      </c>
    </row>
    <row r="443" spans="1:30" x14ac:dyDescent="0.2">
      <c r="A443" s="40" t="s">
        <v>372</v>
      </c>
      <c r="B443" s="39">
        <v>0</v>
      </c>
      <c r="C443" s="39">
        <v>0</v>
      </c>
      <c r="D443" s="39">
        <v>0</v>
      </c>
      <c r="E443" s="39">
        <v>0</v>
      </c>
      <c r="F443" s="39">
        <v>9293331</v>
      </c>
      <c r="G443" s="39">
        <f>C443+D443+E443+F443</f>
        <v>9293331</v>
      </c>
      <c r="H443" s="39">
        <v>0</v>
      </c>
      <c r="I443" s="39">
        <v>0</v>
      </c>
      <c r="J443" s="39">
        <v>0</v>
      </c>
      <c r="K443" s="39">
        <v>9293331</v>
      </c>
      <c r="L443" s="39">
        <f>H443+I443+J443+K443</f>
        <v>9293331</v>
      </c>
      <c r="M443" s="39">
        <v>0</v>
      </c>
      <c r="N443" s="39">
        <v>0</v>
      </c>
      <c r="O443" s="39">
        <v>0</v>
      </c>
      <c r="P443" s="39">
        <v>9293004.1999999993</v>
      </c>
      <c r="Q443" s="39">
        <f>M443+N443+O443+P443</f>
        <v>9293004.1999999993</v>
      </c>
      <c r="R443" s="39">
        <f>H443-M443</f>
        <v>0</v>
      </c>
      <c r="S443" s="39">
        <f>I443-N443</f>
        <v>0</v>
      </c>
      <c r="T443" s="39">
        <f>J443-O443</f>
        <v>0</v>
      </c>
      <c r="U443" s="39">
        <f>Q443+B443</f>
        <v>9293004.1999999993</v>
      </c>
      <c r="V443" s="39">
        <v>9293331</v>
      </c>
      <c r="W443" s="39">
        <v>9293004.1999999993</v>
      </c>
      <c r="X443" s="39">
        <f>V443-W443</f>
        <v>326.80000000074506</v>
      </c>
      <c r="Y443" s="39">
        <f>IF(ISERROR(W443/V443*100),0,W443/V443*100)</f>
        <v>99.99648349983444</v>
      </c>
      <c r="Z443" s="39">
        <v>0</v>
      </c>
      <c r="AA443" s="39">
        <v>0</v>
      </c>
      <c r="AB443" s="39">
        <v>0</v>
      </c>
      <c r="AC443" s="39">
        <v>0</v>
      </c>
      <c r="AD443" s="39">
        <v>-326.8</v>
      </c>
    </row>
    <row r="444" spans="1:30" ht="25.5" x14ac:dyDescent="0.2">
      <c r="A444" s="38" t="s">
        <v>373</v>
      </c>
      <c r="B444" s="39">
        <v>0</v>
      </c>
      <c r="C444" s="39">
        <v>2484984</v>
      </c>
      <c r="D444" s="39">
        <v>0</v>
      </c>
      <c r="E444" s="39">
        <v>0</v>
      </c>
      <c r="F444" s="39">
        <v>5880596</v>
      </c>
      <c r="G444" s="39">
        <f>C444+D444+E444+F444</f>
        <v>8365580</v>
      </c>
      <c r="H444" s="39">
        <v>2484984</v>
      </c>
      <c r="I444" s="39">
        <v>0</v>
      </c>
      <c r="J444" s="39">
        <v>0</v>
      </c>
      <c r="K444" s="39">
        <v>5880596</v>
      </c>
      <c r="L444" s="39">
        <f>H444+I444+J444+K444</f>
        <v>8365580</v>
      </c>
      <c r="M444" s="39">
        <v>2999172.71</v>
      </c>
      <c r="N444" s="39">
        <v>0</v>
      </c>
      <c r="O444" s="39">
        <v>0</v>
      </c>
      <c r="P444" s="39">
        <v>5497967.7800000003</v>
      </c>
      <c r="Q444" s="39">
        <f>M444+N444+O444+P444</f>
        <v>8497140.4900000002</v>
      </c>
      <c r="R444" s="39">
        <f>H444-M444</f>
        <v>-514188.70999999996</v>
      </c>
      <c r="S444" s="39">
        <f>I444-N444</f>
        <v>0</v>
      </c>
      <c r="T444" s="39">
        <f>J444-O444</f>
        <v>0</v>
      </c>
      <c r="U444" s="39">
        <f>Q444+B444</f>
        <v>8497140.4900000002</v>
      </c>
      <c r="V444" s="39">
        <v>8461705</v>
      </c>
      <c r="W444" s="39">
        <v>7847803.4100000001</v>
      </c>
      <c r="X444" s="39">
        <f>V444-W444</f>
        <v>613901.58999999985</v>
      </c>
      <c r="Y444" s="39">
        <f>IF(ISERROR(W444/V444*100),0,W444/V444*100)</f>
        <v>92.744942183637932</v>
      </c>
      <c r="Z444" s="39">
        <v>0</v>
      </c>
      <c r="AA444" s="39">
        <v>0</v>
      </c>
      <c r="AB444" s="39">
        <v>0</v>
      </c>
      <c r="AC444" s="39">
        <v>0</v>
      </c>
      <c r="AD444" s="39">
        <v>-382628.22</v>
      </c>
    </row>
    <row r="445" spans="1:30" x14ac:dyDescent="0.2">
      <c r="A445" s="40" t="s">
        <v>374</v>
      </c>
      <c r="B445" s="39">
        <v>0</v>
      </c>
      <c r="C445" s="39">
        <v>297066</v>
      </c>
      <c r="D445" s="39">
        <v>0</v>
      </c>
      <c r="E445" s="39">
        <v>0</v>
      </c>
      <c r="F445" s="39">
        <v>4264681</v>
      </c>
      <c r="G445" s="39">
        <f>C445+D445+E445+F445</f>
        <v>4561747</v>
      </c>
      <c r="H445" s="39">
        <v>297066</v>
      </c>
      <c r="I445" s="39">
        <v>0</v>
      </c>
      <c r="J445" s="39">
        <v>0</v>
      </c>
      <c r="K445" s="39">
        <v>4264681</v>
      </c>
      <c r="L445" s="39">
        <f>H445+I445+J445+K445</f>
        <v>4561747</v>
      </c>
      <c r="M445" s="39">
        <v>185461.9</v>
      </c>
      <c r="N445" s="39">
        <v>0</v>
      </c>
      <c r="O445" s="39">
        <v>0</v>
      </c>
      <c r="P445" s="39">
        <v>3913641.16</v>
      </c>
      <c r="Q445" s="39">
        <f>M445+N445+O445+P445</f>
        <v>4099103.06</v>
      </c>
      <c r="R445" s="39">
        <f>H445-M445</f>
        <v>111604.1</v>
      </c>
      <c r="S445" s="39">
        <f>I445-N445</f>
        <v>0</v>
      </c>
      <c r="T445" s="39">
        <f>J445-O445</f>
        <v>0</v>
      </c>
      <c r="U445" s="39">
        <f>Q445+B445</f>
        <v>4099103.06</v>
      </c>
      <c r="V445" s="39">
        <v>4767747</v>
      </c>
      <c r="W445" s="39">
        <v>4258737.58</v>
      </c>
      <c r="X445" s="39">
        <f>V445-W445</f>
        <v>509009.41999999993</v>
      </c>
      <c r="Y445" s="39">
        <f>IF(ISERROR(W445/V445*100),0,W445/V445*100)</f>
        <v>89.323900366357535</v>
      </c>
      <c r="Z445" s="39">
        <v>0</v>
      </c>
      <c r="AA445" s="39">
        <v>0</v>
      </c>
      <c r="AB445" s="39">
        <v>0</v>
      </c>
      <c r="AC445" s="39">
        <v>0</v>
      </c>
      <c r="AD445" s="39">
        <v>-351039.84</v>
      </c>
    </row>
    <row r="446" spans="1:30" ht="25.5" x14ac:dyDescent="0.2">
      <c r="A446" s="40" t="s">
        <v>375</v>
      </c>
      <c r="B446" s="39">
        <v>0</v>
      </c>
      <c r="C446" s="39">
        <v>35740</v>
      </c>
      <c r="D446" s="39">
        <v>0</v>
      </c>
      <c r="E446" s="39">
        <v>0</v>
      </c>
      <c r="F446" s="39">
        <v>1615915</v>
      </c>
      <c r="G446" s="39">
        <f>C446+D446+E446+F446</f>
        <v>1651655</v>
      </c>
      <c r="H446" s="39">
        <v>35740</v>
      </c>
      <c r="I446" s="39">
        <v>0</v>
      </c>
      <c r="J446" s="39">
        <v>0</v>
      </c>
      <c r="K446" s="39">
        <v>1615915</v>
      </c>
      <c r="L446" s="39">
        <f>H446+I446+J446+K446</f>
        <v>1651655</v>
      </c>
      <c r="M446" s="39">
        <v>15769.5</v>
      </c>
      <c r="N446" s="39">
        <v>0</v>
      </c>
      <c r="O446" s="39">
        <v>0</v>
      </c>
      <c r="P446" s="39">
        <v>1584326.62</v>
      </c>
      <c r="Q446" s="39">
        <f>M446+N446+O446+P446</f>
        <v>1600096.12</v>
      </c>
      <c r="R446" s="39">
        <f>H446-M446</f>
        <v>19970.5</v>
      </c>
      <c r="S446" s="39">
        <f>I446-N446</f>
        <v>0</v>
      </c>
      <c r="T446" s="39">
        <f>J446-O446</f>
        <v>0</v>
      </c>
      <c r="U446" s="39">
        <f>Q446+B446</f>
        <v>1600096.12</v>
      </c>
      <c r="V446" s="39">
        <v>1655406</v>
      </c>
      <c r="W446" s="39">
        <v>1599904.74</v>
      </c>
      <c r="X446" s="39">
        <f>V446-W446</f>
        <v>55501.260000000009</v>
      </c>
      <c r="Y446" s="39">
        <f>IF(ISERROR(W446/V446*100),0,W446/V446*100)</f>
        <v>96.647272028734946</v>
      </c>
      <c r="Z446" s="39">
        <v>0</v>
      </c>
      <c r="AA446" s="39">
        <v>0</v>
      </c>
      <c r="AB446" s="39">
        <v>0</v>
      </c>
      <c r="AC446" s="39">
        <v>0</v>
      </c>
      <c r="AD446" s="39">
        <v>-31588.38</v>
      </c>
    </row>
    <row r="447" spans="1:30" ht="25.5" x14ac:dyDescent="0.2">
      <c r="A447" s="40" t="s">
        <v>376</v>
      </c>
      <c r="B447" s="39">
        <v>0</v>
      </c>
      <c r="C447" s="39">
        <v>2151678</v>
      </c>
      <c r="D447" s="39">
        <v>0</v>
      </c>
      <c r="E447" s="39">
        <v>0</v>
      </c>
      <c r="F447" s="39">
        <v>0</v>
      </c>
      <c r="G447" s="39">
        <f>C447+D447+E447+F447</f>
        <v>2151678</v>
      </c>
      <c r="H447" s="39">
        <v>2151678</v>
      </c>
      <c r="I447" s="39">
        <v>0</v>
      </c>
      <c r="J447" s="39">
        <v>0</v>
      </c>
      <c r="K447" s="39">
        <v>0</v>
      </c>
      <c r="L447" s="39">
        <f>H447+I447+J447+K447</f>
        <v>2151678</v>
      </c>
      <c r="M447" s="39">
        <v>2797443.3</v>
      </c>
      <c r="N447" s="39">
        <v>0</v>
      </c>
      <c r="O447" s="39">
        <v>0</v>
      </c>
      <c r="P447" s="39">
        <v>0</v>
      </c>
      <c r="Q447" s="39">
        <f>M447+N447+O447+P447</f>
        <v>2797443.3</v>
      </c>
      <c r="R447" s="39">
        <f>H447-M447</f>
        <v>-645765.29999999981</v>
      </c>
      <c r="S447" s="39">
        <f>I447-N447</f>
        <v>0</v>
      </c>
      <c r="T447" s="39">
        <f>J447-O447</f>
        <v>0</v>
      </c>
      <c r="U447" s="39">
        <f>Q447+B447</f>
        <v>2797443.3</v>
      </c>
      <c r="V447" s="39">
        <v>2022000</v>
      </c>
      <c r="W447" s="39">
        <v>1988876.52</v>
      </c>
      <c r="X447" s="39">
        <f>V447-W447</f>
        <v>33123.479999999981</v>
      </c>
      <c r="Y447" s="39">
        <f>IF(ISERROR(W447/V447*100),0,W447/V447*100)</f>
        <v>98.361845697329372</v>
      </c>
      <c r="Z447" s="39">
        <v>0</v>
      </c>
      <c r="AA447" s="39">
        <v>0</v>
      </c>
      <c r="AB447" s="39">
        <v>0</v>
      </c>
      <c r="AC447" s="39">
        <v>0</v>
      </c>
      <c r="AD447" s="39">
        <v>0</v>
      </c>
    </row>
    <row r="448" spans="1:30" ht="25.5" x14ac:dyDescent="0.2">
      <c r="A448" s="40" t="s">
        <v>377</v>
      </c>
      <c r="B448" s="39">
        <v>0</v>
      </c>
      <c r="C448" s="39">
        <v>500</v>
      </c>
      <c r="D448" s="39">
        <v>0</v>
      </c>
      <c r="E448" s="39">
        <v>0</v>
      </c>
      <c r="F448" s="39">
        <v>0</v>
      </c>
      <c r="G448" s="39">
        <f>C448+D448+E448+F448</f>
        <v>500</v>
      </c>
      <c r="H448" s="39">
        <v>500</v>
      </c>
      <c r="I448" s="39">
        <v>0</v>
      </c>
      <c r="J448" s="39">
        <v>0</v>
      </c>
      <c r="K448" s="39">
        <v>0</v>
      </c>
      <c r="L448" s="39">
        <f>H448+I448+J448+K448</f>
        <v>500</v>
      </c>
      <c r="M448" s="39">
        <v>498.01</v>
      </c>
      <c r="N448" s="39">
        <v>0</v>
      </c>
      <c r="O448" s="39">
        <v>0</v>
      </c>
      <c r="P448" s="39">
        <v>0</v>
      </c>
      <c r="Q448" s="39">
        <f>M448+N448+O448+P448</f>
        <v>498.01</v>
      </c>
      <c r="R448" s="39">
        <f>H448-M448</f>
        <v>1.9900000000000091</v>
      </c>
      <c r="S448" s="39">
        <f>I448-N448</f>
        <v>0</v>
      </c>
      <c r="T448" s="39">
        <f>J448-O448</f>
        <v>0</v>
      </c>
      <c r="U448" s="39">
        <f>Q448+B448</f>
        <v>498.01</v>
      </c>
      <c r="V448" s="39">
        <v>16552</v>
      </c>
      <c r="W448" s="39">
        <v>284.57</v>
      </c>
      <c r="X448" s="39">
        <f>V448-W448</f>
        <v>16267.43</v>
      </c>
      <c r="Y448" s="39">
        <f>IF(ISERROR(W448/V448*100),0,W448/V448*100)</f>
        <v>1.7192484291928469</v>
      </c>
      <c r="Z448" s="39">
        <v>0</v>
      </c>
      <c r="AA448" s="39">
        <v>0</v>
      </c>
      <c r="AB448" s="39">
        <v>0</v>
      </c>
      <c r="AC448" s="39">
        <v>0</v>
      </c>
      <c r="AD448" s="39">
        <v>0</v>
      </c>
    </row>
    <row r="449" spans="1:30" ht="25.5" x14ac:dyDescent="0.2">
      <c r="A449" s="38" t="s">
        <v>378</v>
      </c>
      <c r="B449" s="39">
        <v>772333.06</v>
      </c>
      <c r="C449" s="39">
        <v>8477727</v>
      </c>
      <c r="D449" s="39">
        <v>0</v>
      </c>
      <c r="E449" s="39">
        <v>0</v>
      </c>
      <c r="F449" s="39">
        <v>5355984</v>
      </c>
      <c r="G449" s="39">
        <f>C449+D449+E449+F449</f>
        <v>13833711</v>
      </c>
      <c r="H449" s="39">
        <v>8477727</v>
      </c>
      <c r="I449" s="39">
        <v>0</v>
      </c>
      <c r="J449" s="39">
        <v>0</v>
      </c>
      <c r="K449" s="39">
        <v>5355984</v>
      </c>
      <c r="L449" s="39">
        <f>H449+I449+J449+K449</f>
        <v>13833711</v>
      </c>
      <c r="M449" s="39">
        <v>9224709.8100000005</v>
      </c>
      <c r="N449" s="39">
        <v>0</v>
      </c>
      <c r="O449" s="39">
        <v>0</v>
      </c>
      <c r="P449" s="39">
        <v>5355749</v>
      </c>
      <c r="Q449" s="39">
        <f>M449+N449+O449+P449</f>
        <v>14580458.810000001</v>
      </c>
      <c r="R449" s="39">
        <f>H449-M449</f>
        <v>-746982.81000000052</v>
      </c>
      <c r="S449" s="39">
        <f>I449-N449</f>
        <v>0</v>
      </c>
      <c r="T449" s="39">
        <f>J449-O449</f>
        <v>0</v>
      </c>
      <c r="U449" s="39">
        <f>Q449+B449</f>
        <v>15352791.870000001</v>
      </c>
      <c r="V449" s="39">
        <v>14722621</v>
      </c>
      <c r="W449" s="39">
        <v>13749854.75</v>
      </c>
      <c r="X449" s="39">
        <f>V449-W449</f>
        <v>972766.25</v>
      </c>
      <c r="Y449" s="39">
        <f>IF(ISERROR(W449/V449*100),0,W449/V449*100)</f>
        <v>93.392710102365612</v>
      </c>
      <c r="Z449" s="39">
        <v>0</v>
      </c>
      <c r="AA449" s="39">
        <v>0</v>
      </c>
      <c r="AB449" s="39">
        <v>0</v>
      </c>
      <c r="AC449" s="39">
        <v>0</v>
      </c>
      <c r="AD449" s="39">
        <v>-235</v>
      </c>
    </row>
    <row r="450" spans="1:30" ht="25.5" x14ac:dyDescent="0.2">
      <c r="A450" s="38" t="s">
        <v>379</v>
      </c>
      <c r="B450" s="39">
        <v>0</v>
      </c>
      <c r="C450" s="39">
        <v>24333</v>
      </c>
      <c r="D450" s="39">
        <v>0</v>
      </c>
      <c r="E450" s="39">
        <v>0</v>
      </c>
      <c r="F450" s="39">
        <v>3022424</v>
      </c>
      <c r="G450" s="39">
        <f>C450+D450+E450+F450</f>
        <v>3046757</v>
      </c>
      <c r="H450" s="39">
        <v>24333</v>
      </c>
      <c r="I450" s="39">
        <v>0</v>
      </c>
      <c r="J450" s="39">
        <v>0</v>
      </c>
      <c r="K450" s="39">
        <v>3022424</v>
      </c>
      <c r="L450" s="39">
        <f>H450+I450+J450+K450</f>
        <v>3046757</v>
      </c>
      <c r="M450" s="39">
        <v>9250.23</v>
      </c>
      <c r="N450" s="39">
        <v>0</v>
      </c>
      <c r="O450" s="39">
        <v>0</v>
      </c>
      <c r="P450" s="39">
        <v>2865048.39</v>
      </c>
      <c r="Q450" s="39">
        <f>M450+N450+O450+P450</f>
        <v>2874298.62</v>
      </c>
      <c r="R450" s="39">
        <f>H450-M450</f>
        <v>15082.77</v>
      </c>
      <c r="S450" s="39">
        <f>I450-N450</f>
        <v>0</v>
      </c>
      <c r="T450" s="39">
        <f>J450-O450</f>
        <v>0</v>
      </c>
      <c r="U450" s="39">
        <f>Q450+B450</f>
        <v>2874298.62</v>
      </c>
      <c r="V450" s="39">
        <v>3123597</v>
      </c>
      <c r="W450" s="39">
        <v>2865048.39</v>
      </c>
      <c r="X450" s="39">
        <f>V450-W450</f>
        <v>258548.60999999987</v>
      </c>
      <c r="Y450" s="39">
        <f>IF(ISERROR(W450/V450*100),0,W450/V450*100)</f>
        <v>91.722728316104806</v>
      </c>
      <c r="Z450" s="39">
        <v>0</v>
      </c>
      <c r="AA450" s="39">
        <v>0</v>
      </c>
      <c r="AB450" s="39">
        <v>0</v>
      </c>
      <c r="AC450" s="39">
        <v>0</v>
      </c>
      <c r="AD450" s="39">
        <v>-157375.60999999999</v>
      </c>
    </row>
    <row r="451" spans="1:30" x14ac:dyDescent="0.2">
      <c r="A451" s="40" t="s">
        <v>380</v>
      </c>
      <c r="B451" s="39">
        <v>0</v>
      </c>
      <c r="C451" s="39">
        <v>0</v>
      </c>
      <c r="D451" s="39">
        <v>0</v>
      </c>
      <c r="E451" s="39">
        <v>0</v>
      </c>
      <c r="F451" s="39">
        <v>1104906</v>
      </c>
      <c r="G451" s="39">
        <f>C451+D451+E451+F451</f>
        <v>1104906</v>
      </c>
      <c r="H451" s="39">
        <v>0</v>
      </c>
      <c r="I451" s="39">
        <v>0</v>
      </c>
      <c r="J451" s="39">
        <v>0</v>
      </c>
      <c r="K451" s="39">
        <v>1104906</v>
      </c>
      <c r="L451" s="39">
        <f>H451+I451+J451+K451</f>
        <v>1104906</v>
      </c>
      <c r="M451" s="39">
        <v>0</v>
      </c>
      <c r="N451" s="39">
        <v>0</v>
      </c>
      <c r="O451" s="39">
        <v>0</v>
      </c>
      <c r="P451" s="39">
        <v>1079212.3500000001</v>
      </c>
      <c r="Q451" s="39">
        <f>M451+N451+O451+P451</f>
        <v>1079212.3500000001</v>
      </c>
      <c r="R451" s="39">
        <f>H451-M451</f>
        <v>0</v>
      </c>
      <c r="S451" s="39">
        <f>I451-N451</f>
        <v>0</v>
      </c>
      <c r="T451" s="39">
        <f>J451-O451</f>
        <v>0</v>
      </c>
      <c r="U451" s="39">
        <f>Q451+B451</f>
        <v>1079212.3500000001</v>
      </c>
      <c r="V451" s="39">
        <v>1104906</v>
      </c>
      <c r="W451" s="39">
        <v>1079212.3500000001</v>
      </c>
      <c r="X451" s="39">
        <f>V451-W451</f>
        <v>25693.649999999907</v>
      </c>
      <c r="Y451" s="39">
        <f>IF(ISERROR(W451/V451*100),0,W451/V451*100)</f>
        <v>97.674584987320202</v>
      </c>
      <c r="Z451" s="39">
        <v>0</v>
      </c>
      <c r="AA451" s="39">
        <v>0</v>
      </c>
      <c r="AB451" s="39">
        <v>0</v>
      </c>
      <c r="AC451" s="39">
        <v>0</v>
      </c>
      <c r="AD451" s="39">
        <v>-25693.65</v>
      </c>
    </row>
    <row r="452" spans="1:30" ht="25.5" x14ac:dyDescent="0.2">
      <c r="A452" s="40" t="s">
        <v>381</v>
      </c>
      <c r="B452" s="39">
        <v>0</v>
      </c>
      <c r="C452" s="39">
        <v>24333</v>
      </c>
      <c r="D452" s="39">
        <v>0</v>
      </c>
      <c r="E452" s="39">
        <v>0</v>
      </c>
      <c r="F452" s="39">
        <v>1029059</v>
      </c>
      <c r="G452" s="39">
        <f>C452+D452+E452+F452</f>
        <v>1053392</v>
      </c>
      <c r="H452" s="39">
        <v>24333</v>
      </c>
      <c r="I452" s="39">
        <v>0</v>
      </c>
      <c r="J452" s="39">
        <v>0</v>
      </c>
      <c r="K452" s="39">
        <v>1029059</v>
      </c>
      <c r="L452" s="39">
        <f>H452+I452+J452+K452</f>
        <v>1053392</v>
      </c>
      <c r="M452" s="39">
        <v>9250.23</v>
      </c>
      <c r="N452" s="39">
        <v>0</v>
      </c>
      <c r="O452" s="39">
        <v>0</v>
      </c>
      <c r="P452" s="39">
        <v>897377.43</v>
      </c>
      <c r="Q452" s="39">
        <f>M452+N452+O452+P452</f>
        <v>906627.66</v>
      </c>
      <c r="R452" s="39">
        <f>H452-M452</f>
        <v>15082.77</v>
      </c>
      <c r="S452" s="39">
        <f>I452-N452</f>
        <v>0</v>
      </c>
      <c r="T452" s="39">
        <f>J452-O452</f>
        <v>0</v>
      </c>
      <c r="U452" s="39">
        <f>Q452+B452</f>
        <v>906627.66</v>
      </c>
      <c r="V452" s="39">
        <v>1130232</v>
      </c>
      <c r="W452" s="39">
        <v>897377.43</v>
      </c>
      <c r="X452" s="39">
        <f>V452-W452</f>
        <v>232854.56999999995</v>
      </c>
      <c r="Y452" s="39">
        <f>IF(ISERROR(W452/V452*100),0,W452/V452*100)</f>
        <v>79.397630751916424</v>
      </c>
      <c r="Z452" s="39">
        <v>0</v>
      </c>
      <c r="AA452" s="39">
        <v>0</v>
      </c>
      <c r="AB452" s="39">
        <v>0</v>
      </c>
      <c r="AC452" s="39">
        <v>0</v>
      </c>
      <c r="AD452" s="39">
        <v>-131681.57</v>
      </c>
    </row>
    <row r="453" spans="1:30" ht="25.5" x14ac:dyDescent="0.2">
      <c r="A453" s="40" t="s">
        <v>382</v>
      </c>
      <c r="B453" s="39">
        <v>0</v>
      </c>
      <c r="C453" s="39">
        <v>0</v>
      </c>
      <c r="D453" s="39">
        <v>0</v>
      </c>
      <c r="E453" s="39">
        <v>0</v>
      </c>
      <c r="F453" s="39">
        <v>38000</v>
      </c>
      <c r="G453" s="39">
        <f>C453+D453+E453+F453</f>
        <v>38000</v>
      </c>
      <c r="H453" s="39">
        <v>0</v>
      </c>
      <c r="I453" s="39">
        <v>0</v>
      </c>
      <c r="J453" s="39">
        <v>0</v>
      </c>
      <c r="K453" s="39">
        <v>38000</v>
      </c>
      <c r="L453" s="39">
        <f>H453+I453+J453+K453</f>
        <v>38000</v>
      </c>
      <c r="M453" s="39">
        <v>0</v>
      </c>
      <c r="N453" s="39">
        <v>0</v>
      </c>
      <c r="O453" s="39">
        <v>0</v>
      </c>
      <c r="P453" s="39">
        <v>38000</v>
      </c>
      <c r="Q453" s="39">
        <f>M453+N453+O453+P453</f>
        <v>38000</v>
      </c>
      <c r="R453" s="39">
        <f>H453-M453</f>
        <v>0</v>
      </c>
      <c r="S453" s="39">
        <f>I453-N453</f>
        <v>0</v>
      </c>
      <c r="T453" s="39">
        <f>J453-O453</f>
        <v>0</v>
      </c>
      <c r="U453" s="39">
        <f>Q453+B453</f>
        <v>38000</v>
      </c>
      <c r="V453" s="39">
        <v>38000</v>
      </c>
      <c r="W453" s="39">
        <v>38000</v>
      </c>
      <c r="X453" s="39">
        <f>V453-W453</f>
        <v>0</v>
      </c>
      <c r="Y453" s="39">
        <f>IF(ISERROR(W453/V453*100),0,W453/V453*100)</f>
        <v>100</v>
      </c>
      <c r="Z453" s="39">
        <v>0</v>
      </c>
      <c r="AA453" s="39">
        <v>0</v>
      </c>
      <c r="AB453" s="39">
        <v>0</v>
      </c>
      <c r="AC453" s="39">
        <v>0</v>
      </c>
      <c r="AD453" s="39">
        <v>0</v>
      </c>
    </row>
    <row r="454" spans="1:30" ht="38.25" x14ac:dyDescent="0.2">
      <c r="A454" s="40" t="s">
        <v>383</v>
      </c>
      <c r="B454" s="39">
        <v>0</v>
      </c>
      <c r="C454" s="39">
        <v>0</v>
      </c>
      <c r="D454" s="39">
        <v>0</v>
      </c>
      <c r="E454" s="39">
        <v>0</v>
      </c>
      <c r="F454" s="39">
        <v>54254</v>
      </c>
      <c r="G454" s="39">
        <f>C454+D454+E454+F454</f>
        <v>54254</v>
      </c>
      <c r="H454" s="39">
        <v>0</v>
      </c>
      <c r="I454" s="39">
        <v>0</v>
      </c>
      <c r="J454" s="39">
        <v>0</v>
      </c>
      <c r="K454" s="39">
        <v>54254</v>
      </c>
      <c r="L454" s="39">
        <f>H454+I454+J454+K454</f>
        <v>54254</v>
      </c>
      <c r="M454" s="39">
        <v>0</v>
      </c>
      <c r="N454" s="39">
        <v>0</v>
      </c>
      <c r="O454" s="39">
        <v>0</v>
      </c>
      <c r="P454" s="39">
        <v>54253.61</v>
      </c>
      <c r="Q454" s="39">
        <f>M454+N454+O454+P454</f>
        <v>54253.61</v>
      </c>
      <c r="R454" s="39">
        <f>H454-M454</f>
        <v>0</v>
      </c>
      <c r="S454" s="39">
        <f>I454-N454</f>
        <v>0</v>
      </c>
      <c r="T454" s="39">
        <f>J454-O454</f>
        <v>0</v>
      </c>
      <c r="U454" s="39">
        <f>Q454+B454</f>
        <v>54253.61</v>
      </c>
      <c r="V454" s="39">
        <v>54254</v>
      </c>
      <c r="W454" s="39">
        <v>54253.61</v>
      </c>
      <c r="X454" s="39">
        <f>V454-W454</f>
        <v>0.38999999999941792</v>
      </c>
      <c r="Y454" s="39">
        <f>IF(ISERROR(W454/V454*100),0,W454/V454*100)</f>
        <v>99.999281158992886</v>
      </c>
      <c r="Z454" s="39">
        <v>0</v>
      </c>
      <c r="AA454" s="39">
        <v>0</v>
      </c>
      <c r="AB454" s="39">
        <v>0</v>
      </c>
      <c r="AC454" s="39">
        <v>0</v>
      </c>
      <c r="AD454" s="39">
        <v>-0.39</v>
      </c>
    </row>
    <row r="455" spans="1:30" ht="38.25" x14ac:dyDescent="0.2">
      <c r="A455" s="40" t="s">
        <v>384</v>
      </c>
      <c r="B455" s="39">
        <v>0</v>
      </c>
      <c r="C455" s="39">
        <v>0</v>
      </c>
      <c r="D455" s="39">
        <v>0</v>
      </c>
      <c r="E455" s="39">
        <v>0</v>
      </c>
      <c r="F455" s="39">
        <v>63000</v>
      </c>
      <c r="G455" s="39">
        <f>C455+D455+E455+F455</f>
        <v>63000</v>
      </c>
      <c r="H455" s="39">
        <v>0</v>
      </c>
      <c r="I455" s="39">
        <v>0</v>
      </c>
      <c r="J455" s="39">
        <v>0</v>
      </c>
      <c r="K455" s="39">
        <v>63000</v>
      </c>
      <c r="L455" s="39">
        <f>H455+I455+J455+K455</f>
        <v>63000</v>
      </c>
      <c r="M455" s="39">
        <v>0</v>
      </c>
      <c r="N455" s="39">
        <v>0</v>
      </c>
      <c r="O455" s="39">
        <v>0</v>
      </c>
      <c r="P455" s="39">
        <v>63000</v>
      </c>
      <c r="Q455" s="39">
        <f>M455+N455+O455+P455</f>
        <v>63000</v>
      </c>
      <c r="R455" s="39">
        <f>H455-M455</f>
        <v>0</v>
      </c>
      <c r="S455" s="39">
        <f>I455-N455</f>
        <v>0</v>
      </c>
      <c r="T455" s="39">
        <f>J455-O455</f>
        <v>0</v>
      </c>
      <c r="U455" s="39">
        <f>Q455+B455</f>
        <v>63000</v>
      </c>
      <c r="V455" s="39">
        <v>63000</v>
      </c>
      <c r="W455" s="39">
        <v>63000</v>
      </c>
      <c r="X455" s="39">
        <f>V455-W455</f>
        <v>0</v>
      </c>
      <c r="Y455" s="39">
        <f>IF(ISERROR(W455/V455*100),0,W455/V455*100)</f>
        <v>100</v>
      </c>
      <c r="Z455" s="39">
        <v>0</v>
      </c>
      <c r="AA455" s="39">
        <v>0</v>
      </c>
      <c r="AB455" s="39">
        <v>0</v>
      </c>
      <c r="AC455" s="39">
        <v>0</v>
      </c>
      <c r="AD455" s="39">
        <v>0</v>
      </c>
    </row>
    <row r="456" spans="1:30" ht="25.5" x14ac:dyDescent="0.2">
      <c r="A456" s="40" t="s">
        <v>385</v>
      </c>
      <c r="B456" s="39">
        <v>0</v>
      </c>
      <c r="C456" s="39">
        <v>0</v>
      </c>
      <c r="D456" s="39">
        <v>0</v>
      </c>
      <c r="E456" s="39">
        <v>0</v>
      </c>
      <c r="F456" s="39">
        <v>733205</v>
      </c>
      <c r="G456" s="39">
        <f>C456+D456+E456+F456</f>
        <v>733205</v>
      </c>
      <c r="H456" s="39">
        <v>0</v>
      </c>
      <c r="I456" s="39">
        <v>0</v>
      </c>
      <c r="J456" s="39">
        <v>0</v>
      </c>
      <c r="K456" s="39">
        <v>733205</v>
      </c>
      <c r="L456" s="39">
        <f>H456+I456+J456+K456</f>
        <v>733205</v>
      </c>
      <c r="M456" s="39">
        <v>0</v>
      </c>
      <c r="N456" s="39">
        <v>0</v>
      </c>
      <c r="O456" s="39">
        <v>0</v>
      </c>
      <c r="P456" s="39">
        <v>733205</v>
      </c>
      <c r="Q456" s="39">
        <f>M456+N456+O456+P456</f>
        <v>733205</v>
      </c>
      <c r="R456" s="39">
        <f>H456-M456</f>
        <v>0</v>
      </c>
      <c r="S456" s="39">
        <f>I456-N456</f>
        <v>0</v>
      </c>
      <c r="T456" s="39">
        <f>J456-O456</f>
        <v>0</v>
      </c>
      <c r="U456" s="39">
        <f>Q456+B456</f>
        <v>733205</v>
      </c>
      <c r="V456" s="39">
        <v>733205</v>
      </c>
      <c r="W456" s="39">
        <v>733205</v>
      </c>
      <c r="X456" s="39">
        <f>V456-W456</f>
        <v>0</v>
      </c>
      <c r="Y456" s="39">
        <f>IF(ISERROR(W456/V456*100),0,W456/V456*100)</f>
        <v>100</v>
      </c>
      <c r="Z456" s="39">
        <v>0</v>
      </c>
      <c r="AA456" s="39">
        <v>0</v>
      </c>
      <c r="AB456" s="39">
        <v>0</v>
      </c>
      <c r="AC456" s="39">
        <v>0</v>
      </c>
      <c r="AD456" s="39">
        <v>0</v>
      </c>
    </row>
    <row r="457" spans="1:30" ht="25.5" x14ac:dyDescent="0.2">
      <c r="A457" s="38" t="s">
        <v>386</v>
      </c>
      <c r="B457" s="39">
        <v>0</v>
      </c>
      <c r="C457" s="39">
        <v>2000000</v>
      </c>
      <c r="D457" s="39">
        <v>0</v>
      </c>
      <c r="E457" s="39">
        <v>0</v>
      </c>
      <c r="F457" s="39">
        <v>0</v>
      </c>
      <c r="G457" s="39">
        <f>C457+D457+E457+F457</f>
        <v>2000000</v>
      </c>
      <c r="H457" s="39">
        <v>2000000</v>
      </c>
      <c r="I457" s="39">
        <v>0</v>
      </c>
      <c r="J457" s="39">
        <v>0</v>
      </c>
      <c r="K457" s="39">
        <v>0</v>
      </c>
      <c r="L457" s="39">
        <f>H457+I457+J457+K457</f>
        <v>2000000</v>
      </c>
      <c r="M457" s="39">
        <v>2000000</v>
      </c>
      <c r="N457" s="39">
        <v>0</v>
      </c>
      <c r="O457" s="39">
        <v>0</v>
      </c>
      <c r="P457" s="39">
        <v>0</v>
      </c>
      <c r="Q457" s="39">
        <f>M457+N457+O457+P457</f>
        <v>2000000</v>
      </c>
      <c r="R457" s="39">
        <f>H457-M457</f>
        <v>0</v>
      </c>
      <c r="S457" s="39">
        <f>I457-N457</f>
        <v>0</v>
      </c>
      <c r="T457" s="39">
        <f>J457-O457</f>
        <v>0</v>
      </c>
      <c r="U457" s="39">
        <f>Q457+B457</f>
        <v>2000000</v>
      </c>
      <c r="V457" s="39">
        <v>3843555</v>
      </c>
      <c r="W457" s="39">
        <v>3206845.91</v>
      </c>
      <c r="X457" s="39">
        <f>V457-W457</f>
        <v>636709.08999999985</v>
      </c>
      <c r="Y457" s="39">
        <f>IF(ISERROR(W457/V457*100),0,W457/V457*100)</f>
        <v>83.434370263987375</v>
      </c>
      <c r="Z457" s="39">
        <v>0</v>
      </c>
      <c r="AA457" s="39">
        <v>0</v>
      </c>
      <c r="AB457" s="39">
        <v>0</v>
      </c>
      <c r="AC457" s="39">
        <v>0</v>
      </c>
      <c r="AD457" s="39">
        <v>0</v>
      </c>
    </row>
    <row r="458" spans="1:30" x14ac:dyDescent="0.2">
      <c r="A458" s="38" t="s">
        <v>387</v>
      </c>
      <c r="B458" s="39">
        <v>0</v>
      </c>
      <c r="C458" s="39">
        <v>0</v>
      </c>
      <c r="D458" s="39">
        <v>0</v>
      </c>
      <c r="E458" s="39">
        <v>8500</v>
      </c>
      <c r="F458" s="39">
        <v>15940981</v>
      </c>
      <c r="G458" s="39">
        <f>C458+D458+E458+F458</f>
        <v>15949481</v>
      </c>
      <c r="H458" s="39">
        <v>0</v>
      </c>
      <c r="I458" s="39">
        <v>0</v>
      </c>
      <c r="J458" s="39">
        <v>8500</v>
      </c>
      <c r="K458" s="39">
        <v>15940981</v>
      </c>
      <c r="L458" s="39">
        <f>H458+I458+J458+K458</f>
        <v>15949481</v>
      </c>
      <c r="M458" s="39">
        <v>0</v>
      </c>
      <c r="N458" s="39">
        <v>0</v>
      </c>
      <c r="O458" s="39">
        <v>2339.19</v>
      </c>
      <c r="P458" s="39">
        <v>15911700</v>
      </c>
      <c r="Q458" s="39">
        <f>M458+N458+O458+P458</f>
        <v>15914039.189999999</v>
      </c>
      <c r="R458" s="39">
        <f>H458-M458</f>
        <v>0</v>
      </c>
      <c r="S458" s="39">
        <f>I458-N458</f>
        <v>0</v>
      </c>
      <c r="T458" s="39">
        <f>J458-O458</f>
        <v>6160.8099999999995</v>
      </c>
      <c r="U458" s="39">
        <f>Q458+B458</f>
        <v>15914039.189999999</v>
      </c>
      <c r="V458" s="39">
        <v>15949481</v>
      </c>
      <c r="W458" s="39">
        <v>15914039.189999999</v>
      </c>
      <c r="X458" s="39">
        <f>V458-W458</f>
        <v>35441.810000000522</v>
      </c>
      <c r="Y458" s="39">
        <f>IF(ISERROR(W458/V458*100),0,W458/V458*100)</f>
        <v>99.777787064043025</v>
      </c>
      <c r="Z458" s="39">
        <v>0</v>
      </c>
      <c r="AA458" s="39">
        <v>0</v>
      </c>
      <c r="AB458" s="39">
        <v>0</v>
      </c>
      <c r="AC458" s="39">
        <v>0</v>
      </c>
      <c r="AD458" s="39">
        <v>-29281</v>
      </c>
    </row>
    <row r="459" spans="1:30" ht="25.5" x14ac:dyDescent="0.2">
      <c r="A459" s="38" t="s">
        <v>388</v>
      </c>
      <c r="B459" s="39">
        <v>0</v>
      </c>
      <c r="C459" s="39">
        <v>865606</v>
      </c>
      <c r="D459" s="39">
        <v>0</v>
      </c>
      <c r="E459" s="39">
        <v>0</v>
      </c>
      <c r="F459" s="39">
        <v>0</v>
      </c>
      <c r="G459" s="39">
        <f>C459+D459+E459+F459</f>
        <v>865606</v>
      </c>
      <c r="H459" s="39">
        <v>865606</v>
      </c>
      <c r="I459" s="39">
        <v>0</v>
      </c>
      <c r="J459" s="39">
        <v>0</v>
      </c>
      <c r="K459" s="39">
        <v>0</v>
      </c>
      <c r="L459" s="39">
        <f>H459+I459+J459+K459</f>
        <v>865606</v>
      </c>
      <c r="M459" s="39">
        <v>89220.09</v>
      </c>
      <c r="N459" s="39">
        <v>0</v>
      </c>
      <c r="O459" s="39">
        <v>0</v>
      </c>
      <c r="P459" s="39">
        <v>0</v>
      </c>
      <c r="Q459" s="39">
        <f>M459+N459+O459+P459</f>
        <v>89220.09</v>
      </c>
      <c r="R459" s="39">
        <f>H459-M459</f>
        <v>776385.91</v>
      </c>
      <c r="S459" s="39">
        <f>I459-N459</f>
        <v>0</v>
      </c>
      <c r="T459" s="39">
        <f>J459-O459</f>
        <v>0</v>
      </c>
      <c r="U459" s="39">
        <f>Q459+B459</f>
        <v>89220.09</v>
      </c>
      <c r="V459" s="39">
        <v>865606</v>
      </c>
      <c r="W459" s="39">
        <v>89220.09</v>
      </c>
      <c r="X459" s="39">
        <f>V459-W459</f>
        <v>776385.91</v>
      </c>
      <c r="Y459" s="39">
        <f>IF(ISERROR(W459/V459*100),0,W459/V459*100)</f>
        <v>10.307240245562069</v>
      </c>
      <c r="Z459" s="39">
        <v>0</v>
      </c>
      <c r="AA459" s="39">
        <v>0</v>
      </c>
      <c r="AB459" s="39">
        <v>0</v>
      </c>
      <c r="AC459" s="39">
        <v>0</v>
      </c>
      <c r="AD459" s="39">
        <v>0</v>
      </c>
    </row>
    <row r="460" spans="1:30" ht="38.25" x14ac:dyDescent="0.2">
      <c r="A460" s="38" t="s">
        <v>42</v>
      </c>
      <c r="B460" s="39">
        <v>0</v>
      </c>
      <c r="C460" s="39">
        <v>0</v>
      </c>
      <c r="D460" s="39">
        <v>0</v>
      </c>
      <c r="E460" s="39">
        <v>106558</v>
      </c>
      <c r="F460" s="39">
        <v>3274064</v>
      </c>
      <c r="G460" s="39">
        <f>C460+D460+E460+F460</f>
        <v>3380622</v>
      </c>
      <c r="H460" s="39">
        <v>0</v>
      </c>
      <c r="I460" s="39">
        <v>0</v>
      </c>
      <c r="J460" s="39">
        <v>106558</v>
      </c>
      <c r="K460" s="39">
        <v>3274064</v>
      </c>
      <c r="L460" s="39">
        <f>H460+I460+J460+K460</f>
        <v>3380622</v>
      </c>
      <c r="M460" s="39">
        <v>0</v>
      </c>
      <c r="N460" s="39">
        <v>0</v>
      </c>
      <c r="O460" s="39">
        <v>106558</v>
      </c>
      <c r="P460" s="39">
        <v>2214040.6800000002</v>
      </c>
      <c r="Q460" s="39">
        <f>M460+N460+O460+P460</f>
        <v>2320598.6800000002</v>
      </c>
      <c r="R460" s="39">
        <f>H460-M460</f>
        <v>0</v>
      </c>
      <c r="S460" s="39">
        <f>I460-N460</f>
        <v>0</v>
      </c>
      <c r="T460" s="39">
        <f>J460-O460</f>
        <v>0</v>
      </c>
      <c r="U460" s="39">
        <f>Q460+B460</f>
        <v>2320598.6800000002</v>
      </c>
      <c r="V460" s="39">
        <v>3380622</v>
      </c>
      <c r="W460" s="39">
        <v>2320598.6800000002</v>
      </c>
      <c r="X460" s="39">
        <f>V460-W460</f>
        <v>1060023.3199999998</v>
      </c>
      <c r="Y460" s="39">
        <f>IF(ISERROR(W460/V460*100),0,W460/V460*100)</f>
        <v>68.644133535189681</v>
      </c>
      <c r="Z460" s="39">
        <v>0</v>
      </c>
      <c r="AA460" s="39">
        <v>0</v>
      </c>
      <c r="AB460" s="39">
        <v>0</v>
      </c>
      <c r="AC460" s="39">
        <v>0</v>
      </c>
      <c r="AD460" s="39">
        <v>-1060023.32</v>
      </c>
    </row>
    <row r="461" spans="1:30" ht="38.25" x14ac:dyDescent="0.2">
      <c r="A461" s="40" t="s">
        <v>174</v>
      </c>
      <c r="B461" s="39">
        <v>0</v>
      </c>
      <c r="C461" s="39">
        <v>0</v>
      </c>
      <c r="D461" s="39">
        <v>0</v>
      </c>
      <c r="E461" s="39">
        <v>106558</v>
      </c>
      <c r="F461" s="39">
        <v>3114625</v>
      </c>
      <c r="G461" s="39">
        <f>C461+D461+E461+F461</f>
        <v>3221183</v>
      </c>
      <c r="H461" s="39">
        <v>0</v>
      </c>
      <c r="I461" s="39">
        <v>0</v>
      </c>
      <c r="J461" s="39">
        <v>106558</v>
      </c>
      <c r="K461" s="39">
        <v>3114625</v>
      </c>
      <c r="L461" s="39">
        <f>H461+I461+J461+K461</f>
        <v>3221183</v>
      </c>
      <c r="M461" s="39">
        <v>0</v>
      </c>
      <c r="N461" s="39">
        <v>0</v>
      </c>
      <c r="O461" s="39">
        <v>106558</v>
      </c>
      <c r="P461" s="39">
        <v>2065154.34</v>
      </c>
      <c r="Q461" s="39">
        <f>M461+N461+O461+P461</f>
        <v>2171712.34</v>
      </c>
      <c r="R461" s="39">
        <f>H461-M461</f>
        <v>0</v>
      </c>
      <c r="S461" s="39">
        <f>I461-N461</f>
        <v>0</v>
      </c>
      <c r="T461" s="39">
        <f>J461-O461</f>
        <v>0</v>
      </c>
      <c r="U461" s="39">
        <f>Q461+B461</f>
        <v>2171712.34</v>
      </c>
      <c r="V461" s="39">
        <v>3221183</v>
      </c>
      <c r="W461" s="39">
        <v>2171712.34</v>
      </c>
      <c r="X461" s="39">
        <f>V461-W461</f>
        <v>1049470.6600000001</v>
      </c>
      <c r="Y461" s="39">
        <f>IF(ISERROR(W461/V461*100),0,W461/V461*100)</f>
        <v>67.419713192327151</v>
      </c>
      <c r="Z461" s="39">
        <v>0</v>
      </c>
      <c r="AA461" s="39">
        <v>0</v>
      </c>
      <c r="AB461" s="39">
        <v>0</v>
      </c>
      <c r="AC461" s="39">
        <v>0</v>
      </c>
      <c r="AD461" s="39">
        <v>-1049470.6599999999</v>
      </c>
    </row>
    <row r="462" spans="1:30" ht="38.25" x14ac:dyDescent="0.2">
      <c r="A462" s="40" t="s">
        <v>44</v>
      </c>
      <c r="B462" s="39">
        <v>0</v>
      </c>
      <c r="C462" s="39">
        <v>0</v>
      </c>
      <c r="D462" s="39">
        <v>0</v>
      </c>
      <c r="E462" s="39">
        <v>0</v>
      </c>
      <c r="F462" s="39">
        <v>159439</v>
      </c>
      <c r="G462" s="39">
        <f>C462+D462+E462+F462</f>
        <v>159439</v>
      </c>
      <c r="H462" s="39">
        <v>0</v>
      </c>
      <c r="I462" s="39">
        <v>0</v>
      </c>
      <c r="J462" s="39">
        <v>0</v>
      </c>
      <c r="K462" s="39">
        <v>159439</v>
      </c>
      <c r="L462" s="39">
        <f>H462+I462+J462+K462</f>
        <v>159439</v>
      </c>
      <c r="M462" s="39">
        <v>0</v>
      </c>
      <c r="N462" s="39">
        <v>0</v>
      </c>
      <c r="O462" s="39">
        <v>0</v>
      </c>
      <c r="P462" s="39">
        <v>148886.34</v>
      </c>
      <c r="Q462" s="39">
        <f>M462+N462+O462+P462</f>
        <v>148886.34</v>
      </c>
      <c r="R462" s="39">
        <f>H462-M462</f>
        <v>0</v>
      </c>
      <c r="S462" s="39">
        <f>I462-N462</f>
        <v>0</v>
      </c>
      <c r="T462" s="39">
        <f>J462-O462</f>
        <v>0</v>
      </c>
      <c r="U462" s="39">
        <f>Q462+B462</f>
        <v>148886.34</v>
      </c>
      <c r="V462" s="39">
        <v>159439</v>
      </c>
      <c r="W462" s="39">
        <v>148886.34</v>
      </c>
      <c r="X462" s="39">
        <f>V462-W462</f>
        <v>10552.660000000003</v>
      </c>
      <c r="Y462" s="39">
        <f>IF(ISERROR(W462/V462*100),0,W462/V462*100)</f>
        <v>93.381380967015588</v>
      </c>
      <c r="Z462" s="39">
        <v>0</v>
      </c>
      <c r="AA462" s="39">
        <v>0</v>
      </c>
      <c r="AB462" s="39">
        <v>0</v>
      </c>
      <c r="AC462" s="39">
        <v>0</v>
      </c>
      <c r="AD462" s="39">
        <v>-10552.66</v>
      </c>
    </row>
    <row r="463" spans="1:30" ht="25.5" x14ac:dyDescent="0.2">
      <c r="A463" s="38" t="s">
        <v>45</v>
      </c>
      <c r="B463" s="39">
        <v>0</v>
      </c>
      <c r="C463" s="39">
        <v>0</v>
      </c>
      <c r="D463" s="39">
        <v>0</v>
      </c>
      <c r="E463" s="39">
        <v>0</v>
      </c>
      <c r="F463" s="39">
        <v>2569874</v>
      </c>
      <c r="G463" s="39">
        <f>C463+D463+E463+F463</f>
        <v>2569874</v>
      </c>
      <c r="H463" s="39">
        <v>0</v>
      </c>
      <c r="I463" s="39">
        <v>0</v>
      </c>
      <c r="J463" s="39">
        <v>0</v>
      </c>
      <c r="K463" s="39">
        <v>2569874</v>
      </c>
      <c r="L463" s="39">
        <f>H463+I463+J463+K463</f>
        <v>2569874</v>
      </c>
      <c r="M463" s="39">
        <v>0</v>
      </c>
      <c r="N463" s="39">
        <v>0</v>
      </c>
      <c r="O463" s="39">
        <v>0</v>
      </c>
      <c r="P463" s="39">
        <v>2282087.46</v>
      </c>
      <c r="Q463" s="39">
        <f>M463+N463+O463+P463</f>
        <v>2282087.46</v>
      </c>
      <c r="R463" s="39">
        <f>H463-M463</f>
        <v>0</v>
      </c>
      <c r="S463" s="39">
        <f>I463-N463</f>
        <v>0</v>
      </c>
      <c r="T463" s="39">
        <f>J463-O463</f>
        <v>0</v>
      </c>
      <c r="U463" s="39">
        <f>Q463+B463</f>
        <v>2282087.46</v>
      </c>
      <c r="V463" s="39">
        <v>2569874</v>
      </c>
      <c r="W463" s="39">
        <v>2282087.46</v>
      </c>
      <c r="X463" s="39">
        <f>V463-W463</f>
        <v>287786.54000000004</v>
      </c>
      <c r="Y463" s="39">
        <f>IF(ISERROR(W463/V463*100),0,W463/V463*100)</f>
        <v>88.801531125650513</v>
      </c>
      <c r="Z463" s="39">
        <v>0</v>
      </c>
      <c r="AA463" s="39">
        <v>0</v>
      </c>
      <c r="AB463" s="39">
        <v>0</v>
      </c>
      <c r="AC463" s="39">
        <v>0</v>
      </c>
      <c r="AD463" s="39">
        <v>-287786.53999999998</v>
      </c>
    </row>
    <row r="464" spans="1:30" ht="38.25" x14ac:dyDescent="0.2">
      <c r="A464" s="40" t="s">
        <v>66</v>
      </c>
      <c r="B464" s="39">
        <v>0</v>
      </c>
      <c r="C464" s="39">
        <v>0</v>
      </c>
      <c r="D464" s="39">
        <v>0</v>
      </c>
      <c r="E464" s="39">
        <v>0</v>
      </c>
      <c r="F464" s="39">
        <v>2478746</v>
      </c>
      <c r="G464" s="39">
        <f>C464+D464+E464+F464</f>
        <v>2478746</v>
      </c>
      <c r="H464" s="39">
        <v>0</v>
      </c>
      <c r="I464" s="39">
        <v>0</v>
      </c>
      <c r="J464" s="39">
        <v>0</v>
      </c>
      <c r="K464" s="39">
        <v>2478746</v>
      </c>
      <c r="L464" s="39">
        <f>H464+I464+J464+K464</f>
        <v>2478746</v>
      </c>
      <c r="M464" s="39">
        <v>0</v>
      </c>
      <c r="N464" s="39">
        <v>0</v>
      </c>
      <c r="O464" s="39">
        <v>0</v>
      </c>
      <c r="P464" s="39">
        <v>2197706.5299999998</v>
      </c>
      <c r="Q464" s="39">
        <f>M464+N464+O464+P464</f>
        <v>2197706.5299999998</v>
      </c>
      <c r="R464" s="39">
        <f>H464-M464</f>
        <v>0</v>
      </c>
      <c r="S464" s="39">
        <f>I464-N464</f>
        <v>0</v>
      </c>
      <c r="T464" s="39">
        <f>J464-O464</f>
        <v>0</v>
      </c>
      <c r="U464" s="39">
        <f>Q464+B464</f>
        <v>2197706.5299999998</v>
      </c>
      <c r="V464" s="39">
        <v>2478746</v>
      </c>
      <c r="W464" s="39">
        <v>2197706.5299999998</v>
      </c>
      <c r="X464" s="39">
        <f>V464-W464</f>
        <v>281039.4700000002</v>
      </c>
      <c r="Y464" s="39">
        <f>IF(ISERROR(W464/V464*100),0,W464/V464*100)</f>
        <v>88.662030316942506</v>
      </c>
      <c r="Z464" s="39">
        <v>0</v>
      </c>
      <c r="AA464" s="39">
        <v>0</v>
      </c>
      <c r="AB464" s="39">
        <v>0</v>
      </c>
      <c r="AC464" s="39">
        <v>0</v>
      </c>
      <c r="AD464" s="39">
        <v>-281039.46999999997</v>
      </c>
    </row>
    <row r="465" spans="1:30" ht="38.25" x14ac:dyDescent="0.2">
      <c r="A465" s="40" t="s">
        <v>47</v>
      </c>
      <c r="B465" s="39">
        <v>0</v>
      </c>
      <c r="C465" s="39">
        <v>0</v>
      </c>
      <c r="D465" s="39">
        <v>0</v>
      </c>
      <c r="E465" s="39">
        <v>0</v>
      </c>
      <c r="F465" s="39">
        <v>91128</v>
      </c>
      <c r="G465" s="39">
        <f>C465+D465+E465+F465</f>
        <v>91128</v>
      </c>
      <c r="H465" s="39">
        <v>0</v>
      </c>
      <c r="I465" s="39">
        <v>0</v>
      </c>
      <c r="J465" s="39">
        <v>0</v>
      </c>
      <c r="K465" s="39">
        <v>91128</v>
      </c>
      <c r="L465" s="39">
        <f>H465+I465+J465+K465</f>
        <v>91128</v>
      </c>
      <c r="M465" s="39">
        <v>0</v>
      </c>
      <c r="N465" s="39">
        <v>0</v>
      </c>
      <c r="O465" s="39">
        <v>0</v>
      </c>
      <c r="P465" s="39">
        <v>84380.93</v>
      </c>
      <c r="Q465" s="39">
        <f>M465+N465+O465+P465</f>
        <v>84380.93</v>
      </c>
      <c r="R465" s="39">
        <f>H465-M465</f>
        <v>0</v>
      </c>
      <c r="S465" s="39">
        <f>I465-N465</f>
        <v>0</v>
      </c>
      <c r="T465" s="39">
        <f>J465-O465</f>
        <v>0</v>
      </c>
      <c r="U465" s="39">
        <f>Q465+B465</f>
        <v>84380.93</v>
      </c>
      <c r="V465" s="39">
        <v>91128</v>
      </c>
      <c r="W465" s="39">
        <v>84380.93</v>
      </c>
      <c r="X465" s="39">
        <f>V465-W465</f>
        <v>6747.070000000007</v>
      </c>
      <c r="Y465" s="39">
        <f>IF(ISERROR(W465/V465*100),0,W465/V465*100)</f>
        <v>92.596051707488357</v>
      </c>
      <c r="Z465" s="39">
        <v>0</v>
      </c>
      <c r="AA465" s="39">
        <v>0</v>
      </c>
      <c r="AB465" s="39">
        <v>0</v>
      </c>
      <c r="AC465" s="39">
        <v>0</v>
      </c>
      <c r="AD465" s="39">
        <v>-6747.07</v>
      </c>
    </row>
    <row r="466" spans="1:30" ht="38.25" x14ac:dyDescent="0.2">
      <c r="A466" s="38" t="s">
        <v>48</v>
      </c>
      <c r="B466" s="39">
        <v>0</v>
      </c>
      <c r="C466" s="39">
        <v>0</v>
      </c>
      <c r="D466" s="39">
        <v>380385</v>
      </c>
      <c r="E466" s="39">
        <v>59397</v>
      </c>
      <c r="F466" s="39">
        <v>580435</v>
      </c>
      <c r="G466" s="39">
        <f>C466+D466+E466+F466</f>
        <v>1020217</v>
      </c>
      <c r="H466" s="39">
        <v>0</v>
      </c>
      <c r="I466" s="39">
        <v>380385</v>
      </c>
      <c r="J466" s="39">
        <v>59397</v>
      </c>
      <c r="K466" s="39">
        <v>580435</v>
      </c>
      <c r="L466" s="39">
        <f>H466+I466+J466+K466</f>
        <v>1020217</v>
      </c>
      <c r="M466" s="39">
        <v>0</v>
      </c>
      <c r="N466" s="39">
        <v>371846.65</v>
      </c>
      <c r="O466" s="39">
        <v>2118.36</v>
      </c>
      <c r="P466" s="39">
        <v>276765.02</v>
      </c>
      <c r="Q466" s="39">
        <f>M466+N466+O466+P466</f>
        <v>650730.03</v>
      </c>
      <c r="R466" s="39">
        <f>H466-M466</f>
        <v>0</v>
      </c>
      <c r="S466" s="39">
        <f>I466-N466</f>
        <v>8538.3499999999767</v>
      </c>
      <c r="T466" s="39">
        <f>J466-O466</f>
        <v>57278.64</v>
      </c>
      <c r="U466" s="39">
        <f>Q466+B466</f>
        <v>650730.03</v>
      </c>
      <c r="V466" s="39">
        <v>1033530</v>
      </c>
      <c r="W466" s="39">
        <v>581589.81999999995</v>
      </c>
      <c r="X466" s="39">
        <f>V466-W466</f>
        <v>451940.18000000005</v>
      </c>
      <c r="Y466" s="39">
        <f>IF(ISERROR(W466/V466*100),0,W466/V466*100)</f>
        <v>56.27217594070806</v>
      </c>
      <c r="Z466" s="39">
        <v>0</v>
      </c>
      <c r="AA466" s="39">
        <v>0</v>
      </c>
      <c r="AB466" s="39">
        <v>0</v>
      </c>
      <c r="AC466" s="39">
        <v>0</v>
      </c>
      <c r="AD466" s="39">
        <v>-303669.98</v>
      </c>
    </row>
    <row r="467" spans="1:30" ht="63.75" x14ac:dyDescent="0.2">
      <c r="A467" s="40" t="s">
        <v>389</v>
      </c>
      <c r="B467" s="39">
        <v>0</v>
      </c>
      <c r="C467" s="39">
        <v>0</v>
      </c>
      <c r="D467" s="39">
        <v>0</v>
      </c>
      <c r="E467" s="39">
        <v>59397</v>
      </c>
      <c r="F467" s="39">
        <v>0</v>
      </c>
      <c r="G467" s="39">
        <f>C467+D467+E467+F467</f>
        <v>59397</v>
      </c>
      <c r="H467" s="39">
        <v>0</v>
      </c>
      <c r="I467" s="39">
        <v>0</v>
      </c>
      <c r="J467" s="39">
        <v>59397</v>
      </c>
      <c r="K467" s="39">
        <v>0</v>
      </c>
      <c r="L467" s="39">
        <f>H467+I467+J467+K467</f>
        <v>59397</v>
      </c>
      <c r="M467" s="39">
        <v>0</v>
      </c>
      <c r="N467" s="39">
        <v>0</v>
      </c>
      <c r="O467" s="39">
        <v>2118.36</v>
      </c>
      <c r="P467" s="39">
        <v>0</v>
      </c>
      <c r="Q467" s="39">
        <f>M467+N467+O467+P467</f>
        <v>2118.36</v>
      </c>
      <c r="R467" s="39">
        <f>H467-M467</f>
        <v>0</v>
      </c>
      <c r="S467" s="39">
        <f>I467-N467</f>
        <v>0</v>
      </c>
      <c r="T467" s="39">
        <f>J467-O467</f>
        <v>57278.64</v>
      </c>
      <c r="U467" s="39">
        <f>Q467+B467</f>
        <v>2118.36</v>
      </c>
      <c r="V467" s="39">
        <v>59397</v>
      </c>
      <c r="W467" s="39">
        <v>2118.36</v>
      </c>
      <c r="X467" s="39">
        <f>V467-W467</f>
        <v>57278.64</v>
      </c>
      <c r="Y467" s="39">
        <f>IF(ISERROR(W467/V467*100),0,W467/V467*100)</f>
        <v>3.5664427496338198</v>
      </c>
      <c r="Z467" s="39">
        <v>0</v>
      </c>
      <c r="AA467" s="39">
        <v>0</v>
      </c>
      <c r="AB467" s="39">
        <v>0</v>
      </c>
      <c r="AC467" s="39">
        <v>0</v>
      </c>
      <c r="AD467" s="39">
        <v>0</v>
      </c>
    </row>
    <row r="468" spans="1:30" ht="38.25" x14ac:dyDescent="0.2">
      <c r="A468" s="40" t="s">
        <v>390</v>
      </c>
      <c r="B468" s="39">
        <v>0</v>
      </c>
      <c r="C468" s="39">
        <v>0</v>
      </c>
      <c r="D468" s="39">
        <v>375544</v>
      </c>
      <c r="E468" s="39">
        <v>0</v>
      </c>
      <c r="F468" s="39">
        <v>580435</v>
      </c>
      <c r="G468" s="39">
        <f>C468+D468+E468+F468</f>
        <v>955979</v>
      </c>
      <c r="H468" s="39">
        <v>0</v>
      </c>
      <c r="I468" s="39">
        <v>375544</v>
      </c>
      <c r="J468" s="39">
        <v>0</v>
      </c>
      <c r="K468" s="39">
        <v>580435</v>
      </c>
      <c r="L468" s="39">
        <f>H468+I468+J468+K468</f>
        <v>955979</v>
      </c>
      <c r="M468" s="39">
        <v>0</v>
      </c>
      <c r="N468" s="39">
        <v>371846.65</v>
      </c>
      <c r="O468" s="39">
        <v>0</v>
      </c>
      <c r="P468" s="39">
        <v>276765.02</v>
      </c>
      <c r="Q468" s="39">
        <f>M468+N468+O468+P468</f>
        <v>648611.67000000004</v>
      </c>
      <c r="R468" s="39">
        <f>H468-M468</f>
        <v>0</v>
      </c>
      <c r="S468" s="39">
        <f>I468-N468</f>
        <v>3697.3499999999767</v>
      </c>
      <c r="T468" s="39">
        <f>J468-O468</f>
        <v>0</v>
      </c>
      <c r="U468" s="39">
        <f>Q468+B468</f>
        <v>648611.67000000004</v>
      </c>
      <c r="V468" s="39">
        <v>968381</v>
      </c>
      <c r="W468" s="39">
        <v>578561.36</v>
      </c>
      <c r="X468" s="39">
        <f>V468-W468</f>
        <v>389819.64</v>
      </c>
      <c r="Y468" s="39">
        <f>IF(ISERROR(W468/V468*100),0,W468/V468*100)</f>
        <v>59.745220114810181</v>
      </c>
      <c r="Z468" s="39">
        <v>0</v>
      </c>
      <c r="AA468" s="39">
        <v>0</v>
      </c>
      <c r="AB468" s="39">
        <v>0</v>
      </c>
      <c r="AC468" s="39">
        <v>0</v>
      </c>
      <c r="AD468" s="39">
        <v>-303669.98</v>
      </c>
    </row>
    <row r="469" spans="1:30" ht="38.25" x14ac:dyDescent="0.2">
      <c r="A469" s="40" t="s">
        <v>391</v>
      </c>
      <c r="B469" s="39">
        <v>0</v>
      </c>
      <c r="C469" s="39">
        <v>0</v>
      </c>
      <c r="D469" s="39">
        <v>4841</v>
      </c>
      <c r="E469" s="39">
        <v>0</v>
      </c>
      <c r="F469" s="39">
        <v>0</v>
      </c>
      <c r="G469" s="39">
        <f>C469+D469+E469+F469</f>
        <v>4841</v>
      </c>
      <c r="H469" s="39">
        <v>0</v>
      </c>
      <c r="I469" s="39">
        <v>4841</v>
      </c>
      <c r="J469" s="39">
        <v>0</v>
      </c>
      <c r="K469" s="39">
        <v>0</v>
      </c>
      <c r="L469" s="39">
        <f>H469+I469+J469+K469</f>
        <v>4841</v>
      </c>
      <c r="M469" s="39">
        <v>0</v>
      </c>
      <c r="N469" s="39">
        <v>0</v>
      </c>
      <c r="O469" s="39">
        <v>0</v>
      </c>
      <c r="P469" s="39">
        <v>0</v>
      </c>
      <c r="Q469" s="39">
        <f>M469+N469+O469+P469</f>
        <v>0</v>
      </c>
      <c r="R469" s="39">
        <f>H469-M469</f>
        <v>0</v>
      </c>
      <c r="S469" s="39">
        <f>I469-N469</f>
        <v>4841</v>
      </c>
      <c r="T469" s="39">
        <f>J469-O469</f>
        <v>0</v>
      </c>
      <c r="U469" s="39">
        <f>Q469+B469</f>
        <v>0</v>
      </c>
      <c r="V469" s="39">
        <v>5752</v>
      </c>
      <c r="W469" s="39">
        <v>910.1</v>
      </c>
      <c r="X469" s="39">
        <f>V469-W469</f>
        <v>4841.8999999999996</v>
      </c>
      <c r="Y469" s="39">
        <f>IF(ISERROR(W469/V469*100),0,W469/V469*100)</f>
        <v>15.822322670375522</v>
      </c>
      <c r="Z469" s="39">
        <v>0</v>
      </c>
      <c r="AA469" s="39">
        <v>0</v>
      </c>
      <c r="AB469" s="39">
        <v>0</v>
      </c>
      <c r="AC469" s="39">
        <v>0</v>
      </c>
      <c r="AD469" s="39">
        <v>0</v>
      </c>
    </row>
    <row r="470" spans="1:30" ht="51" x14ac:dyDescent="0.2">
      <c r="A470" s="38" t="s">
        <v>51</v>
      </c>
      <c r="B470" s="39">
        <v>0</v>
      </c>
      <c r="C470" s="39">
        <v>0</v>
      </c>
      <c r="D470" s="39">
        <v>0</v>
      </c>
      <c r="E470" s="39">
        <v>0</v>
      </c>
      <c r="F470" s="39">
        <v>320926</v>
      </c>
      <c r="G470" s="39">
        <f>C470+D470+E470+F470</f>
        <v>320926</v>
      </c>
      <c r="H470" s="39">
        <v>0</v>
      </c>
      <c r="I470" s="39">
        <v>0</v>
      </c>
      <c r="J470" s="39">
        <v>0</v>
      </c>
      <c r="K470" s="39">
        <v>320926</v>
      </c>
      <c r="L470" s="39">
        <f>H470+I470+J470+K470</f>
        <v>320926</v>
      </c>
      <c r="M470" s="39">
        <v>0</v>
      </c>
      <c r="N470" s="39">
        <v>0</v>
      </c>
      <c r="O470" s="39">
        <v>0</v>
      </c>
      <c r="P470" s="39">
        <v>271413.46000000002</v>
      </c>
      <c r="Q470" s="39">
        <f>M470+N470+O470+P470</f>
        <v>271413.46000000002</v>
      </c>
      <c r="R470" s="39">
        <f>H470-M470</f>
        <v>0</v>
      </c>
      <c r="S470" s="39">
        <f>I470-N470</f>
        <v>0</v>
      </c>
      <c r="T470" s="39">
        <f>J470-O470</f>
        <v>0</v>
      </c>
      <c r="U470" s="39">
        <f>Q470+B470</f>
        <v>271413.46000000002</v>
      </c>
      <c r="V470" s="39">
        <v>320926</v>
      </c>
      <c r="W470" s="39">
        <v>271413.46000000002</v>
      </c>
      <c r="X470" s="39">
        <f>V470-W470</f>
        <v>49512.539999999979</v>
      </c>
      <c r="Y470" s="39">
        <f>IF(ISERROR(W470/V470*100),0,W470/V470*100)</f>
        <v>84.571976094177487</v>
      </c>
      <c r="Z470" s="39">
        <v>0</v>
      </c>
      <c r="AA470" s="39">
        <v>0</v>
      </c>
      <c r="AB470" s="39">
        <v>0</v>
      </c>
      <c r="AC470" s="39">
        <v>0</v>
      </c>
      <c r="AD470" s="39">
        <v>-49512.54</v>
      </c>
    </row>
    <row r="471" spans="1:30" ht="38.25" x14ac:dyDescent="0.2">
      <c r="A471" s="40" t="s">
        <v>52</v>
      </c>
      <c r="B471" s="39">
        <v>0</v>
      </c>
      <c r="C471" s="39">
        <v>0</v>
      </c>
      <c r="D471" s="39">
        <v>0</v>
      </c>
      <c r="E471" s="39">
        <v>0</v>
      </c>
      <c r="F471" s="39">
        <v>320926</v>
      </c>
      <c r="G471" s="39">
        <f>C471+D471+E471+F471</f>
        <v>320926</v>
      </c>
      <c r="H471" s="39">
        <v>0</v>
      </c>
      <c r="I471" s="39">
        <v>0</v>
      </c>
      <c r="J471" s="39">
        <v>0</v>
      </c>
      <c r="K471" s="39">
        <v>320926</v>
      </c>
      <c r="L471" s="39">
        <f>H471+I471+J471+K471</f>
        <v>320926</v>
      </c>
      <c r="M471" s="39">
        <v>0</v>
      </c>
      <c r="N471" s="39">
        <v>0</v>
      </c>
      <c r="O471" s="39">
        <v>0</v>
      </c>
      <c r="P471" s="39">
        <v>271413.46000000002</v>
      </c>
      <c r="Q471" s="39">
        <f>M471+N471+O471+P471</f>
        <v>271413.46000000002</v>
      </c>
      <c r="R471" s="39">
        <f>H471-M471</f>
        <v>0</v>
      </c>
      <c r="S471" s="39">
        <f>I471-N471</f>
        <v>0</v>
      </c>
      <c r="T471" s="39">
        <f>J471-O471</f>
        <v>0</v>
      </c>
      <c r="U471" s="39">
        <f>Q471+B471</f>
        <v>271413.46000000002</v>
      </c>
      <c r="V471" s="39">
        <v>320926</v>
      </c>
      <c r="W471" s="39">
        <v>271413.46000000002</v>
      </c>
      <c r="X471" s="39">
        <f>V471-W471</f>
        <v>49512.539999999979</v>
      </c>
      <c r="Y471" s="39">
        <f>IF(ISERROR(W471/V471*100),0,W471/V471*100)</f>
        <v>84.571976094177487</v>
      </c>
      <c r="Z471" s="39">
        <v>0</v>
      </c>
      <c r="AA471" s="39">
        <v>0</v>
      </c>
      <c r="AB471" s="39">
        <v>0</v>
      </c>
      <c r="AC471" s="39">
        <v>0</v>
      </c>
      <c r="AD471" s="39">
        <v>-49512.54</v>
      </c>
    </row>
    <row r="472" spans="1:30" ht="25.5" x14ac:dyDescent="0.2">
      <c r="A472" s="38" t="s">
        <v>86</v>
      </c>
      <c r="B472" s="39">
        <v>0</v>
      </c>
      <c r="C472" s="39">
        <v>9000</v>
      </c>
      <c r="D472" s="39">
        <v>0</v>
      </c>
      <c r="E472" s="39">
        <v>200000</v>
      </c>
      <c r="F472" s="39">
        <v>6904959</v>
      </c>
      <c r="G472" s="39">
        <f>C472+D472+E472+F472</f>
        <v>7113959</v>
      </c>
      <c r="H472" s="39">
        <v>9000</v>
      </c>
      <c r="I472" s="39">
        <v>0</v>
      </c>
      <c r="J472" s="39">
        <v>200000</v>
      </c>
      <c r="K472" s="39">
        <v>6904959</v>
      </c>
      <c r="L472" s="39">
        <f>H472+I472+J472+K472</f>
        <v>7113959</v>
      </c>
      <c r="M472" s="39">
        <v>6880.48</v>
      </c>
      <c r="N472" s="39">
        <v>0</v>
      </c>
      <c r="O472" s="39">
        <v>200000</v>
      </c>
      <c r="P472" s="39">
        <v>6904890.9299999997</v>
      </c>
      <c r="Q472" s="39">
        <f>M472+N472+O472+P472</f>
        <v>7111771.4100000001</v>
      </c>
      <c r="R472" s="39">
        <f>H472-M472</f>
        <v>2119.5200000000004</v>
      </c>
      <c r="S472" s="39">
        <f>I472-N472</f>
        <v>0</v>
      </c>
      <c r="T472" s="39">
        <f>J472-O472</f>
        <v>0</v>
      </c>
      <c r="U472" s="39">
        <f>Q472+B472</f>
        <v>7111771.4100000001</v>
      </c>
      <c r="V472" s="39">
        <v>7113959</v>
      </c>
      <c r="W472" s="39">
        <v>7111771.4100000001</v>
      </c>
      <c r="X472" s="39">
        <f>V472-W472</f>
        <v>2187.589999999851</v>
      </c>
      <c r="Y472" s="39">
        <f>IF(ISERROR(W472/V472*100),0,W472/V472*100)</f>
        <v>99.969249330787548</v>
      </c>
      <c r="Z472" s="39">
        <v>0</v>
      </c>
      <c r="AA472" s="39">
        <v>0</v>
      </c>
      <c r="AB472" s="39">
        <v>0</v>
      </c>
      <c r="AC472" s="39">
        <v>0</v>
      </c>
      <c r="AD472" s="39">
        <v>-68.069999999999993</v>
      </c>
    </row>
    <row r="473" spans="1:30" ht="25.5" x14ac:dyDescent="0.2">
      <c r="A473" s="38" t="s">
        <v>55</v>
      </c>
      <c r="B473" s="39">
        <v>0</v>
      </c>
      <c r="C473" s="39">
        <v>0</v>
      </c>
      <c r="D473" s="39">
        <v>0</v>
      </c>
      <c r="E473" s="39">
        <v>0</v>
      </c>
      <c r="F473" s="39">
        <v>1424743</v>
      </c>
      <c r="G473" s="39">
        <f>C473+D473+E473+F473</f>
        <v>1424743</v>
      </c>
      <c r="H473" s="39">
        <v>0</v>
      </c>
      <c r="I473" s="39">
        <v>0</v>
      </c>
      <c r="J473" s="39">
        <v>0</v>
      </c>
      <c r="K473" s="39">
        <v>1424743</v>
      </c>
      <c r="L473" s="39">
        <f>H473+I473+J473+K473</f>
        <v>1424743</v>
      </c>
      <c r="M473" s="39">
        <v>0</v>
      </c>
      <c r="N473" s="39">
        <v>0</v>
      </c>
      <c r="O473" s="39">
        <v>0</v>
      </c>
      <c r="P473" s="39">
        <v>1202607.8600000001</v>
      </c>
      <c r="Q473" s="39">
        <f>M473+N473+O473+P473</f>
        <v>1202607.8600000001</v>
      </c>
      <c r="R473" s="39">
        <f>H473-M473</f>
        <v>0</v>
      </c>
      <c r="S473" s="39">
        <f>I473-N473</f>
        <v>0</v>
      </c>
      <c r="T473" s="39">
        <f>J473-O473</f>
        <v>0</v>
      </c>
      <c r="U473" s="39">
        <f>Q473+B473</f>
        <v>1202607.8600000001</v>
      </c>
      <c r="V473" s="39">
        <v>1424743</v>
      </c>
      <c r="W473" s="39">
        <v>1202607.8600000001</v>
      </c>
      <c r="X473" s="39">
        <f>V473-W473</f>
        <v>222135.1399999999</v>
      </c>
      <c r="Y473" s="39">
        <f>IF(ISERROR(W473/V473*100),0,W473/V473*100)</f>
        <v>84.408757228496654</v>
      </c>
      <c r="Z473" s="39">
        <v>0</v>
      </c>
      <c r="AA473" s="39">
        <v>0</v>
      </c>
      <c r="AB473" s="39">
        <v>0</v>
      </c>
      <c r="AC473" s="39">
        <v>0</v>
      </c>
      <c r="AD473" s="39">
        <v>-222135.14</v>
      </c>
    </row>
    <row r="474" spans="1:30" s="37" customFormat="1" ht="25.5" x14ac:dyDescent="0.2">
      <c r="A474" s="35" t="s">
        <v>392</v>
      </c>
      <c r="B474" s="36">
        <v>94053.47</v>
      </c>
      <c r="C474" s="36">
        <v>634928</v>
      </c>
      <c r="D474" s="36">
        <v>22606109</v>
      </c>
      <c r="E474" s="36">
        <v>2707560</v>
      </c>
      <c r="F474" s="36">
        <v>80973180</v>
      </c>
      <c r="G474" s="36">
        <f>C474+D474+E474+F474</f>
        <v>106921777</v>
      </c>
      <c r="H474" s="36">
        <v>634928</v>
      </c>
      <c r="I474" s="36">
        <v>22606109</v>
      </c>
      <c r="J474" s="36">
        <v>2707560</v>
      </c>
      <c r="K474" s="36">
        <v>80973180</v>
      </c>
      <c r="L474" s="36">
        <f>H474+I474+J474+K474</f>
        <v>106921777</v>
      </c>
      <c r="M474" s="36">
        <v>656456.53</v>
      </c>
      <c r="N474" s="36">
        <v>17003284.449999999</v>
      </c>
      <c r="O474" s="36">
        <v>2356000.4300000002</v>
      </c>
      <c r="P474" s="36">
        <v>77829094.030000001</v>
      </c>
      <c r="Q474" s="36">
        <f>M474+N474+O474+P474</f>
        <v>97844835.439999998</v>
      </c>
      <c r="R474" s="36">
        <f>H474-M474</f>
        <v>-21528.530000000028</v>
      </c>
      <c r="S474" s="36">
        <f>I474-N474</f>
        <v>5602824.5500000007</v>
      </c>
      <c r="T474" s="36">
        <f>J474-O474</f>
        <v>351559.56999999983</v>
      </c>
      <c r="U474" s="36">
        <f>Q474+B474</f>
        <v>97938888.909999996</v>
      </c>
      <c r="V474" s="36">
        <v>121543417</v>
      </c>
      <c r="W474" s="36">
        <v>100166257.8</v>
      </c>
      <c r="X474" s="36">
        <f>V474-W474</f>
        <v>21377159.200000003</v>
      </c>
      <c r="Y474" s="36">
        <f>IF(ISERROR(W474/V474*100),0,W474/V474*100)</f>
        <v>82.411915241777351</v>
      </c>
      <c r="Z474" s="36">
        <v>0</v>
      </c>
      <c r="AA474" s="36">
        <v>0</v>
      </c>
      <c r="AB474" s="36">
        <v>0</v>
      </c>
      <c r="AC474" s="36">
        <v>0</v>
      </c>
      <c r="AD474" s="36">
        <v>-3144085.97</v>
      </c>
    </row>
    <row r="475" spans="1:30" ht="25.5" x14ac:dyDescent="0.2">
      <c r="A475" s="38" t="s">
        <v>393</v>
      </c>
      <c r="B475" s="39">
        <v>0</v>
      </c>
      <c r="C475" s="39">
        <v>0</v>
      </c>
      <c r="D475" s="39">
        <v>0</v>
      </c>
      <c r="E475" s="39">
        <v>0</v>
      </c>
      <c r="F475" s="39">
        <v>5236851</v>
      </c>
      <c r="G475" s="39">
        <f>C475+D475+E475+F475</f>
        <v>5236851</v>
      </c>
      <c r="H475" s="39">
        <v>0</v>
      </c>
      <c r="I475" s="39">
        <v>0</v>
      </c>
      <c r="J475" s="39">
        <v>0</v>
      </c>
      <c r="K475" s="39">
        <v>5236851</v>
      </c>
      <c r="L475" s="39">
        <f>H475+I475+J475+K475</f>
        <v>5236851</v>
      </c>
      <c r="M475" s="39">
        <v>0</v>
      </c>
      <c r="N475" s="39">
        <v>0</v>
      </c>
      <c r="O475" s="39">
        <v>0</v>
      </c>
      <c r="P475" s="39">
        <v>5135297.07</v>
      </c>
      <c r="Q475" s="39">
        <f>M475+N475+O475+P475</f>
        <v>5135297.07</v>
      </c>
      <c r="R475" s="39">
        <f>H475-M475</f>
        <v>0</v>
      </c>
      <c r="S475" s="39">
        <f>I475-N475</f>
        <v>0</v>
      </c>
      <c r="T475" s="39">
        <f>J475-O475</f>
        <v>0</v>
      </c>
      <c r="U475" s="39">
        <f>Q475+B475</f>
        <v>5135297.07</v>
      </c>
      <c r="V475" s="39">
        <v>5236851</v>
      </c>
      <c r="W475" s="39">
        <v>5135297.07</v>
      </c>
      <c r="X475" s="39">
        <f>V475-W475</f>
        <v>101553.9299999997</v>
      </c>
      <c r="Y475" s="39">
        <f>IF(ISERROR(W475/V475*100),0,W475/V475*100)</f>
        <v>98.060782519876938</v>
      </c>
      <c r="Z475" s="39">
        <v>0</v>
      </c>
      <c r="AA475" s="39">
        <v>0</v>
      </c>
      <c r="AB475" s="39">
        <v>0</v>
      </c>
      <c r="AC475" s="39">
        <v>0</v>
      </c>
      <c r="AD475" s="39">
        <v>-101553.93</v>
      </c>
    </row>
    <row r="476" spans="1:30" x14ac:dyDescent="0.2">
      <c r="A476" s="40" t="s">
        <v>394</v>
      </c>
      <c r="B476" s="39">
        <v>0</v>
      </c>
      <c r="C476" s="39">
        <v>0</v>
      </c>
      <c r="D476" s="39">
        <v>0</v>
      </c>
      <c r="E476" s="39">
        <v>0</v>
      </c>
      <c r="F476" s="39">
        <v>195467</v>
      </c>
      <c r="G476" s="39">
        <f>C476+D476+E476+F476</f>
        <v>195467</v>
      </c>
      <c r="H476" s="39">
        <v>0</v>
      </c>
      <c r="I476" s="39">
        <v>0</v>
      </c>
      <c r="J476" s="39">
        <v>0</v>
      </c>
      <c r="K476" s="39">
        <v>195467</v>
      </c>
      <c r="L476" s="39">
        <f>H476+I476+J476+K476</f>
        <v>195467</v>
      </c>
      <c r="M476" s="39">
        <v>0</v>
      </c>
      <c r="N476" s="39">
        <v>0</v>
      </c>
      <c r="O476" s="39">
        <v>0</v>
      </c>
      <c r="P476" s="39">
        <v>195467</v>
      </c>
      <c r="Q476" s="39">
        <f>M476+N476+O476+P476</f>
        <v>195467</v>
      </c>
      <c r="R476" s="39">
        <f>H476-M476</f>
        <v>0</v>
      </c>
      <c r="S476" s="39">
        <f>I476-N476</f>
        <v>0</v>
      </c>
      <c r="T476" s="39">
        <f>J476-O476</f>
        <v>0</v>
      </c>
      <c r="U476" s="39">
        <f>Q476+B476</f>
        <v>195467</v>
      </c>
      <c r="V476" s="39">
        <v>195467</v>
      </c>
      <c r="W476" s="39">
        <v>195467</v>
      </c>
      <c r="X476" s="39">
        <f>V476-W476</f>
        <v>0</v>
      </c>
      <c r="Y476" s="39">
        <f>IF(ISERROR(W476/V476*100),0,W476/V476*100)</f>
        <v>100</v>
      </c>
      <c r="Z476" s="39">
        <v>0</v>
      </c>
      <c r="AA476" s="39">
        <v>0</v>
      </c>
      <c r="AB476" s="39">
        <v>0</v>
      </c>
      <c r="AC476" s="39">
        <v>0</v>
      </c>
      <c r="AD476" s="39">
        <v>0</v>
      </c>
    </row>
    <row r="477" spans="1:30" x14ac:dyDescent="0.2">
      <c r="A477" s="40" t="s">
        <v>395</v>
      </c>
      <c r="B477" s="39">
        <v>0</v>
      </c>
      <c r="C477" s="39">
        <v>0</v>
      </c>
      <c r="D477" s="39">
        <v>0</v>
      </c>
      <c r="E477" s="39">
        <v>0</v>
      </c>
      <c r="F477" s="39">
        <v>2644645</v>
      </c>
      <c r="G477" s="39">
        <f>C477+D477+E477+F477</f>
        <v>2644645</v>
      </c>
      <c r="H477" s="39">
        <v>0</v>
      </c>
      <c r="I477" s="39">
        <v>0</v>
      </c>
      <c r="J477" s="39">
        <v>0</v>
      </c>
      <c r="K477" s="39">
        <v>2644645</v>
      </c>
      <c r="L477" s="39">
        <f>H477+I477+J477+K477</f>
        <v>2644645</v>
      </c>
      <c r="M477" s="39">
        <v>0</v>
      </c>
      <c r="N477" s="39">
        <v>0</v>
      </c>
      <c r="O477" s="39">
        <v>0</v>
      </c>
      <c r="P477" s="39">
        <v>2628272.1800000002</v>
      </c>
      <c r="Q477" s="39">
        <f>M477+N477+O477+P477</f>
        <v>2628272.1800000002</v>
      </c>
      <c r="R477" s="39">
        <f>H477-M477</f>
        <v>0</v>
      </c>
      <c r="S477" s="39">
        <f>I477-N477</f>
        <v>0</v>
      </c>
      <c r="T477" s="39">
        <f>J477-O477</f>
        <v>0</v>
      </c>
      <c r="U477" s="39">
        <f>Q477+B477</f>
        <v>2628272.1800000002</v>
      </c>
      <c r="V477" s="39">
        <v>2644645</v>
      </c>
      <c r="W477" s="39">
        <v>2628272.1800000002</v>
      </c>
      <c r="X477" s="39">
        <f>V477-W477</f>
        <v>16372.819999999832</v>
      </c>
      <c r="Y477" s="39">
        <f>IF(ISERROR(W477/V477*100),0,W477/V477*100)</f>
        <v>99.380906700143129</v>
      </c>
      <c r="Z477" s="39">
        <v>0</v>
      </c>
      <c r="AA477" s="39">
        <v>0</v>
      </c>
      <c r="AB477" s="39">
        <v>0</v>
      </c>
      <c r="AC477" s="39">
        <v>0</v>
      </c>
      <c r="AD477" s="39">
        <v>-16372.82</v>
      </c>
    </row>
    <row r="478" spans="1:30" x14ac:dyDescent="0.2">
      <c r="A478" s="40" t="s">
        <v>396</v>
      </c>
      <c r="B478" s="39">
        <v>0</v>
      </c>
      <c r="C478" s="39">
        <v>0</v>
      </c>
      <c r="D478" s="39">
        <v>0</v>
      </c>
      <c r="E478" s="39">
        <v>0</v>
      </c>
      <c r="F478" s="39">
        <v>902816</v>
      </c>
      <c r="G478" s="39">
        <f>C478+D478+E478+F478</f>
        <v>902816</v>
      </c>
      <c r="H478" s="39">
        <v>0</v>
      </c>
      <c r="I478" s="39">
        <v>0</v>
      </c>
      <c r="J478" s="39">
        <v>0</v>
      </c>
      <c r="K478" s="39">
        <v>902816</v>
      </c>
      <c r="L478" s="39">
        <f>H478+I478+J478+K478</f>
        <v>902816</v>
      </c>
      <c r="M478" s="39">
        <v>0</v>
      </c>
      <c r="N478" s="39">
        <v>0</v>
      </c>
      <c r="O478" s="39">
        <v>0</v>
      </c>
      <c r="P478" s="39">
        <v>835425.43</v>
      </c>
      <c r="Q478" s="39">
        <f>M478+N478+O478+P478</f>
        <v>835425.43</v>
      </c>
      <c r="R478" s="39">
        <f>H478-M478</f>
        <v>0</v>
      </c>
      <c r="S478" s="39">
        <f>I478-N478</f>
        <v>0</v>
      </c>
      <c r="T478" s="39">
        <f>J478-O478</f>
        <v>0</v>
      </c>
      <c r="U478" s="39">
        <f>Q478+B478</f>
        <v>835425.43</v>
      </c>
      <c r="V478" s="39">
        <v>902816</v>
      </c>
      <c r="W478" s="39">
        <v>835425.43</v>
      </c>
      <c r="X478" s="39">
        <f>V478-W478</f>
        <v>67390.569999999949</v>
      </c>
      <c r="Y478" s="39">
        <f>IF(ISERROR(W478/V478*100),0,W478/V478*100)</f>
        <v>92.535514434835008</v>
      </c>
      <c r="Z478" s="39">
        <v>0</v>
      </c>
      <c r="AA478" s="39">
        <v>0</v>
      </c>
      <c r="AB478" s="39">
        <v>0</v>
      </c>
      <c r="AC478" s="39">
        <v>0</v>
      </c>
      <c r="AD478" s="39">
        <v>-67390.570000000007</v>
      </c>
    </row>
    <row r="479" spans="1:30" ht="25.5" x14ac:dyDescent="0.2">
      <c r="A479" s="40" t="s">
        <v>397</v>
      </c>
      <c r="B479" s="39">
        <v>0</v>
      </c>
      <c r="C479" s="39">
        <v>0</v>
      </c>
      <c r="D479" s="39">
        <v>0</v>
      </c>
      <c r="E479" s="39">
        <v>0</v>
      </c>
      <c r="F479" s="39">
        <v>1493923</v>
      </c>
      <c r="G479" s="39">
        <f>C479+D479+E479+F479</f>
        <v>1493923</v>
      </c>
      <c r="H479" s="39">
        <v>0</v>
      </c>
      <c r="I479" s="39">
        <v>0</v>
      </c>
      <c r="J479" s="39">
        <v>0</v>
      </c>
      <c r="K479" s="39">
        <v>1493923</v>
      </c>
      <c r="L479" s="39">
        <f>H479+I479+J479+K479</f>
        <v>1493923</v>
      </c>
      <c r="M479" s="39">
        <v>0</v>
      </c>
      <c r="N479" s="39">
        <v>0</v>
      </c>
      <c r="O479" s="39">
        <v>0</v>
      </c>
      <c r="P479" s="39">
        <v>1476132.46</v>
      </c>
      <c r="Q479" s="39">
        <f>M479+N479+O479+P479</f>
        <v>1476132.46</v>
      </c>
      <c r="R479" s="39">
        <f>H479-M479</f>
        <v>0</v>
      </c>
      <c r="S479" s="39">
        <f>I479-N479</f>
        <v>0</v>
      </c>
      <c r="T479" s="39">
        <f>J479-O479</f>
        <v>0</v>
      </c>
      <c r="U479" s="39">
        <f>Q479+B479</f>
        <v>1476132.46</v>
      </c>
      <c r="V479" s="39">
        <v>1493923</v>
      </c>
      <c r="W479" s="39">
        <v>1476132.46</v>
      </c>
      <c r="X479" s="39">
        <f>V479-W479</f>
        <v>17790.540000000037</v>
      </c>
      <c r="Y479" s="39">
        <f>IF(ISERROR(W479/V479*100),0,W479/V479*100)</f>
        <v>98.809139426864704</v>
      </c>
      <c r="Z479" s="39">
        <v>0</v>
      </c>
      <c r="AA479" s="39">
        <v>0</v>
      </c>
      <c r="AB479" s="39">
        <v>0</v>
      </c>
      <c r="AC479" s="39">
        <v>0</v>
      </c>
      <c r="AD479" s="39">
        <v>-17790.54</v>
      </c>
    </row>
    <row r="480" spans="1:30" x14ac:dyDescent="0.2">
      <c r="A480" s="38" t="s">
        <v>398</v>
      </c>
      <c r="B480" s="39">
        <v>0</v>
      </c>
      <c r="C480" s="39">
        <v>81717</v>
      </c>
      <c r="D480" s="39">
        <v>0</v>
      </c>
      <c r="E480" s="39">
        <v>86224</v>
      </c>
      <c r="F480" s="39">
        <v>8979681</v>
      </c>
      <c r="G480" s="39">
        <f>C480+D480+E480+F480</f>
        <v>9147622</v>
      </c>
      <c r="H480" s="39">
        <v>81717</v>
      </c>
      <c r="I480" s="39">
        <v>0</v>
      </c>
      <c r="J480" s="39">
        <v>86224</v>
      </c>
      <c r="K480" s="39">
        <v>8979681</v>
      </c>
      <c r="L480" s="39">
        <f>H480+I480+J480+K480</f>
        <v>9147622</v>
      </c>
      <c r="M480" s="39">
        <v>47534.47</v>
      </c>
      <c r="N480" s="39">
        <v>0</v>
      </c>
      <c r="O480" s="39">
        <v>85056.86</v>
      </c>
      <c r="P480" s="39">
        <v>8979390.1300000008</v>
      </c>
      <c r="Q480" s="39">
        <f>M480+N480+O480+P480</f>
        <v>9111981.4600000009</v>
      </c>
      <c r="R480" s="39">
        <f>H480-M480</f>
        <v>34182.53</v>
      </c>
      <c r="S480" s="39">
        <f>I480-N480</f>
        <v>0</v>
      </c>
      <c r="T480" s="39">
        <f>J480-O480</f>
        <v>1167.1399999999994</v>
      </c>
      <c r="U480" s="39">
        <f>Q480+B480</f>
        <v>9111981.4600000009</v>
      </c>
      <c r="V480" s="39">
        <v>9147622</v>
      </c>
      <c r="W480" s="39">
        <v>9111962.2300000004</v>
      </c>
      <c r="X480" s="39">
        <f>V480-W480</f>
        <v>35659.769999999553</v>
      </c>
      <c r="Y480" s="39">
        <f>IF(ISERROR(W480/V480*100),0,W480/V480*100)</f>
        <v>99.61017442565948</v>
      </c>
      <c r="Z480" s="39">
        <v>0</v>
      </c>
      <c r="AA480" s="39">
        <v>0</v>
      </c>
      <c r="AB480" s="39">
        <v>0</v>
      </c>
      <c r="AC480" s="39">
        <v>0</v>
      </c>
      <c r="AD480" s="39">
        <v>-290.87</v>
      </c>
    </row>
    <row r="481" spans="1:30" x14ac:dyDescent="0.2">
      <c r="A481" s="40" t="s">
        <v>399</v>
      </c>
      <c r="B481" s="39">
        <v>0</v>
      </c>
      <c r="C481" s="39">
        <v>57670</v>
      </c>
      <c r="D481" s="39">
        <v>0</v>
      </c>
      <c r="E481" s="39">
        <v>86224</v>
      </c>
      <c r="F481" s="39">
        <v>8500701</v>
      </c>
      <c r="G481" s="39">
        <f>C481+D481+E481+F481</f>
        <v>8644595</v>
      </c>
      <c r="H481" s="39">
        <v>57670</v>
      </c>
      <c r="I481" s="39">
        <v>0</v>
      </c>
      <c r="J481" s="39">
        <v>86224</v>
      </c>
      <c r="K481" s="39">
        <v>8500701</v>
      </c>
      <c r="L481" s="39">
        <f>H481+I481+J481+K481</f>
        <v>8644595</v>
      </c>
      <c r="M481" s="39">
        <v>40802.39</v>
      </c>
      <c r="N481" s="39">
        <v>0</v>
      </c>
      <c r="O481" s="39">
        <v>85056.86</v>
      </c>
      <c r="P481" s="39">
        <v>8500665.5700000003</v>
      </c>
      <c r="Q481" s="39">
        <f>M481+N481+O481+P481</f>
        <v>8626524.8200000003</v>
      </c>
      <c r="R481" s="39">
        <f>H481-M481</f>
        <v>16867.61</v>
      </c>
      <c r="S481" s="39">
        <f>I481-N481</f>
        <v>0</v>
      </c>
      <c r="T481" s="39">
        <f>J481-O481</f>
        <v>1167.1399999999994</v>
      </c>
      <c r="U481" s="39">
        <f>Q481+B481</f>
        <v>8626524.8200000003</v>
      </c>
      <c r="V481" s="39">
        <v>8644595</v>
      </c>
      <c r="W481" s="39">
        <v>8626524.8200000003</v>
      </c>
      <c r="X481" s="39">
        <f>V481-W481</f>
        <v>18070.179999999702</v>
      </c>
      <c r="Y481" s="39">
        <f>IF(ISERROR(W481/V481*100),0,W481/V481*100)</f>
        <v>99.790965568658791</v>
      </c>
      <c r="Z481" s="39">
        <v>0</v>
      </c>
      <c r="AA481" s="39">
        <v>0</v>
      </c>
      <c r="AB481" s="39">
        <v>0</v>
      </c>
      <c r="AC481" s="39">
        <v>0</v>
      </c>
      <c r="AD481" s="39">
        <v>-35.43</v>
      </c>
    </row>
    <row r="482" spans="1:30" x14ac:dyDescent="0.2">
      <c r="A482" s="40" t="s">
        <v>400</v>
      </c>
      <c r="B482" s="39">
        <v>0</v>
      </c>
      <c r="C482" s="39">
        <v>24047</v>
      </c>
      <c r="D482" s="39">
        <v>0</v>
      </c>
      <c r="E482" s="39">
        <v>0</v>
      </c>
      <c r="F482" s="39">
        <v>478980</v>
      </c>
      <c r="G482" s="39">
        <f>C482+D482+E482+F482</f>
        <v>503027</v>
      </c>
      <c r="H482" s="39">
        <v>24047</v>
      </c>
      <c r="I482" s="39">
        <v>0</v>
      </c>
      <c r="J482" s="39">
        <v>0</v>
      </c>
      <c r="K482" s="39">
        <v>478980</v>
      </c>
      <c r="L482" s="39">
        <f>H482+I482+J482+K482</f>
        <v>503027</v>
      </c>
      <c r="M482" s="39">
        <v>6732.08</v>
      </c>
      <c r="N482" s="39">
        <v>0</v>
      </c>
      <c r="O482" s="39">
        <v>0</v>
      </c>
      <c r="P482" s="39">
        <v>478724.56</v>
      </c>
      <c r="Q482" s="39">
        <f>M482+N482+O482+P482</f>
        <v>485456.64000000001</v>
      </c>
      <c r="R482" s="39">
        <f>H482-M482</f>
        <v>17314.919999999998</v>
      </c>
      <c r="S482" s="39">
        <f>I482-N482</f>
        <v>0</v>
      </c>
      <c r="T482" s="39">
        <f>J482-O482</f>
        <v>0</v>
      </c>
      <c r="U482" s="39">
        <f>Q482+B482</f>
        <v>485456.64000000001</v>
      </c>
      <c r="V482" s="39">
        <v>503027</v>
      </c>
      <c r="W482" s="39">
        <v>485437.41</v>
      </c>
      <c r="X482" s="39">
        <f>V482-W482</f>
        <v>17589.590000000026</v>
      </c>
      <c r="Y482" s="39">
        <f>IF(ISERROR(W482/V482*100),0,W482/V482*100)</f>
        <v>96.503251316529727</v>
      </c>
      <c r="Z482" s="39">
        <v>0</v>
      </c>
      <c r="AA482" s="39">
        <v>0</v>
      </c>
      <c r="AB482" s="39">
        <v>0</v>
      </c>
      <c r="AC482" s="39">
        <v>0</v>
      </c>
      <c r="AD482" s="39">
        <v>-255.44</v>
      </c>
    </row>
    <row r="483" spans="1:30" x14ac:dyDescent="0.2">
      <c r="A483" s="38" t="s">
        <v>401</v>
      </c>
      <c r="B483" s="39">
        <v>0</v>
      </c>
      <c r="C483" s="39">
        <v>553211</v>
      </c>
      <c r="D483" s="39">
        <v>0</v>
      </c>
      <c r="E483" s="39">
        <v>14594</v>
      </c>
      <c r="F483" s="39">
        <v>9124334</v>
      </c>
      <c r="G483" s="39">
        <f>C483+D483+E483+F483</f>
        <v>9692139</v>
      </c>
      <c r="H483" s="39">
        <v>553211</v>
      </c>
      <c r="I483" s="39">
        <v>0</v>
      </c>
      <c r="J483" s="39">
        <v>14594</v>
      </c>
      <c r="K483" s="39">
        <v>9124334</v>
      </c>
      <c r="L483" s="39">
        <f>H483+I483+J483+K483</f>
        <v>9692139</v>
      </c>
      <c r="M483" s="39">
        <v>608922.06000000006</v>
      </c>
      <c r="N483" s="39">
        <v>0</v>
      </c>
      <c r="O483" s="39">
        <v>14594</v>
      </c>
      <c r="P483" s="39">
        <v>9124183.6099999994</v>
      </c>
      <c r="Q483" s="39">
        <f>M483+N483+O483+P483</f>
        <v>9747699.6699999999</v>
      </c>
      <c r="R483" s="39">
        <f>H483-M483</f>
        <v>-55711.060000000056</v>
      </c>
      <c r="S483" s="39">
        <f>I483-N483</f>
        <v>0</v>
      </c>
      <c r="T483" s="39">
        <f>J483-O483</f>
        <v>0</v>
      </c>
      <c r="U483" s="39">
        <f>Q483+B483</f>
        <v>9747699.6699999999</v>
      </c>
      <c r="V483" s="39">
        <v>9713384</v>
      </c>
      <c r="W483" s="39">
        <v>9670536.5399999991</v>
      </c>
      <c r="X483" s="39">
        <f>V483-W483</f>
        <v>42847.460000000894</v>
      </c>
      <c r="Y483" s="39">
        <f>IF(ISERROR(W483/V483*100),0,W483/V483*100)</f>
        <v>99.558882259776809</v>
      </c>
      <c r="Z483" s="39">
        <v>0</v>
      </c>
      <c r="AA483" s="39">
        <v>0</v>
      </c>
      <c r="AB483" s="39">
        <v>0</v>
      </c>
      <c r="AC483" s="39">
        <v>0</v>
      </c>
      <c r="AD483" s="39">
        <v>-150.38999999999999</v>
      </c>
    </row>
    <row r="484" spans="1:30" ht="38.25" x14ac:dyDescent="0.2">
      <c r="A484" s="40" t="s">
        <v>402</v>
      </c>
      <c r="B484" s="39">
        <v>0</v>
      </c>
      <c r="C484" s="39">
        <v>0</v>
      </c>
      <c r="D484" s="39">
        <v>0</v>
      </c>
      <c r="E484" s="39">
        <v>0</v>
      </c>
      <c r="F484" s="39">
        <v>1334650</v>
      </c>
      <c r="G484" s="39">
        <f>C484+D484+E484+F484</f>
        <v>1334650</v>
      </c>
      <c r="H484" s="39">
        <v>0</v>
      </c>
      <c r="I484" s="39">
        <v>0</v>
      </c>
      <c r="J484" s="39">
        <v>0</v>
      </c>
      <c r="K484" s="39">
        <v>1334650</v>
      </c>
      <c r="L484" s="39">
        <f>H484+I484+J484+K484</f>
        <v>1334650</v>
      </c>
      <c r="M484" s="39">
        <v>0</v>
      </c>
      <c r="N484" s="39">
        <v>0</v>
      </c>
      <c r="O484" s="39">
        <v>0</v>
      </c>
      <c r="P484" s="39">
        <v>1334650</v>
      </c>
      <c r="Q484" s="39">
        <f>M484+N484+O484+P484</f>
        <v>1334650</v>
      </c>
      <c r="R484" s="39">
        <f>H484-M484</f>
        <v>0</v>
      </c>
      <c r="S484" s="39">
        <f>I484-N484</f>
        <v>0</v>
      </c>
      <c r="T484" s="39">
        <f>J484-O484</f>
        <v>0</v>
      </c>
      <c r="U484" s="39">
        <f>Q484+B484</f>
        <v>1334650</v>
      </c>
      <c r="V484" s="39">
        <v>1334650</v>
      </c>
      <c r="W484" s="39">
        <v>1334650</v>
      </c>
      <c r="X484" s="39">
        <f>V484-W484</f>
        <v>0</v>
      </c>
      <c r="Y484" s="39">
        <f>IF(ISERROR(W484/V484*100),0,W484/V484*100)</f>
        <v>100</v>
      </c>
      <c r="Z484" s="39">
        <v>0</v>
      </c>
      <c r="AA484" s="39">
        <v>0</v>
      </c>
      <c r="AB484" s="39">
        <v>0</v>
      </c>
      <c r="AC484" s="39">
        <v>0</v>
      </c>
      <c r="AD484" s="39">
        <v>0</v>
      </c>
    </row>
    <row r="485" spans="1:30" ht="25.5" x14ac:dyDescent="0.2">
      <c r="A485" s="40" t="s">
        <v>403</v>
      </c>
      <c r="B485" s="39">
        <v>0</v>
      </c>
      <c r="C485" s="39">
        <v>187735</v>
      </c>
      <c r="D485" s="39">
        <v>0</v>
      </c>
      <c r="E485" s="39">
        <v>6000</v>
      </c>
      <c r="F485" s="39">
        <v>1085841</v>
      </c>
      <c r="G485" s="39">
        <f>C485+D485+E485+F485</f>
        <v>1279576</v>
      </c>
      <c r="H485" s="39">
        <v>187735</v>
      </c>
      <c r="I485" s="39">
        <v>0</v>
      </c>
      <c r="J485" s="39">
        <v>6000</v>
      </c>
      <c r="K485" s="39">
        <v>1085841</v>
      </c>
      <c r="L485" s="39">
        <f>H485+I485+J485+K485</f>
        <v>1279576</v>
      </c>
      <c r="M485" s="39">
        <v>145038.06</v>
      </c>
      <c r="N485" s="39">
        <v>0</v>
      </c>
      <c r="O485" s="39">
        <v>6000</v>
      </c>
      <c r="P485" s="39">
        <v>1085841</v>
      </c>
      <c r="Q485" s="39">
        <f>M485+N485+O485+P485</f>
        <v>1236879.06</v>
      </c>
      <c r="R485" s="39">
        <f>H485-M485</f>
        <v>42696.94</v>
      </c>
      <c r="S485" s="39">
        <f>I485-N485</f>
        <v>0</v>
      </c>
      <c r="T485" s="39">
        <f>J485-O485</f>
        <v>0</v>
      </c>
      <c r="U485" s="39">
        <f>Q485+B485</f>
        <v>1236879.06</v>
      </c>
      <c r="V485" s="39">
        <v>1300821</v>
      </c>
      <c r="W485" s="39">
        <v>1258123.93</v>
      </c>
      <c r="X485" s="39">
        <f>V485-W485</f>
        <v>42697.070000000065</v>
      </c>
      <c r="Y485" s="39">
        <f>IF(ISERROR(W485/V485*100),0,W485/V485*100)</f>
        <v>96.717682909485632</v>
      </c>
      <c r="Z485" s="39">
        <v>0</v>
      </c>
      <c r="AA485" s="39">
        <v>0</v>
      </c>
      <c r="AB485" s="39">
        <v>0</v>
      </c>
      <c r="AC485" s="39">
        <v>0</v>
      </c>
      <c r="AD485" s="39">
        <v>0</v>
      </c>
    </row>
    <row r="486" spans="1:30" ht="25.5" x14ac:dyDescent="0.2">
      <c r="A486" s="40" t="s">
        <v>404</v>
      </c>
      <c r="B486" s="39">
        <v>0</v>
      </c>
      <c r="C486" s="39">
        <v>365476</v>
      </c>
      <c r="D486" s="39">
        <v>0</v>
      </c>
      <c r="E486" s="39">
        <v>8594</v>
      </c>
      <c r="F486" s="39">
        <v>6604160</v>
      </c>
      <c r="G486" s="39">
        <f>C486+D486+E486+F486</f>
        <v>6978230</v>
      </c>
      <c r="H486" s="39">
        <v>365476</v>
      </c>
      <c r="I486" s="39">
        <v>0</v>
      </c>
      <c r="J486" s="39">
        <v>8594</v>
      </c>
      <c r="K486" s="39">
        <v>6604160</v>
      </c>
      <c r="L486" s="39">
        <f>H486+I486+J486+K486</f>
        <v>6978230</v>
      </c>
      <c r="M486" s="39">
        <v>463884</v>
      </c>
      <c r="N486" s="39">
        <v>0</v>
      </c>
      <c r="O486" s="39">
        <v>8594</v>
      </c>
      <c r="P486" s="39">
        <v>6604009.6100000003</v>
      </c>
      <c r="Q486" s="39">
        <f>M486+N486+O486+P486</f>
        <v>7076487.6100000003</v>
      </c>
      <c r="R486" s="39">
        <f>H486-M486</f>
        <v>-98408</v>
      </c>
      <c r="S486" s="39">
        <f>I486-N486</f>
        <v>0</v>
      </c>
      <c r="T486" s="39">
        <f>J486-O486</f>
        <v>0</v>
      </c>
      <c r="U486" s="39">
        <f>Q486+B486</f>
        <v>7076487.6100000003</v>
      </c>
      <c r="V486" s="39">
        <v>6978230</v>
      </c>
      <c r="W486" s="39">
        <v>6978079.6100000003</v>
      </c>
      <c r="X486" s="39">
        <f>V486-W486</f>
        <v>150.38999999966472</v>
      </c>
      <c r="Y486" s="39">
        <f>IF(ISERROR(W486/V486*100),0,W486/V486*100)</f>
        <v>99.997844868971072</v>
      </c>
      <c r="Z486" s="39">
        <v>0</v>
      </c>
      <c r="AA486" s="39">
        <v>0</v>
      </c>
      <c r="AB486" s="39">
        <v>0</v>
      </c>
      <c r="AC486" s="39">
        <v>0</v>
      </c>
      <c r="AD486" s="39">
        <v>-150.38999999999999</v>
      </c>
    </row>
    <row r="487" spans="1:30" ht="25.5" x14ac:dyDescent="0.2">
      <c r="A487" s="40" t="s">
        <v>405</v>
      </c>
      <c r="B487" s="39">
        <v>0</v>
      </c>
      <c r="C487" s="39">
        <v>0</v>
      </c>
      <c r="D487" s="39">
        <v>0</v>
      </c>
      <c r="E487" s="39">
        <v>0</v>
      </c>
      <c r="F487" s="39">
        <v>99683</v>
      </c>
      <c r="G487" s="39">
        <f>C487+D487+E487+F487</f>
        <v>99683</v>
      </c>
      <c r="H487" s="39">
        <v>0</v>
      </c>
      <c r="I487" s="39">
        <v>0</v>
      </c>
      <c r="J487" s="39">
        <v>0</v>
      </c>
      <c r="K487" s="39">
        <v>99683</v>
      </c>
      <c r="L487" s="39">
        <f>H487+I487+J487+K487</f>
        <v>99683</v>
      </c>
      <c r="M487" s="39">
        <v>0</v>
      </c>
      <c r="N487" s="39">
        <v>0</v>
      </c>
      <c r="O487" s="39">
        <v>0</v>
      </c>
      <c r="P487" s="39">
        <v>99683</v>
      </c>
      <c r="Q487" s="39">
        <f>M487+N487+O487+P487</f>
        <v>99683</v>
      </c>
      <c r="R487" s="39">
        <f>H487-M487</f>
        <v>0</v>
      </c>
      <c r="S487" s="39">
        <f>I487-N487</f>
        <v>0</v>
      </c>
      <c r="T487" s="39">
        <f>J487-O487</f>
        <v>0</v>
      </c>
      <c r="U487" s="39">
        <f>Q487+B487</f>
        <v>99683</v>
      </c>
      <c r="V487" s="39">
        <v>99683</v>
      </c>
      <c r="W487" s="39">
        <v>99683</v>
      </c>
      <c r="X487" s="39">
        <f>V487-W487</f>
        <v>0</v>
      </c>
      <c r="Y487" s="39">
        <f>IF(ISERROR(W487/V487*100),0,W487/V487*100)</f>
        <v>100</v>
      </c>
      <c r="Z487" s="39">
        <v>0</v>
      </c>
      <c r="AA487" s="39">
        <v>0</v>
      </c>
      <c r="AB487" s="39">
        <v>0</v>
      </c>
      <c r="AC487" s="39">
        <v>0</v>
      </c>
      <c r="AD487" s="39">
        <v>0</v>
      </c>
    </row>
    <row r="488" spans="1:30" ht="25.5" x14ac:dyDescent="0.2">
      <c r="A488" s="38" t="s">
        <v>406</v>
      </c>
      <c r="B488" s="39">
        <v>0</v>
      </c>
      <c r="C488" s="39">
        <v>0</v>
      </c>
      <c r="D488" s="39">
        <v>0</v>
      </c>
      <c r="E488" s="39">
        <v>0</v>
      </c>
      <c r="F488" s="39">
        <v>86809</v>
      </c>
      <c r="G488" s="39">
        <f>C488+D488+E488+F488</f>
        <v>86809</v>
      </c>
      <c r="H488" s="39">
        <v>0</v>
      </c>
      <c r="I488" s="39">
        <v>0</v>
      </c>
      <c r="J488" s="39">
        <v>0</v>
      </c>
      <c r="K488" s="39">
        <v>86809</v>
      </c>
      <c r="L488" s="39">
        <f>H488+I488+J488+K488</f>
        <v>86809</v>
      </c>
      <c r="M488" s="39">
        <v>0</v>
      </c>
      <c r="N488" s="39">
        <v>0</v>
      </c>
      <c r="O488" s="39">
        <v>0</v>
      </c>
      <c r="P488" s="39">
        <v>86809</v>
      </c>
      <c r="Q488" s="39">
        <f>M488+N488+O488+P488</f>
        <v>86809</v>
      </c>
      <c r="R488" s="39">
        <f>H488-M488</f>
        <v>0</v>
      </c>
      <c r="S488" s="39">
        <f>I488-N488</f>
        <v>0</v>
      </c>
      <c r="T488" s="39">
        <f>J488-O488</f>
        <v>0</v>
      </c>
      <c r="U488" s="39">
        <f>Q488+B488</f>
        <v>86809</v>
      </c>
      <c r="V488" s="39">
        <v>86809</v>
      </c>
      <c r="W488" s="39">
        <v>86809</v>
      </c>
      <c r="X488" s="39">
        <f>V488-W488</f>
        <v>0</v>
      </c>
      <c r="Y488" s="39">
        <f>IF(ISERROR(W488/V488*100),0,W488/V488*100)</f>
        <v>100</v>
      </c>
      <c r="Z488" s="39">
        <v>0</v>
      </c>
      <c r="AA488" s="39">
        <v>0</v>
      </c>
      <c r="AB488" s="39">
        <v>0</v>
      </c>
      <c r="AC488" s="39">
        <v>0</v>
      </c>
      <c r="AD488" s="39">
        <v>0</v>
      </c>
    </row>
    <row r="489" spans="1:30" ht="25.5" x14ac:dyDescent="0.2">
      <c r="A489" s="40" t="s">
        <v>407</v>
      </c>
      <c r="B489" s="39">
        <v>0</v>
      </c>
      <c r="C489" s="39">
        <v>0</v>
      </c>
      <c r="D489" s="39">
        <v>0</v>
      </c>
      <c r="E489" s="39">
        <v>0</v>
      </c>
      <c r="F489" s="39">
        <v>86809</v>
      </c>
      <c r="G489" s="39">
        <f>C489+D489+E489+F489</f>
        <v>86809</v>
      </c>
      <c r="H489" s="39">
        <v>0</v>
      </c>
      <c r="I489" s="39">
        <v>0</v>
      </c>
      <c r="J489" s="39">
        <v>0</v>
      </c>
      <c r="K489" s="39">
        <v>86809</v>
      </c>
      <c r="L489" s="39">
        <f>H489+I489+J489+K489</f>
        <v>86809</v>
      </c>
      <c r="M489" s="39">
        <v>0</v>
      </c>
      <c r="N489" s="39">
        <v>0</v>
      </c>
      <c r="O489" s="39">
        <v>0</v>
      </c>
      <c r="P489" s="39">
        <v>86809</v>
      </c>
      <c r="Q489" s="39">
        <f>M489+N489+O489+P489</f>
        <v>86809</v>
      </c>
      <c r="R489" s="39">
        <f>H489-M489</f>
        <v>0</v>
      </c>
      <c r="S489" s="39">
        <f>I489-N489</f>
        <v>0</v>
      </c>
      <c r="T489" s="39">
        <f>J489-O489</f>
        <v>0</v>
      </c>
      <c r="U489" s="39">
        <f>Q489+B489</f>
        <v>86809</v>
      </c>
      <c r="V489" s="39">
        <v>86809</v>
      </c>
      <c r="W489" s="39">
        <v>86809</v>
      </c>
      <c r="X489" s="39">
        <f>V489-W489</f>
        <v>0</v>
      </c>
      <c r="Y489" s="39">
        <f>IF(ISERROR(W489/V489*100),0,W489/V489*100)</f>
        <v>100</v>
      </c>
      <c r="Z489" s="39">
        <v>0</v>
      </c>
      <c r="AA489" s="39">
        <v>0</v>
      </c>
      <c r="AB489" s="39">
        <v>0</v>
      </c>
      <c r="AC489" s="39">
        <v>0</v>
      </c>
      <c r="AD489" s="39">
        <v>0</v>
      </c>
    </row>
    <row r="490" spans="1:30" ht="25.5" x14ac:dyDescent="0.2">
      <c r="A490" s="38" t="s">
        <v>408</v>
      </c>
      <c r="B490" s="39">
        <v>0</v>
      </c>
      <c r="C490" s="39">
        <v>0</v>
      </c>
      <c r="D490" s="39">
        <v>0</v>
      </c>
      <c r="E490" s="39">
        <v>0</v>
      </c>
      <c r="F490" s="39">
        <v>4258462</v>
      </c>
      <c r="G490" s="39">
        <f>C490+D490+E490+F490</f>
        <v>4258462</v>
      </c>
      <c r="H490" s="39">
        <v>0</v>
      </c>
      <c r="I490" s="39">
        <v>0</v>
      </c>
      <c r="J490" s="39">
        <v>0</v>
      </c>
      <c r="K490" s="39">
        <v>4258462</v>
      </c>
      <c r="L490" s="39">
        <f>H490+I490+J490+K490</f>
        <v>4258462</v>
      </c>
      <c r="M490" s="39">
        <v>0</v>
      </c>
      <c r="N490" s="39">
        <v>0</v>
      </c>
      <c r="O490" s="39">
        <v>0</v>
      </c>
      <c r="P490" s="39">
        <v>4258462</v>
      </c>
      <c r="Q490" s="39">
        <f>M490+N490+O490+P490</f>
        <v>4258462</v>
      </c>
      <c r="R490" s="39">
        <f>H490-M490</f>
        <v>0</v>
      </c>
      <c r="S490" s="39">
        <f>I490-N490</f>
        <v>0</v>
      </c>
      <c r="T490" s="39">
        <f>J490-O490</f>
        <v>0</v>
      </c>
      <c r="U490" s="39">
        <f>Q490+B490</f>
        <v>4258462</v>
      </c>
      <c r="V490" s="39">
        <v>4258462</v>
      </c>
      <c r="W490" s="39">
        <v>4258462</v>
      </c>
      <c r="X490" s="39">
        <f>V490-W490</f>
        <v>0</v>
      </c>
      <c r="Y490" s="39">
        <f>IF(ISERROR(W490/V490*100),0,W490/V490*100)</f>
        <v>100</v>
      </c>
      <c r="Z490" s="39">
        <v>0</v>
      </c>
      <c r="AA490" s="39">
        <v>0</v>
      </c>
      <c r="AB490" s="39">
        <v>0</v>
      </c>
      <c r="AC490" s="39">
        <v>0</v>
      </c>
      <c r="AD490" s="39">
        <v>0</v>
      </c>
    </row>
    <row r="491" spans="1:30" ht="25.5" x14ac:dyDescent="0.2">
      <c r="A491" s="38" t="s">
        <v>409</v>
      </c>
      <c r="B491" s="39">
        <v>0</v>
      </c>
      <c r="C491" s="39">
        <v>0</v>
      </c>
      <c r="D491" s="39">
        <v>0</v>
      </c>
      <c r="E491" s="39">
        <v>0</v>
      </c>
      <c r="F491" s="39">
        <v>3870449</v>
      </c>
      <c r="G491" s="39">
        <f>C491+D491+E491+F491</f>
        <v>3870449</v>
      </c>
      <c r="H491" s="39">
        <v>0</v>
      </c>
      <c r="I491" s="39">
        <v>0</v>
      </c>
      <c r="J491" s="39">
        <v>0</v>
      </c>
      <c r="K491" s="39">
        <v>3870449</v>
      </c>
      <c r="L491" s="39">
        <f>H491+I491+J491+K491</f>
        <v>3870449</v>
      </c>
      <c r="M491" s="39">
        <v>0</v>
      </c>
      <c r="N491" s="39">
        <v>0</v>
      </c>
      <c r="O491" s="39">
        <v>0</v>
      </c>
      <c r="P491" s="39">
        <v>3634889.49</v>
      </c>
      <c r="Q491" s="39">
        <f>M491+N491+O491+P491</f>
        <v>3634889.49</v>
      </c>
      <c r="R491" s="39">
        <f>H491-M491</f>
        <v>0</v>
      </c>
      <c r="S491" s="39">
        <f>I491-N491</f>
        <v>0</v>
      </c>
      <c r="T491" s="39">
        <f>J491-O491</f>
        <v>0</v>
      </c>
      <c r="U491" s="39">
        <f>Q491+B491</f>
        <v>3634889.49</v>
      </c>
      <c r="V491" s="39">
        <v>3870449</v>
      </c>
      <c r="W491" s="39">
        <v>3634889.49</v>
      </c>
      <c r="X491" s="39">
        <f>V491-W491</f>
        <v>235559.50999999978</v>
      </c>
      <c r="Y491" s="39">
        <f>IF(ISERROR(W491/V491*100),0,W491/V491*100)</f>
        <v>93.913897069823165</v>
      </c>
      <c r="Z491" s="39">
        <v>0</v>
      </c>
      <c r="AA491" s="39">
        <v>0</v>
      </c>
      <c r="AB491" s="39">
        <v>0</v>
      </c>
      <c r="AC491" s="39">
        <v>0</v>
      </c>
      <c r="AD491" s="39">
        <v>-235559.51</v>
      </c>
    </row>
    <row r="492" spans="1:30" x14ac:dyDescent="0.2">
      <c r="A492" s="38" t="s">
        <v>410</v>
      </c>
      <c r="B492" s="39">
        <v>0</v>
      </c>
      <c r="C492" s="39">
        <v>0</v>
      </c>
      <c r="D492" s="39">
        <v>0</v>
      </c>
      <c r="E492" s="39">
        <v>0</v>
      </c>
      <c r="F492" s="39">
        <v>1661056</v>
      </c>
      <c r="G492" s="39">
        <f>C492+D492+E492+F492</f>
        <v>1661056</v>
      </c>
      <c r="H492" s="39">
        <v>0</v>
      </c>
      <c r="I492" s="39">
        <v>0</v>
      </c>
      <c r="J492" s="39">
        <v>0</v>
      </c>
      <c r="K492" s="39">
        <v>1661056</v>
      </c>
      <c r="L492" s="39">
        <f>H492+I492+J492+K492</f>
        <v>1661056</v>
      </c>
      <c r="M492" s="39">
        <v>0</v>
      </c>
      <c r="N492" s="39">
        <v>0</v>
      </c>
      <c r="O492" s="39">
        <v>0</v>
      </c>
      <c r="P492" s="39">
        <v>1260189.8500000001</v>
      </c>
      <c r="Q492" s="39">
        <f>M492+N492+O492+P492</f>
        <v>1260189.8500000001</v>
      </c>
      <c r="R492" s="39">
        <f>H492-M492</f>
        <v>0</v>
      </c>
      <c r="S492" s="39">
        <f>I492-N492</f>
        <v>0</v>
      </c>
      <c r="T492" s="39">
        <f>J492-O492</f>
        <v>0</v>
      </c>
      <c r="U492" s="39">
        <f>Q492+B492</f>
        <v>1260189.8500000001</v>
      </c>
      <c r="V492" s="39">
        <v>1661056</v>
      </c>
      <c r="W492" s="39">
        <v>1260189.8500000001</v>
      </c>
      <c r="X492" s="39">
        <f>V492-W492</f>
        <v>400866.14999999991</v>
      </c>
      <c r="Y492" s="39">
        <f>IF(ISERROR(W492/V492*100),0,W492/V492*100)</f>
        <v>75.866788958349389</v>
      </c>
      <c r="Z492" s="39">
        <v>0</v>
      </c>
      <c r="AA492" s="39">
        <v>0</v>
      </c>
      <c r="AB492" s="39">
        <v>0</v>
      </c>
      <c r="AC492" s="39">
        <v>0</v>
      </c>
      <c r="AD492" s="39">
        <v>-400866.15</v>
      </c>
    </row>
    <row r="493" spans="1:30" ht="25.5" x14ac:dyDescent="0.2">
      <c r="A493" s="38" t="s">
        <v>411</v>
      </c>
      <c r="B493" s="39">
        <v>0</v>
      </c>
      <c r="C493" s="39">
        <v>0</v>
      </c>
      <c r="D493" s="39">
        <v>0</v>
      </c>
      <c r="E493" s="39">
        <v>14504</v>
      </c>
      <c r="F493" s="39">
        <v>6173384</v>
      </c>
      <c r="G493" s="39">
        <f>C493+D493+E493+F493</f>
        <v>6187888</v>
      </c>
      <c r="H493" s="39">
        <v>0</v>
      </c>
      <c r="I493" s="39">
        <v>0</v>
      </c>
      <c r="J493" s="39">
        <v>14504</v>
      </c>
      <c r="K493" s="39">
        <v>6173384</v>
      </c>
      <c r="L493" s="39">
        <f>H493+I493+J493+K493</f>
        <v>6187888</v>
      </c>
      <c r="M493" s="39">
        <v>0</v>
      </c>
      <c r="N493" s="39">
        <v>0</v>
      </c>
      <c r="O493" s="39">
        <v>14504</v>
      </c>
      <c r="P493" s="39">
        <v>6171777.6900000004</v>
      </c>
      <c r="Q493" s="39">
        <f>M493+N493+O493+P493</f>
        <v>6186281.6900000004</v>
      </c>
      <c r="R493" s="39">
        <f>H493-M493</f>
        <v>0</v>
      </c>
      <c r="S493" s="39">
        <f>I493-N493</f>
        <v>0</v>
      </c>
      <c r="T493" s="39">
        <f>J493-O493</f>
        <v>0</v>
      </c>
      <c r="U493" s="39">
        <f>Q493+B493</f>
        <v>6186281.6900000004</v>
      </c>
      <c r="V493" s="39">
        <v>6187888</v>
      </c>
      <c r="W493" s="39">
        <v>6186281.6900000004</v>
      </c>
      <c r="X493" s="39">
        <f>V493-W493</f>
        <v>1606.3099999995902</v>
      </c>
      <c r="Y493" s="39">
        <f>IF(ISERROR(W493/V493*100),0,W493/V493*100)</f>
        <v>99.974041062152395</v>
      </c>
      <c r="Z493" s="39">
        <v>0</v>
      </c>
      <c r="AA493" s="39">
        <v>0</v>
      </c>
      <c r="AB493" s="39">
        <v>0</v>
      </c>
      <c r="AC493" s="39">
        <v>0</v>
      </c>
      <c r="AD493" s="39">
        <v>-1606.31</v>
      </c>
    </row>
    <row r="494" spans="1:30" ht="25.5" x14ac:dyDescent="0.2">
      <c r="A494" s="38" t="s">
        <v>412</v>
      </c>
      <c r="B494" s="39">
        <v>0</v>
      </c>
      <c r="C494" s="39">
        <v>0</v>
      </c>
      <c r="D494" s="39">
        <v>0</v>
      </c>
      <c r="E494" s="39">
        <v>0</v>
      </c>
      <c r="F494" s="39">
        <v>6096177</v>
      </c>
      <c r="G494" s="39">
        <f>C494+D494+E494+F494</f>
        <v>6096177</v>
      </c>
      <c r="H494" s="39">
        <v>0</v>
      </c>
      <c r="I494" s="39">
        <v>0</v>
      </c>
      <c r="J494" s="39">
        <v>0</v>
      </c>
      <c r="K494" s="39">
        <v>6096177</v>
      </c>
      <c r="L494" s="39">
        <f>H494+I494+J494+K494</f>
        <v>6096177</v>
      </c>
      <c r="M494" s="39">
        <v>0</v>
      </c>
      <c r="N494" s="39">
        <v>0</v>
      </c>
      <c r="O494" s="39">
        <v>0</v>
      </c>
      <c r="P494" s="39">
        <v>5791259.2999999998</v>
      </c>
      <c r="Q494" s="39">
        <f>M494+N494+O494+P494</f>
        <v>5791259.2999999998</v>
      </c>
      <c r="R494" s="39">
        <f>H494-M494</f>
        <v>0</v>
      </c>
      <c r="S494" s="39">
        <f>I494-N494</f>
        <v>0</v>
      </c>
      <c r="T494" s="39">
        <f>J494-O494</f>
        <v>0</v>
      </c>
      <c r="U494" s="39">
        <f>Q494+B494</f>
        <v>5791259.2999999998</v>
      </c>
      <c r="V494" s="39">
        <v>6096177</v>
      </c>
      <c r="W494" s="39">
        <v>5791259.2999999998</v>
      </c>
      <c r="X494" s="39">
        <f>V494-W494</f>
        <v>304917.70000000019</v>
      </c>
      <c r="Y494" s="39">
        <f>IF(ISERROR(W494/V494*100),0,W494/V494*100)</f>
        <v>94.998214454731212</v>
      </c>
      <c r="Z494" s="39">
        <v>0</v>
      </c>
      <c r="AA494" s="39">
        <v>0</v>
      </c>
      <c r="AB494" s="39">
        <v>0</v>
      </c>
      <c r="AC494" s="39">
        <v>0</v>
      </c>
      <c r="AD494" s="39">
        <v>-304917.7</v>
      </c>
    </row>
    <row r="495" spans="1:30" ht="25.5" x14ac:dyDescent="0.2">
      <c r="A495" s="40" t="s">
        <v>413</v>
      </c>
      <c r="B495" s="39">
        <v>0</v>
      </c>
      <c r="C495" s="39">
        <v>0</v>
      </c>
      <c r="D495" s="39">
        <v>0</v>
      </c>
      <c r="E495" s="39">
        <v>0</v>
      </c>
      <c r="F495" s="39">
        <v>799794</v>
      </c>
      <c r="G495" s="39">
        <f>C495+D495+E495+F495</f>
        <v>799794</v>
      </c>
      <c r="H495" s="39">
        <v>0</v>
      </c>
      <c r="I495" s="39">
        <v>0</v>
      </c>
      <c r="J495" s="39">
        <v>0</v>
      </c>
      <c r="K495" s="39">
        <v>799794</v>
      </c>
      <c r="L495" s="39">
        <f>H495+I495+J495+K495</f>
        <v>799794</v>
      </c>
      <c r="M495" s="39">
        <v>0</v>
      </c>
      <c r="N495" s="39">
        <v>0</v>
      </c>
      <c r="O495" s="39">
        <v>0</v>
      </c>
      <c r="P495" s="39">
        <v>730063.39</v>
      </c>
      <c r="Q495" s="39">
        <f>M495+N495+O495+P495</f>
        <v>730063.39</v>
      </c>
      <c r="R495" s="39">
        <f>H495-M495</f>
        <v>0</v>
      </c>
      <c r="S495" s="39">
        <f>I495-N495</f>
        <v>0</v>
      </c>
      <c r="T495" s="39">
        <f>J495-O495</f>
        <v>0</v>
      </c>
      <c r="U495" s="39">
        <f>Q495+B495</f>
        <v>730063.39</v>
      </c>
      <c r="V495" s="39">
        <v>799794</v>
      </c>
      <c r="W495" s="39">
        <v>730063.39</v>
      </c>
      <c r="X495" s="39">
        <f>V495-W495</f>
        <v>69730.609999999986</v>
      </c>
      <c r="Y495" s="39">
        <f>IF(ISERROR(W495/V495*100),0,W495/V495*100)</f>
        <v>91.281428717894869</v>
      </c>
      <c r="Z495" s="39">
        <v>0</v>
      </c>
      <c r="AA495" s="39">
        <v>0</v>
      </c>
      <c r="AB495" s="39">
        <v>0</v>
      </c>
      <c r="AC495" s="39">
        <v>0</v>
      </c>
      <c r="AD495" s="39">
        <v>-69730.61</v>
      </c>
    </row>
    <row r="496" spans="1:30" ht="25.5" x14ac:dyDescent="0.2">
      <c r="A496" s="40" t="s">
        <v>414</v>
      </c>
      <c r="B496" s="39">
        <v>0</v>
      </c>
      <c r="C496" s="39">
        <v>0</v>
      </c>
      <c r="D496" s="39">
        <v>0</v>
      </c>
      <c r="E496" s="39">
        <v>0</v>
      </c>
      <c r="F496" s="39">
        <v>5296383</v>
      </c>
      <c r="G496" s="39">
        <f>C496+D496+E496+F496</f>
        <v>5296383</v>
      </c>
      <c r="H496" s="39">
        <v>0</v>
      </c>
      <c r="I496" s="39">
        <v>0</v>
      </c>
      <c r="J496" s="39">
        <v>0</v>
      </c>
      <c r="K496" s="39">
        <v>5296383</v>
      </c>
      <c r="L496" s="39">
        <f>H496+I496+J496+K496</f>
        <v>5296383</v>
      </c>
      <c r="M496" s="39">
        <v>0</v>
      </c>
      <c r="N496" s="39">
        <v>0</v>
      </c>
      <c r="O496" s="39">
        <v>0</v>
      </c>
      <c r="P496" s="39">
        <v>5061195.91</v>
      </c>
      <c r="Q496" s="39">
        <f>M496+N496+O496+P496</f>
        <v>5061195.91</v>
      </c>
      <c r="R496" s="39">
        <f>H496-M496</f>
        <v>0</v>
      </c>
      <c r="S496" s="39">
        <f>I496-N496</f>
        <v>0</v>
      </c>
      <c r="T496" s="39">
        <f>J496-O496</f>
        <v>0</v>
      </c>
      <c r="U496" s="39">
        <f>Q496+B496</f>
        <v>5061195.91</v>
      </c>
      <c r="V496" s="39">
        <v>5296383</v>
      </c>
      <c r="W496" s="39">
        <v>5061195.91</v>
      </c>
      <c r="X496" s="39">
        <f>V496-W496</f>
        <v>235187.08999999985</v>
      </c>
      <c r="Y496" s="39">
        <f>IF(ISERROR(W496/V496*100),0,W496/V496*100)</f>
        <v>95.559477288557119</v>
      </c>
      <c r="Z496" s="39">
        <v>0</v>
      </c>
      <c r="AA496" s="39">
        <v>0</v>
      </c>
      <c r="AB496" s="39">
        <v>0</v>
      </c>
      <c r="AC496" s="39">
        <v>0</v>
      </c>
      <c r="AD496" s="39">
        <v>-235187.09</v>
      </c>
    </row>
    <row r="497" spans="1:30" ht="25.5" x14ac:dyDescent="0.2">
      <c r="A497" s="38" t="s">
        <v>141</v>
      </c>
      <c r="B497" s="39">
        <v>0</v>
      </c>
      <c r="C497" s="39">
        <v>0</v>
      </c>
      <c r="D497" s="39">
        <v>0</v>
      </c>
      <c r="E497" s="39">
        <v>0</v>
      </c>
      <c r="F497" s="39">
        <v>3384576</v>
      </c>
      <c r="G497" s="39">
        <f>C497+D497+E497+F497</f>
        <v>3384576</v>
      </c>
      <c r="H497" s="39">
        <v>0</v>
      </c>
      <c r="I497" s="39">
        <v>0</v>
      </c>
      <c r="J497" s="39">
        <v>0</v>
      </c>
      <c r="K497" s="39">
        <v>3384576</v>
      </c>
      <c r="L497" s="39">
        <f>H497+I497+J497+K497</f>
        <v>3384576</v>
      </c>
      <c r="M497" s="39">
        <v>0</v>
      </c>
      <c r="N497" s="39">
        <v>0</v>
      </c>
      <c r="O497" s="39">
        <v>0</v>
      </c>
      <c r="P497" s="39">
        <v>3163412.58</v>
      </c>
      <c r="Q497" s="39">
        <f>M497+N497+O497+P497</f>
        <v>3163412.58</v>
      </c>
      <c r="R497" s="39">
        <f>H497-M497</f>
        <v>0</v>
      </c>
      <c r="S497" s="39">
        <f>I497-N497</f>
        <v>0</v>
      </c>
      <c r="T497" s="39">
        <f>J497-O497</f>
        <v>0</v>
      </c>
      <c r="U497" s="39">
        <f>Q497+B497</f>
        <v>3163412.58</v>
      </c>
      <c r="V497" s="39">
        <v>3384576</v>
      </c>
      <c r="W497" s="39">
        <v>3163412.58</v>
      </c>
      <c r="X497" s="39">
        <f>V497-W497</f>
        <v>221163.41999999993</v>
      </c>
      <c r="Y497" s="39">
        <f>IF(ISERROR(W497/V497*100),0,W497/V497*100)</f>
        <v>93.465550190038584</v>
      </c>
      <c r="Z497" s="39">
        <v>0</v>
      </c>
      <c r="AA497" s="39">
        <v>0</v>
      </c>
      <c r="AB497" s="39">
        <v>0</v>
      </c>
      <c r="AC497" s="39">
        <v>0</v>
      </c>
      <c r="AD497" s="39">
        <v>-221163.42</v>
      </c>
    </row>
    <row r="498" spans="1:30" ht="25.5" x14ac:dyDescent="0.2">
      <c r="A498" s="40" t="s">
        <v>415</v>
      </c>
      <c r="B498" s="39">
        <v>0</v>
      </c>
      <c r="C498" s="39">
        <v>0</v>
      </c>
      <c r="D498" s="39">
        <v>0</v>
      </c>
      <c r="E498" s="39">
        <v>0</v>
      </c>
      <c r="F498" s="39">
        <v>3384576</v>
      </c>
      <c r="G498" s="39">
        <f>C498+D498+E498+F498</f>
        <v>3384576</v>
      </c>
      <c r="H498" s="39">
        <v>0</v>
      </c>
      <c r="I498" s="39">
        <v>0</v>
      </c>
      <c r="J498" s="39">
        <v>0</v>
      </c>
      <c r="K498" s="39">
        <v>3384576</v>
      </c>
      <c r="L498" s="39">
        <f>H498+I498+J498+K498</f>
        <v>3384576</v>
      </c>
      <c r="M498" s="39">
        <v>0</v>
      </c>
      <c r="N498" s="39">
        <v>0</v>
      </c>
      <c r="O498" s="39">
        <v>0</v>
      </c>
      <c r="P498" s="39">
        <v>3163412.58</v>
      </c>
      <c r="Q498" s="39">
        <f>M498+N498+O498+P498</f>
        <v>3163412.58</v>
      </c>
      <c r="R498" s="39">
        <f>H498-M498</f>
        <v>0</v>
      </c>
      <c r="S498" s="39">
        <f>I498-N498</f>
        <v>0</v>
      </c>
      <c r="T498" s="39">
        <f>J498-O498</f>
        <v>0</v>
      </c>
      <c r="U498" s="39">
        <f>Q498+B498</f>
        <v>3163412.58</v>
      </c>
      <c r="V498" s="39">
        <v>3384576</v>
      </c>
      <c r="W498" s="39">
        <v>3163412.58</v>
      </c>
      <c r="X498" s="39">
        <f>V498-W498</f>
        <v>221163.41999999993</v>
      </c>
      <c r="Y498" s="39">
        <f>IF(ISERROR(W498/V498*100),0,W498/V498*100)</f>
        <v>93.465550190038584</v>
      </c>
      <c r="Z498" s="39">
        <v>0</v>
      </c>
      <c r="AA498" s="39">
        <v>0</v>
      </c>
      <c r="AB498" s="39">
        <v>0</v>
      </c>
      <c r="AC498" s="39">
        <v>0</v>
      </c>
      <c r="AD498" s="39">
        <v>-221163.42</v>
      </c>
    </row>
    <row r="499" spans="1:30" ht="38.25" x14ac:dyDescent="0.2">
      <c r="A499" s="38" t="s">
        <v>42</v>
      </c>
      <c r="B499" s="39">
        <v>0</v>
      </c>
      <c r="C499" s="39">
        <v>0</v>
      </c>
      <c r="D499" s="39">
        <v>0</v>
      </c>
      <c r="E499" s="39">
        <v>35786</v>
      </c>
      <c r="F499" s="39">
        <v>10985499</v>
      </c>
      <c r="G499" s="39">
        <f>C499+D499+E499+F499</f>
        <v>11021285</v>
      </c>
      <c r="H499" s="39">
        <v>0</v>
      </c>
      <c r="I499" s="39">
        <v>0</v>
      </c>
      <c r="J499" s="39">
        <v>35786</v>
      </c>
      <c r="K499" s="39">
        <v>10985499</v>
      </c>
      <c r="L499" s="39">
        <f>H499+I499+J499+K499</f>
        <v>11021285</v>
      </c>
      <c r="M499" s="39">
        <v>0</v>
      </c>
      <c r="N499" s="39">
        <v>0</v>
      </c>
      <c r="O499" s="39">
        <v>35786</v>
      </c>
      <c r="P499" s="39">
        <v>10382470.26</v>
      </c>
      <c r="Q499" s="39">
        <f>M499+N499+O499+P499</f>
        <v>10418256.26</v>
      </c>
      <c r="R499" s="39">
        <f>H499-M499</f>
        <v>0</v>
      </c>
      <c r="S499" s="39">
        <f>I499-N499</f>
        <v>0</v>
      </c>
      <c r="T499" s="39">
        <f>J499-O499</f>
        <v>0</v>
      </c>
      <c r="U499" s="39">
        <f>Q499+B499</f>
        <v>10418256.26</v>
      </c>
      <c r="V499" s="39">
        <v>11021285</v>
      </c>
      <c r="W499" s="39">
        <v>10418256.26</v>
      </c>
      <c r="X499" s="39">
        <f>V499-W499</f>
        <v>603028.74000000022</v>
      </c>
      <c r="Y499" s="39">
        <f>IF(ISERROR(W499/V499*100),0,W499/V499*100)</f>
        <v>94.528507882701518</v>
      </c>
      <c r="Z499" s="39">
        <v>0</v>
      </c>
      <c r="AA499" s="39">
        <v>0</v>
      </c>
      <c r="AB499" s="39">
        <v>0</v>
      </c>
      <c r="AC499" s="39">
        <v>0</v>
      </c>
      <c r="AD499" s="39">
        <v>-603028.74</v>
      </c>
    </row>
    <row r="500" spans="1:30" ht="25.5" x14ac:dyDescent="0.2">
      <c r="A500" s="40" t="s">
        <v>114</v>
      </c>
      <c r="B500" s="39">
        <v>0</v>
      </c>
      <c r="C500" s="39">
        <v>0</v>
      </c>
      <c r="D500" s="39">
        <v>0</v>
      </c>
      <c r="E500" s="39">
        <v>35786</v>
      </c>
      <c r="F500" s="39">
        <v>9999993</v>
      </c>
      <c r="G500" s="39">
        <f>C500+D500+E500+F500</f>
        <v>10035779</v>
      </c>
      <c r="H500" s="39">
        <v>0</v>
      </c>
      <c r="I500" s="39">
        <v>0</v>
      </c>
      <c r="J500" s="39">
        <v>35786</v>
      </c>
      <c r="K500" s="39">
        <v>9999993</v>
      </c>
      <c r="L500" s="39">
        <f>H500+I500+J500+K500</f>
        <v>10035779</v>
      </c>
      <c r="M500" s="39">
        <v>0</v>
      </c>
      <c r="N500" s="39">
        <v>0</v>
      </c>
      <c r="O500" s="39">
        <v>35786</v>
      </c>
      <c r="P500" s="39">
        <v>9448698.7400000002</v>
      </c>
      <c r="Q500" s="39">
        <f>M500+N500+O500+P500</f>
        <v>9484484.7400000002</v>
      </c>
      <c r="R500" s="39">
        <f>H500-M500</f>
        <v>0</v>
      </c>
      <c r="S500" s="39">
        <f>I500-N500</f>
        <v>0</v>
      </c>
      <c r="T500" s="39">
        <f>J500-O500</f>
        <v>0</v>
      </c>
      <c r="U500" s="39">
        <f>Q500+B500</f>
        <v>9484484.7400000002</v>
      </c>
      <c r="V500" s="39">
        <v>10035779</v>
      </c>
      <c r="W500" s="39">
        <v>9484484.7400000002</v>
      </c>
      <c r="X500" s="39">
        <f>V500-W500</f>
        <v>551294.25999999978</v>
      </c>
      <c r="Y500" s="39">
        <f>IF(ISERROR(W500/V500*100),0,W500/V500*100)</f>
        <v>94.506711835722967</v>
      </c>
      <c r="Z500" s="39">
        <v>0</v>
      </c>
      <c r="AA500" s="39">
        <v>0</v>
      </c>
      <c r="AB500" s="39">
        <v>0</v>
      </c>
      <c r="AC500" s="39">
        <v>0</v>
      </c>
      <c r="AD500" s="39">
        <v>-551294.26</v>
      </c>
    </row>
    <row r="501" spans="1:30" ht="38.25" x14ac:dyDescent="0.2">
      <c r="A501" s="40" t="s">
        <v>44</v>
      </c>
      <c r="B501" s="39">
        <v>0</v>
      </c>
      <c r="C501" s="39">
        <v>0</v>
      </c>
      <c r="D501" s="39">
        <v>0</v>
      </c>
      <c r="E501" s="39">
        <v>0</v>
      </c>
      <c r="F501" s="39">
        <v>985506</v>
      </c>
      <c r="G501" s="39">
        <f>C501+D501+E501+F501</f>
        <v>985506</v>
      </c>
      <c r="H501" s="39">
        <v>0</v>
      </c>
      <c r="I501" s="39">
        <v>0</v>
      </c>
      <c r="J501" s="39">
        <v>0</v>
      </c>
      <c r="K501" s="39">
        <v>985506</v>
      </c>
      <c r="L501" s="39">
        <f>H501+I501+J501+K501</f>
        <v>985506</v>
      </c>
      <c r="M501" s="39">
        <v>0</v>
      </c>
      <c r="N501" s="39">
        <v>0</v>
      </c>
      <c r="O501" s="39">
        <v>0</v>
      </c>
      <c r="P501" s="39">
        <v>933771.52</v>
      </c>
      <c r="Q501" s="39">
        <f>M501+N501+O501+P501</f>
        <v>933771.52</v>
      </c>
      <c r="R501" s="39">
        <f>H501-M501</f>
        <v>0</v>
      </c>
      <c r="S501" s="39">
        <f>I501-N501</f>
        <v>0</v>
      </c>
      <c r="T501" s="39">
        <f>J501-O501</f>
        <v>0</v>
      </c>
      <c r="U501" s="39">
        <f>Q501+B501</f>
        <v>933771.52</v>
      </c>
      <c r="V501" s="39">
        <v>985506</v>
      </c>
      <c r="W501" s="39">
        <v>933771.52</v>
      </c>
      <c r="X501" s="39">
        <f>V501-W501</f>
        <v>51734.479999999981</v>
      </c>
      <c r="Y501" s="39">
        <f>IF(ISERROR(W501/V501*100),0,W501/V501*100)</f>
        <v>94.750465243235453</v>
      </c>
      <c r="Z501" s="39">
        <v>0</v>
      </c>
      <c r="AA501" s="39">
        <v>0</v>
      </c>
      <c r="AB501" s="39">
        <v>0</v>
      </c>
      <c r="AC501" s="39">
        <v>0</v>
      </c>
      <c r="AD501" s="39">
        <v>-51734.48</v>
      </c>
    </row>
    <row r="502" spans="1:30" ht="25.5" x14ac:dyDescent="0.2">
      <c r="A502" s="38" t="s">
        <v>45</v>
      </c>
      <c r="B502" s="39">
        <v>0</v>
      </c>
      <c r="C502" s="39">
        <v>0</v>
      </c>
      <c r="D502" s="39">
        <v>0</v>
      </c>
      <c r="E502" s="39">
        <v>0</v>
      </c>
      <c r="F502" s="39">
        <v>2973822</v>
      </c>
      <c r="G502" s="39">
        <f>C502+D502+E502+F502</f>
        <v>2973822</v>
      </c>
      <c r="H502" s="39">
        <v>0</v>
      </c>
      <c r="I502" s="39">
        <v>0</v>
      </c>
      <c r="J502" s="39">
        <v>0</v>
      </c>
      <c r="K502" s="39">
        <v>2973822</v>
      </c>
      <c r="L502" s="39">
        <f>H502+I502+J502+K502</f>
        <v>2973822</v>
      </c>
      <c r="M502" s="39">
        <v>0</v>
      </c>
      <c r="N502" s="39">
        <v>0</v>
      </c>
      <c r="O502" s="39">
        <v>0</v>
      </c>
      <c r="P502" s="39">
        <v>2942720.82</v>
      </c>
      <c r="Q502" s="39">
        <f>M502+N502+O502+P502</f>
        <v>2942720.82</v>
      </c>
      <c r="R502" s="39">
        <f>H502-M502</f>
        <v>0</v>
      </c>
      <c r="S502" s="39">
        <f>I502-N502</f>
        <v>0</v>
      </c>
      <c r="T502" s="39">
        <f>J502-O502</f>
        <v>0</v>
      </c>
      <c r="U502" s="39">
        <f>Q502+B502</f>
        <v>2942720.82</v>
      </c>
      <c r="V502" s="39">
        <v>2973822</v>
      </c>
      <c r="W502" s="39">
        <v>2942720.82</v>
      </c>
      <c r="X502" s="39">
        <f>V502-W502</f>
        <v>31101.180000000168</v>
      </c>
      <c r="Y502" s="39">
        <f>IF(ISERROR(W502/V502*100),0,W502/V502*100)</f>
        <v>98.954168070583918</v>
      </c>
      <c r="Z502" s="39">
        <v>0</v>
      </c>
      <c r="AA502" s="39">
        <v>0</v>
      </c>
      <c r="AB502" s="39">
        <v>0</v>
      </c>
      <c r="AC502" s="39">
        <v>0</v>
      </c>
      <c r="AD502" s="39">
        <v>-31101.18</v>
      </c>
    </row>
    <row r="503" spans="1:30" ht="25.5" x14ac:dyDescent="0.2">
      <c r="A503" s="40" t="s">
        <v>115</v>
      </c>
      <c r="B503" s="39">
        <v>0</v>
      </c>
      <c r="C503" s="39">
        <v>0</v>
      </c>
      <c r="D503" s="39">
        <v>0</v>
      </c>
      <c r="E503" s="39">
        <v>0</v>
      </c>
      <c r="F503" s="39">
        <v>2613179</v>
      </c>
      <c r="G503" s="39">
        <f>C503+D503+E503+F503</f>
        <v>2613179</v>
      </c>
      <c r="H503" s="39">
        <v>0</v>
      </c>
      <c r="I503" s="39">
        <v>0</v>
      </c>
      <c r="J503" s="39">
        <v>0</v>
      </c>
      <c r="K503" s="39">
        <v>2613179</v>
      </c>
      <c r="L503" s="39">
        <f>H503+I503+J503+K503</f>
        <v>2613179</v>
      </c>
      <c r="M503" s="39">
        <v>0</v>
      </c>
      <c r="N503" s="39">
        <v>0</v>
      </c>
      <c r="O503" s="39">
        <v>0</v>
      </c>
      <c r="P503" s="39">
        <v>2613176.04</v>
      </c>
      <c r="Q503" s="39">
        <f>M503+N503+O503+P503</f>
        <v>2613176.04</v>
      </c>
      <c r="R503" s="39">
        <f>H503-M503</f>
        <v>0</v>
      </c>
      <c r="S503" s="39">
        <f>I503-N503</f>
        <v>0</v>
      </c>
      <c r="T503" s="39">
        <f>J503-O503</f>
        <v>0</v>
      </c>
      <c r="U503" s="39">
        <f>Q503+B503</f>
        <v>2613176.04</v>
      </c>
      <c r="V503" s="39">
        <v>2613179</v>
      </c>
      <c r="W503" s="39">
        <v>2613176.04</v>
      </c>
      <c r="X503" s="39">
        <f>V503-W503</f>
        <v>2.9599999999627471</v>
      </c>
      <c r="Y503" s="39">
        <f>IF(ISERROR(W503/V503*100),0,W503/V503*100)</f>
        <v>99.999886728004469</v>
      </c>
      <c r="Z503" s="39">
        <v>0</v>
      </c>
      <c r="AA503" s="39">
        <v>0</v>
      </c>
      <c r="AB503" s="39">
        <v>0</v>
      </c>
      <c r="AC503" s="39">
        <v>0</v>
      </c>
      <c r="AD503" s="39">
        <v>-2.96</v>
      </c>
    </row>
    <row r="504" spans="1:30" ht="38.25" x14ac:dyDescent="0.2">
      <c r="A504" s="40" t="s">
        <v>47</v>
      </c>
      <c r="B504" s="39">
        <v>0</v>
      </c>
      <c r="C504" s="39">
        <v>0</v>
      </c>
      <c r="D504" s="39">
        <v>0</v>
      </c>
      <c r="E504" s="39">
        <v>0</v>
      </c>
      <c r="F504" s="39">
        <v>360643</v>
      </c>
      <c r="G504" s="39">
        <f>C504+D504+E504+F504</f>
        <v>360643</v>
      </c>
      <c r="H504" s="39">
        <v>0</v>
      </c>
      <c r="I504" s="39">
        <v>0</v>
      </c>
      <c r="J504" s="39">
        <v>0</v>
      </c>
      <c r="K504" s="39">
        <v>360643</v>
      </c>
      <c r="L504" s="39">
        <f>H504+I504+J504+K504</f>
        <v>360643</v>
      </c>
      <c r="M504" s="39">
        <v>0</v>
      </c>
      <c r="N504" s="39">
        <v>0</v>
      </c>
      <c r="O504" s="39">
        <v>0</v>
      </c>
      <c r="P504" s="39">
        <v>329544.78000000003</v>
      </c>
      <c r="Q504" s="39">
        <f>M504+N504+O504+P504</f>
        <v>329544.78000000003</v>
      </c>
      <c r="R504" s="39">
        <f>H504-M504</f>
        <v>0</v>
      </c>
      <c r="S504" s="39">
        <f>I504-N504</f>
        <v>0</v>
      </c>
      <c r="T504" s="39">
        <f>J504-O504</f>
        <v>0</v>
      </c>
      <c r="U504" s="39">
        <f>Q504+B504</f>
        <v>329544.78000000003</v>
      </c>
      <c r="V504" s="39">
        <v>360643</v>
      </c>
      <c r="W504" s="39">
        <v>329544.78000000003</v>
      </c>
      <c r="X504" s="39">
        <f>V504-W504</f>
        <v>31098.219999999972</v>
      </c>
      <c r="Y504" s="39">
        <f>IF(ISERROR(W504/V504*100),0,W504/V504*100)</f>
        <v>91.377007178844465</v>
      </c>
      <c r="Z504" s="39">
        <v>0</v>
      </c>
      <c r="AA504" s="39">
        <v>0</v>
      </c>
      <c r="AB504" s="39">
        <v>0</v>
      </c>
      <c r="AC504" s="39">
        <v>0</v>
      </c>
      <c r="AD504" s="39">
        <v>-31098.22</v>
      </c>
    </row>
    <row r="505" spans="1:30" ht="38.25" x14ac:dyDescent="0.2">
      <c r="A505" s="38" t="s">
        <v>241</v>
      </c>
      <c r="B505" s="39">
        <v>0</v>
      </c>
      <c r="C505" s="39">
        <v>0</v>
      </c>
      <c r="D505" s="39">
        <v>0</v>
      </c>
      <c r="E505" s="39">
        <v>26743</v>
      </c>
      <c r="F505" s="39">
        <v>0</v>
      </c>
      <c r="G505" s="39">
        <f>C505+D505+E505+F505</f>
        <v>26743</v>
      </c>
      <c r="H505" s="39">
        <v>0</v>
      </c>
      <c r="I505" s="39">
        <v>0</v>
      </c>
      <c r="J505" s="39">
        <v>26743</v>
      </c>
      <c r="K505" s="39">
        <v>0</v>
      </c>
      <c r="L505" s="39">
        <f>H505+I505+J505+K505</f>
        <v>26743</v>
      </c>
      <c r="M505" s="39">
        <v>0</v>
      </c>
      <c r="N505" s="39">
        <v>0</v>
      </c>
      <c r="O505" s="39">
        <v>23333.200000000001</v>
      </c>
      <c r="P505" s="39">
        <v>0</v>
      </c>
      <c r="Q505" s="39">
        <f>M505+N505+O505+P505</f>
        <v>23333.200000000001</v>
      </c>
      <c r="R505" s="39">
        <f>H505-M505</f>
        <v>0</v>
      </c>
      <c r="S505" s="39">
        <f>I505-N505</f>
        <v>0</v>
      </c>
      <c r="T505" s="39">
        <f>J505-O505</f>
        <v>3409.7999999999993</v>
      </c>
      <c r="U505" s="39">
        <f>Q505+B505</f>
        <v>23333.200000000001</v>
      </c>
      <c r="V505" s="39">
        <v>26743</v>
      </c>
      <c r="W505" s="39">
        <v>23333.200000000001</v>
      </c>
      <c r="X505" s="39">
        <f>V505-W505</f>
        <v>3409.7999999999993</v>
      </c>
      <c r="Y505" s="39">
        <f>IF(ISERROR(W505/V505*100),0,W505/V505*100)</f>
        <v>87.24974759750215</v>
      </c>
      <c r="Z505" s="39">
        <v>0</v>
      </c>
      <c r="AA505" s="39">
        <v>0</v>
      </c>
      <c r="AB505" s="39">
        <v>0</v>
      </c>
      <c r="AC505" s="39">
        <v>0</v>
      </c>
      <c r="AD505" s="39">
        <v>0</v>
      </c>
    </row>
    <row r="506" spans="1:30" ht="38.25" x14ac:dyDescent="0.2">
      <c r="A506" s="40" t="s">
        <v>242</v>
      </c>
      <c r="B506" s="39">
        <v>0</v>
      </c>
      <c r="C506" s="39">
        <v>0</v>
      </c>
      <c r="D506" s="39">
        <v>0</v>
      </c>
      <c r="E506" s="39">
        <v>26743</v>
      </c>
      <c r="F506" s="39">
        <v>0</v>
      </c>
      <c r="G506" s="39">
        <f>C506+D506+E506+F506</f>
        <v>26743</v>
      </c>
      <c r="H506" s="39">
        <v>0</v>
      </c>
      <c r="I506" s="39">
        <v>0</v>
      </c>
      <c r="J506" s="39">
        <v>26743</v>
      </c>
      <c r="K506" s="39">
        <v>0</v>
      </c>
      <c r="L506" s="39">
        <f>H506+I506+J506+K506</f>
        <v>26743</v>
      </c>
      <c r="M506" s="39">
        <v>0</v>
      </c>
      <c r="N506" s="39">
        <v>0</v>
      </c>
      <c r="O506" s="39">
        <v>23333.200000000001</v>
      </c>
      <c r="P506" s="39">
        <v>0</v>
      </c>
      <c r="Q506" s="39">
        <f>M506+N506+O506+P506</f>
        <v>23333.200000000001</v>
      </c>
      <c r="R506" s="39">
        <f>H506-M506</f>
        <v>0</v>
      </c>
      <c r="S506" s="39">
        <f>I506-N506</f>
        <v>0</v>
      </c>
      <c r="T506" s="39">
        <f>J506-O506</f>
        <v>3409.7999999999993</v>
      </c>
      <c r="U506" s="39">
        <f>Q506+B506</f>
        <v>23333.200000000001</v>
      </c>
      <c r="V506" s="39">
        <v>26743</v>
      </c>
      <c r="W506" s="39">
        <v>23333.200000000001</v>
      </c>
      <c r="X506" s="39">
        <f>V506-W506</f>
        <v>3409.7999999999993</v>
      </c>
      <c r="Y506" s="39">
        <f>IF(ISERROR(W506/V506*100),0,W506/V506*100)</f>
        <v>87.24974759750215</v>
      </c>
      <c r="Z506" s="39">
        <v>0</v>
      </c>
      <c r="AA506" s="39">
        <v>0</v>
      </c>
      <c r="AB506" s="39">
        <v>0</v>
      </c>
      <c r="AC506" s="39">
        <v>0</v>
      </c>
      <c r="AD506" s="39">
        <v>0</v>
      </c>
    </row>
    <row r="507" spans="1:30" ht="38.25" x14ac:dyDescent="0.2">
      <c r="A507" s="38" t="s">
        <v>243</v>
      </c>
      <c r="B507" s="39">
        <v>0</v>
      </c>
      <c r="C507" s="39">
        <v>0</v>
      </c>
      <c r="D507" s="39">
        <v>0</v>
      </c>
      <c r="E507" s="39">
        <v>13333</v>
      </c>
      <c r="F507" s="39">
        <v>0</v>
      </c>
      <c r="G507" s="39">
        <f>C507+D507+E507+F507</f>
        <v>13333</v>
      </c>
      <c r="H507" s="39">
        <v>0</v>
      </c>
      <c r="I507" s="39">
        <v>0</v>
      </c>
      <c r="J507" s="39">
        <v>13333</v>
      </c>
      <c r="K507" s="39">
        <v>0</v>
      </c>
      <c r="L507" s="39">
        <f>H507+I507+J507+K507</f>
        <v>13333</v>
      </c>
      <c r="M507" s="39">
        <v>0</v>
      </c>
      <c r="N507" s="39">
        <v>0</v>
      </c>
      <c r="O507" s="39">
        <v>11404.48</v>
      </c>
      <c r="P507" s="39">
        <v>0</v>
      </c>
      <c r="Q507" s="39">
        <f>M507+N507+O507+P507</f>
        <v>11404.48</v>
      </c>
      <c r="R507" s="39">
        <f>H507-M507</f>
        <v>0</v>
      </c>
      <c r="S507" s="39">
        <f>I507-N507</f>
        <v>0</v>
      </c>
      <c r="T507" s="39">
        <f>J507-O507</f>
        <v>1928.5200000000004</v>
      </c>
      <c r="U507" s="39">
        <f>Q507+B507</f>
        <v>11404.48</v>
      </c>
      <c r="V507" s="39">
        <v>13333</v>
      </c>
      <c r="W507" s="39">
        <v>11404.48</v>
      </c>
      <c r="X507" s="39">
        <f>V507-W507</f>
        <v>1928.5200000000004</v>
      </c>
      <c r="Y507" s="39">
        <f>IF(ISERROR(W507/V507*100),0,W507/V507*100)</f>
        <v>85.535738393459837</v>
      </c>
      <c r="Z507" s="39">
        <v>0</v>
      </c>
      <c r="AA507" s="39">
        <v>0</v>
      </c>
      <c r="AB507" s="39">
        <v>0</v>
      </c>
      <c r="AC507" s="39">
        <v>0</v>
      </c>
      <c r="AD507" s="39">
        <v>0</v>
      </c>
    </row>
    <row r="508" spans="1:30" ht="38.25" x14ac:dyDescent="0.2">
      <c r="A508" s="40" t="s">
        <v>416</v>
      </c>
      <c r="B508" s="39">
        <v>0</v>
      </c>
      <c r="C508" s="39">
        <v>0</v>
      </c>
      <c r="D508" s="39">
        <v>0</v>
      </c>
      <c r="E508" s="39">
        <v>3857</v>
      </c>
      <c r="F508" s="39">
        <v>0</v>
      </c>
      <c r="G508" s="39">
        <f>C508+D508+E508+F508</f>
        <v>3857</v>
      </c>
      <c r="H508" s="39">
        <v>0</v>
      </c>
      <c r="I508" s="39">
        <v>0</v>
      </c>
      <c r="J508" s="39">
        <v>3857</v>
      </c>
      <c r="K508" s="39">
        <v>0</v>
      </c>
      <c r="L508" s="39">
        <f>H508+I508+J508+K508</f>
        <v>3857</v>
      </c>
      <c r="M508" s="39">
        <v>0</v>
      </c>
      <c r="N508" s="39">
        <v>0</v>
      </c>
      <c r="O508" s="39">
        <v>1928.48</v>
      </c>
      <c r="P508" s="39">
        <v>0</v>
      </c>
      <c r="Q508" s="39">
        <f>M508+N508+O508+P508</f>
        <v>1928.48</v>
      </c>
      <c r="R508" s="39">
        <f>H508-M508</f>
        <v>0</v>
      </c>
      <c r="S508" s="39">
        <f>I508-N508</f>
        <v>0</v>
      </c>
      <c r="T508" s="39">
        <f>J508-O508</f>
        <v>1928.52</v>
      </c>
      <c r="U508" s="39">
        <f>Q508+B508</f>
        <v>1928.48</v>
      </c>
      <c r="V508" s="39">
        <v>3857</v>
      </c>
      <c r="W508" s="39">
        <v>1928.48</v>
      </c>
      <c r="X508" s="39">
        <f>V508-W508</f>
        <v>1928.52</v>
      </c>
      <c r="Y508" s="39">
        <f>IF(ISERROR(W508/V508*100),0,W508/V508*100)</f>
        <v>49.999481462276378</v>
      </c>
      <c r="Z508" s="39">
        <v>0</v>
      </c>
      <c r="AA508" s="39">
        <v>0</v>
      </c>
      <c r="AB508" s="39">
        <v>0</v>
      </c>
      <c r="AC508" s="39">
        <v>0</v>
      </c>
      <c r="AD508" s="39">
        <v>0</v>
      </c>
    </row>
    <row r="509" spans="1:30" ht="38.25" x14ac:dyDescent="0.2">
      <c r="A509" s="40" t="s">
        <v>287</v>
      </c>
      <c r="B509" s="39">
        <v>0</v>
      </c>
      <c r="C509" s="39">
        <v>0</v>
      </c>
      <c r="D509" s="39">
        <v>0</v>
      </c>
      <c r="E509" s="39">
        <v>9476</v>
      </c>
      <c r="F509" s="39">
        <v>0</v>
      </c>
      <c r="G509" s="39">
        <f>C509+D509+E509+F509</f>
        <v>9476</v>
      </c>
      <c r="H509" s="39">
        <v>0</v>
      </c>
      <c r="I509" s="39">
        <v>0</v>
      </c>
      <c r="J509" s="39">
        <v>9476</v>
      </c>
      <c r="K509" s="39">
        <v>0</v>
      </c>
      <c r="L509" s="39">
        <f>H509+I509+J509+K509</f>
        <v>9476</v>
      </c>
      <c r="M509" s="39">
        <v>0</v>
      </c>
      <c r="N509" s="39">
        <v>0</v>
      </c>
      <c r="O509" s="39">
        <v>9476</v>
      </c>
      <c r="P509" s="39">
        <v>0</v>
      </c>
      <c r="Q509" s="39">
        <f>M509+N509+O509+P509</f>
        <v>9476</v>
      </c>
      <c r="R509" s="39">
        <f>H509-M509</f>
        <v>0</v>
      </c>
      <c r="S509" s="39">
        <f>I509-N509</f>
        <v>0</v>
      </c>
      <c r="T509" s="39">
        <f>J509-O509</f>
        <v>0</v>
      </c>
      <c r="U509" s="39">
        <f>Q509+B509</f>
        <v>9476</v>
      </c>
      <c r="V509" s="39">
        <v>9476</v>
      </c>
      <c r="W509" s="39">
        <v>9476</v>
      </c>
      <c r="X509" s="39">
        <f>V509-W509</f>
        <v>0</v>
      </c>
      <c r="Y509" s="39">
        <f>IF(ISERROR(W509/V509*100),0,W509/V509*100)</f>
        <v>100</v>
      </c>
      <c r="Z509" s="39">
        <v>0</v>
      </c>
      <c r="AA509" s="39">
        <v>0</v>
      </c>
      <c r="AB509" s="39">
        <v>0</v>
      </c>
      <c r="AC509" s="39">
        <v>0</v>
      </c>
      <c r="AD509" s="39">
        <v>0</v>
      </c>
    </row>
    <row r="510" spans="1:30" ht="51" x14ac:dyDescent="0.2">
      <c r="A510" s="38" t="s">
        <v>417</v>
      </c>
      <c r="B510" s="39">
        <v>0</v>
      </c>
      <c r="C510" s="39">
        <v>0</v>
      </c>
      <c r="D510" s="39">
        <v>0</v>
      </c>
      <c r="E510" s="39">
        <v>0</v>
      </c>
      <c r="F510" s="39">
        <v>481268</v>
      </c>
      <c r="G510" s="39">
        <f>C510+D510+E510+F510</f>
        <v>481268</v>
      </c>
      <c r="H510" s="39">
        <v>0</v>
      </c>
      <c r="I510" s="39">
        <v>0</v>
      </c>
      <c r="J510" s="39">
        <v>0</v>
      </c>
      <c r="K510" s="39">
        <v>481268</v>
      </c>
      <c r="L510" s="39">
        <f>H510+I510+J510+K510</f>
        <v>481268</v>
      </c>
      <c r="M510" s="39">
        <v>0</v>
      </c>
      <c r="N510" s="39">
        <v>0</v>
      </c>
      <c r="O510" s="39">
        <v>0</v>
      </c>
      <c r="P510" s="39">
        <v>431321.54</v>
      </c>
      <c r="Q510" s="39">
        <f>M510+N510+O510+P510</f>
        <v>431321.54</v>
      </c>
      <c r="R510" s="39">
        <f>H510-M510</f>
        <v>0</v>
      </c>
      <c r="S510" s="39">
        <f>I510-N510</f>
        <v>0</v>
      </c>
      <c r="T510" s="39">
        <f>J510-O510</f>
        <v>0</v>
      </c>
      <c r="U510" s="39">
        <f>Q510+B510</f>
        <v>431321.54</v>
      </c>
      <c r="V510" s="39">
        <v>481268</v>
      </c>
      <c r="W510" s="39">
        <v>431321.54</v>
      </c>
      <c r="X510" s="39">
        <f>V510-W510</f>
        <v>49946.460000000021</v>
      </c>
      <c r="Y510" s="39">
        <f>IF(ISERROR(W510/V510*100),0,W510/V510*100)</f>
        <v>89.621902972979711</v>
      </c>
      <c r="Z510" s="39">
        <v>0</v>
      </c>
      <c r="AA510" s="39">
        <v>0</v>
      </c>
      <c r="AB510" s="39">
        <v>0</v>
      </c>
      <c r="AC510" s="39">
        <v>0</v>
      </c>
      <c r="AD510" s="39">
        <v>-49946.46</v>
      </c>
    </row>
    <row r="511" spans="1:30" ht="51" x14ac:dyDescent="0.2">
      <c r="A511" s="40" t="s">
        <v>418</v>
      </c>
      <c r="B511" s="39">
        <v>0</v>
      </c>
      <c r="C511" s="39">
        <v>0</v>
      </c>
      <c r="D511" s="39">
        <v>0</v>
      </c>
      <c r="E511" s="39">
        <v>0</v>
      </c>
      <c r="F511" s="39">
        <v>481268</v>
      </c>
      <c r="G511" s="39">
        <f>C511+D511+E511+F511</f>
        <v>481268</v>
      </c>
      <c r="H511" s="39">
        <v>0</v>
      </c>
      <c r="I511" s="39">
        <v>0</v>
      </c>
      <c r="J511" s="39">
        <v>0</v>
      </c>
      <c r="K511" s="39">
        <v>481268</v>
      </c>
      <c r="L511" s="39">
        <f>H511+I511+J511+K511</f>
        <v>481268</v>
      </c>
      <c r="M511" s="39">
        <v>0</v>
      </c>
      <c r="N511" s="39">
        <v>0</v>
      </c>
      <c r="O511" s="39">
        <v>0</v>
      </c>
      <c r="P511" s="39">
        <v>431321.54</v>
      </c>
      <c r="Q511" s="39">
        <f>M511+N511+O511+P511</f>
        <v>431321.54</v>
      </c>
      <c r="R511" s="39">
        <f>H511-M511</f>
        <v>0</v>
      </c>
      <c r="S511" s="39">
        <f>I511-N511</f>
        <v>0</v>
      </c>
      <c r="T511" s="39">
        <f>J511-O511</f>
        <v>0</v>
      </c>
      <c r="U511" s="39">
        <f>Q511+B511</f>
        <v>431321.54</v>
      </c>
      <c r="V511" s="39">
        <v>481268</v>
      </c>
      <c r="W511" s="39">
        <v>431321.54</v>
      </c>
      <c r="X511" s="39">
        <f>V511-W511</f>
        <v>49946.460000000021</v>
      </c>
      <c r="Y511" s="39">
        <f>IF(ISERROR(W511/V511*100),0,W511/V511*100)</f>
        <v>89.621902972979711</v>
      </c>
      <c r="Z511" s="39">
        <v>0</v>
      </c>
      <c r="AA511" s="39">
        <v>0</v>
      </c>
      <c r="AB511" s="39">
        <v>0</v>
      </c>
      <c r="AC511" s="39">
        <v>0</v>
      </c>
      <c r="AD511" s="39">
        <v>-49946.46</v>
      </c>
    </row>
    <row r="512" spans="1:30" ht="51" x14ac:dyDescent="0.2">
      <c r="A512" s="38" t="s">
        <v>119</v>
      </c>
      <c r="B512" s="39">
        <v>8922</v>
      </c>
      <c r="C512" s="39">
        <v>0</v>
      </c>
      <c r="D512" s="39">
        <v>20842818</v>
      </c>
      <c r="E512" s="39">
        <v>2405658</v>
      </c>
      <c r="F512" s="39">
        <v>5949930</v>
      </c>
      <c r="G512" s="39">
        <f>C512+D512+E512+F512</f>
        <v>29198406</v>
      </c>
      <c r="H512" s="39">
        <v>0</v>
      </c>
      <c r="I512" s="39">
        <v>20842818</v>
      </c>
      <c r="J512" s="39">
        <v>2405658</v>
      </c>
      <c r="K512" s="39">
        <v>5949930</v>
      </c>
      <c r="L512" s="39">
        <f>H512+I512+J512+K512</f>
        <v>29198406</v>
      </c>
      <c r="M512" s="39">
        <v>0</v>
      </c>
      <c r="N512" s="39">
        <v>15535086.539999999</v>
      </c>
      <c r="O512" s="39">
        <v>2142216.37</v>
      </c>
      <c r="P512" s="39">
        <v>5027832.7300000004</v>
      </c>
      <c r="Q512" s="39">
        <f>M512+N512+O512+P512</f>
        <v>22705135.640000001</v>
      </c>
      <c r="R512" s="39">
        <f>H512-M512</f>
        <v>0</v>
      </c>
      <c r="S512" s="39">
        <f>I512-N512</f>
        <v>5307731.4600000009</v>
      </c>
      <c r="T512" s="39">
        <f>J512-O512</f>
        <v>263441.62999999989</v>
      </c>
      <c r="U512" s="39">
        <f>Q512+B512</f>
        <v>22714057.640000001</v>
      </c>
      <c r="V512" s="39">
        <v>43528793</v>
      </c>
      <c r="W512" s="39">
        <v>25092998.609999999</v>
      </c>
      <c r="X512" s="39">
        <f>V512-W512</f>
        <v>18435794.390000001</v>
      </c>
      <c r="Y512" s="39">
        <f>IF(ISERROR(W512/V512*100),0,W512/V512*100)</f>
        <v>57.646897330693271</v>
      </c>
      <c r="Z512" s="39">
        <v>0</v>
      </c>
      <c r="AA512" s="39">
        <v>0</v>
      </c>
      <c r="AB512" s="39">
        <v>0</v>
      </c>
      <c r="AC512" s="39">
        <v>0</v>
      </c>
      <c r="AD512" s="39">
        <v>-922097.27</v>
      </c>
    </row>
    <row r="513" spans="1:30" ht="38.25" x14ac:dyDescent="0.2">
      <c r="A513" s="40" t="s">
        <v>419</v>
      </c>
      <c r="B513" s="39">
        <v>0</v>
      </c>
      <c r="C513" s="39">
        <v>0</v>
      </c>
      <c r="D513" s="39">
        <v>0</v>
      </c>
      <c r="E513" s="39">
        <v>0</v>
      </c>
      <c r="F513" s="39">
        <v>0</v>
      </c>
      <c r="G513" s="39">
        <f>C513+D513+E513+F513</f>
        <v>0</v>
      </c>
      <c r="H513" s="39">
        <v>0</v>
      </c>
      <c r="I513" s="39">
        <v>0</v>
      </c>
      <c r="J513" s="39">
        <v>0</v>
      </c>
      <c r="K513" s="39">
        <v>0</v>
      </c>
      <c r="L513" s="39">
        <f>H513+I513+J513+K513</f>
        <v>0</v>
      </c>
      <c r="M513" s="39">
        <v>0</v>
      </c>
      <c r="N513" s="39">
        <v>0</v>
      </c>
      <c r="O513" s="39">
        <v>0</v>
      </c>
      <c r="P513" s="39">
        <v>0</v>
      </c>
      <c r="Q513" s="39">
        <f>M513+N513+O513+P513</f>
        <v>0</v>
      </c>
      <c r="R513" s="39">
        <f>H513-M513</f>
        <v>0</v>
      </c>
      <c r="S513" s="39">
        <f>I513-N513</f>
        <v>0</v>
      </c>
      <c r="T513" s="39">
        <f>J513-O513</f>
        <v>0</v>
      </c>
      <c r="U513" s="39">
        <f>Q513+B513</f>
        <v>0</v>
      </c>
      <c r="V513" s="39">
        <v>464348</v>
      </c>
      <c r="W513" s="39">
        <v>464347.09</v>
      </c>
      <c r="X513" s="39">
        <f>V513-W513</f>
        <v>0.90999999997438863</v>
      </c>
      <c r="Y513" s="39">
        <f>IF(ISERROR(W513/V513*100),0,W513/V513*100)</f>
        <v>99.999804026290633</v>
      </c>
      <c r="Z513" s="39">
        <v>0</v>
      </c>
      <c r="AA513" s="39">
        <v>0</v>
      </c>
      <c r="AB513" s="39">
        <v>0</v>
      </c>
      <c r="AC513" s="39">
        <v>0</v>
      </c>
      <c r="AD513" s="39">
        <v>0</v>
      </c>
    </row>
    <row r="514" spans="1:30" ht="38.25" x14ac:dyDescent="0.2">
      <c r="A514" s="40" t="s">
        <v>420</v>
      </c>
      <c r="B514" s="39">
        <v>8922</v>
      </c>
      <c r="C514" s="39">
        <v>0</v>
      </c>
      <c r="D514" s="39">
        <v>20233625</v>
      </c>
      <c r="E514" s="39">
        <v>0</v>
      </c>
      <c r="F514" s="39">
        <v>5949930</v>
      </c>
      <c r="G514" s="39">
        <f>C514+D514+E514+F514</f>
        <v>26183555</v>
      </c>
      <c r="H514" s="39">
        <v>0</v>
      </c>
      <c r="I514" s="39">
        <v>20233625</v>
      </c>
      <c r="J514" s="39">
        <v>0</v>
      </c>
      <c r="K514" s="39">
        <v>5949930</v>
      </c>
      <c r="L514" s="39">
        <f>H514+I514+J514+K514</f>
        <v>26183555</v>
      </c>
      <c r="M514" s="39">
        <v>0</v>
      </c>
      <c r="N514" s="39">
        <v>15095615.58</v>
      </c>
      <c r="O514" s="39">
        <v>0</v>
      </c>
      <c r="P514" s="39">
        <v>5027832.7300000004</v>
      </c>
      <c r="Q514" s="39">
        <f>M514+N514+O514+P514</f>
        <v>20123448.310000002</v>
      </c>
      <c r="R514" s="39">
        <f>H514-M514</f>
        <v>0</v>
      </c>
      <c r="S514" s="39">
        <f>I514-N514</f>
        <v>5138009.42</v>
      </c>
      <c r="T514" s="39">
        <f>J514-O514</f>
        <v>0</v>
      </c>
      <c r="U514" s="39">
        <f>Q514+B514</f>
        <v>20132370.310000002</v>
      </c>
      <c r="V514" s="39">
        <v>40049594</v>
      </c>
      <c r="W514" s="39">
        <v>22046964.190000001</v>
      </c>
      <c r="X514" s="39">
        <f>V514-W514</f>
        <v>18002629.809999999</v>
      </c>
      <c r="Y514" s="39">
        <f>IF(ISERROR(W514/V514*100),0,W514/V514*100)</f>
        <v>55.049157776730532</v>
      </c>
      <c r="Z514" s="39">
        <v>0</v>
      </c>
      <c r="AA514" s="39">
        <v>0</v>
      </c>
      <c r="AB514" s="39">
        <v>0</v>
      </c>
      <c r="AC514" s="39">
        <v>0</v>
      </c>
      <c r="AD514" s="39">
        <v>-922097.27</v>
      </c>
    </row>
    <row r="515" spans="1:30" ht="38.25" x14ac:dyDescent="0.2">
      <c r="A515" s="40" t="s">
        <v>179</v>
      </c>
      <c r="B515" s="39">
        <v>0</v>
      </c>
      <c r="C515" s="39">
        <v>0</v>
      </c>
      <c r="D515" s="39">
        <v>609193</v>
      </c>
      <c r="E515" s="39">
        <v>2405658</v>
      </c>
      <c r="F515" s="39">
        <v>0</v>
      </c>
      <c r="G515" s="39">
        <f>C515+D515+E515+F515</f>
        <v>3014851</v>
      </c>
      <c r="H515" s="39">
        <v>0</v>
      </c>
      <c r="I515" s="39">
        <v>609193</v>
      </c>
      <c r="J515" s="39">
        <v>2405658</v>
      </c>
      <c r="K515" s="39">
        <v>0</v>
      </c>
      <c r="L515" s="39">
        <f>H515+I515+J515+K515</f>
        <v>3014851</v>
      </c>
      <c r="M515" s="39">
        <v>0</v>
      </c>
      <c r="N515" s="39">
        <v>439470.96</v>
      </c>
      <c r="O515" s="39">
        <v>2142216.37</v>
      </c>
      <c r="P515" s="39">
        <v>0</v>
      </c>
      <c r="Q515" s="39">
        <f>M515+N515+O515+P515</f>
        <v>2581687.33</v>
      </c>
      <c r="R515" s="39">
        <f>H515-M515</f>
        <v>0</v>
      </c>
      <c r="S515" s="39">
        <f>I515-N515</f>
        <v>169722.03999999998</v>
      </c>
      <c r="T515" s="39">
        <f>J515-O515</f>
        <v>263441.62999999989</v>
      </c>
      <c r="U515" s="39">
        <f>Q515+B515</f>
        <v>2581687.33</v>
      </c>
      <c r="V515" s="39">
        <v>3014851</v>
      </c>
      <c r="W515" s="39">
        <v>2581687.33</v>
      </c>
      <c r="X515" s="39">
        <f>V515-W515</f>
        <v>433163.66999999993</v>
      </c>
      <c r="Y515" s="39">
        <f>IF(ISERROR(W515/V515*100),0,W515/V515*100)</f>
        <v>85.632335727370943</v>
      </c>
      <c r="Z515" s="39">
        <v>0</v>
      </c>
      <c r="AA515" s="39">
        <v>0</v>
      </c>
      <c r="AB515" s="39">
        <v>0</v>
      </c>
      <c r="AC515" s="39">
        <v>0</v>
      </c>
      <c r="AD515" s="39">
        <v>0</v>
      </c>
    </row>
    <row r="516" spans="1:30" ht="38.25" x14ac:dyDescent="0.2">
      <c r="A516" s="38" t="s">
        <v>48</v>
      </c>
      <c r="B516" s="39">
        <v>0</v>
      </c>
      <c r="C516" s="39">
        <v>0</v>
      </c>
      <c r="D516" s="39">
        <v>1175441</v>
      </c>
      <c r="E516" s="39">
        <v>110718</v>
      </c>
      <c r="F516" s="39">
        <v>1862902</v>
      </c>
      <c r="G516" s="39">
        <f>C516+D516+E516+F516</f>
        <v>3149061</v>
      </c>
      <c r="H516" s="39">
        <v>0</v>
      </c>
      <c r="I516" s="39">
        <v>1175441</v>
      </c>
      <c r="J516" s="39">
        <v>110718</v>
      </c>
      <c r="K516" s="39">
        <v>1862902</v>
      </c>
      <c r="L516" s="39">
        <f>H516+I516+J516+K516</f>
        <v>3149061</v>
      </c>
      <c r="M516" s="39">
        <v>0</v>
      </c>
      <c r="N516" s="39">
        <v>1041855.81</v>
      </c>
      <c r="O516" s="39">
        <v>29105.52</v>
      </c>
      <c r="P516" s="39">
        <v>1747706.14</v>
      </c>
      <c r="Q516" s="39">
        <f>M516+N516+O516+P516</f>
        <v>2818667.4699999997</v>
      </c>
      <c r="R516" s="39">
        <f>H516-M516</f>
        <v>0</v>
      </c>
      <c r="S516" s="39">
        <f>I516-N516</f>
        <v>133585.18999999994</v>
      </c>
      <c r="T516" s="39">
        <f>J516-O516</f>
        <v>81612.479999999996</v>
      </c>
      <c r="U516" s="39">
        <f>Q516+B516</f>
        <v>2818667.4699999997</v>
      </c>
      <c r="V516" s="39">
        <v>3322406</v>
      </c>
      <c r="W516" s="39">
        <v>2851526.87</v>
      </c>
      <c r="X516" s="39">
        <f>V516-W516</f>
        <v>470879.12999999989</v>
      </c>
      <c r="Y516" s="39">
        <f>IF(ISERROR(W516/V516*100),0,W516/V516*100)</f>
        <v>85.827164711356772</v>
      </c>
      <c r="Z516" s="39">
        <v>0</v>
      </c>
      <c r="AA516" s="39">
        <v>0</v>
      </c>
      <c r="AB516" s="39">
        <v>0</v>
      </c>
      <c r="AC516" s="39">
        <v>0</v>
      </c>
      <c r="AD516" s="39">
        <v>-115195.86</v>
      </c>
    </row>
    <row r="517" spans="1:30" ht="51" x14ac:dyDescent="0.2">
      <c r="A517" s="40" t="s">
        <v>421</v>
      </c>
      <c r="B517" s="39">
        <v>0</v>
      </c>
      <c r="C517" s="39">
        <v>0</v>
      </c>
      <c r="D517" s="39">
        <v>534612</v>
      </c>
      <c r="E517" s="39">
        <v>0</v>
      </c>
      <c r="F517" s="39">
        <v>0</v>
      </c>
      <c r="G517" s="39">
        <f>C517+D517+E517+F517</f>
        <v>534612</v>
      </c>
      <c r="H517" s="39">
        <v>0</v>
      </c>
      <c r="I517" s="39">
        <v>534612</v>
      </c>
      <c r="J517" s="39">
        <v>0</v>
      </c>
      <c r="K517" s="39">
        <v>0</v>
      </c>
      <c r="L517" s="39">
        <f>H517+I517+J517+K517</f>
        <v>534612</v>
      </c>
      <c r="M517" s="39">
        <v>0</v>
      </c>
      <c r="N517" s="39">
        <v>413283.03</v>
      </c>
      <c r="O517" s="39">
        <v>0</v>
      </c>
      <c r="P517" s="39">
        <v>0</v>
      </c>
      <c r="Q517" s="39">
        <f>M517+N517+O517+P517</f>
        <v>413283.03</v>
      </c>
      <c r="R517" s="39">
        <f>H517-M517</f>
        <v>0</v>
      </c>
      <c r="S517" s="39">
        <f>I517-N517</f>
        <v>121328.96999999997</v>
      </c>
      <c r="T517" s="39">
        <f>J517-O517</f>
        <v>0</v>
      </c>
      <c r="U517" s="39">
        <f>Q517+B517</f>
        <v>413283.03</v>
      </c>
      <c r="V517" s="39">
        <v>534612</v>
      </c>
      <c r="W517" s="39">
        <v>413283.03</v>
      </c>
      <c r="X517" s="39">
        <f>V517-W517</f>
        <v>121328.96999999997</v>
      </c>
      <c r="Y517" s="39">
        <f>IF(ISERROR(W517/V517*100),0,W517/V517*100)</f>
        <v>77.305228838858838</v>
      </c>
      <c r="Z517" s="39">
        <v>0</v>
      </c>
      <c r="AA517" s="39">
        <v>0</v>
      </c>
      <c r="AB517" s="39">
        <v>0</v>
      </c>
      <c r="AC517" s="39">
        <v>0</v>
      </c>
      <c r="AD517" s="39">
        <v>0</v>
      </c>
    </row>
    <row r="518" spans="1:30" x14ac:dyDescent="0.2">
      <c r="A518" s="40" t="s">
        <v>422</v>
      </c>
      <c r="B518" s="39">
        <v>0</v>
      </c>
      <c r="C518" s="39">
        <v>0</v>
      </c>
      <c r="D518" s="39">
        <v>593567</v>
      </c>
      <c r="E518" s="39">
        <v>13018</v>
      </c>
      <c r="F518" s="39">
        <v>1760601</v>
      </c>
      <c r="G518" s="39">
        <f>C518+D518+E518+F518</f>
        <v>2367186</v>
      </c>
      <c r="H518" s="39">
        <v>0</v>
      </c>
      <c r="I518" s="39">
        <v>593567</v>
      </c>
      <c r="J518" s="39">
        <v>13018</v>
      </c>
      <c r="K518" s="39">
        <v>1760601</v>
      </c>
      <c r="L518" s="39">
        <f>H518+I518+J518+K518</f>
        <v>2367186</v>
      </c>
      <c r="M518" s="39">
        <v>0</v>
      </c>
      <c r="N518" s="39">
        <v>628572.78</v>
      </c>
      <c r="O518" s="39">
        <v>13018</v>
      </c>
      <c r="P518" s="39">
        <v>1645405.33</v>
      </c>
      <c r="Q518" s="39">
        <f>M518+N518+O518+P518</f>
        <v>2286996.1100000003</v>
      </c>
      <c r="R518" s="39">
        <f>H518-M518</f>
        <v>0</v>
      </c>
      <c r="S518" s="39">
        <f>I518-N518</f>
        <v>-35005.780000000028</v>
      </c>
      <c r="T518" s="39">
        <f>J518-O518</f>
        <v>0</v>
      </c>
      <c r="U518" s="39">
        <f>Q518+B518</f>
        <v>2286996.1100000003</v>
      </c>
      <c r="V518" s="39">
        <v>2428031</v>
      </c>
      <c r="W518" s="39">
        <v>2207355.5099999998</v>
      </c>
      <c r="X518" s="39">
        <f>V518-W518</f>
        <v>220675.49000000022</v>
      </c>
      <c r="Y518" s="39">
        <f>IF(ISERROR(W518/V518*100),0,W518/V518*100)</f>
        <v>90.911339682236331</v>
      </c>
      <c r="Z518" s="39">
        <v>0</v>
      </c>
      <c r="AA518" s="39">
        <v>0</v>
      </c>
      <c r="AB518" s="39">
        <v>0</v>
      </c>
      <c r="AC518" s="39">
        <v>0</v>
      </c>
      <c r="AD518" s="39">
        <v>-115195.67</v>
      </c>
    </row>
    <row r="519" spans="1:30" ht="38.25" x14ac:dyDescent="0.2">
      <c r="A519" s="40" t="s">
        <v>423</v>
      </c>
      <c r="B519" s="39">
        <v>0</v>
      </c>
      <c r="C519" s="39">
        <v>0</v>
      </c>
      <c r="D519" s="39">
        <v>47262</v>
      </c>
      <c r="E519" s="39">
        <v>0</v>
      </c>
      <c r="F519" s="39">
        <v>102301</v>
      </c>
      <c r="G519" s="39">
        <f>C519+D519+E519+F519</f>
        <v>149563</v>
      </c>
      <c r="H519" s="39">
        <v>0</v>
      </c>
      <c r="I519" s="39">
        <v>47262</v>
      </c>
      <c r="J519" s="39">
        <v>0</v>
      </c>
      <c r="K519" s="39">
        <v>102301</v>
      </c>
      <c r="L519" s="39">
        <f>H519+I519+J519+K519</f>
        <v>149563</v>
      </c>
      <c r="M519" s="39">
        <v>0</v>
      </c>
      <c r="N519" s="39">
        <v>0</v>
      </c>
      <c r="O519" s="39">
        <v>0</v>
      </c>
      <c r="P519" s="39">
        <v>102300.81</v>
      </c>
      <c r="Q519" s="39">
        <f>M519+N519+O519+P519</f>
        <v>102300.81</v>
      </c>
      <c r="R519" s="39">
        <f>H519-M519</f>
        <v>0</v>
      </c>
      <c r="S519" s="39">
        <f>I519-N519</f>
        <v>47262</v>
      </c>
      <c r="T519" s="39">
        <f>J519-O519</f>
        <v>0</v>
      </c>
      <c r="U519" s="39">
        <f>Q519+B519</f>
        <v>102300.81</v>
      </c>
      <c r="V519" s="39">
        <v>262063</v>
      </c>
      <c r="W519" s="39">
        <v>214800.81</v>
      </c>
      <c r="X519" s="39">
        <f>V519-W519</f>
        <v>47262.19</v>
      </c>
      <c r="Y519" s="39">
        <f>IF(ISERROR(W519/V519*100),0,W519/V519*100)</f>
        <v>81.965332763495809</v>
      </c>
      <c r="Z519" s="39">
        <v>0</v>
      </c>
      <c r="AA519" s="39">
        <v>0</v>
      </c>
      <c r="AB519" s="39">
        <v>0</v>
      </c>
      <c r="AC519" s="39">
        <v>0</v>
      </c>
      <c r="AD519" s="39">
        <v>-0.19</v>
      </c>
    </row>
    <row r="520" spans="1:30" ht="63.75" x14ac:dyDescent="0.2">
      <c r="A520" s="40" t="s">
        <v>389</v>
      </c>
      <c r="B520" s="39">
        <v>0</v>
      </c>
      <c r="C520" s="39">
        <v>0</v>
      </c>
      <c r="D520" s="39">
        <v>0</v>
      </c>
      <c r="E520" s="39">
        <v>97700</v>
      </c>
      <c r="F520" s="39">
        <v>0</v>
      </c>
      <c r="G520" s="39">
        <f>C520+D520+E520+F520</f>
        <v>97700</v>
      </c>
      <c r="H520" s="39">
        <v>0</v>
      </c>
      <c r="I520" s="39">
        <v>0</v>
      </c>
      <c r="J520" s="39">
        <v>97700</v>
      </c>
      <c r="K520" s="39">
        <v>0</v>
      </c>
      <c r="L520" s="39">
        <f>H520+I520+J520+K520</f>
        <v>97700</v>
      </c>
      <c r="M520" s="39">
        <v>0</v>
      </c>
      <c r="N520" s="39">
        <v>0</v>
      </c>
      <c r="O520" s="39">
        <v>16087.52</v>
      </c>
      <c r="P520" s="39">
        <v>0</v>
      </c>
      <c r="Q520" s="39">
        <f>M520+N520+O520+P520</f>
        <v>16087.52</v>
      </c>
      <c r="R520" s="39">
        <f>H520-M520</f>
        <v>0</v>
      </c>
      <c r="S520" s="39">
        <f>I520-N520</f>
        <v>0</v>
      </c>
      <c r="T520" s="39">
        <f>J520-O520</f>
        <v>81612.479999999996</v>
      </c>
      <c r="U520" s="39">
        <f>Q520+B520</f>
        <v>16087.52</v>
      </c>
      <c r="V520" s="39">
        <v>97700</v>
      </c>
      <c r="W520" s="39">
        <v>16087.52</v>
      </c>
      <c r="X520" s="39">
        <f>V520-W520</f>
        <v>81612.479999999996</v>
      </c>
      <c r="Y520" s="39">
        <f>IF(ISERROR(W520/V520*100),0,W520/V520*100)</f>
        <v>16.466243602865916</v>
      </c>
      <c r="Z520" s="39">
        <v>0</v>
      </c>
      <c r="AA520" s="39">
        <v>0</v>
      </c>
      <c r="AB520" s="39">
        <v>0</v>
      </c>
      <c r="AC520" s="39">
        <v>0</v>
      </c>
      <c r="AD520" s="39">
        <v>0</v>
      </c>
    </row>
    <row r="521" spans="1:30" ht="51" x14ac:dyDescent="0.2">
      <c r="A521" s="38" t="s">
        <v>51</v>
      </c>
      <c r="B521" s="39">
        <v>0</v>
      </c>
      <c r="C521" s="39">
        <v>0</v>
      </c>
      <c r="D521" s="39">
        <v>0</v>
      </c>
      <c r="E521" s="39">
        <v>0</v>
      </c>
      <c r="F521" s="39">
        <v>232253</v>
      </c>
      <c r="G521" s="39">
        <f>C521+D521+E521+F521</f>
        <v>232253</v>
      </c>
      <c r="H521" s="39">
        <v>0</v>
      </c>
      <c r="I521" s="39">
        <v>0</v>
      </c>
      <c r="J521" s="39">
        <v>0</v>
      </c>
      <c r="K521" s="39">
        <v>232253</v>
      </c>
      <c r="L521" s="39">
        <f>H521+I521+J521+K521</f>
        <v>232253</v>
      </c>
      <c r="M521" s="39">
        <v>0</v>
      </c>
      <c r="N521" s="39">
        <v>0</v>
      </c>
      <c r="O521" s="39">
        <v>0</v>
      </c>
      <c r="P521" s="39">
        <v>162882</v>
      </c>
      <c r="Q521" s="39">
        <f>M521+N521+O521+P521</f>
        <v>162882</v>
      </c>
      <c r="R521" s="39">
        <f>H521-M521</f>
        <v>0</v>
      </c>
      <c r="S521" s="39">
        <f>I521-N521</f>
        <v>0</v>
      </c>
      <c r="T521" s="39">
        <f>J521-O521</f>
        <v>0</v>
      </c>
      <c r="U521" s="39">
        <f>Q521+B521</f>
        <v>162882</v>
      </c>
      <c r="V521" s="39">
        <v>232253</v>
      </c>
      <c r="W521" s="39">
        <v>162882</v>
      </c>
      <c r="X521" s="39">
        <f>V521-W521</f>
        <v>69371</v>
      </c>
      <c r="Y521" s="39">
        <f>IF(ISERROR(W521/V521*100),0,W521/V521*100)</f>
        <v>70.131279251505902</v>
      </c>
      <c r="Z521" s="39">
        <v>0</v>
      </c>
      <c r="AA521" s="39">
        <v>0</v>
      </c>
      <c r="AB521" s="39">
        <v>0</v>
      </c>
      <c r="AC521" s="39">
        <v>0</v>
      </c>
      <c r="AD521" s="39">
        <v>-69371</v>
      </c>
    </row>
    <row r="522" spans="1:30" ht="51" x14ac:dyDescent="0.2">
      <c r="A522" s="40" t="s">
        <v>424</v>
      </c>
      <c r="B522" s="39">
        <v>0</v>
      </c>
      <c r="C522" s="39">
        <v>0</v>
      </c>
      <c r="D522" s="39">
        <v>0</v>
      </c>
      <c r="E522" s="39">
        <v>0</v>
      </c>
      <c r="F522" s="39">
        <v>161919</v>
      </c>
      <c r="G522" s="39">
        <f>C522+D522+E522+F522</f>
        <v>161919</v>
      </c>
      <c r="H522" s="39">
        <v>0</v>
      </c>
      <c r="I522" s="39">
        <v>0</v>
      </c>
      <c r="J522" s="39">
        <v>0</v>
      </c>
      <c r="K522" s="39">
        <v>161919</v>
      </c>
      <c r="L522" s="39">
        <f>H522+I522+J522+K522</f>
        <v>161919</v>
      </c>
      <c r="M522" s="39">
        <v>0</v>
      </c>
      <c r="N522" s="39">
        <v>0</v>
      </c>
      <c r="O522" s="39">
        <v>0</v>
      </c>
      <c r="P522" s="39">
        <v>117193.27</v>
      </c>
      <c r="Q522" s="39">
        <f>M522+N522+O522+P522</f>
        <v>117193.27</v>
      </c>
      <c r="R522" s="39">
        <f>H522-M522</f>
        <v>0</v>
      </c>
      <c r="S522" s="39">
        <f>I522-N522</f>
        <v>0</v>
      </c>
      <c r="T522" s="39">
        <f>J522-O522</f>
        <v>0</v>
      </c>
      <c r="U522" s="39">
        <f>Q522+B522</f>
        <v>117193.27</v>
      </c>
      <c r="V522" s="39">
        <v>161919</v>
      </c>
      <c r="W522" s="39">
        <v>117193.27</v>
      </c>
      <c r="X522" s="39">
        <f>V522-W522</f>
        <v>44725.729999999996</v>
      </c>
      <c r="Y522" s="39">
        <f>IF(ISERROR(W522/V522*100),0,W522/V522*100)</f>
        <v>72.377713548132093</v>
      </c>
      <c r="Z522" s="39">
        <v>0</v>
      </c>
      <c r="AA522" s="39">
        <v>0</v>
      </c>
      <c r="AB522" s="39">
        <v>0</v>
      </c>
      <c r="AC522" s="39">
        <v>0</v>
      </c>
      <c r="AD522" s="39">
        <v>-44725.73</v>
      </c>
    </row>
    <row r="523" spans="1:30" ht="76.5" x14ac:dyDescent="0.2">
      <c r="A523" s="40" t="s">
        <v>425</v>
      </c>
      <c r="B523" s="39">
        <v>0</v>
      </c>
      <c r="C523" s="39">
        <v>0</v>
      </c>
      <c r="D523" s="39">
        <v>0</v>
      </c>
      <c r="E523" s="39">
        <v>0</v>
      </c>
      <c r="F523" s="39">
        <v>70334</v>
      </c>
      <c r="G523" s="39">
        <f>C523+D523+E523+F523</f>
        <v>70334</v>
      </c>
      <c r="H523" s="39">
        <v>0</v>
      </c>
      <c r="I523" s="39">
        <v>0</v>
      </c>
      <c r="J523" s="39">
        <v>0</v>
      </c>
      <c r="K523" s="39">
        <v>70334</v>
      </c>
      <c r="L523" s="39">
        <f>H523+I523+J523+K523</f>
        <v>70334</v>
      </c>
      <c r="M523" s="39">
        <v>0</v>
      </c>
      <c r="N523" s="39">
        <v>0</v>
      </c>
      <c r="O523" s="39">
        <v>0</v>
      </c>
      <c r="P523" s="39">
        <v>45688.73</v>
      </c>
      <c r="Q523" s="39">
        <f>M523+N523+O523+P523</f>
        <v>45688.73</v>
      </c>
      <c r="R523" s="39">
        <f>H523-M523</f>
        <v>0</v>
      </c>
      <c r="S523" s="39">
        <f>I523-N523</f>
        <v>0</v>
      </c>
      <c r="T523" s="39">
        <f>J523-O523</f>
        <v>0</v>
      </c>
      <c r="U523" s="39">
        <f>Q523+B523</f>
        <v>45688.73</v>
      </c>
      <c r="V523" s="39">
        <v>70334</v>
      </c>
      <c r="W523" s="39">
        <v>45688.73</v>
      </c>
      <c r="X523" s="39">
        <f>V523-W523</f>
        <v>24645.269999999997</v>
      </c>
      <c r="Y523" s="39">
        <f>IF(ISERROR(W523/V523*100),0,W523/V523*100)</f>
        <v>64.959663889441813</v>
      </c>
      <c r="Z523" s="39">
        <v>0</v>
      </c>
      <c r="AA523" s="39">
        <v>0</v>
      </c>
      <c r="AB523" s="39">
        <v>0</v>
      </c>
      <c r="AC523" s="39">
        <v>0</v>
      </c>
      <c r="AD523" s="39">
        <v>-24645.27</v>
      </c>
    </row>
    <row r="524" spans="1:30" ht="25.5" x14ac:dyDescent="0.2">
      <c r="A524" s="38" t="s">
        <v>53</v>
      </c>
      <c r="B524" s="39">
        <v>85131.47</v>
      </c>
      <c r="C524" s="39">
        <v>0</v>
      </c>
      <c r="D524" s="39">
        <v>587850</v>
      </c>
      <c r="E524" s="39">
        <v>0</v>
      </c>
      <c r="F524" s="39">
        <v>0</v>
      </c>
      <c r="G524" s="39">
        <f>C524+D524+E524+F524</f>
        <v>587850</v>
      </c>
      <c r="H524" s="39">
        <v>0</v>
      </c>
      <c r="I524" s="39">
        <v>587850</v>
      </c>
      <c r="J524" s="39">
        <v>0</v>
      </c>
      <c r="K524" s="39">
        <v>0</v>
      </c>
      <c r="L524" s="39">
        <f>H524+I524+J524+K524</f>
        <v>587850</v>
      </c>
      <c r="M524" s="39">
        <v>0</v>
      </c>
      <c r="N524" s="39">
        <v>426342.1</v>
      </c>
      <c r="O524" s="39">
        <v>0</v>
      </c>
      <c r="P524" s="39">
        <v>0</v>
      </c>
      <c r="Q524" s="39">
        <f>M524+N524+O524+P524</f>
        <v>426342.1</v>
      </c>
      <c r="R524" s="39">
        <f>H524-M524</f>
        <v>0</v>
      </c>
      <c r="S524" s="39">
        <f>I524-N524</f>
        <v>161507.90000000002</v>
      </c>
      <c r="T524" s="39">
        <f>J524-O524</f>
        <v>0</v>
      </c>
      <c r="U524" s="39">
        <f>Q524+B524</f>
        <v>511473.56999999995</v>
      </c>
      <c r="V524" s="39">
        <v>684513</v>
      </c>
      <c r="W524" s="39">
        <v>404224.45</v>
      </c>
      <c r="X524" s="39">
        <f>V524-W524</f>
        <v>280288.55</v>
      </c>
      <c r="Y524" s="39">
        <f>IF(ISERROR(W524/V524*100),0,W524/V524*100)</f>
        <v>59.052852173735189</v>
      </c>
      <c r="Z524" s="39">
        <v>0</v>
      </c>
      <c r="AA524" s="39">
        <v>0</v>
      </c>
      <c r="AB524" s="39">
        <v>0</v>
      </c>
      <c r="AC524" s="39">
        <v>0</v>
      </c>
      <c r="AD524" s="39">
        <v>0</v>
      </c>
    </row>
    <row r="525" spans="1:30" ht="38.25" x14ac:dyDescent="0.2">
      <c r="A525" s="40" t="s">
        <v>186</v>
      </c>
      <c r="B525" s="39">
        <v>0</v>
      </c>
      <c r="C525" s="39">
        <v>0</v>
      </c>
      <c r="D525" s="39">
        <v>123140</v>
      </c>
      <c r="E525" s="39">
        <v>0</v>
      </c>
      <c r="F525" s="39">
        <v>0</v>
      </c>
      <c r="G525" s="39">
        <f>C525+D525+E525+F525</f>
        <v>123140</v>
      </c>
      <c r="H525" s="39">
        <v>0</v>
      </c>
      <c r="I525" s="39">
        <v>123140</v>
      </c>
      <c r="J525" s="39">
        <v>0</v>
      </c>
      <c r="K525" s="39">
        <v>0</v>
      </c>
      <c r="L525" s="39">
        <f>H525+I525+J525+K525</f>
        <v>123140</v>
      </c>
      <c r="M525" s="39">
        <v>0</v>
      </c>
      <c r="N525" s="39">
        <v>0</v>
      </c>
      <c r="O525" s="39">
        <v>0</v>
      </c>
      <c r="P525" s="39">
        <v>0</v>
      </c>
      <c r="Q525" s="39">
        <f>M525+N525+O525+P525</f>
        <v>0</v>
      </c>
      <c r="R525" s="39">
        <f>H525-M525</f>
        <v>0</v>
      </c>
      <c r="S525" s="39">
        <f>I525-N525</f>
        <v>123140</v>
      </c>
      <c r="T525" s="39">
        <f>J525-O525</f>
        <v>0</v>
      </c>
      <c r="U525" s="39">
        <f>Q525+B525</f>
        <v>0</v>
      </c>
      <c r="V525" s="39">
        <v>123140</v>
      </c>
      <c r="W525" s="39">
        <v>0</v>
      </c>
      <c r="X525" s="39">
        <f>V525-W525</f>
        <v>123140</v>
      </c>
      <c r="Y525" s="39">
        <f>IF(ISERROR(W525/V525*100),0,W525/V525*100)</f>
        <v>0</v>
      </c>
      <c r="Z525" s="39">
        <v>0</v>
      </c>
      <c r="AA525" s="39">
        <v>0</v>
      </c>
      <c r="AB525" s="39">
        <v>0</v>
      </c>
      <c r="AC525" s="39">
        <v>0</v>
      </c>
      <c r="AD525" s="39">
        <v>0</v>
      </c>
    </row>
    <row r="526" spans="1:30" ht="38.25" x14ac:dyDescent="0.2">
      <c r="A526" s="40" t="s">
        <v>426</v>
      </c>
      <c r="B526" s="39">
        <v>85131.47</v>
      </c>
      <c r="C526" s="39">
        <v>0</v>
      </c>
      <c r="D526" s="39">
        <v>464710</v>
      </c>
      <c r="E526" s="39">
        <v>0</v>
      </c>
      <c r="F526" s="39">
        <v>0</v>
      </c>
      <c r="G526" s="39">
        <f>C526+D526+E526+F526</f>
        <v>464710</v>
      </c>
      <c r="H526" s="39">
        <v>0</v>
      </c>
      <c r="I526" s="39">
        <v>464710</v>
      </c>
      <c r="J526" s="39">
        <v>0</v>
      </c>
      <c r="K526" s="39">
        <v>0</v>
      </c>
      <c r="L526" s="39">
        <f>H526+I526+J526+K526</f>
        <v>464710</v>
      </c>
      <c r="M526" s="39">
        <v>0</v>
      </c>
      <c r="N526" s="39">
        <v>426342.1</v>
      </c>
      <c r="O526" s="39">
        <v>0</v>
      </c>
      <c r="P526" s="39">
        <v>0</v>
      </c>
      <c r="Q526" s="39">
        <f>M526+N526+O526+P526</f>
        <v>426342.1</v>
      </c>
      <c r="R526" s="39">
        <f>H526-M526</f>
        <v>0</v>
      </c>
      <c r="S526" s="39">
        <f>I526-N526</f>
        <v>38367.900000000023</v>
      </c>
      <c r="T526" s="39">
        <f>J526-O526</f>
        <v>0</v>
      </c>
      <c r="U526" s="39">
        <f>Q526+B526</f>
        <v>511473.56999999995</v>
      </c>
      <c r="V526" s="39">
        <v>561373</v>
      </c>
      <c r="W526" s="39">
        <v>404224.45</v>
      </c>
      <c r="X526" s="39">
        <f>V526-W526</f>
        <v>157148.54999999999</v>
      </c>
      <c r="Y526" s="39">
        <f>IF(ISERROR(W526/V526*100),0,W526/V526*100)</f>
        <v>72.006393253683385</v>
      </c>
      <c r="Z526" s="39">
        <v>0</v>
      </c>
      <c r="AA526" s="39">
        <v>0</v>
      </c>
      <c r="AB526" s="39">
        <v>0</v>
      </c>
      <c r="AC526" s="39">
        <v>0</v>
      </c>
      <c r="AD526" s="39">
        <v>0</v>
      </c>
    </row>
    <row r="527" spans="1:30" ht="25.5" x14ac:dyDescent="0.2">
      <c r="A527" s="38" t="s">
        <v>86</v>
      </c>
      <c r="B527" s="39">
        <v>0</v>
      </c>
      <c r="C527" s="39">
        <v>0</v>
      </c>
      <c r="D527" s="39">
        <v>0</v>
      </c>
      <c r="E527" s="39">
        <v>0</v>
      </c>
      <c r="F527" s="39">
        <v>8537311</v>
      </c>
      <c r="G527" s="39">
        <f>C527+D527+E527+F527</f>
        <v>8537311</v>
      </c>
      <c r="H527" s="39">
        <v>0</v>
      </c>
      <c r="I527" s="39">
        <v>0</v>
      </c>
      <c r="J527" s="39">
        <v>0</v>
      </c>
      <c r="K527" s="39">
        <v>8537311</v>
      </c>
      <c r="L527" s="39">
        <f>H527+I527+J527+K527</f>
        <v>8537311</v>
      </c>
      <c r="M527" s="39">
        <v>0</v>
      </c>
      <c r="N527" s="39">
        <v>0</v>
      </c>
      <c r="O527" s="39">
        <v>0</v>
      </c>
      <c r="P527" s="39">
        <v>8450092.8900000006</v>
      </c>
      <c r="Q527" s="39">
        <f>M527+N527+O527+P527</f>
        <v>8450092.8900000006</v>
      </c>
      <c r="R527" s="39">
        <f>H527-M527</f>
        <v>0</v>
      </c>
      <c r="S527" s="39">
        <f>I527-N527</f>
        <v>0</v>
      </c>
      <c r="T527" s="39">
        <f>J527-O527</f>
        <v>0</v>
      </c>
      <c r="U527" s="39">
        <f>Q527+B527</f>
        <v>8450092.8900000006</v>
      </c>
      <c r="V527" s="39">
        <v>8537311</v>
      </c>
      <c r="W527" s="39">
        <v>8450092.8900000006</v>
      </c>
      <c r="X527" s="39">
        <f>V527-W527</f>
        <v>87218.109999999404</v>
      </c>
      <c r="Y527" s="39">
        <f>IF(ISERROR(W527/V527*100),0,W527/V527*100)</f>
        <v>98.978388979855609</v>
      </c>
      <c r="Z527" s="39">
        <v>0</v>
      </c>
      <c r="AA527" s="39">
        <v>0</v>
      </c>
      <c r="AB527" s="39">
        <v>0</v>
      </c>
      <c r="AC527" s="39">
        <v>0</v>
      </c>
      <c r="AD527" s="39">
        <v>-87218.11</v>
      </c>
    </row>
    <row r="528" spans="1:30" ht="25.5" x14ac:dyDescent="0.2">
      <c r="A528" s="38" t="s">
        <v>55</v>
      </c>
      <c r="B528" s="39">
        <v>0</v>
      </c>
      <c r="C528" s="39">
        <v>0</v>
      </c>
      <c r="D528" s="39">
        <v>0</v>
      </c>
      <c r="E528" s="39">
        <v>0</v>
      </c>
      <c r="F528" s="39">
        <v>1078416</v>
      </c>
      <c r="G528" s="39">
        <f>C528+D528+E528+F528</f>
        <v>1078416</v>
      </c>
      <c r="H528" s="39">
        <v>0</v>
      </c>
      <c r="I528" s="39">
        <v>0</v>
      </c>
      <c r="J528" s="39">
        <v>0</v>
      </c>
      <c r="K528" s="39">
        <v>1078416</v>
      </c>
      <c r="L528" s="39">
        <f>H528+I528+J528+K528</f>
        <v>1078416</v>
      </c>
      <c r="M528" s="39">
        <v>0</v>
      </c>
      <c r="N528" s="39">
        <v>0</v>
      </c>
      <c r="O528" s="39">
        <v>0</v>
      </c>
      <c r="P528" s="39">
        <v>1078396.93</v>
      </c>
      <c r="Q528" s="39">
        <f>M528+N528+O528+P528</f>
        <v>1078396.93</v>
      </c>
      <c r="R528" s="39">
        <f>H528-M528</f>
        <v>0</v>
      </c>
      <c r="S528" s="39">
        <f>I528-N528</f>
        <v>0</v>
      </c>
      <c r="T528" s="39">
        <f>J528-O528</f>
        <v>0</v>
      </c>
      <c r="U528" s="39">
        <f>Q528+B528</f>
        <v>1078396.93</v>
      </c>
      <c r="V528" s="39">
        <v>1078416</v>
      </c>
      <c r="W528" s="39">
        <v>1078396.93</v>
      </c>
      <c r="X528" s="39">
        <f>V528-W528</f>
        <v>19.070000000065193</v>
      </c>
      <c r="Y528" s="39">
        <f>IF(ISERROR(W528/V528*100),0,W528/V528*100)</f>
        <v>99.998231665702292</v>
      </c>
      <c r="Z528" s="39">
        <v>0</v>
      </c>
      <c r="AA528" s="39">
        <v>0</v>
      </c>
      <c r="AB528" s="39">
        <v>0</v>
      </c>
      <c r="AC528" s="39">
        <v>0</v>
      </c>
      <c r="AD528" s="39">
        <v>-19.07</v>
      </c>
    </row>
    <row r="529" spans="1:30" s="37" customFormat="1" x14ac:dyDescent="0.2">
      <c r="A529" s="35" t="s">
        <v>427</v>
      </c>
      <c r="B529" s="36">
        <v>0</v>
      </c>
      <c r="C529" s="36">
        <v>7743725</v>
      </c>
      <c r="D529" s="36">
        <v>421594</v>
      </c>
      <c r="E529" s="36">
        <v>1263910</v>
      </c>
      <c r="F529" s="36">
        <v>197875581</v>
      </c>
      <c r="G529" s="36">
        <f>C529+D529+E529+F529</f>
        <v>207304810</v>
      </c>
      <c r="H529" s="36">
        <v>7743725</v>
      </c>
      <c r="I529" s="36">
        <v>421594</v>
      </c>
      <c r="J529" s="36">
        <v>1263910</v>
      </c>
      <c r="K529" s="36">
        <v>197875581</v>
      </c>
      <c r="L529" s="36">
        <f>H529+I529+J529+K529</f>
        <v>207304810</v>
      </c>
      <c r="M529" s="36">
        <v>4238513.95</v>
      </c>
      <c r="N529" s="36">
        <v>369780.88</v>
      </c>
      <c r="O529" s="36">
        <v>1099249.29</v>
      </c>
      <c r="P529" s="36">
        <v>195443455.41</v>
      </c>
      <c r="Q529" s="36">
        <f>M529+N529+O529+P529</f>
        <v>201150999.53</v>
      </c>
      <c r="R529" s="36">
        <f>H529-M529</f>
        <v>3505211.05</v>
      </c>
      <c r="S529" s="36">
        <f>I529-N529</f>
        <v>51813.119999999995</v>
      </c>
      <c r="T529" s="36">
        <f>J529-O529</f>
        <v>164660.70999999996</v>
      </c>
      <c r="U529" s="36">
        <f>Q529+B529</f>
        <v>201150999.53</v>
      </c>
      <c r="V529" s="36">
        <v>208200385</v>
      </c>
      <c r="W529" s="36">
        <v>200357516.05000001</v>
      </c>
      <c r="X529" s="36">
        <f>V529-W529</f>
        <v>7842868.9499999881</v>
      </c>
      <c r="Y529" s="36">
        <f>IF(ISERROR(W529/V529*100),0,W529/V529*100)</f>
        <v>96.233018997539318</v>
      </c>
      <c r="Z529" s="36">
        <v>0</v>
      </c>
      <c r="AA529" s="36">
        <v>0</v>
      </c>
      <c r="AB529" s="36">
        <v>0</v>
      </c>
      <c r="AC529" s="36">
        <v>0</v>
      </c>
      <c r="AD529" s="36">
        <v>-2432125.59</v>
      </c>
    </row>
    <row r="530" spans="1:30" x14ac:dyDescent="0.2">
      <c r="A530" s="38" t="s">
        <v>428</v>
      </c>
      <c r="B530" s="39">
        <v>0</v>
      </c>
      <c r="C530" s="39">
        <v>10000</v>
      </c>
      <c r="D530" s="39">
        <v>0</v>
      </c>
      <c r="E530" s="39">
        <v>9500</v>
      </c>
      <c r="F530" s="39">
        <v>40273379</v>
      </c>
      <c r="G530" s="39">
        <f>C530+D530+E530+F530</f>
        <v>40292879</v>
      </c>
      <c r="H530" s="39">
        <v>10000</v>
      </c>
      <c r="I530" s="39">
        <v>0</v>
      </c>
      <c r="J530" s="39">
        <v>9500</v>
      </c>
      <c r="K530" s="39">
        <v>40273379</v>
      </c>
      <c r="L530" s="39">
        <f>H530+I530+J530+K530</f>
        <v>40292879</v>
      </c>
      <c r="M530" s="39">
        <v>9.73</v>
      </c>
      <c r="N530" s="39">
        <v>0</v>
      </c>
      <c r="O530" s="39">
        <v>9500</v>
      </c>
      <c r="P530" s="39">
        <v>39607544.350000001</v>
      </c>
      <c r="Q530" s="39">
        <f>M530+N530+O530+P530</f>
        <v>39617054.079999998</v>
      </c>
      <c r="R530" s="39">
        <f>H530-M530</f>
        <v>9990.27</v>
      </c>
      <c r="S530" s="39">
        <f>I530-N530</f>
        <v>0</v>
      </c>
      <c r="T530" s="39">
        <f>J530-O530</f>
        <v>0</v>
      </c>
      <c r="U530" s="39">
        <f>Q530+B530</f>
        <v>39617054.079999998</v>
      </c>
      <c r="V530" s="39">
        <v>40072879</v>
      </c>
      <c r="W530" s="39">
        <v>39397054.079999998</v>
      </c>
      <c r="X530" s="39">
        <f>V530-W530</f>
        <v>675824.92000000179</v>
      </c>
      <c r="Y530" s="39">
        <f>IF(ISERROR(W530/V530*100),0,W530/V530*100)</f>
        <v>98.313510441812781</v>
      </c>
      <c r="Z530" s="39">
        <v>0</v>
      </c>
      <c r="AA530" s="39">
        <v>0</v>
      </c>
      <c r="AB530" s="39">
        <v>0</v>
      </c>
      <c r="AC530" s="39">
        <v>0</v>
      </c>
      <c r="AD530" s="39">
        <v>-665834.65</v>
      </c>
    </row>
    <row r="531" spans="1:30" x14ac:dyDescent="0.2">
      <c r="A531" s="40" t="s">
        <v>429</v>
      </c>
      <c r="B531" s="39">
        <v>0</v>
      </c>
      <c r="C531" s="39">
        <v>10000</v>
      </c>
      <c r="D531" s="39">
        <v>0</v>
      </c>
      <c r="E531" s="39">
        <v>9500</v>
      </c>
      <c r="F531" s="39">
        <v>6384844</v>
      </c>
      <c r="G531" s="39">
        <f>C531+D531+E531+F531</f>
        <v>6404344</v>
      </c>
      <c r="H531" s="39">
        <v>10000</v>
      </c>
      <c r="I531" s="39">
        <v>0</v>
      </c>
      <c r="J531" s="39">
        <v>9500</v>
      </c>
      <c r="K531" s="39">
        <v>6384844</v>
      </c>
      <c r="L531" s="39">
        <f>H531+I531+J531+K531</f>
        <v>6404344</v>
      </c>
      <c r="M531" s="39">
        <v>9.73</v>
      </c>
      <c r="N531" s="39">
        <v>0</v>
      </c>
      <c r="O531" s="39">
        <v>9500</v>
      </c>
      <c r="P531" s="39">
        <v>5724398.6699999999</v>
      </c>
      <c r="Q531" s="39">
        <f>M531+N531+O531+P531</f>
        <v>5733908.4000000004</v>
      </c>
      <c r="R531" s="39">
        <f>H531-M531</f>
        <v>9990.27</v>
      </c>
      <c r="S531" s="39">
        <f>I531-N531</f>
        <v>0</v>
      </c>
      <c r="T531" s="39">
        <f>J531-O531</f>
        <v>0</v>
      </c>
      <c r="U531" s="39">
        <f>Q531+B531</f>
        <v>5733908.4000000004</v>
      </c>
      <c r="V531" s="39">
        <v>6404344</v>
      </c>
      <c r="W531" s="39">
        <v>5733908.4000000004</v>
      </c>
      <c r="X531" s="39">
        <f>V531-W531</f>
        <v>670435.59999999963</v>
      </c>
      <c r="Y531" s="39">
        <f>IF(ISERROR(W531/V531*100),0,W531/V531*100)</f>
        <v>89.531549210973054</v>
      </c>
      <c r="Z531" s="39">
        <v>0</v>
      </c>
      <c r="AA531" s="39">
        <v>0</v>
      </c>
      <c r="AB531" s="39">
        <v>0</v>
      </c>
      <c r="AC531" s="39">
        <v>0</v>
      </c>
      <c r="AD531" s="39">
        <v>-660445.32999999996</v>
      </c>
    </row>
    <row r="532" spans="1:30" x14ac:dyDescent="0.2">
      <c r="A532" s="40" t="s">
        <v>430</v>
      </c>
      <c r="B532" s="39">
        <v>0</v>
      </c>
      <c r="C532" s="39">
        <v>0</v>
      </c>
      <c r="D532" s="39">
        <v>0</v>
      </c>
      <c r="E532" s="39">
        <v>0</v>
      </c>
      <c r="F532" s="39">
        <v>33888535</v>
      </c>
      <c r="G532" s="39">
        <f>C532+D532+E532+F532</f>
        <v>33888535</v>
      </c>
      <c r="H532" s="39">
        <v>0</v>
      </c>
      <c r="I532" s="39">
        <v>0</v>
      </c>
      <c r="J532" s="39">
        <v>0</v>
      </c>
      <c r="K532" s="39">
        <v>33888535</v>
      </c>
      <c r="L532" s="39">
        <f>H532+I532+J532+K532</f>
        <v>33888535</v>
      </c>
      <c r="M532" s="39">
        <v>0</v>
      </c>
      <c r="N532" s="39">
        <v>0</v>
      </c>
      <c r="O532" s="39">
        <v>0</v>
      </c>
      <c r="P532" s="39">
        <v>33883145.68</v>
      </c>
      <c r="Q532" s="39">
        <f>M532+N532+O532+P532</f>
        <v>33883145.68</v>
      </c>
      <c r="R532" s="39">
        <f>H532-M532</f>
        <v>0</v>
      </c>
      <c r="S532" s="39">
        <f>I532-N532</f>
        <v>0</v>
      </c>
      <c r="T532" s="39">
        <f>J532-O532</f>
        <v>0</v>
      </c>
      <c r="U532" s="39">
        <f>Q532+B532</f>
        <v>33883145.68</v>
      </c>
      <c r="V532" s="39">
        <v>33668535</v>
      </c>
      <c r="W532" s="39">
        <v>33663145.68</v>
      </c>
      <c r="X532" s="39">
        <f>V532-W532</f>
        <v>5389.320000000298</v>
      </c>
      <c r="Y532" s="39">
        <f>IF(ISERROR(W532/V532*100),0,W532/V532*100)</f>
        <v>99.983993007120745</v>
      </c>
      <c r="Z532" s="39">
        <v>0</v>
      </c>
      <c r="AA532" s="39">
        <v>0</v>
      </c>
      <c r="AB532" s="39">
        <v>0</v>
      </c>
      <c r="AC532" s="39">
        <v>0</v>
      </c>
      <c r="AD532" s="39">
        <v>-5389.32</v>
      </c>
    </row>
    <row r="533" spans="1:30" x14ac:dyDescent="0.2">
      <c r="A533" s="38" t="s">
        <v>431</v>
      </c>
      <c r="B533" s="39">
        <v>0</v>
      </c>
      <c r="C533" s="39">
        <v>584920</v>
      </c>
      <c r="D533" s="39">
        <v>0</v>
      </c>
      <c r="E533" s="39">
        <v>223497</v>
      </c>
      <c r="F533" s="39">
        <v>55542160</v>
      </c>
      <c r="G533" s="39">
        <f>C533+D533+E533+F533</f>
        <v>56350577</v>
      </c>
      <c r="H533" s="39">
        <v>584920</v>
      </c>
      <c r="I533" s="39">
        <v>0</v>
      </c>
      <c r="J533" s="39">
        <v>223497</v>
      </c>
      <c r="K533" s="39">
        <v>55542160</v>
      </c>
      <c r="L533" s="39">
        <f>H533+I533+J533+K533</f>
        <v>56350577</v>
      </c>
      <c r="M533" s="39">
        <v>498946.01</v>
      </c>
      <c r="N533" s="39">
        <v>0</v>
      </c>
      <c r="O533" s="39">
        <v>209509.26</v>
      </c>
      <c r="P533" s="39">
        <v>55526925.780000001</v>
      </c>
      <c r="Q533" s="39">
        <f>M533+N533+O533+P533</f>
        <v>56235381.050000004</v>
      </c>
      <c r="R533" s="39">
        <f>H533-M533</f>
        <v>85973.989999999991</v>
      </c>
      <c r="S533" s="39">
        <f>I533-N533</f>
        <v>0</v>
      </c>
      <c r="T533" s="39">
        <f>J533-O533</f>
        <v>13987.739999999991</v>
      </c>
      <c r="U533" s="39">
        <f>Q533+B533</f>
        <v>56235381.050000004</v>
      </c>
      <c r="V533" s="39">
        <v>56367414</v>
      </c>
      <c r="W533" s="39">
        <v>56247965.009999998</v>
      </c>
      <c r="X533" s="39">
        <f>V533-W533</f>
        <v>119448.99000000209</v>
      </c>
      <c r="Y533" s="39">
        <f>IF(ISERROR(W533/V533*100),0,W533/V533*100)</f>
        <v>99.788088575431189</v>
      </c>
      <c r="Z533" s="39">
        <v>0</v>
      </c>
      <c r="AA533" s="39">
        <v>0</v>
      </c>
      <c r="AB533" s="39">
        <v>0</v>
      </c>
      <c r="AC533" s="39">
        <v>0</v>
      </c>
      <c r="AD533" s="39">
        <v>-15234.22</v>
      </c>
    </row>
    <row r="534" spans="1:30" x14ac:dyDescent="0.2">
      <c r="A534" s="38" t="s">
        <v>432</v>
      </c>
      <c r="B534" s="39">
        <v>0</v>
      </c>
      <c r="C534" s="39">
        <v>7148805</v>
      </c>
      <c r="D534" s="39">
        <v>0</v>
      </c>
      <c r="E534" s="39">
        <v>326973</v>
      </c>
      <c r="F534" s="39">
        <v>40569964</v>
      </c>
      <c r="G534" s="39">
        <f>C534+D534+E534+F534</f>
        <v>48045742</v>
      </c>
      <c r="H534" s="39">
        <v>7148805</v>
      </c>
      <c r="I534" s="39">
        <v>0</v>
      </c>
      <c r="J534" s="39">
        <v>326973</v>
      </c>
      <c r="K534" s="39">
        <v>40569964</v>
      </c>
      <c r="L534" s="39">
        <f>H534+I534+J534+K534</f>
        <v>48045742</v>
      </c>
      <c r="M534" s="39">
        <v>3739558.21</v>
      </c>
      <c r="N534" s="39">
        <v>0</v>
      </c>
      <c r="O534" s="39">
        <v>321335.46000000002</v>
      </c>
      <c r="P534" s="39">
        <v>40302745.270000003</v>
      </c>
      <c r="Q534" s="39">
        <f>M534+N534+O534+P534</f>
        <v>44363638.940000005</v>
      </c>
      <c r="R534" s="39">
        <f>H534-M534</f>
        <v>3409246.79</v>
      </c>
      <c r="S534" s="39">
        <f>I534-N534</f>
        <v>0</v>
      </c>
      <c r="T534" s="39">
        <f>J534-O534</f>
        <v>5637.539999999979</v>
      </c>
      <c r="U534" s="39">
        <f>Q534+B534</f>
        <v>44363638.940000005</v>
      </c>
      <c r="V534" s="39">
        <v>48837210</v>
      </c>
      <c r="W534" s="39">
        <v>44060836.060000002</v>
      </c>
      <c r="X534" s="39">
        <f>V534-W534</f>
        <v>4776373.9399999976</v>
      </c>
      <c r="Y534" s="39">
        <f>IF(ISERROR(W534/V534*100),0,W534/V534*100)</f>
        <v>90.219805881621824</v>
      </c>
      <c r="Z534" s="39">
        <v>0</v>
      </c>
      <c r="AA534" s="39">
        <v>0</v>
      </c>
      <c r="AB534" s="39">
        <v>0</v>
      </c>
      <c r="AC534" s="39">
        <v>0</v>
      </c>
      <c r="AD534" s="39">
        <v>-267218.73</v>
      </c>
    </row>
    <row r="535" spans="1:30" x14ac:dyDescent="0.2">
      <c r="A535" s="38" t="s">
        <v>433</v>
      </c>
      <c r="B535" s="39">
        <v>0</v>
      </c>
      <c r="C535" s="39">
        <v>0</v>
      </c>
      <c r="D535" s="39">
        <v>0</v>
      </c>
      <c r="E535" s="39">
        <v>30000</v>
      </c>
      <c r="F535" s="39">
        <v>10157541</v>
      </c>
      <c r="G535" s="39">
        <f>C535+D535+E535+F535</f>
        <v>10187541</v>
      </c>
      <c r="H535" s="39">
        <v>0</v>
      </c>
      <c r="I535" s="39">
        <v>0</v>
      </c>
      <c r="J535" s="39">
        <v>30000</v>
      </c>
      <c r="K535" s="39">
        <v>10157541</v>
      </c>
      <c r="L535" s="39">
        <f>H535+I535+J535+K535</f>
        <v>10187541</v>
      </c>
      <c r="M535" s="39">
        <v>0</v>
      </c>
      <c r="N535" s="39">
        <v>0</v>
      </c>
      <c r="O535" s="39">
        <v>30000</v>
      </c>
      <c r="P535" s="39">
        <v>9774864.5299999993</v>
      </c>
      <c r="Q535" s="39">
        <f>M535+N535+O535+P535</f>
        <v>9804864.5299999993</v>
      </c>
      <c r="R535" s="39">
        <f>H535-M535</f>
        <v>0</v>
      </c>
      <c r="S535" s="39">
        <f>I535-N535</f>
        <v>0</v>
      </c>
      <c r="T535" s="39">
        <f>J535-O535</f>
        <v>0</v>
      </c>
      <c r="U535" s="39">
        <f>Q535+B535</f>
        <v>9804864.5299999993</v>
      </c>
      <c r="V535" s="39">
        <v>10187541</v>
      </c>
      <c r="W535" s="39">
        <v>9804864.5299999993</v>
      </c>
      <c r="X535" s="39">
        <f>V535-W535</f>
        <v>382676.47000000067</v>
      </c>
      <c r="Y535" s="39">
        <f>IF(ISERROR(W535/V535*100),0,W535/V535*100)</f>
        <v>96.24368166960015</v>
      </c>
      <c r="Z535" s="39">
        <v>0</v>
      </c>
      <c r="AA535" s="39">
        <v>0</v>
      </c>
      <c r="AB535" s="39">
        <v>0</v>
      </c>
      <c r="AC535" s="39">
        <v>0</v>
      </c>
      <c r="AD535" s="39">
        <v>-382676.47</v>
      </c>
    </row>
    <row r="536" spans="1:30" ht="25.5" x14ac:dyDescent="0.2">
      <c r="A536" s="40" t="s">
        <v>434</v>
      </c>
      <c r="B536" s="39">
        <v>0</v>
      </c>
      <c r="C536" s="39">
        <v>0</v>
      </c>
      <c r="D536" s="39">
        <v>0</v>
      </c>
      <c r="E536" s="39">
        <v>30000</v>
      </c>
      <c r="F536" s="39">
        <v>1239647</v>
      </c>
      <c r="G536" s="39">
        <f>C536+D536+E536+F536</f>
        <v>1269647</v>
      </c>
      <c r="H536" s="39">
        <v>0</v>
      </c>
      <c r="I536" s="39">
        <v>0</v>
      </c>
      <c r="J536" s="39">
        <v>30000</v>
      </c>
      <c r="K536" s="39">
        <v>1239647</v>
      </c>
      <c r="L536" s="39">
        <f>H536+I536+J536+K536</f>
        <v>1269647</v>
      </c>
      <c r="M536" s="39">
        <v>0</v>
      </c>
      <c r="N536" s="39">
        <v>0</v>
      </c>
      <c r="O536" s="39">
        <v>30000</v>
      </c>
      <c r="P536" s="39">
        <v>1228342.56</v>
      </c>
      <c r="Q536" s="39">
        <f>M536+N536+O536+P536</f>
        <v>1258342.56</v>
      </c>
      <c r="R536" s="39">
        <f>H536-M536</f>
        <v>0</v>
      </c>
      <c r="S536" s="39">
        <f>I536-N536</f>
        <v>0</v>
      </c>
      <c r="T536" s="39">
        <f>J536-O536</f>
        <v>0</v>
      </c>
      <c r="U536" s="39">
        <f>Q536+B536</f>
        <v>1258342.56</v>
      </c>
      <c r="V536" s="39">
        <v>1269647</v>
      </c>
      <c r="W536" s="39">
        <v>1258342.56</v>
      </c>
      <c r="X536" s="39">
        <f>V536-W536</f>
        <v>11304.439999999944</v>
      </c>
      <c r="Y536" s="39">
        <f>IF(ISERROR(W536/V536*100),0,W536/V536*100)</f>
        <v>99.10963913591732</v>
      </c>
      <c r="Z536" s="39">
        <v>0</v>
      </c>
      <c r="AA536" s="39">
        <v>0</v>
      </c>
      <c r="AB536" s="39">
        <v>0</v>
      </c>
      <c r="AC536" s="39">
        <v>0</v>
      </c>
      <c r="AD536" s="39">
        <v>-11304.44</v>
      </c>
    </row>
    <row r="537" spans="1:30" ht="25.5" x14ac:dyDescent="0.2">
      <c r="A537" s="40" t="s">
        <v>435</v>
      </c>
      <c r="B537" s="39">
        <v>0</v>
      </c>
      <c r="C537" s="39">
        <v>0</v>
      </c>
      <c r="D537" s="39">
        <v>0</v>
      </c>
      <c r="E537" s="39">
        <v>0</v>
      </c>
      <c r="F537" s="39">
        <v>422803</v>
      </c>
      <c r="G537" s="39">
        <f>C537+D537+E537+F537</f>
        <v>422803</v>
      </c>
      <c r="H537" s="39">
        <v>0</v>
      </c>
      <c r="I537" s="39">
        <v>0</v>
      </c>
      <c r="J537" s="39">
        <v>0</v>
      </c>
      <c r="K537" s="39">
        <v>422803</v>
      </c>
      <c r="L537" s="39">
        <f>H537+I537+J537+K537</f>
        <v>422803</v>
      </c>
      <c r="M537" s="39">
        <v>0</v>
      </c>
      <c r="N537" s="39">
        <v>0</v>
      </c>
      <c r="O537" s="39">
        <v>0</v>
      </c>
      <c r="P537" s="39">
        <v>422797.63</v>
      </c>
      <c r="Q537" s="39">
        <f>M537+N537+O537+P537</f>
        <v>422797.63</v>
      </c>
      <c r="R537" s="39">
        <f>H537-M537</f>
        <v>0</v>
      </c>
      <c r="S537" s="39">
        <f>I537-N537</f>
        <v>0</v>
      </c>
      <c r="T537" s="39">
        <f>J537-O537</f>
        <v>0</v>
      </c>
      <c r="U537" s="39">
        <f>Q537+B537</f>
        <v>422797.63</v>
      </c>
      <c r="V537" s="39">
        <v>422803</v>
      </c>
      <c r="W537" s="39">
        <v>422797.63</v>
      </c>
      <c r="X537" s="39">
        <f>V537-W537</f>
        <v>5.3699999999953434</v>
      </c>
      <c r="Y537" s="39">
        <f>IF(ISERROR(W537/V537*100),0,W537/V537*100)</f>
        <v>99.9987299049439</v>
      </c>
      <c r="Z537" s="39">
        <v>0</v>
      </c>
      <c r="AA537" s="39">
        <v>0</v>
      </c>
      <c r="AB537" s="39">
        <v>0</v>
      </c>
      <c r="AC537" s="39">
        <v>0</v>
      </c>
      <c r="AD537" s="39">
        <v>-5.37</v>
      </c>
    </row>
    <row r="538" spans="1:30" ht="38.25" x14ac:dyDescent="0.2">
      <c r="A538" s="40" t="s">
        <v>436</v>
      </c>
      <c r="B538" s="39">
        <v>0</v>
      </c>
      <c r="C538" s="39">
        <v>0</v>
      </c>
      <c r="D538" s="39">
        <v>0</v>
      </c>
      <c r="E538" s="39">
        <v>0</v>
      </c>
      <c r="F538" s="39">
        <v>4878478</v>
      </c>
      <c r="G538" s="39">
        <f>C538+D538+E538+F538</f>
        <v>4878478</v>
      </c>
      <c r="H538" s="39">
        <v>0</v>
      </c>
      <c r="I538" s="39">
        <v>0</v>
      </c>
      <c r="J538" s="39">
        <v>0</v>
      </c>
      <c r="K538" s="39">
        <v>4878478</v>
      </c>
      <c r="L538" s="39">
        <f>H538+I538+J538+K538</f>
        <v>4878478</v>
      </c>
      <c r="M538" s="39">
        <v>0</v>
      </c>
      <c r="N538" s="39">
        <v>0</v>
      </c>
      <c r="O538" s="39">
        <v>0</v>
      </c>
      <c r="P538" s="39">
        <v>4826764.88</v>
      </c>
      <c r="Q538" s="39">
        <f>M538+N538+O538+P538</f>
        <v>4826764.88</v>
      </c>
      <c r="R538" s="39">
        <f>H538-M538</f>
        <v>0</v>
      </c>
      <c r="S538" s="39">
        <f>I538-N538</f>
        <v>0</v>
      </c>
      <c r="T538" s="39">
        <f>J538-O538</f>
        <v>0</v>
      </c>
      <c r="U538" s="39">
        <f>Q538+B538</f>
        <v>4826764.88</v>
      </c>
      <c r="V538" s="39">
        <v>4878478</v>
      </c>
      <c r="W538" s="39">
        <v>4826764.88</v>
      </c>
      <c r="X538" s="39">
        <f>V538-W538</f>
        <v>51713.120000000112</v>
      </c>
      <c r="Y538" s="39">
        <f>IF(ISERROR(W538/V538*100),0,W538/V538*100)</f>
        <v>98.939974311660322</v>
      </c>
      <c r="Z538" s="39">
        <v>0</v>
      </c>
      <c r="AA538" s="39">
        <v>0</v>
      </c>
      <c r="AB538" s="39">
        <v>0</v>
      </c>
      <c r="AC538" s="39">
        <v>0</v>
      </c>
      <c r="AD538" s="39">
        <v>-51713.120000000003</v>
      </c>
    </row>
    <row r="539" spans="1:30" ht="25.5" x14ac:dyDescent="0.2">
      <c r="A539" s="40" t="s">
        <v>437</v>
      </c>
      <c r="B539" s="39">
        <v>0</v>
      </c>
      <c r="C539" s="39">
        <v>0</v>
      </c>
      <c r="D539" s="39">
        <v>0</v>
      </c>
      <c r="E539" s="39">
        <v>0</v>
      </c>
      <c r="F539" s="39">
        <v>129073</v>
      </c>
      <c r="G539" s="39">
        <f>C539+D539+E539+F539</f>
        <v>129073</v>
      </c>
      <c r="H539" s="39">
        <v>0</v>
      </c>
      <c r="I539" s="39">
        <v>0</v>
      </c>
      <c r="J539" s="39">
        <v>0</v>
      </c>
      <c r="K539" s="39">
        <v>129073</v>
      </c>
      <c r="L539" s="39">
        <f>H539+I539+J539+K539</f>
        <v>129073</v>
      </c>
      <c r="M539" s="39">
        <v>0</v>
      </c>
      <c r="N539" s="39">
        <v>0</v>
      </c>
      <c r="O539" s="39">
        <v>0</v>
      </c>
      <c r="P539" s="39">
        <v>129073</v>
      </c>
      <c r="Q539" s="39">
        <f>M539+N539+O539+P539</f>
        <v>129073</v>
      </c>
      <c r="R539" s="39">
        <f>H539-M539</f>
        <v>0</v>
      </c>
      <c r="S539" s="39">
        <f>I539-N539</f>
        <v>0</v>
      </c>
      <c r="T539" s="39">
        <f>J539-O539</f>
        <v>0</v>
      </c>
      <c r="U539" s="39">
        <f>Q539+B539</f>
        <v>129073</v>
      </c>
      <c r="V539" s="39">
        <v>129073</v>
      </c>
      <c r="W539" s="39">
        <v>129073</v>
      </c>
      <c r="X539" s="39">
        <f>V539-W539</f>
        <v>0</v>
      </c>
      <c r="Y539" s="39">
        <f>IF(ISERROR(W539/V539*100),0,W539/V539*100)</f>
        <v>100</v>
      </c>
      <c r="Z539" s="39">
        <v>0</v>
      </c>
      <c r="AA539" s="39">
        <v>0</v>
      </c>
      <c r="AB539" s="39">
        <v>0</v>
      </c>
      <c r="AC539" s="39">
        <v>0</v>
      </c>
      <c r="AD539" s="39">
        <v>0</v>
      </c>
    </row>
    <row r="540" spans="1:30" ht="25.5" x14ac:dyDescent="0.2">
      <c r="A540" s="40" t="s">
        <v>438</v>
      </c>
      <c r="B540" s="39">
        <v>0</v>
      </c>
      <c r="C540" s="39">
        <v>0</v>
      </c>
      <c r="D540" s="39">
        <v>0</v>
      </c>
      <c r="E540" s="39">
        <v>0</v>
      </c>
      <c r="F540" s="39">
        <v>3487540</v>
      </c>
      <c r="G540" s="39">
        <f>C540+D540+E540+F540</f>
        <v>3487540</v>
      </c>
      <c r="H540" s="39">
        <v>0</v>
      </c>
      <c r="I540" s="39">
        <v>0</v>
      </c>
      <c r="J540" s="39">
        <v>0</v>
      </c>
      <c r="K540" s="39">
        <v>3487540</v>
      </c>
      <c r="L540" s="39">
        <f>H540+I540+J540+K540</f>
        <v>3487540</v>
      </c>
      <c r="M540" s="39">
        <v>0</v>
      </c>
      <c r="N540" s="39">
        <v>0</v>
      </c>
      <c r="O540" s="39">
        <v>0</v>
      </c>
      <c r="P540" s="39">
        <v>3167886.46</v>
      </c>
      <c r="Q540" s="39">
        <f>M540+N540+O540+P540</f>
        <v>3167886.46</v>
      </c>
      <c r="R540" s="39">
        <f>H540-M540</f>
        <v>0</v>
      </c>
      <c r="S540" s="39">
        <f>I540-N540</f>
        <v>0</v>
      </c>
      <c r="T540" s="39">
        <f>J540-O540</f>
        <v>0</v>
      </c>
      <c r="U540" s="39">
        <f>Q540+B540</f>
        <v>3167886.46</v>
      </c>
      <c r="V540" s="39">
        <v>3487540</v>
      </c>
      <c r="W540" s="39">
        <v>3167886.46</v>
      </c>
      <c r="X540" s="39">
        <f>V540-W540</f>
        <v>319653.54000000004</v>
      </c>
      <c r="Y540" s="39">
        <f>IF(ISERROR(W540/V540*100),0,W540/V540*100)</f>
        <v>90.834412221795304</v>
      </c>
      <c r="Z540" s="39">
        <v>0</v>
      </c>
      <c r="AA540" s="39">
        <v>0</v>
      </c>
      <c r="AB540" s="39">
        <v>0</v>
      </c>
      <c r="AC540" s="39">
        <v>0</v>
      </c>
      <c r="AD540" s="39">
        <v>-319653.53999999998</v>
      </c>
    </row>
    <row r="541" spans="1:30" ht="25.5" x14ac:dyDescent="0.2">
      <c r="A541" s="38" t="s">
        <v>439</v>
      </c>
      <c r="B541" s="39">
        <v>0</v>
      </c>
      <c r="C541" s="39">
        <v>0</v>
      </c>
      <c r="D541" s="39">
        <v>0</v>
      </c>
      <c r="E541" s="39">
        <v>0</v>
      </c>
      <c r="F541" s="39">
        <v>465423</v>
      </c>
      <c r="G541" s="39">
        <f>C541+D541+E541+F541</f>
        <v>465423</v>
      </c>
      <c r="H541" s="39">
        <v>0</v>
      </c>
      <c r="I541" s="39">
        <v>0</v>
      </c>
      <c r="J541" s="39">
        <v>0</v>
      </c>
      <c r="K541" s="39">
        <v>465423</v>
      </c>
      <c r="L541" s="39">
        <f>H541+I541+J541+K541</f>
        <v>465423</v>
      </c>
      <c r="M541" s="39">
        <v>0</v>
      </c>
      <c r="N541" s="39">
        <v>0</v>
      </c>
      <c r="O541" s="39">
        <v>0</v>
      </c>
      <c r="P541" s="39">
        <v>465423</v>
      </c>
      <c r="Q541" s="39">
        <f>M541+N541+O541+P541</f>
        <v>465423</v>
      </c>
      <c r="R541" s="39">
        <f>H541-M541</f>
        <v>0</v>
      </c>
      <c r="S541" s="39">
        <f>I541-N541</f>
        <v>0</v>
      </c>
      <c r="T541" s="39">
        <f>J541-O541</f>
        <v>0</v>
      </c>
      <c r="U541" s="39">
        <f>Q541+B541</f>
        <v>465423</v>
      </c>
      <c r="V541" s="39">
        <v>465423</v>
      </c>
      <c r="W541" s="39">
        <v>465423</v>
      </c>
      <c r="X541" s="39">
        <f>V541-W541</f>
        <v>0</v>
      </c>
      <c r="Y541" s="39">
        <f>IF(ISERROR(W541/V541*100),0,W541/V541*100)</f>
        <v>100</v>
      </c>
      <c r="Z541" s="39">
        <v>0</v>
      </c>
      <c r="AA541" s="39">
        <v>0</v>
      </c>
      <c r="AB541" s="39">
        <v>0</v>
      </c>
      <c r="AC541" s="39">
        <v>0</v>
      </c>
      <c r="AD541" s="39">
        <v>0</v>
      </c>
    </row>
    <row r="542" spans="1:30" x14ac:dyDescent="0.2">
      <c r="A542" s="38" t="s">
        <v>440</v>
      </c>
      <c r="B542" s="39">
        <v>0</v>
      </c>
      <c r="C542" s="39">
        <v>0</v>
      </c>
      <c r="D542" s="39">
        <v>0</v>
      </c>
      <c r="E542" s="39">
        <v>0</v>
      </c>
      <c r="F542" s="39">
        <v>11024709</v>
      </c>
      <c r="G542" s="39">
        <f>C542+D542+E542+F542</f>
        <v>11024709</v>
      </c>
      <c r="H542" s="39">
        <v>0</v>
      </c>
      <c r="I542" s="39">
        <v>0</v>
      </c>
      <c r="J542" s="39">
        <v>0</v>
      </c>
      <c r="K542" s="39">
        <v>11024709</v>
      </c>
      <c r="L542" s="39">
        <f>H542+I542+J542+K542</f>
        <v>11024709</v>
      </c>
      <c r="M542" s="39">
        <v>0</v>
      </c>
      <c r="N542" s="39">
        <v>0</v>
      </c>
      <c r="O542" s="39">
        <v>0</v>
      </c>
      <c r="P542" s="39">
        <v>10869064</v>
      </c>
      <c r="Q542" s="39">
        <f>M542+N542+O542+P542</f>
        <v>10869064</v>
      </c>
      <c r="R542" s="39">
        <f>H542-M542</f>
        <v>0</v>
      </c>
      <c r="S542" s="39">
        <f>I542-N542</f>
        <v>0</v>
      </c>
      <c r="T542" s="39">
        <f>J542-O542</f>
        <v>0</v>
      </c>
      <c r="U542" s="39">
        <f>Q542+B542</f>
        <v>10869064</v>
      </c>
      <c r="V542" s="39">
        <v>11024709</v>
      </c>
      <c r="W542" s="39">
        <v>10869064</v>
      </c>
      <c r="X542" s="39">
        <f>V542-W542</f>
        <v>155645</v>
      </c>
      <c r="Y542" s="39">
        <f>IF(ISERROR(W542/V542*100),0,W542/V542*100)</f>
        <v>98.588216704858155</v>
      </c>
      <c r="Z542" s="39">
        <v>0</v>
      </c>
      <c r="AA542" s="39">
        <v>0</v>
      </c>
      <c r="AB542" s="39">
        <v>0</v>
      </c>
      <c r="AC542" s="39">
        <v>0</v>
      </c>
      <c r="AD542" s="39">
        <v>-155645</v>
      </c>
    </row>
    <row r="543" spans="1:30" ht="25.5" x14ac:dyDescent="0.2">
      <c r="A543" s="40" t="s">
        <v>441</v>
      </c>
      <c r="B543" s="39">
        <v>0</v>
      </c>
      <c r="C543" s="39">
        <v>0</v>
      </c>
      <c r="D543" s="39">
        <v>0</v>
      </c>
      <c r="E543" s="39">
        <v>0</v>
      </c>
      <c r="F543" s="39">
        <v>713246</v>
      </c>
      <c r="G543" s="39">
        <f>C543+D543+E543+F543</f>
        <v>713246</v>
      </c>
      <c r="H543" s="39">
        <v>0</v>
      </c>
      <c r="I543" s="39">
        <v>0</v>
      </c>
      <c r="J543" s="39">
        <v>0</v>
      </c>
      <c r="K543" s="39">
        <v>713246</v>
      </c>
      <c r="L543" s="39">
        <f>H543+I543+J543+K543</f>
        <v>713246</v>
      </c>
      <c r="M543" s="39">
        <v>0</v>
      </c>
      <c r="N543" s="39">
        <v>0</v>
      </c>
      <c r="O543" s="39">
        <v>0</v>
      </c>
      <c r="P543" s="39">
        <v>713042.2</v>
      </c>
      <c r="Q543" s="39">
        <f>M543+N543+O543+P543</f>
        <v>713042.2</v>
      </c>
      <c r="R543" s="39">
        <f>H543-M543</f>
        <v>0</v>
      </c>
      <c r="S543" s="39">
        <f>I543-N543</f>
        <v>0</v>
      </c>
      <c r="T543" s="39">
        <f>J543-O543</f>
        <v>0</v>
      </c>
      <c r="U543" s="39">
        <f>Q543+B543</f>
        <v>713042.2</v>
      </c>
      <c r="V543" s="39">
        <v>713246</v>
      </c>
      <c r="W543" s="39">
        <v>713042.2</v>
      </c>
      <c r="X543" s="39">
        <f>V543-W543</f>
        <v>203.80000000004657</v>
      </c>
      <c r="Y543" s="39">
        <f>IF(ISERROR(W543/V543*100),0,W543/V543*100)</f>
        <v>99.971426408279882</v>
      </c>
      <c r="Z543" s="39">
        <v>0</v>
      </c>
      <c r="AA543" s="39">
        <v>0</v>
      </c>
      <c r="AB543" s="39">
        <v>0</v>
      </c>
      <c r="AC543" s="39">
        <v>0</v>
      </c>
      <c r="AD543" s="39">
        <v>-203.8</v>
      </c>
    </row>
    <row r="544" spans="1:30" ht="25.5" x14ac:dyDescent="0.2">
      <c r="A544" s="40" t="s">
        <v>442</v>
      </c>
      <c r="B544" s="39">
        <v>0</v>
      </c>
      <c r="C544" s="39">
        <v>0</v>
      </c>
      <c r="D544" s="39">
        <v>0</v>
      </c>
      <c r="E544" s="39">
        <v>0</v>
      </c>
      <c r="F544" s="39">
        <v>10311463</v>
      </c>
      <c r="G544" s="39">
        <f>C544+D544+E544+F544</f>
        <v>10311463</v>
      </c>
      <c r="H544" s="39">
        <v>0</v>
      </c>
      <c r="I544" s="39">
        <v>0</v>
      </c>
      <c r="J544" s="39">
        <v>0</v>
      </c>
      <c r="K544" s="39">
        <v>10311463</v>
      </c>
      <c r="L544" s="39">
        <f>H544+I544+J544+K544</f>
        <v>10311463</v>
      </c>
      <c r="M544" s="39">
        <v>0</v>
      </c>
      <c r="N544" s="39">
        <v>0</v>
      </c>
      <c r="O544" s="39">
        <v>0</v>
      </c>
      <c r="P544" s="39">
        <v>10156021.800000001</v>
      </c>
      <c r="Q544" s="39">
        <f>M544+N544+O544+P544</f>
        <v>10156021.800000001</v>
      </c>
      <c r="R544" s="39">
        <f>H544-M544</f>
        <v>0</v>
      </c>
      <c r="S544" s="39">
        <f>I544-N544</f>
        <v>0</v>
      </c>
      <c r="T544" s="39">
        <f>J544-O544</f>
        <v>0</v>
      </c>
      <c r="U544" s="39">
        <f>Q544+B544</f>
        <v>10156021.800000001</v>
      </c>
      <c r="V544" s="39">
        <v>10311463</v>
      </c>
      <c r="W544" s="39">
        <v>10156021.800000001</v>
      </c>
      <c r="X544" s="39">
        <f>V544-W544</f>
        <v>155441.19999999925</v>
      </c>
      <c r="Y544" s="39">
        <f>IF(ISERROR(W544/V544*100),0,W544/V544*100)</f>
        <v>98.492539807396881</v>
      </c>
      <c r="Z544" s="39">
        <v>0</v>
      </c>
      <c r="AA544" s="39">
        <v>0</v>
      </c>
      <c r="AB544" s="39">
        <v>0</v>
      </c>
      <c r="AC544" s="39">
        <v>0</v>
      </c>
      <c r="AD544" s="39">
        <v>-155441.20000000001</v>
      </c>
    </row>
    <row r="545" spans="1:30" x14ac:dyDescent="0.2">
      <c r="A545" s="38" t="s">
        <v>443</v>
      </c>
      <c r="B545" s="39">
        <v>0</v>
      </c>
      <c r="C545" s="39">
        <v>0</v>
      </c>
      <c r="D545" s="39">
        <v>0</v>
      </c>
      <c r="E545" s="39">
        <v>0</v>
      </c>
      <c r="F545" s="39">
        <v>2543524</v>
      </c>
      <c r="G545" s="39">
        <f>C545+D545+E545+F545</f>
        <v>2543524</v>
      </c>
      <c r="H545" s="39">
        <v>0</v>
      </c>
      <c r="I545" s="39">
        <v>0</v>
      </c>
      <c r="J545" s="39">
        <v>0</v>
      </c>
      <c r="K545" s="39">
        <v>2543524</v>
      </c>
      <c r="L545" s="39">
        <f>H545+I545+J545+K545</f>
        <v>2543524</v>
      </c>
      <c r="M545" s="39">
        <v>0</v>
      </c>
      <c r="N545" s="39">
        <v>0</v>
      </c>
      <c r="O545" s="39">
        <v>0</v>
      </c>
      <c r="P545" s="39">
        <v>2418738.73</v>
      </c>
      <c r="Q545" s="39">
        <f>M545+N545+O545+P545</f>
        <v>2418738.73</v>
      </c>
      <c r="R545" s="39">
        <f>H545-M545</f>
        <v>0</v>
      </c>
      <c r="S545" s="39">
        <f>I545-N545</f>
        <v>0</v>
      </c>
      <c r="T545" s="39">
        <f>J545-O545</f>
        <v>0</v>
      </c>
      <c r="U545" s="39">
        <f>Q545+B545</f>
        <v>2418738.73</v>
      </c>
      <c r="V545" s="39">
        <v>2543524</v>
      </c>
      <c r="W545" s="39">
        <v>2418738.73</v>
      </c>
      <c r="X545" s="39">
        <f>V545-W545</f>
        <v>124785.27000000002</v>
      </c>
      <c r="Y545" s="39">
        <f>IF(ISERROR(W545/V545*100),0,W545/V545*100)</f>
        <v>95.094000685662877</v>
      </c>
      <c r="Z545" s="39">
        <v>0</v>
      </c>
      <c r="AA545" s="39">
        <v>0</v>
      </c>
      <c r="AB545" s="39">
        <v>0</v>
      </c>
      <c r="AC545" s="39">
        <v>0</v>
      </c>
      <c r="AD545" s="39">
        <v>-124785.27</v>
      </c>
    </row>
    <row r="546" spans="1:30" ht="25.5" x14ac:dyDescent="0.2">
      <c r="A546" s="40" t="s">
        <v>444</v>
      </c>
      <c r="B546" s="39">
        <v>0</v>
      </c>
      <c r="C546" s="39">
        <v>0</v>
      </c>
      <c r="D546" s="39">
        <v>0</v>
      </c>
      <c r="E546" s="39">
        <v>0</v>
      </c>
      <c r="F546" s="39">
        <v>1853377</v>
      </c>
      <c r="G546" s="39">
        <f>C546+D546+E546+F546</f>
        <v>1853377</v>
      </c>
      <c r="H546" s="39">
        <v>0</v>
      </c>
      <c r="I546" s="39">
        <v>0</v>
      </c>
      <c r="J546" s="39">
        <v>0</v>
      </c>
      <c r="K546" s="39">
        <v>1853377</v>
      </c>
      <c r="L546" s="39">
        <f>H546+I546+J546+K546</f>
        <v>1853377</v>
      </c>
      <c r="M546" s="39">
        <v>0</v>
      </c>
      <c r="N546" s="39">
        <v>0</v>
      </c>
      <c r="O546" s="39">
        <v>0</v>
      </c>
      <c r="P546" s="39">
        <v>1800045.31</v>
      </c>
      <c r="Q546" s="39">
        <f>M546+N546+O546+P546</f>
        <v>1800045.31</v>
      </c>
      <c r="R546" s="39">
        <f>H546-M546</f>
        <v>0</v>
      </c>
      <c r="S546" s="39">
        <f>I546-N546</f>
        <v>0</v>
      </c>
      <c r="T546" s="39">
        <f>J546-O546</f>
        <v>0</v>
      </c>
      <c r="U546" s="39">
        <f>Q546+B546</f>
        <v>1800045.31</v>
      </c>
      <c r="V546" s="39">
        <v>1853377</v>
      </c>
      <c r="W546" s="39">
        <v>1800045.31</v>
      </c>
      <c r="X546" s="39">
        <f>V546-W546</f>
        <v>53331.689999999944</v>
      </c>
      <c r="Y546" s="39">
        <f>IF(ISERROR(W546/V546*100),0,W546/V546*100)</f>
        <v>97.122458625525184</v>
      </c>
      <c r="Z546" s="39">
        <v>0</v>
      </c>
      <c r="AA546" s="39">
        <v>0</v>
      </c>
      <c r="AB546" s="39">
        <v>0</v>
      </c>
      <c r="AC546" s="39">
        <v>0</v>
      </c>
      <c r="AD546" s="39">
        <v>-53331.69</v>
      </c>
    </row>
    <row r="547" spans="1:30" ht="25.5" x14ac:dyDescent="0.2">
      <c r="A547" s="40" t="s">
        <v>445</v>
      </c>
      <c r="B547" s="39">
        <v>0</v>
      </c>
      <c r="C547" s="39">
        <v>0</v>
      </c>
      <c r="D547" s="39">
        <v>0</v>
      </c>
      <c r="E547" s="39">
        <v>0</v>
      </c>
      <c r="F547" s="39">
        <v>690147</v>
      </c>
      <c r="G547" s="39">
        <f>C547+D547+E547+F547</f>
        <v>690147</v>
      </c>
      <c r="H547" s="39">
        <v>0</v>
      </c>
      <c r="I547" s="39">
        <v>0</v>
      </c>
      <c r="J547" s="39">
        <v>0</v>
      </c>
      <c r="K547" s="39">
        <v>690147</v>
      </c>
      <c r="L547" s="39">
        <f>H547+I547+J547+K547</f>
        <v>690147</v>
      </c>
      <c r="M547" s="39">
        <v>0</v>
      </c>
      <c r="N547" s="39">
        <v>0</v>
      </c>
      <c r="O547" s="39">
        <v>0</v>
      </c>
      <c r="P547" s="39">
        <v>618693.42000000004</v>
      </c>
      <c r="Q547" s="39">
        <f>M547+N547+O547+P547</f>
        <v>618693.42000000004</v>
      </c>
      <c r="R547" s="39">
        <f>H547-M547</f>
        <v>0</v>
      </c>
      <c r="S547" s="39">
        <f>I547-N547</f>
        <v>0</v>
      </c>
      <c r="T547" s="39">
        <f>J547-O547</f>
        <v>0</v>
      </c>
      <c r="U547" s="39">
        <f>Q547+B547</f>
        <v>618693.42000000004</v>
      </c>
      <c r="V547" s="39">
        <v>690147</v>
      </c>
      <c r="W547" s="39">
        <v>618693.42000000004</v>
      </c>
      <c r="X547" s="39">
        <f>V547-W547</f>
        <v>71453.579999999958</v>
      </c>
      <c r="Y547" s="39">
        <f>IF(ISERROR(W547/V547*100),0,W547/V547*100)</f>
        <v>89.646614416928571</v>
      </c>
      <c r="Z547" s="39">
        <v>0</v>
      </c>
      <c r="AA547" s="39">
        <v>0</v>
      </c>
      <c r="AB547" s="39">
        <v>0</v>
      </c>
      <c r="AC547" s="39">
        <v>0</v>
      </c>
      <c r="AD547" s="39">
        <v>-71453.58</v>
      </c>
    </row>
    <row r="548" spans="1:30" x14ac:dyDescent="0.2">
      <c r="A548" s="38" t="s">
        <v>446</v>
      </c>
      <c r="B548" s="39">
        <v>0</v>
      </c>
      <c r="C548" s="39">
        <v>0</v>
      </c>
      <c r="D548" s="39">
        <v>0</v>
      </c>
      <c r="E548" s="39">
        <v>0</v>
      </c>
      <c r="F548" s="39">
        <v>1469630</v>
      </c>
      <c r="G548" s="39">
        <f>C548+D548+E548+F548</f>
        <v>1469630</v>
      </c>
      <c r="H548" s="39">
        <v>0</v>
      </c>
      <c r="I548" s="39">
        <v>0</v>
      </c>
      <c r="J548" s="39">
        <v>0</v>
      </c>
      <c r="K548" s="39">
        <v>1469630</v>
      </c>
      <c r="L548" s="39">
        <f>H548+I548+J548+K548</f>
        <v>1469630</v>
      </c>
      <c r="M548" s="39">
        <v>0</v>
      </c>
      <c r="N548" s="39">
        <v>0</v>
      </c>
      <c r="O548" s="39">
        <v>0</v>
      </c>
      <c r="P548" s="39">
        <v>1464972.02</v>
      </c>
      <c r="Q548" s="39">
        <f>M548+N548+O548+P548</f>
        <v>1464972.02</v>
      </c>
      <c r="R548" s="39">
        <f>H548-M548</f>
        <v>0</v>
      </c>
      <c r="S548" s="39">
        <f>I548-N548</f>
        <v>0</v>
      </c>
      <c r="T548" s="39">
        <f>J548-O548</f>
        <v>0</v>
      </c>
      <c r="U548" s="39">
        <f>Q548+B548</f>
        <v>1464972.02</v>
      </c>
      <c r="V548" s="39">
        <v>1469630</v>
      </c>
      <c r="W548" s="39">
        <v>1464972.02</v>
      </c>
      <c r="X548" s="39">
        <f>V548-W548</f>
        <v>4657.9799999999814</v>
      </c>
      <c r="Y548" s="39">
        <f>IF(ISERROR(W548/V548*100),0,W548/V548*100)</f>
        <v>99.683050835924689</v>
      </c>
      <c r="Z548" s="39">
        <v>0</v>
      </c>
      <c r="AA548" s="39">
        <v>0</v>
      </c>
      <c r="AB548" s="39">
        <v>0</v>
      </c>
      <c r="AC548" s="39">
        <v>0</v>
      </c>
      <c r="AD548" s="39">
        <v>-4657.9799999999996</v>
      </c>
    </row>
    <row r="549" spans="1:30" ht="38.25" x14ac:dyDescent="0.2">
      <c r="A549" s="38" t="s">
        <v>42</v>
      </c>
      <c r="B549" s="39">
        <v>0</v>
      </c>
      <c r="C549" s="39">
        <v>0</v>
      </c>
      <c r="D549" s="39">
        <v>0</v>
      </c>
      <c r="E549" s="39">
        <v>190308</v>
      </c>
      <c r="F549" s="39">
        <v>7693031</v>
      </c>
      <c r="G549" s="39">
        <f>C549+D549+E549+F549</f>
        <v>7883339</v>
      </c>
      <c r="H549" s="39">
        <v>0</v>
      </c>
      <c r="I549" s="39">
        <v>0</v>
      </c>
      <c r="J549" s="39">
        <v>190308</v>
      </c>
      <c r="K549" s="39">
        <v>7693031</v>
      </c>
      <c r="L549" s="39">
        <f>H549+I549+J549+K549</f>
        <v>7883339</v>
      </c>
      <c r="M549" s="39">
        <v>0</v>
      </c>
      <c r="N549" s="39">
        <v>0</v>
      </c>
      <c r="O549" s="39">
        <v>166333.41</v>
      </c>
      <c r="P549" s="39">
        <v>7343825.5499999998</v>
      </c>
      <c r="Q549" s="39">
        <f>M549+N549+O549+P549</f>
        <v>7510158.96</v>
      </c>
      <c r="R549" s="39">
        <f>H549-M549</f>
        <v>0</v>
      </c>
      <c r="S549" s="39">
        <f>I549-N549</f>
        <v>0</v>
      </c>
      <c r="T549" s="39">
        <f>J549-O549</f>
        <v>23974.589999999997</v>
      </c>
      <c r="U549" s="39">
        <f>Q549+B549</f>
        <v>7510158.96</v>
      </c>
      <c r="V549" s="39">
        <v>7883339</v>
      </c>
      <c r="W549" s="39">
        <v>7510158.96</v>
      </c>
      <c r="X549" s="39">
        <f>V549-W549</f>
        <v>373180.04000000004</v>
      </c>
      <c r="Y549" s="39">
        <f>IF(ISERROR(W549/V549*100),0,W549/V549*100)</f>
        <v>95.266218540138894</v>
      </c>
      <c r="Z549" s="39">
        <v>0</v>
      </c>
      <c r="AA549" s="39">
        <v>0</v>
      </c>
      <c r="AB549" s="39">
        <v>0</v>
      </c>
      <c r="AC549" s="39">
        <v>0</v>
      </c>
      <c r="AD549" s="39">
        <v>-349205.45</v>
      </c>
    </row>
    <row r="550" spans="1:30" ht="38.25" x14ac:dyDescent="0.2">
      <c r="A550" s="40" t="s">
        <v>174</v>
      </c>
      <c r="B550" s="39">
        <v>0</v>
      </c>
      <c r="C550" s="39">
        <v>0</v>
      </c>
      <c r="D550" s="39">
        <v>0</v>
      </c>
      <c r="E550" s="39">
        <v>190308</v>
      </c>
      <c r="F550" s="39">
        <v>7584125</v>
      </c>
      <c r="G550" s="39">
        <f>C550+D550+E550+F550</f>
        <v>7774433</v>
      </c>
      <c r="H550" s="39">
        <v>0</v>
      </c>
      <c r="I550" s="39">
        <v>0</v>
      </c>
      <c r="J550" s="39">
        <v>190308</v>
      </c>
      <c r="K550" s="39">
        <v>7584125</v>
      </c>
      <c r="L550" s="39">
        <f>H550+I550+J550+K550</f>
        <v>7774433</v>
      </c>
      <c r="M550" s="39">
        <v>0</v>
      </c>
      <c r="N550" s="39">
        <v>0</v>
      </c>
      <c r="O550" s="39">
        <v>166333.41</v>
      </c>
      <c r="P550" s="39">
        <v>7251160.9900000002</v>
      </c>
      <c r="Q550" s="39">
        <f>M550+N550+O550+P550</f>
        <v>7417494.4000000004</v>
      </c>
      <c r="R550" s="39">
        <f>H550-M550</f>
        <v>0</v>
      </c>
      <c r="S550" s="39">
        <f>I550-N550</f>
        <v>0</v>
      </c>
      <c r="T550" s="39">
        <f>J550-O550</f>
        <v>23974.589999999997</v>
      </c>
      <c r="U550" s="39">
        <f>Q550+B550</f>
        <v>7417494.4000000004</v>
      </c>
      <c r="V550" s="39">
        <v>7774433</v>
      </c>
      <c r="W550" s="39">
        <v>7417494.4000000004</v>
      </c>
      <c r="X550" s="39">
        <f>V550-W550</f>
        <v>356938.59999999963</v>
      </c>
      <c r="Y550" s="39">
        <f>IF(ISERROR(W550/V550*100),0,W550/V550*100)</f>
        <v>95.408815022265941</v>
      </c>
      <c r="Z550" s="39">
        <v>0</v>
      </c>
      <c r="AA550" s="39">
        <v>0</v>
      </c>
      <c r="AB550" s="39">
        <v>0</v>
      </c>
      <c r="AC550" s="39">
        <v>0</v>
      </c>
      <c r="AD550" s="39">
        <v>-332964.01</v>
      </c>
    </row>
    <row r="551" spans="1:30" ht="38.25" x14ac:dyDescent="0.2">
      <c r="A551" s="40" t="s">
        <v>44</v>
      </c>
      <c r="B551" s="39">
        <v>0</v>
      </c>
      <c r="C551" s="39">
        <v>0</v>
      </c>
      <c r="D551" s="39">
        <v>0</v>
      </c>
      <c r="E551" s="39">
        <v>0</v>
      </c>
      <c r="F551" s="39">
        <v>108906</v>
      </c>
      <c r="G551" s="39">
        <f>C551+D551+E551+F551</f>
        <v>108906</v>
      </c>
      <c r="H551" s="39">
        <v>0</v>
      </c>
      <c r="I551" s="39">
        <v>0</v>
      </c>
      <c r="J551" s="39">
        <v>0</v>
      </c>
      <c r="K551" s="39">
        <v>108906</v>
      </c>
      <c r="L551" s="39">
        <f>H551+I551+J551+K551</f>
        <v>108906</v>
      </c>
      <c r="M551" s="39">
        <v>0</v>
      </c>
      <c r="N551" s="39">
        <v>0</v>
      </c>
      <c r="O551" s="39">
        <v>0</v>
      </c>
      <c r="P551" s="39">
        <v>92664.56</v>
      </c>
      <c r="Q551" s="39">
        <f>M551+N551+O551+P551</f>
        <v>92664.56</v>
      </c>
      <c r="R551" s="39">
        <f>H551-M551</f>
        <v>0</v>
      </c>
      <c r="S551" s="39">
        <f>I551-N551</f>
        <v>0</v>
      </c>
      <c r="T551" s="39">
        <f>J551-O551</f>
        <v>0</v>
      </c>
      <c r="U551" s="39">
        <f>Q551+B551</f>
        <v>92664.56</v>
      </c>
      <c r="V551" s="39">
        <v>108906</v>
      </c>
      <c r="W551" s="39">
        <v>92664.56</v>
      </c>
      <c r="X551" s="39">
        <f>V551-W551</f>
        <v>16241.440000000002</v>
      </c>
      <c r="Y551" s="39">
        <f>IF(ISERROR(W551/V551*100),0,W551/V551*100)</f>
        <v>85.086735349751166</v>
      </c>
      <c r="Z551" s="39">
        <v>0</v>
      </c>
      <c r="AA551" s="39">
        <v>0</v>
      </c>
      <c r="AB551" s="39">
        <v>0</v>
      </c>
      <c r="AC551" s="39">
        <v>0</v>
      </c>
      <c r="AD551" s="39">
        <v>-16241.44</v>
      </c>
    </row>
    <row r="552" spans="1:30" ht="25.5" x14ac:dyDescent="0.2">
      <c r="A552" s="38" t="s">
        <v>45</v>
      </c>
      <c r="B552" s="39">
        <v>0</v>
      </c>
      <c r="C552" s="39">
        <v>0</v>
      </c>
      <c r="D552" s="39">
        <v>0</v>
      </c>
      <c r="E552" s="39">
        <v>136391</v>
      </c>
      <c r="F552" s="39">
        <v>93756</v>
      </c>
      <c r="G552" s="39">
        <f>C552+D552+E552+F552</f>
        <v>230147</v>
      </c>
      <c r="H552" s="39">
        <v>0</v>
      </c>
      <c r="I552" s="39">
        <v>0</v>
      </c>
      <c r="J552" s="39">
        <v>136391</v>
      </c>
      <c r="K552" s="39">
        <v>93756</v>
      </c>
      <c r="L552" s="39">
        <f>H552+I552+J552+K552</f>
        <v>230147</v>
      </c>
      <c r="M552" s="39">
        <v>0</v>
      </c>
      <c r="N552" s="39">
        <v>0</v>
      </c>
      <c r="O552" s="39">
        <v>87358.19</v>
      </c>
      <c r="P552" s="39">
        <v>49040.99</v>
      </c>
      <c r="Q552" s="39">
        <f>M552+N552+O552+P552</f>
        <v>136399.18</v>
      </c>
      <c r="R552" s="39">
        <f>H552-M552</f>
        <v>0</v>
      </c>
      <c r="S552" s="39">
        <f>I552-N552</f>
        <v>0</v>
      </c>
      <c r="T552" s="39">
        <f>J552-O552</f>
        <v>49032.81</v>
      </c>
      <c r="U552" s="39">
        <f>Q552+B552</f>
        <v>136399.18</v>
      </c>
      <c r="V552" s="39">
        <v>230147</v>
      </c>
      <c r="W552" s="39">
        <v>136399.18</v>
      </c>
      <c r="X552" s="39">
        <f>V552-W552</f>
        <v>93747.82</v>
      </c>
      <c r="Y552" s="39">
        <f>IF(ISERROR(W552/V552*100),0,W552/V552*100)</f>
        <v>59.266112528079873</v>
      </c>
      <c r="Z552" s="39">
        <v>0</v>
      </c>
      <c r="AA552" s="39">
        <v>0</v>
      </c>
      <c r="AB552" s="39">
        <v>0</v>
      </c>
      <c r="AC552" s="39">
        <v>0</v>
      </c>
      <c r="AD552" s="39">
        <v>-44715.01</v>
      </c>
    </row>
    <row r="553" spans="1:30" ht="38.25" x14ac:dyDescent="0.2">
      <c r="A553" s="40" t="s">
        <v>66</v>
      </c>
      <c r="B553" s="39">
        <v>0</v>
      </c>
      <c r="C553" s="39">
        <v>0</v>
      </c>
      <c r="D553" s="39">
        <v>0</v>
      </c>
      <c r="E553" s="39">
        <v>136391</v>
      </c>
      <c r="F553" s="39">
        <v>0</v>
      </c>
      <c r="G553" s="39">
        <f>C553+D553+E553+F553</f>
        <v>136391</v>
      </c>
      <c r="H553" s="39">
        <v>0</v>
      </c>
      <c r="I553" s="39">
        <v>0</v>
      </c>
      <c r="J553" s="39">
        <v>136391</v>
      </c>
      <c r="K553" s="39">
        <v>0</v>
      </c>
      <c r="L553" s="39">
        <f>H553+I553+J553+K553</f>
        <v>136391</v>
      </c>
      <c r="M553" s="39">
        <v>0</v>
      </c>
      <c r="N553" s="39">
        <v>0</v>
      </c>
      <c r="O553" s="39">
        <v>87358.19</v>
      </c>
      <c r="P553" s="39">
        <v>0</v>
      </c>
      <c r="Q553" s="39">
        <f>M553+N553+O553+P553</f>
        <v>87358.19</v>
      </c>
      <c r="R553" s="39">
        <f>H553-M553</f>
        <v>0</v>
      </c>
      <c r="S553" s="39">
        <f>I553-N553</f>
        <v>0</v>
      </c>
      <c r="T553" s="39">
        <f>J553-O553</f>
        <v>49032.81</v>
      </c>
      <c r="U553" s="39">
        <f>Q553+B553</f>
        <v>87358.19</v>
      </c>
      <c r="V553" s="39">
        <v>136391</v>
      </c>
      <c r="W553" s="39">
        <v>87358.19</v>
      </c>
      <c r="X553" s="39">
        <f>V553-W553</f>
        <v>49032.81</v>
      </c>
      <c r="Y553" s="39">
        <f>IF(ISERROR(W553/V553*100),0,W553/V553*100)</f>
        <v>64.049820002786106</v>
      </c>
      <c r="Z553" s="39">
        <v>0</v>
      </c>
      <c r="AA553" s="39">
        <v>0</v>
      </c>
      <c r="AB553" s="39">
        <v>0</v>
      </c>
      <c r="AC553" s="39">
        <v>0</v>
      </c>
      <c r="AD553" s="39">
        <v>0</v>
      </c>
    </row>
    <row r="554" spans="1:30" ht="38.25" x14ac:dyDescent="0.2">
      <c r="A554" s="40" t="s">
        <v>47</v>
      </c>
      <c r="B554" s="39">
        <v>0</v>
      </c>
      <c r="C554" s="39">
        <v>0</v>
      </c>
      <c r="D554" s="39">
        <v>0</v>
      </c>
      <c r="E554" s="39">
        <v>0</v>
      </c>
      <c r="F554" s="39">
        <v>93756</v>
      </c>
      <c r="G554" s="39">
        <f>C554+D554+E554+F554</f>
        <v>93756</v>
      </c>
      <c r="H554" s="39">
        <v>0</v>
      </c>
      <c r="I554" s="39">
        <v>0</v>
      </c>
      <c r="J554" s="39">
        <v>0</v>
      </c>
      <c r="K554" s="39">
        <v>93756</v>
      </c>
      <c r="L554" s="39">
        <f>H554+I554+J554+K554</f>
        <v>93756</v>
      </c>
      <c r="M554" s="39">
        <v>0</v>
      </c>
      <c r="N554" s="39">
        <v>0</v>
      </c>
      <c r="O554" s="39">
        <v>0</v>
      </c>
      <c r="P554" s="39">
        <v>49040.99</v>
      </c>
      <c r="Q554" s="39">
        <f>M554+N554+O554+P554</f>
        <v>49040.99</v>
      </c>
      <c r="R554" s="39">
        <f>H554-M554</f>
        <v>0</v>
      </c>
      <c r="S554" s="39">
        <f>I554-N554</f>
        <v>0</v>
      </c>
      <c r="T554" s="39">
        <f>J554-O554</f>
        <v>0</v>
      </c>
      <c r="U554" s="39">
        <f>Q554+B554</f>
        <v>49040.99</v>
      </c>
      <c r="V554" s="39">
        <v>93756</v>
      </c>
      <c r="W554" s="39">
        <v>49040.99</v>
      </c>
      <c r="X554" s="39">
        <f>V554-W554</f>
        <v>44715.01</v>
      </c>
      <c r="Y554" s="39">
        <f>IF(ISERROR(W554/V554*100),0,W554/V554*100)</f>
        <v>52.307041682665641</v>
      </c>
      <c r="Z554" s="39">
        <v>0</v>
      </c>
      <c r="AA554" s="39">
        <v>0</v>
      </c>
      <c r="AB554" s="39">
        <v>0</v>
      </c>
      <c r="AC554" s="39">
        <v>0</v>
      </c>
      <c r="AD554" s="39">
        <v>-44715.01</v>
      </c>
    </row>
    <row r="555" spans="1:30" ht="38.25" x14ac:dyDescent="0.2">
      <c r="A555" s="38" t="s">
        <v>241</v>
      </c>
      <c r="B555" s="39">
        <v>0</v>
      </c>
      <c r="C555" s="39">
        <v>0</v>
      </c>
      <c r="D555" s="39">
        <v>0</v>
      </c>
      <c r="E555" s="39">
        <v>1374</v>
      </c>
      <c r="F555" s="39">
        <v>0</v>
      </c>
      <c r="G555" s="39">
        <f>C555+D555+E555+F555</f>
        <v>1374</v>
      </c>
      <c r="H555" s="39">
        <v>0</v>
      </c>
      <c r="I555" s="39">
        <v>0</v>
      </c>
      <c r="J555" s="39">
        <v>1374</v>
      </c>
      <c r="K555" s="39">
        <v>0</v>
      </c>
      <c r="L555" s="39">
        <f>H555+I555+J555+K555</f>
        <v>1374</v>
      </c>
      <c r="M555" s="39">
        <v>0</v>
      </c>
      <c r="N555" s="39">
        <v>0</v>
      </c>
      <c r="O555" s="39">
        <v>1255.9000000000001</v>
      </c>
      <c r="P555" s="39">
        <v>0</v>
      </c>
      <c r="Q555" s="39">
        <f>M555+N555+O555+P555</f>
        <v>1255.9000000000001</v>
      </c>
      <c r="R555" s="39">
        <f>H555-M555</f>
        <v>0</v>
      </c>
      <c r="S555" s="39">
        <f>I555-N555</f>
        <v>0</v>
      </c>
      <c r="T555" s="39">
        <f>J555-O555</f>
        <v>118.09999999999991</v>
      </c>
      <c r="U555" s="39">
        <f>Q555+B555</f>
        <v>1255.9000000000001</v>
      </c>
      <c r="V555" s="39">
        <v>1374</v>
      </c>
      <c r="W555" s="39">
        <v>1255.9000000000001</v>
      </c>
      <c r="X555" s="39">
        <f>V555-W555</f>
        <v>118.09999999999991</v>
      </c>
      <c r="Y555" s="39">
        <f>IF(ISERROR(W555/V555*100),0,W555/V555*100)</f>
        <v>91.404657933042216</v>
      </c>
      <c r="Z555" s="39">
        <v>0</v>
      </c>
      <c r="AA555" s="39">
        <v>0</v>
      </c>
      <c r="AB555" s="39">
        <v>0</v>
      </c>
      <c r="AC555" s="39">
        <v>0</v>
      </c>
      <c r="AD555" s="39">
        <v>0</v>
      </c>
    </row>
    <row r="556" spans="1:30" ht="38.25" x14ac:dyDescent="0.2">
      <c r="A556" s="40" t="s">
        <v>242</v>
      </c>
      <c r="B556" s="39">
        <v>0</v>
      </c>
      <c r="C556" s="39">
        <v>0</v>
      </c>
      <c r="D556" s="39">
        <v>0</v>
      </c>
      <c r="E556" s="39">
        <v>1374</v>
      </c>
      <c r="F556" s="39">
        <v>0</v>
      </c>
      <c r="G556" s="39">
        <f>C556+D556+E556+F556</f>
        <v>1374</v>
      </c>
      <c r="H556" s="39">
        <v>0</v>
      </c>
      <c r="I556" s="39">
        <v>0</v>
      </c>
      <c r="J556" s="39">
        <v>1374</v>
      </c>
      <c r="K556" s="39">
        <v>0</v>
      </c>
      <c r="L556" s="39">
        <f>H556+I556+J556+K556</f>
        <v>1374</v>
      </c>
      <c r="M556" s="39">
        <v>0</v>
      </c>
      <c r="N556" s="39">
        <v>0</v>
      </c>
      <c r="O556" s="39">
        <v>1255.9000000000001</v>
      </c>
      <c r="P556" s="39">
        <v>0</v>
      </c>
      <c r="Q556" s="39">
        <f>M556+N556+O556+P556</f>
        <v>1255.9000000000001</v>
      </c>
      <c r="R556" s="39">
        <f>H556-M556</f>
        <v>0</v>
      </c>
      <c r="S556" s="39">
        <f>I556-N556</f>
        <v>0</v>
      </c>
      <c r="T556" s="39">
        <f>J556-O556</f>
        <v>118.09999999999991</v>
      </c>
      <c r="U556" s="39">
        <f>Q556+B556</f>
        <v>1255.9000000000001</v>
      </c>
      <c r="V556" s="39">
        <v>1374</v>
      </c>
      <c r="W556" s="39">
        <v>1255.9000000000001</v>
      </c>
      <c r="X556" s="39">
        <f>V556-W556</f>
        <v>118.09999999999991</v>
      </c>
      <c r="Y556" s="39">
        <f>IF(ISERROR(W556/V556*100),0,W556/V556*100)</f>
        <v>91.404657933042216</v>
      </c>
      <c r="Z556" s="39">
        <v>0</v>
      </c>
      <c r="AA556" s="39">
        <v>0</v>
      </c>
      <c r="AB556" s="39">
        <v>0</v>
      </c>
      <c r="AC556" s="39">
        <v>0</v>
      </c>
      <c r="AD556" s="39">
        <v>0</v>
      </c>
    </row>
    <row r="557" spans="1:30" ht="25.5" x14ac:dyDescent="0.2">
      <c r="A557" s="38" t="s">
        <v>116</v>
      </c>
      <c r="B557" s="39">
        <v>0</v>
      </c>
      <c r="C557" s="39">
        <v>0</v>
      </c>
      <c r="D557" s="39">
        <v>210663</v>
      </c>
      <c r="E557" s="39">
        <v>0</v>
      </c>
      <c r="F557" s="39">
        <v>210618</v>
      </c>
      <c r="G557" s="39">
        <f>C557+D557+E557+F557</f>
        <v>421281</v>
      </c>
      <c r="H557" s="39">
        <v>0</v>
      </c>
      <c r="I557" s="39">
        <v>210663</v>
      </c>
      <c r="J557" s="39">
        <v>0</v>
      </c>
      <c r="K557" s="39">
        <v>210618</v>
      </c>
      <c r="L557" s="39">
        <f>H557+I557+J557+K557</f>
        <v>421281</v>
      </c>
      <c r="M557" s="39">
        <v>0</v>
      </c>
      <c r="N557" s="39">
        <v>204711.48</v>
      </c>
      <c r="O557" s="39">
        <v>0</v>
      </c>
      <c r="P557" s="39">
        <v>207170.07</v>
      </c>
      <c r="Q557" s="39">
        <f>M557+N557+O557+P557</f>
        <v>411881.55000000005</v>
      </c>
      <c r="R557" s="39">
        <f>H557-M557</f>
        <v>0</v>
      </c>
      <c r="S557" s="39">
        <f>I557-N557</f>
        <v>5951.5199999999895</v>
      </c>
      <c r="T557" s="39">
        <f>J557-O557</f>
        <v>0</v>
      </c>
      <c r="U557" s="39">
        <f>Q557+B557</f>
        <v>411881.55000000005</v>
      </c>
      <c r="V557" s="39">
        <v>500048</v>
      </c>
      <c r="W557" s="39">
        <v>350890.16</v>
      </c>
      <c r="X557" s="39">
        <f>V557-W557</f>
        <v>149157.84000000003</v>
      </c>
      <c r="Y557" s="39">
        <f>IF(ISERROR(W557/V557*100),0,W557/V557*100)</f>
        <v>70.171295555626656</v>
      </c>
      <c r="Z557" s="39">
        <v>0</v>
      </c>
      <c r="AA557" s="39">
        <v>0</v>
      </c>
      <c r="AB557" s="39">
        <v>0</v>
      </c>
      <c r="AC557" s="39">
        <v>0</v>
      </c>
      <c r="AD557" s="39">
        <v>-3447.93</v>
      </c>
    </row>
    <row r="558" spans="1:30" ht="38.25" x14ac:dyDescent="0.2">
      <c r="A558" s="40" t="s">
        <v>447</v>
      </c>
      <c r="B558" s="39">
        <v>0</v>
      </c>
      <c r="C558" s="39">
        <v>0</v>
      </c>
      <c r="D558" s="39">
        <v>17700</v>
      </c>
      <c r="E558" s="39">
        <v>0</v>
      </c>
      <c r="F558" s="39">
        <v>0</v>
      </c>
      <c r="G558" s="39">
        <f>C558+D558+E558+F558</f>
        <v>17700</v>
      </c>
      <c r="H558" s="39">
        <v>0</v>
      </c>
      <c r="I558" s="39">
        <v>17700</v>
      </c>
      <c r="J558" s="39">
        <v>0</v>
      </c>
      <c r="K558" s="39">
        <v>0</v>
      </c>
      <c r="L558" s="39">
        <f>H558+I558+J558+K558</f>
        <v>17700</v>
      </c>
      <c r="M558" s="39">
        <v>0</v>
      </c>
      <c r="N558" s="39">
        <v>17700</v>
      </c>
      <c r="O558" s="39">
        <v>0</v>
      </c>
      <c r="P558" s="39">
        <v>0</v>
      </c>
      <c r="Q558" s="39">
        <f>M558+N558+O558+P558</f>
        <v>17700</v>
      </c>
      <c r="R558" s="39">
        <f>H558-M558</f>
        <v>0</v>
      </c>
      <c r="S558" s="39">
        <f>I558-N558</f>
        <v>0</v>
      </c>
      <c r="T558" s="39">
        <f>J558-O558</f>
        <v>0</v>
      </c>
      <c r="U558" s="39">
        <f>Q558+B558</f>
        <v>17700</v>
      </c>
      <c r="V558" s="39">
        <v>30073</v>
      </c>
      <c r="W558" s="39">
        <v>30072.240000000002</v>
      </c>
      <c r="X558" s="39">
        <f>V558-W558</f>
        <v>0.75999999999839929</v>
      </c>
      <c r="Y558" s="39">
        <f>IF(ISERROR(W558/V558*100),0,W558/V558*100)</f>
        <v>99.997472816147379</v>
      </c>
      <c r="Z558" s="39">
        <v>0</v>
      </c>
      <c r="AA558" s="39">
        <v>0</v>
      </c>
      <c r="AB558" s="39">
        <v>0</v>
      </c>
      <c r="AC558" s="39">
        <v>0</v>
      </c>
      <c r="AD558" s="39">
        <v>0</v>
      </c>
    </row>
    <row r="559" spans="1:30" ht="25.5" x14ac:dyDescent="0.2">
      <c r="A559" s="40" t="s">
        <v>448</v>
      </c>
      <c r="B559" s="39">
        <v>0</v>
      </c>
      <c r="C559" s="39">
        <v>0</v>
      </c>
      <c r="D559" s="39">
        <v>192963</v>
      </c>
      <c r="E559" s="39">
        <v>0</v>
      </c>
      <c r="F559" s="39">
        <v>210618</v>
      </c>
      <c r="G559" s="39">
        <f>C559+D559+E559+F559</f>
        <v>403581</v>
      </c>
      <c r="H559" s="39">
        <v>0</v>
      </c>
      <c r="I559" s="39">
        <v>192963</v>
      </c>
      <c r="J559" s="39">
        <v>0</v>
      </c>
      <c r="K559" s="39">
        <v>210618</v>
      </c>
      <c r="L559" s="39">
        <f>H559+I559+J559+K559</f>
        <v>403581</v>
      </c>
      <c r="M559" s="39">
        <v>0</v>
      </c>
      <c r="N559" s="39">
        <v>187011.48</v>
      </c>
      <c r="O559" s="39">
        <v>0</v>
      </c>
      <c r="P559" s="39">
        <v>207170.07</v>
      </c>
      <c r="Q559" s="39">
        <f>M559+N559+O559+P559</f>
        <v>394181.55000000005</v>
      </c>
      <c r="R559" s="39">
        <f>H559-M559</f>
        <v>0</v>
      </c>
      <c r="S559" s="39">
        <f>I559-N559</f>
        <v>5951.5199999999895</v>
      </c>
      <c r="T559" s="39">
        <f>J559-O559</f>
        <v>0</v>
      </c>
      <c r="U559" s="39">
        <f>Q559+B559</f>
        <v>394181.55000000005</v>
      </c>
      <c r="V559" s="39">
        <v>469975</v>
      </c>
      <c r="W559" s="39">
        <v>320817.91999999998</v>
      </c>
      <c r="X559" s="39">
        <f>V559-W559</f>
        <v>149157.08000000002</v>
      </c>
      <c r="Y559" s="39">
        <f>IF(ISERROR(W559/V559*100),0,W559/V559*100)</f>
        <v>68.262762912920891</v>
      </c>
      <c r="Z559" s="39">
        <v>0</v>
      </c>
      <c r="AA559" s="39">
        <v>0</v>
      </c>
      <c r="AB559" s="39">
        <v>0</v>
      </c>
      <c r="AC559" s="39">
        <v>0</v>
      </c>
      <c r="AD559" s="39">
        <v>-3447.93</v>
      </c>
    </row>
    <row r="560" spans="1:30" ht="51" x14ac:dyDescent="0.2">
      <c r="A560" s="38" t="s">
        <v>119</v>
      </c>
      <c r="B560" s="39">
        <v>0</v>
      </c>
      <c r="C560" s="39">
        <v>0</v>
      </c>
      <c r="D560" s="39">
        <v>7253</v>
      </c>
      <c r="E560" s="39">
        <v>28219</v>
      </c>
      <c r="F560" s="39">
        <v>34900</v>
      </c>
      <c r="G560" s="39">
        <f>C560+D560+E560+F560</f>
        <v>70372</v>
      </c>
      <c r="H560" s="39">
        <v>0</v>
      </c>
      <c r="I560" s="39">
        <v>7253</v>
      </c>
      <c r="J560" s="39">
        <v>28219</v>
      </c>
      <c r="K560" s="39">
        <v>34900</v>
      </c>
      <c r="L560" s="39">
        <f>H560+I560+J560+K560</f>
        <v>70372</v>
      </c>
      <c r="M560" s="39">
        <v>0</v>
      </c>
      <c r="N560" s="39">
        <v>7252.54</v>
      </c>
      <c r="O560" s="39">
        <v>28217.65</v>
      </c>
      <c r="P560" s="39">
        <v>33870.42</v>
      </c>
      <c r="Q560" s="39">
        <f>M560+N560+O560+P560</f>
        <v>69340.61</v>
      </c>
      <c r="R560" s="39">
        <f>H560-M560</f>
        <v>0</v>
      </c>
      <c r="S560" s="39">
        <f>I560-N560</f>
        <v>0.46000000000003638</v>
      </c>
      <c r="T560" s="39">
        <f>J560-O560</f>
        <v>1.3499999999985448</v>
      </c>
      <c r="U560" s="39">
        <f>Q560+B560</f>
        <v>69340.61</v>
      </c>
      <c r="V560" s="39">
        <v>70372</v>
      </c>
      <c r="W560" s="39">
        <v>69340.61</v>
      </c>
      <c r="X560" s="39">
        <f>V560-W560</f>
        <v>1031.3899999999994</v>
      </c>
      <c r="Y560" s="39">
        <f>IF(ISERROR(W560/V560*100),0,W560/V560*100)</f>
        <v>98.534374467117601</v>
      </c>
      <c r="Z560" s="39">
        <v>0</v>
      </c>
      <c r="AA560" s="39">
        <v>0</v>
      </c>
      <c r="AB560" s="39">
        <v>0</v>
      </c>
      <c r="AC560" s="39">
        <v>0</v>
      </c>
      <c r="AD560" s="39">
        <v>-1029.58</v>
      </c>
    </row>
    <row r="561" spans="1:30" ht="63.75" x14ac:dyDescent="0.2">
      <c r="A561" s="40" t="s">
        <v>294</v>
      </c>
      <c r="B561" s="39">
        <v>0</v>
      </c>
      <c r="C561" s="39">
        <v>0</v>
      </c>
      <c r="D561" s="39">
        <v>7253</v>
      </c>
      <c r="E561" s="39">
        <v>28219</v>
      </c>
      <c r="F561" s="39">
        <v>0</v>
      </c>
      <c r="G561" s="39">
        <f>C561+D561+E561+F561</f>
        <v>35472</v>
      </c>
      <c r="H561" s="39">
        <v>0</v>
      </c>
      <c r="I561" s="39">
        <v>7253</v>
      </c>
      <c r="J561" s="39">
        <v>28219</v>
      </c>
      <c r="K561" s="39">
        <v>0</v>
      </c>
      <c r="L561" s="39">
        <f>H561+I561+J561+K561</f>
        <v>35472</v>
      </c>
      <c r="M561" s="39">
        <v>0</v>
      </c>
      <c r="N561" s="39">
        <v>7252.54</v>
      </c>
      <c r="O561" s="39">
        <v>28217.65</v>
      </c>
      <c r="P561" s="39">
        <v>0</v>
      </c>
      <c r="Q561" s="39">
        <f>M561+N561+O561+P561</f>
        <v>35470.19</v>
      </c>
      <c r="R561" s="39">
        <f>H561-M561</f>
        <v>0</v>
      </c>
      <c r="S561" s="39">
        <f>I561-N561</f>
        <v>0.46000000000003638</v>
      </c>
      <c r="T561" s="39">
        <f>J561-O561</f>
        <v>1.3499999999985448</v>
      </c>
      <c r="U561" s="39">
        <f>Q561+B561</f>
        <v>35470.19</v>
      </c>
      <c r="V561" s="39">
        <v>35472</v>
      </c>
      <c r="W561" s="39">
        <v>35470.19</v>
      </c>
      <c r="X561" s="39">
        <f>V561-W561</f>
        <v>1.8099999999976717</v>
      </c>
      <c r="Y561" s="39">
        <f>IF(ISERROR(W561/V561*100),0,W561/V561*100)</f>
        <v>99.994897383852049</v>
      </c>
      <c r="Z561" s="39">
        <v>0</v>
      </c>
      <c r="AA561" s="39">
        <v>0</v>
      </c>
      <c r="AB561" s="39">
        <v>0</v>
      </c>
      <c r="AC561" s="39">
        <v>0</v>
      </c>
      <c r="AD561" s="39">
        <v>0</v>
      </c>
    </row>
    <row r="562" spans="1:30" ht="38.25" x14ac:dyDescent="0.2">
      <c r="A562" s="40" t="s">
        <v>449</v>
      </c>
      <c r="B562" s="39">
        <v>0</v>
      </c>
      <c r="C562" s="39">
        <v>0</v>
      </c>
      <c r="D562" s="39">
        <v>0</v>
      </c>
      <c r="E562" s="39">
        <v>0</v>
      </c>
      <c r="F562" s="39">
        <v>34900</v>
      </c>
      <c r="G562" s="39">
        <f>C562+D562+E562+F562</f>
        <v>34900</v>
      </c>
      <c r="H562" s="39">
        <v>0</v>
      </c>
      <c r="I562" s="39">
        <v>0</v>
      </c>
      <c r="J562" s="39">
        <v>0</v>
      </c>
      <c r="K562" s="39">
        <v>34900</v>
      </c>
      <c r="L562" s="39">
        <f>H562+I562+J562+K562</f>
        <v>34900</v>
      </c>
      <c r="M562" s="39">
        <v>0</v>
      </c>
      <c r="N562" s="39">
        <v>0</v>
      </c>
      <c r="O562" s="39">
        <v>0</v>
      </c>
      <c r="P562" s="39">
        <v>33870.42</v>
      </c>
      <c r="Q562" s="39">
        <f>M562+N562+O562+P562</f>
        <v>33870.42</v>
      </c>
      <c r="R562" s="39">
        <f>H562-M562</f>
        <v>0</v>
      </c>
      <c r="S562" s="39">
        <f>I562-N562</f>
        <v>0</v>
      </c>
      <c r="T562" s="39">
        <f>J562-O562</f>
        <v>0</v>
      </c>
      <c r="U562" s="39">
        <f>Q562+B562</f>
        <v>33870.42</v>
      </c>
      <c r="V562" s="39">
        <v>34900</v>
      </c>
      <c r="W562" s="39">
        <v>33870.42</v>
      </c>
      <c r="X562" s="39">
        <f>V562-W562</f>
        <v>1029.5800000000017</v>
      </c>
      <c r="Y562" s="39">
        <f>IF(ISERROR(W562/V562*100),0,W562/V562*100)</f>
        <v>97.049914040114601</v>
      </c>
      <c r="Z562" s="39">
        <v>0</v>
      </c>
      <c r="AA562" s="39">
        <v>0</v>
      </c>
      <c r="AB562" s="39">
        <v>0</v>
      </c>
      <c r="AC562" s="39">
        <v>0</v>
      </c>
      <c r="AD562" s="39">
        <v>-1029.58</v>
      </c>
    </row>
    <row r="563" spans="1:30" ht="38.25" x14ac:dyDescent="0.2">
      <c r="A563" s="38" t="s">
        <v>48</v>
      </c>
      <c r="B563" s="39">
        <v>0</v>
      </c>
      <c r="C563" s="39">
        <v>0</v>
      </c>
      <c r="D563" s="39">
        <v>129594</v>
      </c>
      <c r="E563" s="39">
        <v>312654</v>
      </c>
      <c r="F563" s="39">
        <v>1423433</v>
      </c>
      <c r="G563" s="39">
        <f>C563+D563+E563+F563</f>
        <v>1865681</v>
      </c>
      <c r="H563" s="39">
        <v>0</v>
      </c>
      <c r="I563" s="39">
        <v>129594</v>
      </c>
      <c r="J563" s="39">
        <v>312654</v>
      </c>
      <c r="K563" s="39">
        <v>1423433</v>
      </c>
      <c r="L563" s="39">
        <f>H563+I563+J563+K563</f>
        <v>1865681</v>
      </c>
      <c r="M563" s="39">
        <v>0</v>
      </c>
      <c r="N563" s="39">
        <v>115319.6</v>
      </c>
      <c r="O563" s="39">
        <v>240745.59</v>
      </c>
      <c r="P563" s="39">
        <v>1198164.05</v>
      </c>
      <c r="Q563" s="39">
        <f>M563+N563+O563+P563</f>
        <v>1554229.24</v>
      </c>
      <c r="R563" s="39">
        <f>H563-M563</f>
        <v>0</v>
      </c>
      <c r="S563" s="39">
        <f>I563-N563</f>
        <v>14274.399999999994</v>
      </c>
      <c r="T563" s="39">
        <f>J563-O563</f>
        <v>71908.41</v>
      </c>
      <c r="U563" s="39">
        <f>Q563+B563</f>
        <v>1554229.24</v>
      </c>
      <c r="V563" s="39">
        <v>2089891</v>
      </c>
      <c r="W563" s="39">
        <v>1340922.6399999999</v>
      </c>
      <c r="X563" s="39">
        <f>V563-W563</f>
        <v>748968.3600000001</v>
      </c>
      <c r="Y563" s="39">
        <f>IF(ISERROR(W563/V563*100),0,W563/V563*100)</f>
        <v>64.162324255188423</v>
      </c>
      <c r="Z563" s="39">
        <v>0</v>
      </c>
      <c r="AA563" s="39">
        <v>0</v>
      </c>
      <c r="AB563" s="39">
        <v>0</v>
      </c>
      <c r="AC563" s="39">
        <v>0</v>
      </c>
      <c r="AD563" s="39">
        <v>-225268.95</v>
      </c>
    </row>
    <row r="564" spans="1:30" ht="63.75" x14ac:dyDescent="0.2">
      <c r="A564" s="40" t="s">
        <v>83</v>
      </c>
      <c r="B564" s="39">
        <v>0</v>
      </c>
      <c r="C564" s="39">
        <v>0</v>
      </c>
      <c r="D564" s="39">
        <v>0</v>
      </c>
      <c r="E564" s="39">
        <v>18874</v>
      </c>
      <c r="F564" s="39">
        <v>0</v>
      </c>
      <c r="G564" s="39">
        <f>C564+D564+E564+F564</f>
        <v>18874</v>
      </c>
      <c r="H564" s="39">
        <v>0</v>
      </c>
      <c r="I564" s="39">
        <v>0</v>
      </c>
      <c r="J564" s="39">
        <v>18874</v>
      </c>
      <c r="K564" s="39">
        <v>0</v>
      </c>
      <c r="L564" s="39">
        <f>H564+I564+J564+K564</f>
        <v>18874</v>
      </c>
      <c r="M564" s="39">
        <v>0</v>
      </c>
      <c r="N564" s="39">
        <v>0</v>
      </c>
      <c r="O564" s="39">
        <v>2233.89</v>
      </c>
      <c r="P564" s="39">
        <v>0</v>
      </c>
      <c r="Q564" s="39">
        <f>M564+N564+O564+P564</f>
        <v>2233.89</v>
      </c>
      <c r="R564" s="39">
        <f>H564-M564</f>
        <v>0</v>
      </c>
      <c r="S564" s="39">
        <f>I564-N564</f>
        <v>0</v>
      </c>
      <c r="T564" s="39">
        <f>J564-O564</f>
        <v>16640.11</v>
      </c>
      <c r="U564" s="39">
        <f>Q564+B564</f>
        <v>2233.89</v>
      </c>
      <c r="V564" s="39">
        <v>18874</v>
      </c>
      <c r="W564" s="39">
        <v>2233.89</v>
      </c>
      <c r="X564" s="39">
        <f>V564-W564</f>
        <v>16640.11</v>
      </c>
      <c r="Y564" s="39">
        <f>IF(ISERROR(W564/V564*100),0,W564/V564*100)</f>
        <v>11.835805870509695</v>
      </c>
      <c r="Z564" s="39">
        <v>0</v>
      </c>
      <c r="AA564" s="39">
        <v>0</v>
      </c>
      <c r="AB564" s="39">
        <v>0</v>
      </c>
      <c r="AC564" s="39">
        <v>0</v>
      </c>
      <c r="AD564" s="39">
        <v>0</v>
      </c>
    </row>
    <row r="565" spans="1:30" ht="38.25" x14ac:dyDescent="0.2">
      <c r="A565" s="40" t="s">
        <v>84</v>
      </c>
      <c r="B565" s="39">
        <v>0</v>
      </c>
      <c r="C565" s="39">
        <v>0</v>
      </c>
      <c r="D565" s="39">
        <v>129594</v>
      </c>
      <c r="E565" s="39">
        <v>293780</v>
      </c>
      <c r="F565" s="39">
        <v>0</v>
      </c>
      <c r="G565" s="39">
        <f>C565+D565+E565+F565</f>
        <v>423374</v>
      </c>
      <c r="H565" s="39">
        <v>0</v>
      </c>
      <c r="I565" s="39">
        <v>129594</v>
      </c>
      <c r="J565" s="39">
        <v>293780</v>
      </c>
      <c r="K565" s="39">
        <v>0</v>
      </c>
      <c r="L565" s="39">
        <f>H565+I565+J565+K565</f>
        <v>423374</v>
      </c>
      <c r="M565" s="39">
        <v>0</v>
      </c>
      <c r="N565" s="39">
        <v>115319.6</v>
      </c>
      <c r="O565" s="39">
        <v>238511.7</v>
      </c>
      <c r="P565" s="39">
        <v>0</v>
      </c>
      <c r="Q565" s="39">
        <f>M565+N565+O565+P565</f>
        <v>353831.30000000005</v>
      </c>
      <c r="R565" s="39">
        <f>H565-M565</f>
        <v>0</v>
      </c>
      <c r="S565" s="39">
        <f>I565-N565</f>
        <v>14274.399999999994</v>
      </c>
      <c r="T565" s="39">
        <f>J565-O565</f>
        <v>55268.299999999988</v>
      </c>
      <c r="U565" s="39">
        <f>Q565+B565</f>
        <v>353831.30000000005</v>
      </c>
      <c r="V565" s="39">
        <v>647584</v>
      </c>
      <c r="W565" s="39">
        <v>140524.70000000001</v>
      </c>
      <c r="X565" s="39">
        <f>V565-W565</f>
        <v>507059.3</v>
      </c>
      <c r="Y565" s="39">
        <f>IF(ISERROR(W565/V565*100),0,W565/V565*100)</f>
        <v>21.699841256115036</v>
      </c>
      <c r="Z565" s="39">
        <v>0</v>
      </c>
      <c r="AA565" s="39">
        <v>0</v>
      </c>
      <c r="AB565" s="39">
        <v>0</v>
      </c>
      <c r="AC565" s="39">
        <v>0</v>
      </c>
      <c r="AD565" s="39">
        <v>0</v>
      </c>
    </row>
    <row r="566" spans="1:30" ht="38.25" x14ac:dyDescent="0.2">
      <c r="A566" s="40" t="s">
        <v>60</v>
      </c>
      <c r="B566" s="39">
        <v>0</v>
      </c>
      <c r="C566" s="39">
        <v>0</v>
      </c>
      <c r="D566" s="39">
        <v>0</v>
      </c>
      <c r="E566" s="39">
        <v>0</v>
      </c>
      <c r="F566" s="39">
        <v>1423433</v>
      </c>
      <c r="G566" s="39">
        <f>C566+D566+E566+F566</f>
        <v>1423433</v>
      </c>
      <c r="H566" s="39">
        <v>0</v>
      </c>
      <c r="I566" s="39">
        <v>0</v>
      </c>
      <c r="J566" s="39">
        <v>0</v>
      </c>
      <c r="K566" s="39">
        <v>1423433</v>
      </c>
      <c r="L566" s="39">
        <f>H566+I566+J566+K566</f>
        <v>1423433</v>
      </c>
      <c r="M566" s="39">
        <v>0</v>
      </c>
      <c r="N566" s="39">
        <v>0</v>
      </c>
      <c r="O566" s="39">
        <v>0</v>
      </c>
      <c r="P566" s="39">
        <v>1198164.05</v>
      </c>
      <c r="Q566" s="39">
        <f>M566+N566+O566+P566</f>
        <v>1198164.05</v>
      </c>
      <c r="R566" s="39">
        <f>H566-M566</f>
        <v>0</v>
      </c>
      <c r="S566" s="39">
        <f>I566-N566</f>
        <v>0</v>
      </c>
      <c r="T566" s="39">
        <f>J566-O566</f>
        <v>0</v>
      </c>
      <c r="U566" s="39">
        <f>Q566+B566</f>
        <v>1198164.05</v>
      </c>
      <c r="V566" s="39">
        <v>1423433</v>
      </c>
      <c r="W566" s="39">
        <v>1198164.05</v>
      </c>
      <c r="X566" s="39">
        <f>V566-W566</f>
        <v>225268.94999999995</v>
      </c>
      <c r="Y566" s="39">
        <f>IF(ISERROR(W566/V566*100),0,W566/V566*100)</f>
        <v>84.174249859318991</v>
      </c>
      <c r="Z566" s="39">
        <v>0</v>
      </c>
      <c r="AA566" s="39">
        <v>0</v>
      </c>
      <c r="AB566" s="39">
        <v>0</v>
      </c>
      <c r="AC566" s="39">
        <v>0</v>
      </c>
      <c r="AD566" s="39">
        <v>-225268.95</v>
      </c>
    </row>
    <row r="567" spans="1:30" ht="51" x14ac:dyDescent="0.2">
      <c r="A567" s="38" t="s">
        <v>51</v>
      </c>
      <c r="B567" s="39">
        <v>0</v>
      </c>
      <c r="C567" s="39">
        <v>0</v>
      </c>
      <c r="D567" s="39">
        <v>0</v>
      </c>
      <c r="E567" s="39">
        <v>0</v>
      </c>
      <c r="F567" s="39">
        <v>71330</v>
      </c>
      <c r="G567" s="39">
        <f>C567+D567+E567+F567</f>
        <v>71330</v>
      </c>
      <c r="H567" s="39">
        <v>0</v>
      </c>
      <c r="I567" s="39">
        <v>0</v>
      </c>
      <c r="J567" s="39">
        <v>0</v>
      </c>
      <c r="K567" s="39">
        <v>71330</v>
      </c>
      <c r="L567" s="39">
        <f>H567+I567+J567+K567</f>
        <v>71330</v>
      </c>
      <c r="M567" s="39">
        <v>0</v>
      </c>
      <c r="N567" s="39">
        <v>0</v>
      </c>
      <c r="O567" s="39">
        <v>0</v>
      </c>
      <c r="P567" s="39">
        <v>40354.44</v>
      </c>
      <c r="Q567" s="39">
        <f>M567+N567+O567+P567</f>
        <v>40354.44</v>
      </c>
      <c r="R567" s="39">
        <f>H567-M567</f>
        <v>0</v>
      </c>
      <c r="S567" s="39">
        <f>I567-N567</f>
        <v>0</v>
      </c>
      <c r="T567" s="39">
        <f>J567-O567</f>
        <v>0</v>
      </c>
      <c r="U567" s="39">
        <f>Q567+B567</f>
        <v>40354.44</v>
      </c>
      <c r="V567" s="39">
        <v>71330</v>
      </c>
      <c r="W567" s="39">
        <v>40354.44</v>
      </c>
      <c r="X567" s="39">
        <f>V567-W567</f>
        <v>30975.559999999998</v>
      </c>
      <c r="Y567" s="39">
        <f>IF(ISERROR(W567/V567*100),0,W567/V567*100)</f>
        <v>56.574288518155058</v>
      </c>
      <c r="Z567" s="39">
        <v>0</v>
      </c>
      <c r="AA567" s="39">
        <v>0</v>
      </c>
      <c r="AB567" s="39">
        <v>0</v>
      </c>
      <c r="AC567" s="39">
        <v>0</v>
      </c>
      <c r="AD567" s="39">
        <v>-30975.56</v>
      </c>
    </row>
    <row r="568" spans="1:30" ht="63.75" x14ac:dyDescent="0.2">
      <c r="A568" s="40" t="s">
        <v>450</v>
      </c>
      <c r="B568" s="39">
        <v>0</v>
      </c>
      <c r="C568" s="39">
        <v>0</v>
      </c>
      <c r="D568" s="39">
        <v>0</v>
      </c>
      <c r="E568" s="39">
        <v>0</v>
      </c>
      <c r="F568" s="39">
        <v>71330</v>
      </c>
      <c r="G568" s="39">
        <f>C568+D568+E568+F568</f>
        <v>71330</v>
      </c>
      <c r="H568" s="39">
        <v>0</v>
      </c>
      <c r="I568" s="39">
        <v>0</v>
      </c>
      <c r="J568" s="39">
        <v>0</v>
      </c>
      <c r="K568" s="39">
        <v>71330</v>
      </c>
      <c r="L568" s="39">
        <f>H568+I568+J568+K568</f>
        <v>71330</v>
      </c>
      <c r="M568" s="39">
        <v>0</v>
      </c>
      <c r="N568" s="39">
        <v>0</v>
      </c>
      <c r="O568" s="39">
        <v>0</v>
      </c>
      <c r="P568" s="39">
        <v>40354.44</v>
      </c>
      <c r="Q568" s="39">
        <f>M568+N568+O568+P568</f>
        <v>40354.44</v>
      </c>
      <c r="R568" s="39">
        <f>H568-M568</f>
        <v>0</v>
      </c>
      <c r="S568" s="39">
        <f>I568-N568</f>
        <v>0</v>
      </c>
      <c r="T568" s="39">
        <f>J568-O568</f>
        <v>0</v>
      </c>
      <c r="U568" s="39">
        <f>Q568+B568</f>
        <v>40354.44</v>
      </c>
      <c r="V568" s="39">
        <v>71330</v>
      </c>
      <c r="W568" s="39">
        <v>40354.44</v>
      </c>
      <c r="X568" s="39">
        <f>V568-W568</f>
        <v>30975.559999999998</v>
      </c>
      <c r="Y568" s="39">
        <f>IF(ISERROR(W568/V568*100),0,W568/V568*100)</f>
        <v>56.574288518155058</v>
      </c>
      <c r="Z568" s="39">
        <v>0</v>
      </c>
      <c r="AA568" s="39">
        <v>0</v>
      </c>
      <c r="AB568" s="39">
        <v>0</v>
      </c>
      <c r="AC568" s="39">
        <v>0</v>
      </c>
      <c r="AD568" s="39">
        <v>-30975.56</v>
      </c>
    </row>
    <row r="569" spans="1:30" ht="25.5" x14ac:dyDescent="0.2">
      <c r="A569" s="38" t="s">
        <v>53</v>
      </c>
      <c r="B569" s="39">
        <v>0</v>
      </c>
      <c r="C569" s="39">
        <v>0</v>
      </c>
      <c r="D569" s="39">
        <v>74084</v>
      </c>
      <c r="E569" s="39">
        <v>0</v>
      </c>
      <c r="F569" s="39">
        <v>0</v>
      </c>
      <c r="G569" s="39">
        <f>C569+D569+E569+F569</f>
        <v>74084</v>
      </c>
      <c r="H569" s="39">
        <v>0</v>
      </c>
      <c r="I569" s="39">
        <v>74084</v>
      </c>
      <c r="J569" s="39">
        <v>0</v>
      </c>
      <c r="K569" s="39">
        <v>0</v>
      </c>
      <c r="L569" s="39">
        <f>H569+I569+J569+K569</f>
        <v>74084</v>
      </c>
      <c r="M569" s="39">
        <v>0</v>
      </c>
      <c r="N569" s="39">
        <v>42497.26</v>
      </c>
      <c r="O569" s="39">
        <v>0</v>
      </c>
      <c r="P569" s="39">
        <v>0</v>
      </c>
      <c r="Q569" s="39">
        <f>M569+N569+O569+P569</f>
        <v>42497.26</v>
      </c>
      <c r="R569" s="39">
        <f>H569-M569</f>
        <v>0</v>
      </c>
      <c r="S569" s="39">
        <f>I569-N569</f>
        <v>31586.739999999998</v>
      </c>
      <c r="T569" s="39">
        <f>J569-O569</f>
        <v>0</v>
      </c>
      <c r="U569" s="39">
        <f>Q569+B569</f>
        <v>42497.26</v>
      </c>
      <c r="V569" s="39">
        <v>78377</v>
      </c>
      <c r="W569" s="39">
        <v>33530.69</v>
      </c>
      <c r="X569" s="39">
        <f>V569-W569</f>
        <v>44846.31</v>
      </c>
      <c r="Y569" s="39">
        <f>IF(ISERROR(W569/V569*100),0,W569/V569*100)</f>
        <v>42.781287877821299</v>
      </c>
      <c r="Z569" s="39">
        <v>0</v>
      </c>
      <c r="AA569" s="39">
        <v>0</v>
      </c>
      <c r="AB569" s="39">
        <v>0</v>
      </c>
      <c r="AC569" s="39">
        <v>0</v>
      </c>
      <c r="AD569" s="39">
        <v>0</v>
      </c>
    </row>
    <row r="570" spans="1:30" ht="25.5" x14ac:dyDescent="0.2">
      <c r="A570" s="40" t="s">
        <v>451</v>
      </c>
      <c r="B570" s="39">
        <v>0</v>
      </c>
      <c r="C570" s="39">
        <v>0</v>
      </c>
      <c r="D570" s="39">
        <v>74084</v>
      </c>
      <c r="E570" s="39">
        <v>0</v>
      </c>
      <c r="F570" s="39">
        <v>0</v>
      </c>
      <c r="G570" s="39">
        <f>C570+D570+E570+F570</f>
        <v>74084</v>
      </c>
      <c r="H570" s="39">
        <v>0</v>
      </c>
      <c r="I570" s="39">
        <v>74084</v>
      </c>
      <c r="J570" s="39">
        <v>0</v>
      </c>
      <c r="K570" s="39">
        <v>0</v>
      </c>
      <c r="L570" s="39">
        <f>H570+I570+J570+K570</f>
        <v>74084</v>
      </c>
      <c r="M570" s="39">
        <v>0</v>
      </c>
      <c r="N570" s="39">
        <v>42497.26</v>
      </c>
      <c r="O570" s="39">
        <v>0</v>
      </c>
      <c r="P570" s="39">
        <v>0</v>
      </c>
      <c r="Q570" s="39">
        <f>M570+N570+O570+P570</f>
        <v>42497.26</v>
      </c>
      <c r="R570" s="39">
        <f>H570-M570</f>
        <v>0</v>
      </c>
      <c r="S570" s="39">
        <f>I570-N570</f>
        <v>31586.739999999998</v>
      </c>
      <c r="T570" s="39">
        <f>J570-O570</f>
        <v>0</v>
      </c>
      <c r="U570" s="39">
        <f>Q570+B570</f>
        <v>42497.26</v>
      </c>
      <c r="V570" s="39">
        <v>78377</v>
      </c>
      <c r="W570" s="39">
        <v>33530.69</v>
      </c>
      <c r="X570" s="39">
        <f>V570-W570</f>
        <v>44846.31</v>
      </c>
      <c r="Y570" s="39">
        <f>IF(ISERROR(W570/V570*100),0,W570/V570*100)</f>
        <v>42.781287877821299</v>
      </c>
      <c r="Z570" s="39">
        <v>0</v>
      </c>
      <c r="AA570" s="39">
        <v>0</v>
      </c>
      <c r="AB570" s="39">
        <v>0</v>
      </c>
      <c r="AC570" s="39">
        <v>0</v>
      </c>
      <c r="AD570" s="39">
        <v>0</v>
      </c>
    </row>
    <row r="571" spans="1:30" ht="25.5" x14ac:dyDescent="0.2">
      <c r="A571" s="38" t="s">
        <v>86</v>
      </c>
      <c r="B571" s="39">
        <v>0</v>
      </c>
      <c r="C571" s="39">
        <v>0</v>
      </c>
      <c r="D571" s="39">
        <v>0</v>
      </c>
      <c r="E571" s="39">
        <v>4994</v>
      </c>
      <c r="F571" s="39">
        <v>3151618</v>
      </c>
      <c r="G571" s="39">
        <f>C571+D571+E571+F571</f>
        <v>3156612</v>
      </c>
      <c r="H571" s="39">
        <v>0</v>
      </c>
      <c r="I571" s="39">
        <v>0</v>
      </c>
      <c r="J571" s="39">
        <v>4994</v>
      </c>
      <c r="K571" s="39">
        <v>3151618</v>
      </c>
      <c r="L571" s="39">
        <f>H571+I571+J571+K571</f>
        <v>3156612</v>
      </c>
      <c r="M571" s="39">
        <v>0</v>
      </c>
      <c r="N571" s="39">
        <v>0</v>
      </c>
      <c r="O571" s="39">
        <v>4993.83</v>
      </c>
      <c r="P571" s="39">
        <v>3087789.04</v>
      </c>
      <c r="Q571" s="39">
        <f>M571+N571+O571+P571</f>
        <v>3092782.87</v>
      </c>
      <c r="R571" s="39">
        <f>H571-M571</f>
        <v>0</v>
      </c>
      <c r="S571" s="39">
        <f>I571-N571</f>
        <v>0</v>
      </c>
      <c r="T571" s="39">
        <f>J571-O571</f>
        <v>0.17000000000007276</v>
      </c>
      <c r="U571" s="39">
        <f>Q571+B571</f>
        <v>3092782.87</v>
      </c>
      <c r="V571" s="39">
        <v>3156612</v>
      </c>
      <c r="W571" s="39">
        <v>3092782.87</v>
      </c>
      <c r="X571" s="39">
        <f>V571-W571</f>
        <v>63829.129999999888</v>
      </c>
      <c r="Y571" s="39">
        <f>IF(ISERROR(W571/V571*100),0,W571/V571*100)</f>
        <v>97.977922848927903</v>
      </c>
      <c r="Z571" s="39">
        <v>0</v>
      </c>
      <c r="AA571" s="39">
        <v>0</v>
      </c>
      <c r="AB571" s="39">
        <v>0</v>
      </c>
      <c r="AC571" s="39">
        <v>0</v>
      </c>
      <c r="AD571" s="39">
        <v>-63828.959999999999</v>
      </c>
    </row>
    <row r="572" spans="1:30" ht="25.5" x14ac:dyDescent="0.2">
      <c r="A572" s="38" t="s">
        <v>55</v>
      </c>
      <c r="B572" s="39">
        <v>0</v>
      </c>
      <c r="C572" s="39">
        <v>0</v>
      </c>
      <c r="D572" s="39">
        <v>0</v>
      </c>
      <c r="E572" s="39">
        <v>0</v>
      </c>
      <c r="F572" s="39">
        <v>23150565</v>
      </c>
      <c r="G572" s="39">
        <f>C572+D572+E572+F572</f>
        <v>23150565</v>
      </c>
      <c r="H572" s="39">
        <v>0</v>
      </c>
      <c r="I572" s="39">
        <v>0</v>
      </c>
      <c r="J572" s="39">
        <v>0</v>
      </c>
      <c r="K572" s="39">
        <v>23150565</v>
      </c>
      <c r="L572" s="39">
        <f>H572+I572+J572+K572</f>
        <v>23150565</v>
      </c>
      <c r="M572" s="39">
        <v>0</v>
      </c>
      <c r="N572" s="39">
        <v>0</v>
      </c>
      <c r="O572" s="39">
        <v>0</v>
      </c>
      <c r="P572" s="39">
        <v>23052963.170000002</v>
      </c>
      <c r="Q572" s="39">
        <f>M572+N572+O572+P572</f>
        <v>23052963.170000002</v>
      </c>
      <c r="R572" s="39">
        <f>H572-M572</f>
        <v>0</v>
      </c>
      <c r="S572" s="39">
        <f>I572-N572</f>
        <v>0</v>
      </c>
      <c r="T572" s="39">
        <f>J572-O572</f>
        <v>0</v>
      </c>
      <c r="U572" s="39">
        <f>Q572+B572</f>
        <v>23052963.170000002</v>
      </c>
      <c r="V572" s="39">
        <v>23150565</v>
      </c>
      <c r="W572" s="39">
        <v>23052963.170000002</v>
      </c>
      <c r="X572" s="39">
        <f>V572-W572</f>
        <v>97601.829999998212</v>
      </c>
      <c r="Y572" s="39">
        <f>IF(ISERROR(W572/V572*100),0,W572/V572*100)</f>
        <v>99.578404112383438</v>
      </c>
      <c r="Z572" s="39">
        <v>0</v>
      </c>
      <c r="AA572" s="39">
        <v>0</v>
      </c>
      <c r="AB572" s="39">
        <v>0</v>
      </c>
      <c r="AC572" s="39">
        <v>0</v>
      </c>
      <c r="AD572" s="39">
        <v>-97601.83</v>
      </c>
    </row>
    <row r="573" spans="1:30" s="37" customFormat="1" x14ac:dyDescent="0.2">
      <c r="A573" s="35" t="s">
        <v>452</v>
      </c>
      <c r="B573" s="36">
        <v>0</v>
      </c>
      <c r="C573" s="36">
        <v>26180</v>
      </c>
      <c r="D573" s="36">
        <v>0</v>
      </c>
      <c r="E573" s="36">
        <v>8736</v>
      </c>
      <c r="F573" s="36">
        <v>6892759</v>
      </c>
      <c r="G573" s="36">
        <f>C573+D573+E573+F573</f>
        <v>6927675</v>
      </c>
      <c r="H573" s="36">
        <v>26180</v>
      </c>
      <c r="I573" s="36">
        <v>0</v>
      </c>
      <c r="J573" s="36">
        <v>8736</v>
      </c>
      <c r="K573" s="36">
        <v>6892759</v>
      </c>
      <c r="L573" s="36">
        <f>H573+I573+J573+K573</f>
        <v>6927675</v>
      </c>
      <c r="M573" s="36">
        <v>15914.31</v>
      </c>
      <c r="N573" s="36">
        <v>0</v>
      </c>
      <c r="O573" s="36">
        <v>8735.94</v>
      </c>
      <c r="P573" s="36">
        <v>6655983.79</v>
      </c>
      <c r="Q573" s="36">
        <f>M573+N573+O573+P573</f>
        <v>6680634.04</v>
      </c>
      <c r="R573" s="36">
        <f>H573-M573</f>
        <v>10265.69</v>
      </c>
      <c r="S573" s="36">
        <f>I573-N573</f>
        <v>0</v>
      </c>
      <c r="T573" s="36">
        <f>J573-O573</f>
        <v>5.9999999999490683E-2</v>
      </c>
      <c r="U573" s="36">
        <f>Q573+B573</f>
        <v>6680634.04</v>
      </c>
      <c r="V573" s="36">
        <v>6958485</v>
      </c>
      <c r="W573" s="36">
        <v>6675131.75</v>
      </c>
      <c r="X573" s="36">
        <f>V573-W573</f>
        <v>283353.25</v>
      </c>
      <c r="Y573" s="36">
        <f>IF(ISERROR(W573/V573*100),0,W573/V573*100)</f>
        <v>95.927946241171753</v>
      </c>
      <c r="Z573" s="36">
        <v>0</v>
      </c>
      <c r="AA573" s="36">
        <v>0</v>
      </c>
      <c r="AB573" s="36">
        <v>0</v>
      </c>
      <c r="AC573" s="36">
        <v>0</v>
      </c>
      <c r="AD573" s="36">
        <v>-236775.21</v>
      </c>
    </row>
    <row r="574" spans="1:30" x14ac:dyDescent="0.2">
      <c r="A574" s="38" t="s">
        <v>453</v>
      </c>
      <c r="B574" s="39">
        <v>0</v>
      </c>
      <c r="C574" s="39">
        <v>26180</v>
      </c>
      <c r="D574" s="39">
        <v>0</v>
      </c>
      <c r="E574" s="39">
        <v>8736</v>
      </c>
      <c r="F574" s="39">
        <v>6863213</v>
      </c>
      <c r="G574" s="39">
        <f>C574+D574+E574+F574</f>
        <v>6898129</v>
      </c>
      <c r="H574" s="39">
        <v>26180</v>
      </c>
      <c r="I574" s="39">
        <v>0</v>
      </c>
      <c r="J574" s="39">
        <v>8736</v>
      </c>
      <c r="K574" s="39">
        <v>6863213</v>
      </c>
      <c r="L574" s="39">
        <f>H574+I574+J574+K574</f>
        <v>6898129</v>
      </c>
      <c r="M574" s="39">
        <v>15914.31</v>
      </c>
      <c r="N574" s="39">
        <v>0</v>
      </c>
      <c r="O574" s="39">
        <v>8735.94</v>
      </c>
      <c r="P574" s="39">
        <v>6627858.79</v>
      </c>
      <c r="Q574" s="39">
        <f>M574+N574+O574+P574</f>
        <v>6652509.04</v>
      </c>
      <c r="R574" s="39">
        <f>H574-M574</f>
        <v>10265.69</v>
      </c>
      <c r="S574" s="39">
        <f>I574-N574</f>
        <v>0</v>
      </c>
      <c r="T574" s="39">
        <f>J574-O574</f>
        <v>5.9999999999490683E-2</v>
      </c>
      <c r="U574" s="39">
        <f>Q574+B574</f>
        <v>6652509.04</v>
      </c>
      <c r="V574" s="39">
        <v>6928939</v>
      </c>
      <c r="W574" s="39">
        <v>6647006.75</v>
      </c>
      <c r="X574" s="39">
        <f>V574-W574</f>
        <v>281932.25</v>
      </c>
      <c r="Y574" s="39">
        <f>IF(ISERROR(W574/V574*100),0,W574/V574*100)</f>
        <v>95.931090604203618</v>
      </c>
      <c r="Z574" s="39">
        <v>0</v>
      </c>
      <c r="AA574" s="39">
        <v>0</v>
      </c>
      <c r="AB574" s="39">
        <v>0</v>
      </c>
      <c r="AC574" s="39">
        <v>0</v>
      </c>
      <c r="AD574" s="39">
        <v>-235354.21</v>
      </c>
    </row>
    <row r="575" spans="1:30" ht="25.5" x14ac:dyDescent="0.2">
      <c r="A575" s="38" t="s">
        <v>45</v>
      </c>
      <c r="B575" s="39">
        <v>0</v>
      </c>
      <c r="C575" s="39">
        <v>0</v>
      </c>
      <c r="D575" s="39">
        <v>0</v>
      </c>
      <c r="E575" s="39">
        <v>0</v>
      </c>
      <c r="F575" s="39">
        <v>29546</v>
      </c>
      <c r="G575" s="39">
        <f>C575+D575+E575+F575</f>
        <v>29546</v>
      </c>
      <c r="H575" s="39">
        <v>0</v>
      </c>
      <c r="I575" s="39">
        <v>0</v>
      </c>
      <c r="J575" s="39">
        <v>0</v>
      </c>
      <c r="K575" s="39">
        <v>29546</v>
      </c>
      <c r="L575" s="39">
        <f>H575+I575+J575+K575</f>
        <v>29546</v>
      </c>
      <c r="M575" s="39">
        <v>0</v>
      </c>
      <c r="N575" s="39">
        <v>0</v>
      </c>
      <c r="O575" s="39">
        <v>0</v>
      </c>
      <c r="P575" s="39">
        <v>28125</v>
      </c>
      <c r="Q575" s="39">
        <f>M575+N575+O575+P575</f>
        <v>28125</v>
      </c>
      <c r="R575" s="39">
        <f>H575-M575</f>
        <v>0</v>
      </c>
      <c r="S575" s="39">
        <f>I575-N575</f>
        <v>0</v>
      </c>
      <c r="T575" s="39">
        <f>J575-O575</f>
        <v>0</v>
      </c>
      <c r="U575" s="39">
        <f>Q575+B575</f>
        <v>28125</v>
      </c>
      <c r="V575" s="39">
        <v>29546</v>
      </c>
      <c r="W575" s="39">
        <v>28125</v>
      </c>
      <c r="X575" s="39">
        <f>V575-W575</f>
        <v>1421</v>
      </c>
      <c r="Y575" s="39">
        <f>IF(ISERROR(W575/V575*100),0,W575/V575*100)</f>
        <v>95.190550328301626</v>
      </c>
      <c r="Z575" s="39">
        <v>0</v>
      </c>
      <c r="AA575" s="39">
        <v>0</v>
      </c>
      <c r="AB575" s="39">
        <v>0</v>
      </c>
      <c r="AC575" s="39">
        <v>0</v>
      </c>
      <c r="AD575" s="39">
        <v>-1421</v>
      </c>
    </row>
    <row r="576" spans="1:30" ht="25.5" x14ac:dyDescent="0.2">
      <c r="A576" s="40" t="s">
        <v>46</v>
      </c>
      <c r="B576" s="39">
        <v>0</v>
      </c>
      <c r="C576" s="39">
        <v>0</v>
      </c>
      <c r="D576" s="39">
        <v>0</v>
      </c>
      <c r="E576" s="39">
        <v>0</v>
      </c>
      <c r="F576" s="39">
        <v>29546</v>
      </c>
      <c r="G576" s="39">
        <f>C576+D576+E576+F576</f>
        <v>29546</v>
      </c>
      <c r="H576" s="39">
        <v>0</v>
      </c>
      <c r="I576" s="39">
        <v>0</v>
      </c>
      <c r="J576" s="39">
        <v>0</v>
      </c>
      <c r="K576" s="39">
        <v>29546</v>
      </c>
      <c r="L576" s="39">
        <f>H576+I576+J576+K576</f>
        <v>29546</v>
      </c>
      <c r="M576" s="39">
        <v>0</v>
      </c>
      <c r="N576" s="39">
        <v>0</v>
      </c>
      <c r="O576" s="39">
        <v>0</v>
      </c>
      <c r="P576" s="39">
        <v>28125</v>
      </c>
      <c r="Q576" s="39">
        <f>M576+N576+O576+P576</f>
        <v>28125</v>
      </c>
      <c r="R576" s="39">
        <f>H576-M576</f>
        <v>0</v>
      </c>
      <c r="S576" s="39">
        <f>I576-N576</f>
        <v>0</v>
      </c>
      <c r="T576" s="39">
        <f>J576-O576</f>
        <v>0</v>
      </c>
      <c r="U576" s="39">
        <f>Q576+B576</f>
        <v>28125</v>
      </c>
      <c r="V576" s="39">
        <v>29546</v>
      </c>
      <c r="W576" s="39">
        <v>28125</v>
      </c>
      <c r="X576" s="39">
        <f>V576-W576</f>
        <v>1421</v>
      </c>
      <c r="Y576" s="39">
        <f>IF(ISERROR(W576/V576*100),0,W576/V576*100)</f>
        <v>95.190550328301626</v>
      </c>
      <c r="Z576" s="39">
        <v>0</v>
      </c>
      <c r="AA576" s="39">
        <v>0</v>
      </c>
      <c r="AB576" s="39">
        <v>0</v>
      </c>
      <c r="AC576" s="39">
        <v>0</v>
      </c>
      <c r="AD576" s="39">
        <v>-1421</v>
      </c>
    </row>
    <row r="577" spans="1:30" s="37" customFormat="1" x14ac:dyDescent="0.2">
      <c r="A577" s="35" t="s">
        <v>454</v>
      </c>
      <c r="B577" s="36">
        <v>0</v>
      </c>
      <c r="C577" s="36">
        <v>0</v>
      </c>
      <c r="D577" s="36">
        <v>0</v>
      </c>
      <c r="E577" s="36">
        <v>5551</v>
      </c>
      <c r="F577" s="36">
        <v>1486936</v>
      </c>
      <c r="G577" s="36">
        <f>C577+D577+E577+F577</f>
        <v>1492487</v>
      </c>
      <c r="H577" s="36">
        <v>0</v>
      </c>
      <c r="I577" s="36">
        <v>0</v>
      </c>
      <c r="J577" s="36">
        <v>5551</v>
      </c>
      <c r="K577" s="36">
        <v>1486936</v>
      </c>
      <c r="L577" s="36">
        <f>H577+I577+J577+K577</f>
        <v>1492487</v>
      </c>
      <c r="M577" s="36">
        <v>0</v>
      </c>
      <c r="N577" s="36">
        <v>0</v>
      </c>
      <c r="O577" s="36">
        <v>0</v>
      </c>
      <c r="P577" s="36">
        <v>1141731.18</v>
      </c>
      <c r="Q577" s="36">
        <f>M577+N577+O577+P577</f>
        <v>1141731.18</v>
      </c>
      <c r="R577" s="36">
        <f>H577-M577</f>
        <v>0</v>
      </c>
      <c r="S577" s="36">
        <f>I577-N577</f>
        <v>0</v>
      </c>
      <c r="T577" s="36">
        <f>J577-O577</f>
        <v>5551</v>
      </c>
      <c r="U577" s="36">
        <f>Q577+B577</f>
        <v>1141731.18</v>
      </c>
      <c r="V577" s="36">
        <v>1492487</v>
      </c>
      <c r="W577" s="36">
        <v>1141731.18</v>
      </c>
      <c r="X577" s="36">
        <f>V577-W577</f>
        <v>350755.82000000007</v>
      </c>
      <c r="Y577" s="36">
        <f>IF(ISERROR(W577/V577*100),0,W577/V577*100)</f>
        <v>76.498567826721427</v>
      </c>
      <c r="Z577" s="36">
        <v>0</v>
      </c>
      <c r="AA577" s="36">
        <v>0</v>
      </c>
      <c r="AB577" s="36">
        <v>0</v>
      </c>
      <c r="AC577" s="36">
        <v>0</v>
      </c>
      <c r="AD577" s="36">
        <v>-345204.82</v>
      </c>
    </row>
    <row r="578" spans="1:30" ht="25.5" x14ac:dyDescent="0.2">
      <c r="A578" s="38" t="s">
        <v>455</v>
      </c>
      <c r="B578" s="39">
        <v>0</v>
      </c>
      <c r="C578" s="39">
        <v>0</v>
      </c>
      <c r="D578" s="39">
        <v>0</v>
      </c>
      <c r="E578" s="39">
        <v>0</v>
      </c>
      <c r="F578" s="39">
        <v>1486936</v>
      </c>
      <c r="G578" s="39">
        <f>C578+D578+E578+F578</f>
        <v>1486936</v>
      </c>
      <c r="H578" s="39">
        <v>0</v>
      </c>
      <c r="I578" s="39">
        <v>0</v>
      </c>
      <c r="J578" s="39">
        <v>0</v>
      </c>
      <c r="K578" s="39">
        <v>1486936</v>
      </c>
      <c r="L578" s="39">
        <f>H578+I578+J578+K578</f>
        <v>1486936</v>
      </c>
      <c r="M578" s="39">
        <v>0</v>
      </c>
      <c r="N578" s="39">
        <v>0</v>
      </c>
      <c r="O578" s="39">
        <v>0</v>
      </c>
      <c r="P578" s="39">
        <v>1141731.18</v>
      </c>
      <c r="Q578" s="39">
        <f>M578+N578+O578+P578</f>
        <v>1141731.18</v>
      </c>
      <c r="R578" s="39">
        <f>H578-M578</f>
        <v>0</v>
      </c>
      <c r="S578" s="39">
        <f>I578-N578</f>
        <v>0</v>
      </c>
      <c r="T578" s="39">
        <f>J578-O578</f>
        <v>0</v>
      </c>
      <c r="U578" s="39">
        <f>Q578+B578</f>
        <v>1141731.18</v>
      </c>
      <c r="V578" s="39">
        <v>1486936</v>
      </c>
      <c r="W578" s="39">
        <v>1141731.18</v>
      </c>
      <c r="X578" s="39">
        <f>V578-W578</f>
        <v>345204.82000000007</v>
      </c>
      <c r="Y578" s="39">
        <f>IF(ISERROR(W578/V578*100),0,W578/V578*100)</f>
        <v>76.784150763718145</v>
      </c>
      <c r="Z578" s="39">
        <v>0</v>
      </c>
      <c r="AA578" s="39">
        <v>0</v>
      </c>
      <c r="AB578" s="39">
        <v>0</v>
      </c>
      <c r="AC578" s="39">
        <v>0</v>
      </c>
      <c r="AD578" s="39">
        <v>-345204.82</v>
      </c>
    </row>
    <row r="579" spans="1:30" ht="38.25" x14ac:dyDescent="0.2">
      <c r="A579" s="38" t="s">
        <v>48</v>
      </c>
      <c r="B579" s="39">
        <v>0</v>
      </c>
      <c r="C579" s="39">
        <v>0</v>
      </c>
      <c r="D579" s="39">
        <v>0</v>
      </c>
      <c r="E579" s="39">
        <v>5551</v>
      </c>
      <c r="F579" s="39">
        <v>0</v>
      </c>
      <c r="G579" s="39">
        <f>C579+D579+E579+F579</f>
        <v>5551</v>
      </c>
      <c r="H579" s="39">
        <v>0</v>
      </c>
      <c r="I579" s="39">
        <v>0</v>
      </c>
      <c r="J579" s="39">
        <v>5551</v>
      </c>
      <c r="K579" s="39">
        <v>0</v>
      </c>
      <c r="L579" s="39">
        <f>H579+I579+J579+K579</f>
        <v>5551</v>
      </c>
      <c r="M579" s="39">
        <v>0</v>
      </c>
      <c r="N579" s="39">
        <v>0</v>
      </c>
      <c r="O579" s="39">
        <v>0</v>
      </c>
      <c r="P579" s="39">
        <v>0</v>
      </c>
      <c r="Q579" s="39">
        <f>M579+N579+O579+P579</f>
        <v>0</v>
      </c>
      <c r="R579" s="39">
        <f>H579-M579</f>
        <v>0</v>
      </c>
      <c r="S579" s="39">
        <f>I579-N579</f>
        <v>0</v>
      </c>
      <c r="T579" s="39">
        <f>J579-O579</f>
        <v>5551</v>
      </c>
      <c r="U579" s="39">
        <f>Q579+B579</f>
        <v>0</v>
      </c>
      <c r="V579" s="39">
        <v>5551</v>
      </c>
      <c r="W579" s="39">
        <v>0</v>
      </c>
      <c r="X579" s="39">
        <f>V579-W579</f>
        <v>5551</v>
      </c>
      <c r="Y579" s="39">
        <f>IF(ISERROR(W579/V579*100),0,W579/V579*100)</f>
        <v>0</v>
      </c>
      <c r="Z579" s="39">
        <v>0</v>
      </c>
      <c r="AA579" s="39">
        <v>0</v>
      </c>
      <c r="AB579" s="39">
        <v>0</v>
      </c>
      <c r="AC579" s="39">
        <v>0</v>
      </c>
      <c r="AD579" s="39">
        <v>0</v>
      </c>
    </row>
    <row r="580" spans="1:30" ht="63.75" x14ac:dyDescent="0.2">
      <c r="A580" s="40" t="s">
        <v>83</v>
      </c>
      <c r="B580" s="39">
        <v>0</v>
      </c>
      <c r="C580" s="39">
        <v>0</v>
      </c>
      <c r="D580" s="39">
        <v>0</v>
      </c>
      <c r="E580" s="39">
        <v>5551</v>
      </c>
      <c r="F580" s="39">
        <v>0</v>
      </c>
      <c r="G580" s="39">
        <f>C580+D580+E580+F580</f>
        <v>5551</v>
      </c>
      <c r="H580" s="39">
        <v>0</v>
      </c>
      <c r="I580" s="39">
        <v>0</v>
      </c>
      <c r="J580" s="39">
        <v>5551</v>
      </c>
      <c r="K580" s="39">
        <v>0</v>
      </c>
      <c r="L580" s="39">
        <f>H580+I580+J580+K580</f>
        <v>5551</v>
      </c>
      <c r="M580" s="39">
        <v>0</v>
      </c>
      <c r="N580" s="39">
        <v>0</v>
      </c>
      <c r="O580" s="39">
        <v>0</v>
      </c>
      <c r="P580" s="39">
        <v>0</v>
      </c>
      <c r="Q580" s="39">
        <f>M580+N580+O580+P580</f>
        <v>0</v>
      </c>
      <c r="R580" s="39">
        <f>H580-M580</f>
        <v>0</v>
      </c>
      <c r="S580" s="39">
        <f>I580-N580</f>
        <v>0</v>
      </c>
      <c r="T580" s="39">
        <f>J580-O580</f>
        <v>5551</v>
      </c>
      <c r="U580" s="39">
        <f>Q580+B580</f>
        <v>0</v>
      </c>
      <c r="V580" s="39">
        <v>5551</v>
      </c>
      <c r="W580" s="39">
        <v>0</v>
      </c>
      <c r="X580" s="39">
        <f>V580-W580</f>
        <v>5551</v>
      </c>
      <c r="Y580" s="39">
        <f>IF(ISERROR(W580/V580*100),0,W580/V580*100)</f>
        <v>0</v>
      </c>
      <c r="Z580" s="39">
        <v>0</v>
      </c>
      <c r="AA580" s="39">
        <v>0</v>
      </c>
      <c r="AB580" s="39">
        <v>0</v>
      </c>
      <c r="AC580" s="39">
        <v>0</v>
      </c>
      <c r="AD580" s="39">
        <v>0</v>
      </c>
    </row>
    <row r="581" spans="1:30" s="37" customFormat="1" x14ac:dyDescent="0.2">
      <c r="A581" s="35" t="s">
        <v>456</v>
      </c>
      <c r="B581" s="36">
        <v>0</v>
      </c>
      <c r="C581" s="36">
        <v>1000</v>
      </c>
      <c r="D581" s="36">
        <v>1275</v>
      </c>
      <c r="E581" s="36">
        <v>0</v>
      </c>
      <c r="F581" s="36">
        <v>6122187</v>
      </c>
      <c r="G581" s="36">
        <f>C581+D581+E581+F581</f>
        <v>6124462</v>
      </c>
      <c r="H581" s="36">
        <v>1000</v>
      </c>
      <c r="I581" s="36">
        <v>1275</v>
      </c>
      <c r="J581" s="36">
        <v>0</v>
      </c>
      <c r="K581" s="36">
        <v>6122187</v>
      </c>
      <c r="L581" s="36">
        <f>H581+I581+J581+K581</f>
        <v>6124462</v>
      </c>
      <c r="M581" s="36">
        <v>1307.1300000000001</v>
      </c>
      <c r="N581" s="36">
        <v>0</v>
      </c>
      <c r="O581" s="36">
        <v>0</v>
      </c>
      <c r="P581" s="36">
        <v>5861263.2800000003</v>
      </c>
      <c r="Q581" s="36">
        <f>M581+N581+O581+P581</f>
        <v>5862570.4100000001</v>
      </c>
      <c r="R581" s="36">
        <f>H581-M581</f>
        <v>-307.13000000000011</v>
      </c>
      <c r="S581" s="36">
        <f>I581-N581</f>
        <v>1275</v>
      </c>
      <c r="T581" s="36">
        <f>J581-O581</f>
        <v>0</v>
      </c>
      <c r="U581" s="36">
        <f>Q581+B581</f>
        <v>5862570.4100000001</v>
      </c>
      <c r="V581" s="36">
        <v>6127913</v>
      </c>
      <c r="W581" s="36">
        <v>5862517.8300000001</v>
      </c>
      <c r="X581" s="36">
        <f>V581-W581</f>
        <v>265395.16999999993</v>
      </c>
      <c r="Y581" s="36">
        <f>IF(ISERROR(W581/V581*100),0,W581/V581*100)</f>
        <v>95.66907738409472</v>
      </c>
      <c r="Z581" s="36">
        <v>0</v>
      </c>
      <c r="AA581" s="36">
        <v>0</v>
      </c>
      <c r="AB581" s="36">
        <v>0</v>
      </c>
      <c r="AC581" s="36">
        <v>0</v>
      </c>
      <c r="AD581" s="36">
        <v>-260923.72</v>
      </c>
    </row>
    <row r="582" spans="1:30" x14ac:dyDescent="0.2">
      <c r="A582" s="38" t="s">
        <v>457</v>
      </c>
      <c r="B582" s="39">
        <v>0</v>
      </c>
      <c r="C582" s="39">
        <v>1000</v>
      </c>
      <c r="D582" s="39">
        <v>0</v>
      </c>
      <c r="E582" s="39">
        <v>0</v>
      </c>
      <c r="F582" s="39">
        <v>6122187</v>
      </c>
      <c r="G582" s="39">
        <f>C582+D582+E582+F582</f>
        <v>6123187</v>
      </c>
      <c r="H582" s="39">
        <v>1000</v>
      </c>
      <c r="I582" s="39">
        <v>0</v>
      </c>
      <c r="J582" s="39">
        <v>0</v>
      </c>
      <c r="K582" s="39">
        <v>6122187</v>
      </c>
      <c r="L582" s="39">
        <f>H582+I582+J582+K582</f>
        <v>6123187</v>
      </c>
      <c r="M582" s="39">
        <v>1307.1300000000001</v>
      </c>
      <c r="N582" s="39">
        <v>0</v>
      </c>
      <c r="O582" s="39">
        <v>0</v>
      </c>
      <c r="P582" s="39">
        <v>5861263.2800000003</v>
      </c>
      <c r="Q582" s="39">
        <f>M582+N582+O582+P582</f>
        <v>5862570.4100000001</v>
      </c>
      <c r="R582" s="39">
        <f>H582-M582</f>
        <v>-307.13000000000011</v>
      </c>
      <c r="S582" s="39">
        <f>I582-N582</f>
        <v>0</v>
      </c>
      <c r="T582" s="39">
        <f>J582-O582</f>
        <v>0</v>
      </c>
      <c r="U582" s="39">
        <f>Q582+B582</f>
        <v>5862570.4100000001</v>
      </c>
      <c r="V582" s="39">
        <v>6123187</v>
      </c>
      <c r="W582" s="39">
        <v>5861263.2800000003</v>
      </c>
      <c r="X582" s="39">
        <f>V582-W582</f>
        <v>261923.71999999974</v>
      </c>
      <c r="Y582" s="39">
        <f>IF(ISERROR(W582/V582*100),0,W582/V582*100)</f>
        <v>95.722428206095941</v>
      </c>
      <c r="Z582" s="39">
        <v>0</v>
      </c>
      <c r="AA582" s="39">
        <v>0</v>
      </c>
      <c r="AB582" s="39">
        <v>0</v>
      </c>
      <c r="AC582" s="39">
        <v>0</v>
      </c>
      <c r="AD582" s="39">
        <v>-260923.72</v>
      </c>
    </row>
    <row r="583" spans="1:30" ht="25.5" x14ac:dyDescent="0.2">
      <c r="A583" s="38" t="s">
        <v>53</v>
      </c>
      <c r="B583" s="39">
        <v>0</v>
      </c>
      <c r="C583" s="39">
        <v>0</v>
      </c>
      <c r="D583" s="39">
        <v>1275</v>
      </c>
      <c r="E583" s="39">
        <v>0</v>
      </c>
      <c r="F583" s="39">
        <v>0</v>
      </c>
      <c r="G583" s="39">
        <f>C583+D583+E583+F583</f>
        <v>1275</v>
      </c>
      <c r="H583" s="39">
        <v>0</v>
      </c>
      <c r="I583" s="39">
        <v>1275</v>
      </c>
      <c r="J583" s="39">
        <v>0</v>
      </c>
      <c r="K583" s="39">
        <v>0</v>
      </c>
      <c r="L583" s="39">
        <f>H583+I583+J583+K583</f>
        <v>1275</v>
      </c>
      <c r="M583" s="39">
        <v>0</v>
      </c>
      <c r="N583" s="39">
        <v>0</v>
      </c>
      <c r="O583" s="39">
        <v>0</v>
      </c>
      <c r="P583" s="39">
        <v>0</v>
      </c>
      <c r="Q583" s="39">
        <f>M583+N583+O583+P583</f>
        <v>0</v>
      </c>
      <c r="R583" s="39">
        <f>H583-M583</f>
        <v>0</v>
      </c>
      <c r="S583" s="39">
        <f>I583-N583</f>
        <v>1275</v>
      </c>
      <c r="T583" s="39">
        <f>J583-O583</f>
        <v>0</v>
      </c>
      <c r="U583" s="39">
        <f>Q583+B583</f>
        <v>0</v>
      </c>
      <c r="V583" s="39">
        <v>4726</v>
      </c>
      <c r="W583" s="39">
        <v>1254.55</v>
      </c>
      <c r="X583" s="39">
        <f>V583-W583</f>
        <v>3471.45</v>
      </c>
      <c r="Y583" s="39">
        <f>IF(ISERROR(W583/V583*100),0,W583/V583*100)</f>
        <v>26.545704612780362</v>
      </c>
      <c r="Z583" s="39">
        <v>0</v>
      </c>
      <c r="AA583" s="39">
        <v>0</v>
      </c>
      <c r="AB583" s="39">
        <v>0</v>
      </c>
      <c r="AC583" s="39">
        <v>0</v>
      </c>
      <c r="AD583" s="39">
        <v>0</v>
      </c>
    </row>
    <row r="584" spans="1:30" ht="25.5" x14ac:dyDescent="0.2">
      <c r="A584" s="40" t="s">
        <v>458</v>
      </c>
      <c r="B584" s="39">
        <v>0</v>
      </c>
      <c r="C584" s="39">
        <v>0</v>
      </c>
      <c r="D584" s="39">
        <v>1275</v>
      </c>
      <c r="E584" s="39">
        <v>0</v>
      </c>
      <c r="F584" s="39">
        <v>0</v>
      </c>
      <c r="G584" s="39">
        <f>C584+D584+E584+F584</f>
        <v>1275</v>
      </c>
      <c r="H584" s="39">
        <v>0</v>
      </c>
      <c r="I584" s="39">
        <v>1275</v>
      </c>
      <c r="J584" s="39">
        <v>0</v>
      </c>
      <c r="K584" s="39">
        <v>0</v>
      </c>
      <c r="L584" s="39">
        <f>H584+I584+J584+K584</f>
        <v>1275</v>
      </c>
      <c r="M584" s="39">
        <v>0</v>
      </c>
      <c r="N584" s="39">
        <v>0</v>
      </c>
      <c r="O584" s="39">
        <v>0</v>
      </c>
      <c r="P584" s="39">
        <v>0</v>
      </c>
      <c r="Q584" s="39">
        <f>M584+N584+O584+P584</f>
        <v>0</v>
      </c>
      <c r="R584" s="39">
        <f>H584-M584</f>
        <v>0</v>
      </c>
      <c r="S584" s="39">
        <f>I584-N584</f>
        <v>1275</v>
      </c>
      <c r="T584" s="39">
        <f>J584-O584</f>
        <v>0</v>
      </c>
      <c r="U584" s="39">
        <f>Q584+B584</f>
        <v>0</v>
      </c>
      <c r="V584" s="39">
        <v>4726</v>
      </c>
      <c r="W584" s="39">
        <v>1254.55</v>
      </c>
      <c r="X584" s="39">
        <f>V584-W584</f>
        <v>3471.45</v>
      </c>
      <c r="Y584" s="39">
        <f>IF(ISERROR(W584/V584*100),0,W584/V584*100)</f>
        <v>26.545704612780362</v>
      </c>
      <c r="Z584" s="39">
        <v>0</v>
      </c>
      <c r="AA584" s="39">
        <v>0</v>
      </c>
      <c r="AB584" s="39">
        <v>0</v>
      </c>
      <c r="AC584" s="39">
        <v>0</v>
      </c>
      <c r="AD584" s="39">
        <v>0</v>
      </c>
    </row>
    <row r="585" spans="1:30" s="37" customFormat="1" x14ac:dyDescent="0.2">
      <c r="A585" s="35" t="s">
        <v>459</v>
      </c>
      <c r="B585" s="36">
        <v>0</v>
      </c>
      <c r="C585" s="36">
        <v>21837549</v>
      </c>
      <c r="D585" s="36">
        <v>198297</v>
      </c>
      <c r="E585" s="36">
        <v>948320</v>
      </c>
      <c r="F585" s="36">
        <v>1304783524</v>
      </c>
      <c r="G585" s="36">
        <f>C585+D585+E585+F585</f>
        <v>1327767690</v>
      </c>
      <c r="H585" s="36">
        <v>21837549</v>
      </c>
      <c r="I585" s="36">
        <v>198297</v>
      </c>
      <c r="J585" s="36">
        <v>948320</v>
      </c>
      <c r="K585" s="36">
        <v>1304783524</v>
      </c>
      <c r="L585" s="36">
        <f>H585+I585+J585+K585</f>
        <v>1327767690</v>
      </c>
      <c r="M585" s="36">
        <v>22585167.640000001</v>
      </c>
      <c r="N585" s="36">
        <v>196785.24</v>
      </c>
      <c r="O585" s="36">
        <v>924703.97</v>
      </c>
      <c r="P585" s="36">
        <v>1296732022.48</v>
      </c>
      <c r="Q585" s="36">
        <f>M585+N585+O585+P585</f>
        <v>1320438679.3299999</v>
      </c>
      <c r="R585" s="36">
        <f>H585-M585</f>
        <v>-747618.6400000006</v>
      </c>
      <c r="S585" s="36">
        <f>I585-N585</f>
        <v>1511.7600000000093</v>
      </c>
      <c r="T585" s="36">
        <f>J585-O585</f>
        <v>23616.030000000028</v>
      </c>
      <c r="U585" s="36">
        <f>Q585+B585</f>
        <v>1320438679.3299999</v>
      </c>
      <c r="V585" s="36">
        <v>1292353203</v>
      </c>
      <c r="W585" s="36">
        <v>1286776955.78</v>
      </c>
      <c r="X585" s="36">
        <f>V585-W585</f>
        <v>5576247.2200000286</v>
      </c>
      <c r="Y585" s="36">
        <f>IF(ISERROR(W585/V585*100),0,W585/V585*100)</f>
        <v>99.568519874670827</v>
      </c>
      <c r="Z585" s="36">
        <v>0</v>
      </c>
      <c r="AA585" s="36">
        <v>0</v>
      </c>
      <c r="AB585" s="36">
        <v>0</v>
      </c>
      <c r="AC585" s="36">
        <v>0</v>
      </c>
      <c r="AD585" s="36">
        <v>-8051501.5199999996</v>
      </c>
    </row>
    <row r="586" spans="1:30" x14ac:dyDescent="0.2">
      <c r="A586" s="38" t="s">
        <v>460</v>
      </c>
      <c r="B586" s="39">
        <v>0</v>
      </c>
      <c r="C586" s="39">
        <v>0</v>
      </c>
      <c r="D586" s="39">
        <v>0</v>
      </c>
      <c r="E586" s="39">
        <v>0</v>
      </c>
      <c r="F586" s="39">
        <v>40014900</v>
      </c>
      <c r="G586" s="39">
        <f>C586+D586+E586+F586</f>
        <v>40014900</v>
      </c>
      <c r="H586" s="39">
        <v>0</v>
      </c>
      <c r="I586" s="39">
        <v>0</v>
      </c>
      <c r="J586" s="39">
        <v>0</v>
      </c>
      <c r="K586" s="39">
        <v>40014900</v>
      </c>
      <c r="L586" s="39">
        <f>H586+I586+J586+K586</f>
        <v>40014900</v>
      </c>
      <c r="M586" s="39">
        <v>0</v>
      </c>
      <c r="N586" s="39">
        <v>0</v>
      </c>
      <c r="O586" s="39">
        <v>0</v>
      </c>
      <c r="P586" s="39">
        <v>40014586</v>
      </c>
      <c r="Q586" s="39">
        <f>M586+N586+O586+P586</f>
        <v>40014586</v>
      </c>
      <c r="R586" s="39">
        <f>H586-M586</f>
        <v>0</v>
      </c>
      <c r="S586" s="39">
        <f>I586-N586</f>
        <v>0</v>
      </c>
      <c r="T586" s="39">
        <f>J586-O586</f>
        <v>0</v>
      </c>
      <c r="U586" s="39">
        <f>Q586+B586</f>
        <v>40014586</v>
      </c>
      <c r="V586" s="39">
        <v>40014900</v>
      </c>
      <c r="W586" s="39">
        <v>40014586</v>
      </c>
      <c r="X586" s="39">
        <f>V586-W586</f>
        <v>314</v>
      </c>
      <c r="Y586" s="39">
        <f>IF(ISERROR(W586/V586*100),0,W586/V586*100)</f>
        <v>99.999215292303617</v>
      </c>
      <c r="Z586" s="39">
        <v>0</v>
      </c>
      <c r="AA586" s="39">
        <v>0</v>
      </c>
      <c r="AB586" s="39">
        <v>0</v>
      </c>
      <c r="AC586" s="39">
        <v>0</v>
      </c>
      <c r="AD586" s="39">
        <v>-314</v>
      </c>
    </row>
    <row r="587" spans="1:30" x14ac:dyDescent="0.2">
      <c r="A587" s="40" t="s">
        <v>461</v>
      </c>
      <c r="B587" s="39">
        <v>0</v>
      </c>
      <c r="C587" s="39">
        <v>0</v>
      </c>
      <c r="D587" s="39">
        <v>0</v>
      </c>
      <c r="E587" s="39">
        <v>0</v>
      </c>
      <c r="F587" s="39">
        <v>18326652</v>
      </c>
      <c r="G587" s="39">
        <f>C587+D587+E587+F587</f>
        <v>18326652</v>
      </c>
      <c r="H587" s="39">
        <v>0</v>
      </c>
      <c r="I587" s="39">
        <v>0</v>
      </c>
      <c r="J587" s="39">
        <v>0</v>
      </c>
      <c r="K587" s="39">
        <v>18326652</v>
      </c>
      <c r="L587" s="39">
        <f>H587+I587+J587+K587</f>
        <v>18326652</v>
      </c>
      <c r="M587" s="39">
        <v>0</v>
      </c>
      <c r="N587" s="39">
        <v>0</v>
      </c>
      <c r="O587" s="39">
        <v>0</v>
      </c>
      <c r="P587" s="39">
        <v>18326652</v>
      </c>
      <c r="Q587" s="39">
        <f>M587+N587+O587+P587</f>
        <v>18326652</v>
      </c>
      <c r="R587" s="39">
        <f>H587-M587</f>
        <v>0</v>
      </c>
      <c r="S587" s="39">
        <f>I587-N587</f>
        <v>0</v>
      </c>
      <c r="T587" s="39">
        <f>J587-O587</f>
        <v>0</v>
      </c>
      <c r="U587" s="39">
        <f>Q587+B587</f>
        <v>18326652</v>
      </c>
      <c r="V587" s="39">
        <v>18326652</v>
      </c>
      <c r="W587" s="39">
        <v>18326652</v>
      </c>
      <c r="X587" s="39">
        <f>V587-W587</f>
        <v>0</v>
      </c>
      <c r="Y587" s="39">
        <f>IF(ISERROR(W587/V587*100),0,W587/V587*100)</f>
        <v>100</v>
      </c>
      <c r="Z587" s="39">
        <v>0</v>
      </c>
      <c r="AA587" s="39">
        <v>0</v>
      </c>
      <c r="AB587" s="39">
        <v>0</v>
      </c>
      <c r="AC587" s="39">
        <v>0</v>
      </c>
      <c r="AD587" s="39">
        <v>0</v>
      </c>
    </row>
    <row r="588" spans="1:30" x14ac:dyDescent="0.2">
      <c r="A588" s="40" t="s">
        <v>462</v>
      </c>
      <c r="B588" s="39">
        <v>0</v>
      </c>
      <c r="C588" s="39">
        <v>0</v>
      </c>
      <c r="D588" s="39">
        <v>0</v>
      </c>
      <c r="E588" s="39">
        <v>0</v>
      </c>
      <c r="F588" s="39">
        <v>21688248</v>
      </c>
      <c r="G588" s="39">
        <f>C588+D588+E588+F588</f>
        <v>21688248</v>
      </c>
      <c r="H588" s="39">
        <v>0</v>
      </c>
      <c r="I588" s="39">
        <v>0</v>
      </c>
      <c r="J588" s="39">
        <v>0</v>
      </c>
      <c r="K588" s="39">
        <v>21688248</v>
      </c>
      <c r="L588" s="39">
        <f>H588+I588+J588+K588</f>
        <v>21688248</v>
      </c>
      <c r="M588" s="39">
        <v>0</v>
      </c>
      <c r="N588" s="39">
        <v>0</v>
      </c>
      <c r="O588" s="39">
        <v>0</v>
      </c>
      <c r="P588" s="39">
        <v>21687934</v>
      </c>
      <c r="Q588" s="39">
        <f>M588+N588+O588+P588</f>
        <v>21687934</v>
      </c>
      <c r="R588" s="39">
        <f>H588-M588</f>
        <v>0</v>
      </c>
      <c r="S588" s="39">
        <f>I588-N588</f>
        <v>0</v>
      </c>
      <c r="T588" s="39">
        <f>J588-O588</f>
        <v>0</v>
      </c>
      <c r="U588" s="39">
        <f>Q588+B588</f>
        <v>21687934</v>
      </c>
      <c r="V588" s="39">
        <v>21688248</v>
      </c>
      <c r="W588" s="39">
        <v>21687934</v>
      </c>
      <c r="X588" s="39">
        <f>V588-W588</f>
        <v>314</v>
      </c>
      <c r="Y588" s="39">
        <f>IF(ISERROR(W588/V588*100),0,W588/V588*100)</f>
        <v>99.998552211317389</v>
      </c>
      <c r="Z588" s="39">
        <v>0</v>
      </c>
      <c r="AA588" s="39">
        <v>0</v>
      </c>
      <c r="AB588" s="39">
        <v>0</v>
      </c>
      <c r="AC588" s="39">
        <v>0</v>
      </c>
      <c r="AD588" s="39">
        <v>-314</v>
      </c>
    </row>
    <row r="589" spans="1:30" x14ac:dyDescent="0.2">
      <c r="A589" s="38" t="s">
        <v>463</v>
      </c>
      <c r="B589" s="39">
        <v>0</v>
      </c>
      <c r="C589" s="39">
        <v>80821</v>
      </c>
      <c r="D589" s="39">
        <v>0</v>
      </c>
      <c r="E589" s="39">
        <v>43128</v>
      </c>
      <c r="F589" s="39">
        <v>779042</v>
      </c>
      <c r="G589" s="39">
        <f>C589+D589+E589+F589</f>
        <v>902991</v>
      </c>
      <c r="H589" s="39">
        <v>80821</v>
      </c>
      <c r="I589" s="39">
        <v>0</v>
      </c>
      <c r="J589" s="39">
        <v>43128</v>
      </c>
      <c r="K589" s="39">
        <v>779042</v>
      </c>
      <c r="L589" s="39">
        <f>H589+I589+J589+K589</f>
        <v>902991</v>
      </c>
      <c r="M589" s="39">
        <v>36969.67</v>
      </c>
      <c r="N589" s="39">
        <v>0</v>
      </c>
      <c r="O589" s="39">
        <v>43128</v>
      </c>
      <c r="P589" s="39">
        <v>779042</v>
      </c>
      <c r="Q589" s="39">
        <f>M589+N589+O589+P589</f>
        <v>859139.67</v>
      </c>
      <c r="R589" s="39">
        <f>H589-M589</f>
        <v>43851.33</v>
      </c>
      <c r="S589" s="39">
        <f>I589-N589</f>
        <v>0</v>
      </c>
      <c r="T589" s="39">
        <f>J589-O589</f>
        <v>0</v>
      </c>
      <c r="U589" s="39">
        <f>Q589+B589</f>
        <v>859139.67</v>
      </c>
      <c r="V589" s="39">
        <v>903864</v>
      </c>
      <c r="W589" s="39">
        <v>860012.61</v>
      </c>
      <c r="X589" s="39">
        <f>V589-W589</f>
        <v>43851.390000000014</v>
      </c>
      <c r="Y589" s="39">
        <f>IF(ISERROR(W589/V589*100),0,W589/V589*100)</f>
        <v>95.148452643318009</v>
      </c>
      <c r="Z589" s="39">
        <v>0</v>
      </c>
      <c r="AA589" s="39">
        <v>0</v>
      </c>
      <c r="AB589" s="39">
        <v>0</v>
      </c>
      <c r="AC589" s="39">
        <v>0</v>
      </c>
      <c r="AD589" s="39">
        <v>0</v>
      </c>
    </row>
    <row r="590" spans="1:30" x14ac:dyDescent="0.2">
      <c r="A590" s="40" t="s">
        <v>464</v>
      </c>
      <c r="B590" s="39">
        <v>0</v>
      </c>
      <c r="C590" s="39">
        <v>80821</v>
      </c>
      <c r="D590" s="39">
        <v>0</v>
      </c>
      <c r="E590" s="39">
        <v>43128</v>
      </c>
      <c r="F590" s="39">
        <v>779042</v>
      </c>
      <c r="G590" s="39">
        <f>C590+D590+E590+F590</f>
        <v>902991</v>
      </c>
      <c r="H590" s="39">
        <v>80821</v>
      </c>
      <c r="I590" s="39">
        <v>0</v>
      </c>
      <c r="J590" s="39">
        <v>43128</v>
      </c>
      <c r="K590" s="39">
        <v>779042</v>
      </c>
      <c r="L590" s="39">
        <f>H590+I590+J590+K590</f>
        <v>902991</v>
      </c>
      <c r="M590" s="39">
        <v>36969.67</v>
      </c>
      <c r="N590" s="39">
        <v>0</v>
      </c>
      <c r="O590" s="39">
        <v>43128</v>
      </c>
      <c r="P590" s="39">
        <v>779042</v>
      </c>
      <c r="Q590" s="39">
        <f>M590+N590+O590+P590</f>
        <v>859139.67</v>
      </c>
      <c r="R590" s="39">
        <f>H590-M590</f>
        <v>43851.33</v>
      </c>
      <c r="S590" s="39">
        <f>I590-N590</f>
        <v>0</v>
      </c>
      <c r="T590" s="39">
        <f>J590-O590</f>
        <v>0</v>
      </c>
      <c r="U590" s="39">
        <f>Q590+B590</f>
        <v>859139.67</v>
      </c>
      <c r="V590" s="39">
        <v>903864</v>
      </c>
      <c r="W590" s="39">
        <v>860012.61</v>
      </c>
      <c r="X590" s="39">
        <f>V590-W590</f>
        <v>43851.390000000014</v>
      </c>
      <c r="Y590" s="39">
        <f>IF(ISERROR(W590/V590*100),0,W590/V590*100)</f>
        <v>95.148452643318009</v>
      </c>
      <c r="Z590" s="39">
        <v>0</v>
      </c>
      <c r="AA590" s="39">
        <v>0</v>
      </c>
      <c r="AB590" s="39">
        <v>0</v>
      </c>
      <c r="AC590" s="39">
        <v>0</v>
      </c>
      <c r="AD590" s="39">
        <v>0</v>
      </c>
    </row>
    <row r="591" spans="1:30" x14ac:dyDescent="0.2">
      <c r="A591" s="38" t="s">
        <v>465</v>
      </c>
      <c r="B591" s="39">
        <v>0</v>
      </c>
      <c r="C591" s="39">
        <v>17494765</v>
      </c>
      <c r="D591" s="39">
        <v>0</v>
      </c>
      <c r="E591" s="39">
        <v>0</v>
      </c>
      <c r="F591" s="39">
        <v>1070295056</v>
      </c>
      <c r="G591" s="39">
        <f>C591+D591+E591+F591</f>
        <v>1087789821</v>
      </c>
      <c r="H591" s="39">
        <v>17494765</v>
      </c>
      <c r="I591" s="39">
        <v>0</v>
      </c>
      <c r="J591" s="39">
        <v>0</v>
      </c>
      <c r="K591" s="39">
        <v>1070295056</v>
      </c>
      <c r="L591" s="39">
        <f>H591+I591+J591+K591</f>
        <v>1087789821</v>
      </c>
      <c r="M591" s="39">
        <v>18499608.960000001</v>
      </c>
      <c r="N591" s="39">
        <v>0</v>
      </c>
      <c r="O591" s="39">
        <v>0</v>
      </c>
      <c r="P591" s="39">
        <v>1065202568.24</v>
      </c>
      <c r="Q591" s="39">
        <f>M591+N591+O591+P591</f>
        <v>1083702177.2</v>
      </c>
      <c r="R591" s="39">
        <f>H591-M591</f>
        <v>-1004843.9600000009</v>
      </c>
      <c r="S591" s="39">
        <f>I591-N591</f>
        <v>0</v>
      </c>
      <c r="T591" s="39">
        <f>J591-O591</f>
        <v>0</v>
      </c>
      <c r="U591" s="39">
        <f>Q591+B591</f>
        <v>1083702177.2</v>
      </c>
      <c r="V591" s="39">
        <v>1051122747</v>
      </c>
      <c r="W591" s="39">
        <v>1050824784.53</v>
      </c>
      <c r="X591" s="39">
        <f>V591-W591</f>
        <v>297962.47000002861</v>
      </c>
      <c r="Y591" s="39">
        <f>IF(ISERROR(W591/V591*100),0,W591/V591*100)</f>
        <v>99.971652932937616</v>
      </c>
      <c r="Z591" s="39">
        <v>0</v>
      </c>
      <c r="AA591" s="39">
        <v>0</v>
      </c>
      <c r="AB591" s="39">
        <v>0</v>
      </c>
      <c r="AC591" s="39">
        <v>0</v>
      </c>
      <c r="AD591" s="39">
        <v>-5092487.76</v>
      </c>
    </row>
    <row r="592" spans="1:30" ht="25.5" x14ac:dyDescent="0.2">
      <c r="A592" s="40" t="s">
        <v>466</v>
      </c>
      <c r="B592" s="39">
        <v>0</v>
      </c>
      <c r="C592" s="39">
        <v>12564452</v>
      </c>
      <c r="D592" s="39">
        <v>0</v>
      </c>
      <c r="E592" s="39">
        <v>0</v>
      </c>
      <c r="F592" s="39">
        <v>163298991</v>
      </c>
      <c r="G592" s="39">
        <f>C592+D592+E592+F592</f>
        <v>175863443</v>
      </c>
      <c r="H592" s="39">
        <v>12564452</v>
      </c>
      <c r="I592" s="39">
        <v>0</v>
      </c>
      <c r="J592" s="39">
        <v>0</v>
      </c>
      <c r="K592" s="39">
        <v>163298991</v>
      </c>
      <c r="L592" s="39">
        <f>H592+I592+J592+K592</f>
        <v>175863443</v>
      </c>
      <c r="M592" s="39">
        <v>13410140.210000001</v>
      </c>
      <c r="N592" s="39">
        <v>0</v>
      </c>
      <c r="O592" s="39">
        <v>0</v>
      </c>
      <c r="P592" s="39">
        <v>163298991</v>
      </c>
      <c r="Q592" s="39">
        <f>M592+N592+O592+P592</f>
        <v>176709131.21000001</v>
      </c>
      <c r="R592" s="39">
        <f>H592-M592</f>
        <v>-845688.21000000089</v>
      </c>
      <c r="S592" s="39">
        <f>I592-N592</f>
        <v>0</v>
      </c>
      <c r="T592" s="39">
        <f>J592-O592</f>
        <v>0</v>
      </c>
      <c r="U592" s="39">
        <f>Q592+B592</f>
        <v>176709131.21000001</v>
      </c>
      <c r="V592" s="39">
        <v>177653212</v>
      </c>
      <c r="W592" s="39">
        <v>177653212</v>
      </c>
      <c r="X592" s="39">
        <f>V592-W592</f>
        <v>0</v>
      </c>
      <c r="Y592" s="39">
        <f>IF(ISERROR(W592/V592*100),0,W592/V592*100)</f>
        <v>100</v>
      </c>
      <c r="Z592" s="39">
        <v>0</v>
      </c>
      <c r="AA592" s="39">
        <v>0</v>
      </c>
      <c r="AB592" s="39">
        <v>0</v>
      </c>
      <c r="AC592" s="39">
        <v>0</v>
      </c>
      <c r="AD592" s="39">
        <v>0</v>
      </c>
    </row>
    <row r="593" spans="1:30" ht="25.5" x14ac:dyDescent="0.2">
      <c r="A593" s="40" t="s">
        <v>467</v>
      </c>
      <c r="B593" s="39">
        <v>0</v>
      </c>
      <c r="C593" s="39">
        <v>0</v>
      </c>
      <c r="D593" s="39">
        <v>0</v>
      </c>
      <c r="E593" s="39">
        <v>0</v>
      </c>
      <c r="F593" s="39">
        <v>16202648</v>
      </c>
      <c r="G593" s="39">
        <f>C593+D593+E593+F593</f>
        <v>16202648</v>
      </c>
      <c r="H593" s="39">
        <v>0</v>
      </c>
      <c r="I593" s="39">
        <v>0</v>
      </c>
      <c r="J593" s="39">
        <v>0</v>
      </c>
      <c r="K593" s="39">
        <v>16202648</v>
      </c>
      <c r="L593" s="39">
        <f>H593+I593+J593+K593</f>
        <v>16202648</v>
      </c>
      <c r="M593" s="39">
        <v>0</v>
      </c>
      <c r="N593" s="39">
        <v>0</v>
      </c>
      <c r="O593" s="39">
        <v>0</v>
      </c>
      <c r="P593" s="39">
        <v>16047886.66</v>
      </c>
      <c r="Q593" s="39">
        <f>M593+N593+O593+P593</f>
        <v>16047886.66</v>
      </c>
      <c r="R593" s="39">
        <f>H593-M593</f>
        <v>0</v>
      </c>
      <c r="S593" s="39">
        <f>I593-N593</f>
        <v>0</v>
      </c>
      <c r="T593" s="39">
        <f>J593-O593</f>
        <v>0</v>
      </c>
      <c r="U593" s="39">
        <f>Q593+B593</f>
        <v>16047886.66</v>
      </c>
      <c r="V593" s="39">
        <v>16202648</v>
      </c>
      <c r="W593" s="39">
        <v>16047886.66</v>
      </c>
      <c r="X593" s="39">
        <f>V593-W593</f>
        <v>154761.33999999985</v>
      </c>
      <c r="Y593" s="39">
        <f>IF(ISERROR(W593/V593*100),0,W593/V593*100)</f>
        <v>99.044839213935902</v>
      </c>
      <c r="Z593" s="39">
        <v>0</v>
      </c>
      <c r="AA593" s="39">
        <v>0</v>
      </c>
      <c r="AB593" s="39">
        <v>0</v>
      </c>
      <c r="AC593" s="39">
        <v>0</v>
      </c>
      <c r="AD593" s="39">
        <v>-154761.34</v>
      </c>
    </row>
    <row r="594" spans="1:30" ht="25.5" x14ac:dyDescent="0.2">
      <c r="A594" s="40" t="s">
        <v>468</v>
      </c>
      <c r="B594" s="39">
        <v>0</v>
      </c>
      <c r="C594" s="39">
        <v>0</v>
      </c>
      <c r="D594" s="39">
        <v>0</v>
      </c>
      <c r="E594" s="39">
        <v>0</v>
      </c>
      <c r="F594" s="39">
        <v>5505957</v>
      </c>
      <c r="G594" s="39">
        <f>C594+D594+E594+F594</f>
        <v>5505957</v>
      </c>
      <c r="H594" s="39">
        <v>0</v>
      </c>
      <c r="I594" s="39">
        <v>0</v>
      </c>
      <c r="J594" s="39">
        <v>0</v>
      </c>
      <c r="K594" s="39">
        <v>5505957</v>
      </c>
      <c r="L594" s="39">
        <f>H594+I594+J594+K594</f>
        <v>5505957</v>
      </c>
      <c r="M594" s="39">
        <v>0</v>
      </c>
      <c r="N594" s="39">
        <v>0</v>
      </c>
      <c r="O594" s="39">
        <v>0</v>
      </c>
      <c r="P594" s="39">
        <v>5505955</v>
      </c>
      <c r="Q594" s="39">
        <f>M594+N594+O594+P594</f>
        <v>5505955</v>
      </c>
      <c r="R594" s="39">
        <f>H594-M594</f>
        <v>0</v>
      </c>
      <c r="S594" s="39">
        <f>I594-N594</f>
        <v>0</v>
      </c>
      <c r="T594" s="39">
        <f>J594-O594</f>
        <v>0</v>
      </c>
      <c r="U594" s="39">
        <f>Q594+B594</f>
        <v>5505955</v>
      </c>
      <c r="V594" s="39">
        <v>0</v>
      </c>
      <c r="W594" s="39">
        <v>0</v>
      </c>
      <c r="X594" s="39">
        <f>V594-W594</f>
        <v>0</v>
      </c>
      <c r="Y594" s="39">
        <f>IF(ISERROR(W594/V594*100),0,W594/V594*100)</f>
        <v>0</v>
      </c>
      <c r="Z594" s="39">
        <v>0</v>
      </c>
      <c r="AA594" s="39">
        <v>0</v>
      </c>
      <c r="AB594" s="39">
        <v>0</v>
      </c>
      <c r="AC594" s="39">
        <v>0</v>
      </c>
      <c r="AD594" s="39">
        <v>-2</v>
      </c>
    </row>
    <row r="595" spans="1:30" ht="25.5" x14ac:dyDescent="0.2">
      <c r="A595" s="40" t="s">
        <v>469</v>
      </c>
      <c r="B595" s="39">
        <v>0</v>
      </c>
      <c r="C595" s="39">
        <v>0</v>
      </c>
      <c r="D595" s="39">
        <v>0</v>
      </c>
      <c r="E595" s="39">
        <v>0</v>
      </c>
      <c r="F595" s="39">
        <v>119521</v>
      </c>
      <c r="G595" s="39">
        <f>C595+D595+E595+F595</f>
        <v>119521</v>
      </c>
      <c r="H595" s="39">
        <v>0</v>
      </c>
      <c r="I595" s="39">
        <v>0</v>
      </c>
      <c r="J595" s="39">
        <v>0</v>
      </c>
      <c r="K595" s="39">
        <v>119521</v>
      </c>
      <c r="L595" s="39">
        <f>H595+I595+J595+K595</f>
        <v>119521</v>
      </c>
      <c r="M595" s="39">
        <v>0</v>
      </c>
      <c r="N595" s="39">
        <v>0</v>
      </c>
      <c r="O595" s="39">
        <v>0</v>
      </c>
      <c r="P595" s="39">
        <v>119521</v>
      </c>
      <c r="Q595" s="39">
        <f>M595+N595+O595+P595</f>
        <v>119521</v>
      </c>
      <c r="R595" s="39">
        <f>H595-M595</f>
        <v>0</v>
      </c>
      <c r="S595" s="39">
        <f>I595-N595</f>
        <v>0</v>
      </c>
      <c r="T595" s="39">
        <f>J595-O595</f>
        <v>0</v>
      </c>
      <c r="U595" s="39">
        <f>Q595+B595</f>
        <v>119521</v>
      </c>
      <c r="V595" s="39">
        <v>119521</v>
      </c>
      <c r="W595" s="39">
        <v>119521</v>
      </c>
      <c r="X595" s="39">
        <f>V595-W595</f>
        <v>0</v>
      </c>
      <c r="Y595" s="39">
        <f>IF(ISERROR(W595/V595*100),0,W595/V595*100)</f>
        <v>100</v>
      </c>
      <c r="Z595" s="39">
        <v>0</v>
      </c>
      <c r="AA595" s="39">
        <v>0</v>
      </c>
      <c r="AB595" s="39">
        <v>0</v>
      </c>
      <c r="AC595" s="39">
        <v>0</v>
      </c>
      <c r="AD595" s="39">
        <v>0</v>
      </c>
    </row>
    <row r="596" spans="1:30" ht="38.25" x14ac:dyDescent="0.2">
      <c r="A596" s="40" t="s">
        <v>470</v>
      </c>
      <c r="B596" s="39">
        <v>0</v>
      </c>
      <c r="C596" s="39">
        <v>0</v>
      </c>
      <c r="D596" s="39">
        <v>0</v>
      </c>
      <c r="E596" s="39">
        <v>0</v>
      </c>
      <c r="F596" s="39">
        <v>248624</v>
      </c>
      <c r="G596" s="39">
        <f>C596+D596+E596+F596</f>
        <v>248624</v>
      </c>
      <c r="H596" s="39">
        <v>0</v>
      </c>
      <c r="I596" s="39">
        <v>0</v>
      </c>
      <c r="J596" s="39">
        <v>0</v>
      </c>
      <c r="K596" s="39">
        <v>248624</v>
      </c>
      <c r="L596" s="39">
        <f>H596+I596+J596+K596</f>
        <v>248624</v>
      </c>
      <c r="M596" s="39">
        <v>0</v>
      </c>
      <c r="N596" s="39">
        <v>0</v>
      </c>
      <c r="O596" s="39">
        <v>0</v>
      </c>
      <c r="P596" s="39">
        <v>248624</v>
      </c>
      <c r="Q596" s="39">
        <f>M596+N596+O596+P596</f>
        <v>248624</v>
      </c>
      <c r="R596" s="39">
        <f>H596-M596</f>
        <v>0</v>
      </c>
      <c r="S596" s="39">
        <f>I596-N596</f>
        <v>0</v>
      </c>
      <c r="T596" s="39">
        <f>J596-O596</f>
        <v>0</v>
      </c>
      <c r="U596" s="39">
        <f>Q596+B596</f>
        <v>248624</v>
      </c>
      <c r="V596" s="39">
        <v>248624</v>
      </c>
      <c r="W596" s="39">
        <v>248624</v>
      </c>
      <c r="X596" s="39">
        <f>V596-W596</f>
        <v>0</v>
      </c>
      <c r="Y596" s="39">
        <f>IF(ISERROR(W596/V596*100),0,W596/V596*100)</f>
        <v>100</v>
      </c>
      <c r="Z596" s="39">
        <v>0</v>
      </c>
      <c r="AA596" s="39">
        <v>0</v>
      </c>
      <c r="AB596" s="39">
        <v>0</v>
      </c>
      <c r="AC596" s="39">
        <v>0</v>
      </c>
      <c r="AD596" s="39">
        <v>0</v>
      </c>
    </row>
    <row r="597" spans="1:30" x14ac:dyDescent="0.2">
      <c r="A597" s="40" t="s">
        <v>471</v>
      </c>
      <c r="B597" s="39">
        <v>0</v>
      </c>
      <c r="C597" s="39">
        <v>0</v>
      </c>
      <c r="D597" s="39">
        <v>0</v>
      </c>
      <c r="E597" s="39">
        <v>0</v>
      </c>
      <c r="F597" s="39">
        <v>7019931</v>
      </c>
      <c r="G597" s="39">
        <f>C597+D597+E597+F597</f>
        <v>7019931</v>
      </c>
      <c r="H597" s="39">
        <v>0</v>
      </c>
      <c r="I597" s="39">
        <v>0</v>
      </c>
      <c r="J597" s="39">
        <v>0</v>
      </c>
      <c r="K597" s="39">
        <v>7019931</v>
      </c>
      <c r="L597" s="39">
        <f>H597+I597+J597+K597</f>
        <v>7019931</v>
      </c>
      <c r="M597" s="39">
        <v>0</v>
      </c>
      <c r="N597" s="39">
        <v>0</v>
      </c>
      <c r="O597" s="39">
        <v>0</v>
      </c>
      <c r="P597" s="39">
        <v>7018920</v>
      </c>
      <c r="Q597" s="39">
        <f>M597+N597+O597+P597</f>
        <v>7018920</v>
      </c>
      <c r="R597" s="39">
        <f>H597-M597</f>
        <v>0</v>
      </c>
      <c r="S597" s="39">
        <f>I597-N597</f>
        <v>0</v>
      </c>
      <c r="T597" s="39">
        <f>J597-O597</f>
        <v>0</v>
      </c>
      <c r="U597" s="39">
        <f>Q597+B597</f>
        <v>7018920</v>
      </c>
      <c r="V597" s="39">
        <v>7019931</v>
      </c>
      <c r="W597" s="39">
        <v>7018920</v>
      </c>
      <c r="X597" s="39">
        <f>V597-W597</f>
        <v>1011</v>
      </c>
      <c r="Y597" s="39">
        <f>IF(ISERROR(W597/V597*100),0,W597/V597*100)</f>
        <v>99.985598149041635</v>
      </c>
      <c r="Z597" s="39">
        <v>0</v>
      </c>
      <c r="AA597" s="39">
        <v>0</v>
      </c>
      <c r="AB597" s="39">
        <v>0</v>
      </c>
      <c r="AC597" s="39">
        <v>0</v>
      </c>
      <c r="AD597" s="39">
        <v>-1011</v>
      </c>
    </row>
    <row r="598" spans="1:30" ht="25.5" x14ac:dyDescent="0.2">
      <c r="A598" s="40" t="s">
        <v>472</v>
      </c>
      <c r="B598" s="39">
        <v>0</v>
      </c>
      <c r="C598" s="39">
        <v>13304</v>
      </c>
      <c r="D598" s="39">
        <v>0</v>
      </c>
      <c r="E598" s="39">
        <v>0</v>
      </c>
      <c r="F598" s="39">
        <v>132611070</v>
      </c>
      <c r="G598" s="39">
        <f>C598+D598+E598+F598</f>
        <v>132624374</v>
      </c>
      <c r="H598" s="39">
        <v>13304</v>
      </c>
      <c r="I598" s="39">
        <v>0</v>
      </c>
      <c r="J598" s="39">
        <v>0</v>
      </c>
      <c r="K598" s="39">
        <v>132611070</v>
      </c>
      <c r="L598" s="39">
        <f>H598+I598+J598+K598</f>
        <v>132624374</v>
      </c>
      <c r="M598" s="39">
        <v>0</v>
      </c>
      <c r="N598" s="39">
        <v>0</v>
      </c>
      <c r="O598" s="39">
        <v>0</v>
      </c>
      <c r="P598" s="39">
        <v>132611070</v>
      </c>
      <c r="Q598" s="39">
        <f>M598+N598+O598+P598</f>
        <v>132611070</v>
      </c>
      <c r="R598" s="39">
        <f>H598-M598</f>
        <v>13304</v>
      </c>
      <c r="S598" s="39">
        <f>I598-N598</f>
        <v>0</v>
      </c>
      <c r="T598" s="39">
        <f>J598-O598</f>
        <v>0</v>
      </c>
      <c r="U598" s="39">
        <f>Q598+B598</f>
        <v>132611070</v>
      </c>
      <c r="V598" s="39">
        <v>132624374</v>
      </c>
      <c r="W598" s="39">
        <v>132611070</v>
      </c>
      <c r="X598" s="39">
        <f>V598-W598</f>
        <v>13304</v>
      </c>
      <c r="Y598" s="39">
        <f>IF(ISERROR(W598/V598*100),0,W598/V598*100)</f>
        <v>99.98996866141664</v>
      </c>
      <c r="Z598" s="39">
        <v>0</v>
      </c>
      <c r="AA598" s="39">
        <v>0</v>
      </c>
      <c r="AB598" s="39">
        <v>0</v>
      </c>
      <c r="AC598" s="39">
        <v>0</v>
      </c>
      <c r="AD598" s="39">
        <v>0</v>
      </c>
    </row>
    <row r="599" spans="1:30" ht="25.5" x14ac:dyDescent="0.2">
      <c r="A599" s="40" t="s">
        <v>473</v>
      </c>
      <c r="B599" s="39">
        <v>0</v>
      </c>
      <c r="C599" s="39">
        <v>0</v>
      </c>
      <c r="D599" s="39">
        <v>0</v>
      </c>
      <c r="E599" s="39">
        <v>0</v>
      </c>
      <c r="F599" s="39">
        <v>37819514</v>
      </c>
      <c r="G599" s="39">
        <f>C599+D599+E599+F599</f>
        <v>37819514</v>
      </c>
      <c r="H599" s="39">
        <v>0</v>
      </c>
      <c r="I599" s="39">
        <v>0</v>
      </c>
      <c r="J599" s="39">
        <v>0</v>
      </c>
      <c r="K599" s="39">
        <v>37819514</v>
      </c>
      <c r="L599" s="39">
        <f>H599+I599+J599+K599</f>
        <v>37819514</v>
      </c>
      <c r="M599" s="39">
        <v>0</v>
      </c>
      <c r="N599" s="39">
        <v>0</v>
      </c>
      <c r="O599" s="39">
        <v>0</v>
      </c>
      <c r="P599" s="39">
        <v>37819400.829999998</v>
      </c>
      <c r="Q599" s="39">
        <f>M599+N599+O599+P599</f>
        <v>37819400.829999998</v>
      </c>
      <c r="R599" s="39">
        <f>H599-M599</f>
        <v>0</v>
      </c>
      <c r="S599" s="39">
        <f>I599-N599</f>
        <v>0</v>
      </c>
      <c r="T599" s="39">
        <f>J599-O599</f>
        <v>0</v>
      </c>
      <c r="U599" s="39">
        <f>Q599+B599</f>
        <v>37819400.829999998</v>
      </c>
      <c r="V599" s="39">
        <v>37819514</v>
      </c>
      <c r="W599" s="39">
        <v>37819400.829999998</v>
      </c>
      <c r="X599" s="39">
        <f>V599-W599</f>
        <v>113.17000000178814</v>
      </c>
      <c r="Y599" s="39">
        <f>IF(ISERROR(W599/V599*100),0,W599/V599*100)</f>
        <v>99.999700762944755</v>
      </c>
      <c r="Z599" s="39">
        <v>0</v>
      </c>
      <c r="AA599" s="39">
        <v>0</v>
      </c>
      <c r="AB599" s="39">
        <v>0</v>
      </c>
      <c r="AC599" s="39">
        <v>0</v>
      </c>
      <c r="AD599" s="39">
        <v>-113.17</v>
      </c>
    </row>
    <row r="600" spans="1:30" ht="25.5" x14ac:dyDescent="0.2">
      <c r="A600" s="40" t="s">
        <v>474</v>
      </c>
      <c r="B600" s="39">
        <v>0</v>
      </c>
      <c r="C600" s="39">
        <v>25052</v>
      </c>
      <c r="D600" s="39">
        <v>0</v>
      </c>
      <c r="E600" s="39">
        <v>0</v>
      </c>
      <c r="F600" s="39">
        <v>232644355</v>
      </c>
      <c r="G600" s="39">
        <f>C600+D600+E600+F600</f>
        <v>232669407</v>
      </c>
      <c r="H600" s="39">
        <v>25052</v>
      </c>
      <c r="I600" s="39">
        <v>0</v>
      </c>
      <c r="J600" s="39">
        <v>0</v>
      </c>
      <c r="K600" s="39">
        <v>232644355</v>
      </c>
      <c r="L600" s="39">
        <f>H600+I600+J600+K600</f>
        <v>232669407</v>
      </c>
      <c r="M600" s="39">
        <v>0</v>
      </c>
      <c r="N600" s="39">
        <v>0</v>
      </c>
      <c r="O600" s="39">
        <v>0</v>
      </c>
      <c r="P600" s="39">
        <v>232622145.75</v>
      </c>
      <c r="Q600" s="39">
        <f>M600+N600+O600+P600</f>
        <v>232622145.75</v>
      </c>
      <c r="R600" s="39">
        <f>H600-M600</f>
        <v>25052</v>
      </c>
      <c r="S600" s="39">
        <f>I600-N600</f>
        <v>0</v>
      </c>
      <c r="T600" s="39">
        <f>J600-O600</f>
        <v>0</v>
      </c>
      <c r="U600" s="39">
        <f>Q600+B600</f>
        <v>232622145.75</v>
      </c>
      <c r="V600" s="39">
        <v>232669407</v>
      </c>
      <c r="W600" s="39">
        <v>232622145.75</v>
      </c>
      <c r="X600" s="39">
        <f>V600-W600</f>
        <v>47261.25</v>
      </c>
      <c r="Y600" s="39">
        <f>IF(ISERROR(W600/V600*100),0,W600/V600*100)</f>
        <v>99.979687381074555</v>
      </c>
      <c r="Z600" s="39">
        <v>0</v>
      </c>
      <c r="AA600" s="39">
        <v>0</v>
      </c>
      <c r="AB600" s="39">
        <v>0</v>
      </c>
      <c r="AC600" s="39">
        <v>0</v>
      </c>
      <c r="AD600" s="39">
        <v>-22209.25</v>
      </c>
    </row>
    <row r="601" spans="1:30" ht="38.25" x14ac:dyDescent="0.2">
      <c r="A601" s="40" t="s">
        <v>475</v>
      </c>
      <c r="B601" s="39">
        <v>0</v>
      </c>
      <c r="C601" s="39">
        <v>816391</v>
      </c>
      <c r="D601" s="39">
        <v>0</v>
      </c>
      <c r="E601" s="39">
        <v>0</v>
      </c>
      <c r="F601" s="39">
        <v>317635467</v>
      </c>
      <c r="G601" s="39">
        <f>C601+D601+E601+F601</f>
        <v>318451858</v>
      </c>
      <c r="H601" s="39">
        <v>816391</v>
      </c>
      <c r="I601" s="39">
        <v>0</v>
      </c>
      <c r="J601" s="39">
        <v>0</v>
      </c>
      <c r="K601" s="39">
        <v>317635467</v>
      </c>
      <c r="L601" s="39">
        <f>H601+I601+J601+K601</f>
        <v>318451858</v>
      </c>
      <c r="M601" s="39">
        <v>953440.84</v>
      </c>
      <c r="N601" s="39">
        <v>0</v>
      </c>
      <c r="O601" s="39">
        <v>0</v>
      </c>
      <c r="P601" s="39">
        <v>312721076</v>
      </c>
      <c r="Q601" s="39">
        <f>M601+N601+O601+P601</f>
        <v>313674516.83999997</v>
      </c>
      <c r="R601" s="39">
        <f>H601-M601</f>
        <v>-137049.83999999997</v>
      </c>
      <c r="S601" s="39">
        <f>I601-N601</f>
        <v>0</v>
      </c>
      <c r="T601" s="39">
        <f>J601-O601</f>
        <v>0</v>
      </c>
      <c r="U601" s="39">
        <f>Q601+B601</f>
        <v>313674516.83999997</v>
      </c>
      <c r="V601" s="39">
        <v>285405494</v>
      </c>
      <c r="W601" s="39">
        <v>285405494</v>
      </c>
      <c r="X601" s="39">
        <f>V601-W601</f>
        <v>0</v>
      </c>
      <c r="Y601" s="39">
        <f>IF(ISERROR(W601/V601*100),0,W601/V601*100)</f>
        <v>100</v>
      </c>
      <c r="Z601" s="39">
        <v>0</v>
      </c>
      <c r="AA601" s="39">
        <v>0</v>
      </c>
      <c r="AB601" s="39">
        <v>0</v>
      </c>
      <c r="AC601" s="39">
        <v>0</v>
      </c>
      <c r="AD601" s="39">
        <v>-4914391</v>
      </c>
    </row>
    <row r="602" spans="1:30" ht="25.5" x14ac:dyDescent="0.2">
      <c r="A602" s="40" t="s">
        <v>476</v>
      </c>
      <c r="B602" s="39">
        <v>0</v>
      </c>
      <c r="C602" s="39">
        <v>372048</v>
      </c>
      <c r="D602" s="39">
        <v>0</v>
      </c>
      <c r="E602" s="39">
        <v>0</v>
      </c>
      <c r="F602" s="39">
        <v>157188978</v>
      </c>
      <c r="G602" s="39">
        <f>C602+D602+E602+F602</f>
        <v>157561026</v>
      </c>
      <c r="H602" s="39">
        <v>372048</v>
      </c>
      <c r="I602" s="39">
        <v>0</v>
      </c>
      <c r="J602" s="39">
        <v>0</v>
      </c>
      <c r="K602" s="39">
        <v>157188978</v>
      </c>
      <c r="L602" s="39">
        <f>H602+I602+J602+K602</f>
        <v>157561026</v>
      </c>
      <c r="M602" s="39">
        <v>417380.44</v>
      </c>
      <c r="N602" s="39">
        <v>0</v>
      </c>
      <c r="O602" s="39">
        <v>0</v>
      </c>
      <c r="P602" s="39">
        <v>157188978</v>
      </c>
      <c r="Q602" s="39">
        <f>M602+N602+O602+P602</f>
        <v>157606358.44</v>
      </c>
      <c r="R602" s="39">
        <f>H602-M602</f>
        <v>-45332.44</v>
      </c>
      <c r="S602" s="39">
        <f>I602-N602</f>
        <v>0</v>
      </c>
      <c r="T602" s="39">
        <f>J602-O602</f>
        <v>0</v>
      </c>
      <c r="U602" s="39">
        <f>Q602+B602</f>
        <v>157606358.44</v>
      </c>
      <c r="V602" s="39">
        <v>157600314</v>
      </c>
      <c r="W602" s="39">
        <v>157600175.33000001</v>
      </c>
      <c r="X602" s="39">
        <f>V602-W602</f>
        <v>138.66999998688698</v>
      </c>
      <c r="Y602" s="39">
        <f>IF(ISERROR(W602/V602*100),0,W602/V602*100)</f>
        <v>99.999912011596635</v>
      </c>
      <c r="Z602" s="39">
        <v>0</v>
      </c>
      <c r="AA602" s="39">
        <v>0</v>
      </c>
      <c r="AB602" s="39">
        <v>0</v>
      </c>
      <c r="AC602" s="39">
        <v>0</v>
      </c>
      <c r="AD602" s="39">
        <v>0</v>
      </c>
    </row>
    <row r="603" spans="1:30" ht="38.25" x14ac:dyDescent="0.2">
      <c r="A603" s="40" t="s">
        <v>477</v>
      </c>
      <c r="B603" s="39">
        <v>0</v>
      </c>
      <c r="C603" s="39">
        <v>3703518</v>
      </c>
      <c r="D603" s="39">
        <v>0</v>
      </c>
      <c r="E603" s="39">
        <v>0</v>
      </c>
      <c r="F603" s="39">
        <v>0</v>
      </c>
      <c r="G603" s="39">
        <f>C603+D603+E603+F603</f>
        <v>3703518</v>
      </c>
      <c r="H603" s="39">
        <v>3703518</v>
      </c>
      <c r="I603" s="39">
        <v>0</v>
      </c>
      <c r="J603" s="39">
        <v>0</v>
      </c>
      <c r="K603" s="39">
        <v>0</v>
      </c>
      <c r="L603" s="39">
        <f>H603+I603+J603+K603</f>
        <v>3703518</v>
      </c>
      <c r="M603" s="39">
        <v>3718647.47</v>
      </c>
      <c r="N603" s="39">
        <v>0</v>
      </c>
      <c r="O603" s="39">
        <v>0</v>
      </c>
      <c r="P603" s="39">
        <v>0</v>
      </c>
      <c r="Q603" s="39">
        <f>M603+N603+O603+P603</f>
        <v>3718647.47</v>
      </c>
      <c r="R603" s="39">
        <f>H603-M603</f>
        <v>-15129.470000000205</v>
      </c>
      <c r="S603" s="39">
        <f>I603-N603</f>
        <v>0</v>
      </c>
      <c r="T603" s="39">
        <f>J603-O603</f>
        <v>0</v>
      </c>
      <c r="U603" s="39">
        <f>Q603+B603</f>
        <v>3718647.47</v>
      </c>
      <c r="V603" s="39">
        <v>3759708</v>
      </c>
      <c r="W603" s="39">
        <v>3678334.96</v>
      </c>
      <c r="X603" s="39">
        <f>V603-W603</f>
        <v>81373.040000000037</v>
      </c>
      <c r="Y603" s="39">
        <f>IF(ISERROR(W603/V603*100),0,W603/V603*100)</f>
        <v>97.835655322168634</v>
      </c>
      <c r="Z603" s="39">
        <v>0</v>
      </c>
      <c r="AA603" s="39">
        <v>0</v>
      </c>
      <c r="AB603" s="39">
        <v>0</v>
      </c>
      <c r="AC603" s="39">
        <v>0</v>
      </c>
      <c r="AD603" s="39">
        <v>0</v>
      </c>
    </row>
    <row r="604" spans="1:30" ht="25.5" x14ac:dyDescent="0.2">
      <c r="A604" s="38" t="s">
        <v>478</v>
      </c>
      <c r="B604" s="39">
        <v>0</v>
      </c>
      <c r="C604" s="39">
        <v>0</v>
      </c>
      <c r="D604" s="39">
        <v>0</v>
      </c>
      <c r="E604" s="39">
        <v>0</v>
      </c>
      <c r="F604" s="39">
        <v>381341</v>
      </c>
      <c r="G604" s="39">
        <f>C604+D604+E604+F604</f>
        <v>381341</v>
      </c>
      <c r="H604" s="39">
        <v>0</v>
      </c>
      <c r="I604" s="39">
        <v>0</v>
      </c>
      <c r="J604" s="39">
        <v>0</v>
      </c>
      <c r="K604" s="39">
        <v>381341</v>
      </c>
      <c r="L604" s="39">
        <f>H604+I604+J604+K604</f>
        <v>381341</v>
      </c>
      <c r="M604" s="39">
        <v>0</v>
      </c>
      <c r="N604" s="39">
        <v>0</v>
      </c>
      <c r="O604" s="39">
        <v>0</v>
      </c>
      <c r="P604" s="39">
        <v>381249.7</v>
      </c>
      <c r="Q604" s="39">
        <f>M604+N604+O604+P604</f>
        <v>381249.7</v>
      </c>
      <c r="R604" s="39">
        <f>H604-M604</f>
        <v>0</v>
      </c>
      <c r="S604" s="39">
        <f>I604-N604</f>
        <v>0</v>
      </c>
      <c r="T604" s="39">
        <f>J604-O604</f>
        <v>0</v>
      </c>
      <c r="U604" s="39">
        <f>Q604+B604</f>
        <v>381249.7</v>
      </c>
      <c r="V604" s="39">
        <v>381341</v>
      </c>
      <c r="W604" s="39">
        <v>381249.7</v>
      </c>
      <c r="X604" s="39">
        <f>V604-W604</f>
        <v>91.299999999988358</v>
      </c>
      <c r="Y604" s="39">
        <f>IF(ISERROR(W604/V604*100),0,W604/V604*100)</f>
        <v>99.976058173655602</v>
      </c>
      <c r="Z604" s="39">
        <v>0</v>
      </c>
      <c r="AA604" s="39">
        <v>0</v>
      </c>
      <c r="AB604" s="39">
        <v>0</v>
      </c>
      <c r="AC604" s="39">
        <v>0</v>
      </c>
      <c r="AD604" s="39">
        <v>-91.3</v>
      </c>
    </row>
    <row r="605" spans="1:30" ht="25.5" x14ac:dyDescent="0.2">
      <c r="A605" s="40" t="s">
        <v>479</v>
      </c>
      <c r="B605" s="39">
        <v>0</v>
      </c>
      <c r="C605" s="39">
        <v>0</v>
      </c>
      <c r="D605" s="39">
        <v>0</v>
      </c>
      <c r="E605" s="39">
        <v>0</v>
      </c>
      <c r="F605" s="39">
        <v>381341</v>
      </c>
      <c r="G605" s="39">
        <f>C605+D605+E605+F605</f>
        <v>381341</v>
      </c>
      <c r="H605" s="39">
        <v>0</v>
      </c>
      <c r="I605" s="39">
        <v>0</v>
      </c>
      <c r="J605" s="39">
        <v>0</v>
      </c>
      <c r="K605" s="39">
        <v>381341</v>
      </c>
      <c r="L605" s="39">
        <f>H605+I605+J605+K605</f>
        <v>381341</v>
      </c>
      <c r="M605" s="39">
        <v>0</v>
      </c>
      <c r="N605" s="39">
        <v>0</v>
      </c>
      <c r="O605" s="39">
        <v>0</v>
      </c>
      <c r="P605" s="39">
        <v>381249.7</v>
      </c>
      <c r="Q605" s="39">
        <f>M605+N605+O605+P605</f>
        <v>381249.7</v>
      </c>
      <c r="R605" s="39">
        <f>H605-M605</f>
        <v>0</v>
      </c>
      <c r="S605" s="39">
        <f>I605-N605</f>
        <v>0</v>
      </c>
      <c r="T605" s="39">
        <f>J605-O605</f>
        <v>0</v>
      </c>
      <c r="U605" s="39">
        <f>Q605+B605</f>
        <v>381249.7</v>
      </c>
      <c r="V605" s="39">
        <v>381341</v>
      </c>
      <c r="W605" s="39">
        <v>381249.7</v>
      </c>
      <c r="X605" s="39">
        <f>V605-W605</f>
        <v>91.299999999988358</v>
      </c>
      <c r="Y605" s="39">
        <f>IF(ISERROR(W605/V605*100),0,W605/V605*100)</f>
        <v>99.976058173655602</v>
      </c>
      <c r="Z605" s="39">
        <v>0</v>
      </c>
      <c r="AA605" s="39">
        <v>0</v>
      </c>
      <c r="AB605" s="39">
        <v>0</v>
      </c>
      <c r="AC605" s="39">
        <v>0</v>
      </c>
      <c r="AD605" s="39">
        <v>-91.3</v>
      </c>
    </row>
    <row r="606" spans="1:30" ht="25.5" x14ac:dyDescent="0.2">
      <c r="A606" s="38" t="s">
        <v>480</v>
      </c>
      <c r="B606" s="39">
        <v>0</v>
      </c>
      <c r="C606" s="39">
        <v>1000493</v>
      </c>
      <c r="D606" s="39">
        <v>0</v>
      </c>
      <c r="E606" s="39">
        <v>318705</v>
      </c>
      <c r="F606" s="39">
        <v>92115181</v>
      </c>
      <c r="G606" s="39">
        <f>C606+D606+E606+F606</f>
        <v>93434379</v>
      </c>
      <c r="H606" s="39">
        <v>1000493</v>
      </c>
      <c r="I606" s="39">
        <v>0</v>
      </c>
      <c r="J606" s="39">
        <v>318705</v>
      </c>
      <c r="K606" s="39">
        <v>92115181</v>
      </c>
      <c r="L606" s="39">
        <f>H606+I606+J606+K606</f>
        <v>93434379</v>
      </c>
      <c r="M606" s="39">
        <v>788494.58</v>
      </c>
      <c r="N606" s="39">
        <v>0</v>
      </c>
      <c r="O606" s="39">
        <v>318705</v>
      </c>
      <c r="P606" s="39">
        <v>90879107.489999995</v>
      </c>
      <c r="Q606" s="39">
        <f>M606+N606+O606+P606</f>
        <v>91986307.069999993</v>
      </c>
      <c r="R606" s="39">
        <f>H606-M606</f>
        <v>211998.42000000004</v>
      </c>
      <c r="S606" s="39">
        <f>I606-N606</f>
        <v>0</v>
      </c>
      <c r="T606" s="39">
        <f>J606-O606</f>
        <v>0</v>
      </c>
      <c r="U606" s="39">
        <f>Q606+B606</f>
        <v>91986307.069999993</v>
      </c>
      <c r="V606" s="39">
        <v>93790627</v>
      </c>
      <c r="W606" s="39">
        <v>91812043.25</v>
      </c>
      <c r="X606" s="39">
        <f>V606-W606</f>
        <v>1978583.75</v>
      </c>
      <c r="Y606" s="39">
        <f>IF(ISERROR(W606/V606*100),0,W606/V606*100)</f>
        <v>97.89042486089788</v>
      </c>
      <c r="Z606" s="39">
        <v>0</v>
      </c>
      <c r="AA606" s="39">
        <v>0</v>
      </c>
      <c r="AB606" s="39">
        <v>0</v>
      </c>
      <c r="AC606" s="39">
        <v>0</v>
      </c>
      <c r="AD606" s="39">
        <v>-1236073.51</v>
      </c>
    </row>
    <row r="607" spans="1:30" ht="25.5" x14ac:dyDescent="0.2">
      <c r="A607" s="40" t="s">
        <v>481</v>
      </c>
      <c r="B607" s="39">
        <v>0</v>
      </c>
      <c r="C607" s="39">
        <v>99977</v>
      </c>
      <c r="D607" s="39">
        <v>0</v>
      </c>
      <c r="E607" s="39">
        <v>0</v>
      </c>
      <c r="F607" s="39">
        <v>8616968</v>
      </c>
      <c r="G607" s="39">
        <f>C607+D607+E607+F607</f>
        <v>8716945</v>
      </c>
      <c r="H607" s="39">
        <v>99977</v>
      </c>
      <c r="I607" s="39">
        <v>0</v>
      </c>
      <c r="J607" s="39">
        <v>0</v>
      </c>
      <c r="K607" s="39">
        <v>8616968</v>
      </c>
      <c r="L607" s="39">
        <f>H607+I607+J607+K607</f>
        <v>8716945</v>
      </c>
      <c r="M607" s="39">
        <v>95864.78</v>
      </c>
      <c r="N607" s="39">
        <v>0</v>
      </c>
      <c r="O607" s="39">
        <v>0</v>
      </c>
      <c r="P607" s="39">
        <v>8219040.0599999996</v>
      </c>
      <c r="Q607" s="39">
        <f>M607+N607+O607+P607</f>
        <v>8314904.8399999999</v>
      </c>
      <c r="R607" s="39">
        <f>H607-M607</f>
        <v>4112.2200000000012</v>
      </c>
      <c r="S607" s="39">
        <f>I607-N607</f>
        <v>0</v>
      </c>
      <c r="T607" s="39">
        <f>J607-O607</f>
        <v>0</v>
      </c>
      <c r="U607" s="39">
        <f>Q607+B607</f>
        <v>8314904.8399999999</v>
      </c>
      <c r="V607" s="39">
        <v>8716973</v>
      </c>
      <c r="W607" s="39">
        <v>8226130.5199999996</v>
      </c>
      <c r="X607" s="39">
        <f>V607-W607</f>
        <v>490842.48000000045</v>
      </c>
      <c r="Y607" s="39">
        <f>IF(ISERROR(W607/V607*100),0,W607/V607*100)</f>
        <v>94.369117811882631</v>
      </c>
      <c r="Z607" s="39">
        <v>0</v>
      </c>
      <c r="AA607" s="39">
        <v>0</v>
      </c>
      <c r="AB607" s="39">
        <v>0</v>
      </c>
      <c r="AC607" s="39">
        <v>0</v>
      </c>
      <c r="AD607" s="39">
        <v>-397927.94</v>
      </c>
    </row>
    <row r="608" spans="1:30" ht="25.5" x14ac:dyDescent="0.2">
      <c r="A608" s="40" t="s">
        <v>482</v>
      </c>
      <c r="B608" s="39">
        <v>0</v>
      </c>
      <c r="C608" s="39">
        <v>603691</v>
      </c>
      <c r="D608" s="39">
        <v>0</v>
      </c>
      <c r="E608" s="39">
        <v>0</v>
      </c>
      <c r="F608" s="39">
        <v>79401898</v>
      </c>
      <c r="G608" s="39">
        <f>C608+D608+E608+F608</f>
        <v>80005589</v>
      </c>
      <c r="H608" s="39">
        <v>603691</v>
      </c>
      <c r="I608" s="39">
        <v>0</v>
      </c>
      <c r="J608" s="39">
        <v>0</v>
      </c>
      <c r="K608" s="39">
        <v>79401898</v>
      </c>
      <c r="L608" s="39">
        <f>H608+I608+J608+K608</f>
        <v>80005589</v>
      </c>
      <c r="M608" s="39">
        <v>547030.9</v>
      </c>
      <c r="N608" s="39">
        <v>0</v>
      </c>
      <c r="O608" s="39">
        <v>0</v>
      </c>
      <c r="P608" s="39">
        <v>78576017.890000001</v>
      </c>
      <c r="Q608" s="39">
        <f>M608+N608+O608+P608</f>
        <v>79123048.790000007</v>
      </c>
      <c r="R608" s="39">
        <f>H608-M608</f>
        <v>56660.099999999977</v>
      </c>
      <c r="S608" s="39">
        <f>I608-N608</f>
        <v>0</v>
      </c>
      <c r="T608" s="39">
        <f>J608-O608</f>
        <v>0</v>
      </c>
      <c r="U608" s="39">
        <f>Q608+B608</f>
        <v>79123048.790000007</v>
      </c>
      <c r="V608" s="39">
        <v>80361733</v>
      </c>
      <c r="W608" s="39">
        <v>79310209.209999993</v>
      </c>
      <c r="X608" s="39">
        <f>V608-W608</f>
        <v>1051523.7900000066</v>
      </c>
      <c r="Y608" s="39">
        <f>IF(ISERROR(W608/V608*100),0,W608/V608*100)</f>
        <v>98.691511804505254</v>
      </c>
      <c r="Z608" s="39">
        <v>0</v>
      </c>
      <c r="AA608" s="39">
        <v>0</v>
      </c>
      <c r="AB608" s="39">
        <v>0</v>
      </c>
      <c r="AC608" s="39">
        <v>0</v>
      </c>
      <c r="AD608" s="39">
        <v>-825880.11</v>
      </c>
    </row>
    <row r="609" spans="1:30" x14ac:dyDescent="0.2">
      <c r="A609" s="40" t="s">
        <v>483</v>
      </c>
      <c r="B609" s="39">
        <v>0</v>
      </c>
      <c r="C609" s="39">
        <v>138977</v>
      </c>
      <c r="D609" s="39">
        <v>0</v>
      </c>
      <c r="E609" s="39">
        <v>318705</v>
      </c>
      <c r="F609" s="39">
        <v>3488608</v>
      </c>
      <c r="G609" s="39">
        <f>C609+D609+E609+F609</f>
        <v>3946290</v>
      </c>
      <c r="H609" s="39">
        <v>138977</v>
      </c>
      <c r="I609" s="39">
        <v>0</v>
      </c>
      <c r="J609" s="39">
        <v>318705</v>
      </c>
      <c r="K609" s="39">
        <v>3488608</v>
      </c>
      <c r="L609" s="39">
        <f>H609+I609+J609+K609</f>
        <v>3946290</v>
      </c>
      <c r="M609" s="39">
        <v>132251.03</v>
      </c>
      <c r="N609" s="39">
        <v>0</v>
      </c>
      <c r="O609" s="39">
        <v>318705</v>
      </c>
      <c r="P609" s="39">
        <v>3476342.54</v>
      </c>
      <c r="Q609" s="39">
        <f>M609+N609+O609+P609</f>
        <v>3927298.5700000003</v>
      </c>
      <c r="R609" s="39">
        <f>H609-M609</f>
        <v>6725.9700000000012</v>
      </c>
      <c r="S609" s="39">
        <f>I609-N609</f>
        <v>0</v>
      </c>
      <c r="T609" s="39">
        <f>J609-O609</f>
        <v>0</v>
      </c>
      <c r="U609" s="39">
        <f>Q609+B609</f>
        <v>3927298.5700000003</v>
      </c>
      <c r="V609" s="39">
        <v>3946366</v>
      </c>
      <c r="W609" s="39">
        <v>3654648.65</v>
      </c>
      <c r="X609" s="39">
        <f>V609-W609</f>
        <v>291717.35000000009</v>
      </c>
      <c r="Y609" s="39">
        <f>IF(ISERROR(W609/V609*100),0,W609/V609*100)</f>
        <v>92.607949946862504</v>
      </c>
      <c r="Z609" s="39">
        <v>0</v>
      </c>
      <c r="AA609" s="39">
        <v>0</v>
      </c>
      <c r="AB609" s="39">
        <v>0</v>
      </c>
      <c r="AC609" s="39">
        <v>0</v>
      </c>
      <c r="AD609" s="39">
        <v>-12265.46</v>
      </c>
    </row>
    <row r="610" spans="1:30" ht="25.5" x14ac:dyDescent="0.2">
      <c r="A610" s="40" t="s">
        <v>484</v>
      </c>
      <c r="B610" s="39">
        <v>0</v>
      </c>
      <c r="C610" s="39">
        <v>157848</v>
      </c>
      <c r="D610" s="39">
        <v>0</v>
      </c>
      <c r="E610" s="39">
        <v>0</v>
      </c>
      <c r="F610" s="39">
        <v>607707</v>
      </c>
      <c r="G610" s="39">
        <f>C610+D610+E610+F610</f>
        <v>765555</v>
      </c>
      <c r="H610" s="39">
        <v>157848</v>
      </c>
      <c r="I610" s="39">
        <v>0</v>
      </c>
      <c r="J610" s="39">
        <v>0</v>
      </c>
      <c r="K610" s="39">
        <v>607707</v>
      </c>
      <c r="L610" s="39">
        <f>H610+I610+J610+K610</f>
        <v>765555</v>
      </c>
      <c r="M610" s="39">
        <v>13347.87</v>
      </c>
      <c r="N610" s="39">
        <v>0</v>
      </c>
      <c r="O610" s="39">
        <v>0</v>
      </c>
      <c r="P610" s="39">
        <v>607707</v>
      </c>
      <c r="Q610" s="39">
        <f>M610+N610+O610+P610</f>
        <v>621054.87</v>
      </c>
      <c r="R610" s="39">
        <f>H610-M610</f>
        <v>144500.13</v>
      </c>
      <c r="S610" s="39">
        <f>I610-N610</f>
        <v>0</v>
      </c>
      <c r="T610" s="39">
        <f>J610-O610</f>
        <v>0</v>
      </c>
      <c r="U610" s="39">
        <f>Q610+B610</f>
        <v>621054.87</v>
      </c>
      <c r="V610" s="39">
        <v>765555</v>
      </c>
      <c r="W610" s="39">
        <v>621054.87</v>
      </c>
      <c r="X610" s="39">
        <f>V610-W610</f>
        <v>144500.13</v>
      </c>
      <c r="Y610" s="39">
        <f>IF(ISERROR(W610/V610*100),0,W610/V610*100)</f>
        <v>81.124787898975242</v>
      </c>
      <c r="Z610" s="39">
        <v>0</v>
      </c>
      <c r="AA610" s="39">
        <v>0</v>
      </c>
      <c r="AB610" s="39">
        <v>0</v>
      </c>
      <c r="AC610" s="39">
        <v>0</v>
      </c>
      <c r="AD610" s="39">
        <v>0</v>
      </c>
    </row>
    <row r="611" spans="1:30" ht="25.5" x14ac:dyDescent="0.2">
      <c r="A611" s="38" t="s">
        <v>485</v>
      </c>
      <c r="B611" s="39">
        <v>0</v>
      </c>
      <c r="C611" s="39">
        <v>2907485</v>
      </c>
      <c r="D611" s="39">
        <v>0</v>
      </c>
      <c r="E611" s="39">
        <v>0</v>
      </c>
      <c r="F611" s="39">
        <v>6416045</v>
      </c>
      <c r="G611" s="39">
        <f>C611+D611+E611+F611</f>
        <v>9323530</v>
      </c>
      <c r="H611" s="39">
        <v>2907485</v>
      </c>
      <c r="I611" s="39">
        <v>0</v>
      </c>
      <c r="J611" s="39">
        <v>0</v>
      </c>
      <c r="K611" s="39">
        <v>6416045</v>
      </c>
      <c r="L611" s="39">
        <f>H611+I611+J611+K611</f>
        <v>9323530</v>
      </c>
      <c r="M611" s="39">
        <v>2879688.24</v>
      </c>
      <c r="N611" s="39">
        <v>0</v>
      </c>
      <c r="O611" s="39">
        <v>0</v>
      </c>
      <c r="P611" s="39">
        <v>6339510.0499999998</v>
      </c>
      <c r="Q611" s="39">
        <f>M611+N611+O611+P611</f>
        <v>9219198.2899999991</v>
      </c>
      <c r="R611" s="39">
        <f>H611-M611</f>
        <v>27796.759999999776</v>
      </c>
      <c r="S611" s="39">
        <f>I611-N611</f>
        <v>0</v>
      </c>
      <c r="T611" s="39">
        <f>J611-O611</f>
        <v>0</v>
      </c>
      <c r="U611" s="39">
        <f>Q611+B611</f>
        <v>9219198.2899999991</v>
      </c>
      <c r="V611" s="39">
        <v>10188635</v>
      </c>
      <c r="W611" s="39">
        <v>8776390.6300000008</v>
      </c>
      <c r="X611" s="39">
        <f>V611-W611</f>
        <v>1412244.3699999992</v>
      </c>
      <c r="Y611" s="39">
        <f>IF(ISERROR(W611/V611*100),0,W611/V611*100)</f>
        <v>86.139022842608455</v>
      </c>
      <c r="Z611" s="39">
        <v>0</v>
      </c>
      <c r="AA611" s="39">
        <v>0</v>
      </c>
      <c r="AB611" s="39">
        <v>0</v>
      </c>
      <c r="AC611" s="39">
        <v>0</v>
      </c>
      <c r="AD611" s="39">
        <v>-76534.95</v>
      </c>
    </row>
    <row r="612" spans="1:30" ht="38.25" x14ac:dyDescent="0.2">
      <c r="A612" s="40" t="s">
        <v>486</v>
      </c>
      <c r="B612" s="39">
        <v>0</v>
      </c>
      <c r="C612" s="39">
        <v>1486099</v>
      </c>
      <c r="D612" s="39">
        <v>0</v>
      </c>
      <c r="E612" s="39">
        <v>0</v>
      </c>
      <c r="F612" s="39">
        <v>6416045</v>
      </c>
      <c r="G612" s="39">
        <f>C612+D612+E612+F612</f>
        <v>7902144</v>
      </c>
      <c r="H612" s="39">
        <v>1486099</v>
      </c>
      <c r="I612" s="39">
        <v>0</v>
      </c>
      <c r="J612" s="39">
        <v>0</v>
      </c>
      <c r="K612" s="39">
        <v>6416045</v>
      </c>
      <c r="L612" s="39">
        <f>H612+I612+J612+K612</f>
        <v>7902144</v>
      </c>
      <c r="M612" s="39">
        <v>1467045.42</v>
      </c>
      <c r="N612" s="39">
        <v>0</v>
      </c>
      <c r="O612" s="39">
        <v>0</v>
      </c>
      <c r="P612" s="39">
        <v>6339510.0499999998</v>
      </c>
      <c r="Q612" s="39">
        <f>M612+N612+O612+P612</f>
        <v>7806555.4699999997</v>
      </c>
      <c r="R612" s="39">
        <f>H612-M612</f>
        <v>19053.580000000075</v>
      </c>
      <c r="S612" s="39">
        <f>I612-N612</f>
        <v>0</v>
      </c>
      <c r="T612" s="39">
        <f>J612-O612</f>
        <v>0</v>
      </c>
      <c r="U612" s="39">
        <f>Q612+B612</f>
        <v>7806555.4699999997</v>
      </c>
      <c r="V612" s="39">
        <v>8221275</v>
      </c>
      <c r="W612" s="39">
        <v>7880936.4699999997</v>
      </c>
      <c r="X612" s="39">
        <f>V612-W612</f>
        <v>340338.53000000026</v>
      </c>
      <c r="Y612" s="39">
        <f>IF(ISERROR(W612/V612*100),0,W612/V612*100)</f>
        <v>95.860270700104294</v>
      </c>
      <c r="Z612" s="39">
        <v>0</v>
      </c>
      <c r="AA612" s="39">
        <v>0</v>
      </c>
      <c r="AB612" s="39">
        <v>0</v>
      </c>
      <c r="AC612" s="39">
        <v>0</v>
      </c>
      <c r="AD612" s="39">
        <v>-76534.95</v>
      </c>
    </row>
    <row r="613" spans="1:30" ht="25.5" x14ac:dyDescent="0.2">
      <c r="A613" s="40" t="s">
        <v>487</v>
      </c>
      <c r="B613" s="39">
        <v>0</v>
      </c>
      <c r="C613" s="39">
        <v>1421386</v>
      </c>
      <c r="D613" s="39">
        <v>0</v>
      </c>
      <c r="E613" s="39">
        <v>0</v>
      </c>
      <c r="F613" s="39">
        <v>0</v>
      </c>
      <c r="G613" s="39">
        <f>C613+D613+E613+F613</f>
        <v>1421386</v>
      </c>
      <c r="H613" s="39">
        <v>1421386</v>
      </c>
      <c r="I613" s="39">
        <v>0</v>
      </c>
      <c r="J613" s="39">
        <v>0</v>
      </c>
      <c r="K613" s="39">
        <v>0</v>
      </c>
      <c r="L613" s="39">
        <f>H613+I613+J613+K613</f>
        <v>1421386</v>
      </c>
      <c r="M613" s="39">
        <v>1412642.82</v>
      </c>
      <c r="N613" s="39">
        <v>0</v>
      </c>
      <c r="O613" s="39">
        <v>0</v>
      </c>
      <c r="P613" s="39">
        <v>0</v>
      </c>
      <c r="Q613" s="39">
        <f>M613+N613+O613+P613</f>
        <v>1412642.82</v>
      </c>
      <c r="R613" s="39">
        <f>H613-M613</f>
        <v>8743.1799999999348</v>
      </c>
      <c r="S613" s="39">
        <f>I613-N613</f>
        <v>0</v>
      </c>
      <c r="T613" s="39">
        <f>J613-O613</f>
        <v>0</v>
      </c>
      <c r="U613" s="39">
        <f>Q613+B613</f>
        <v>1412642.82</v>
      </c>
      <c r="V613" s="39">
        <v>1967360</v>
      </c>
      <c r="W613" s="39">
        <v>895454.16</v>
      </c>
      <c r="X613" s="39">
        <f>V613-W613</f>
        <v>1071905.8399999999</v>
      </c>
      <c r="Y613" s="39">
        <f>IF(ISERROR(W613/V613*100),0,W613/V613*100)</f>
        <v>45.515521307742354</v>
      </c>
      <c r="Z613" s="39">
        <v>0</v>
      </c>
      <c r="AA613" s="39">
        <v>0</v>
      </c>
      <c r="AB613" s="39">
        <v>0</v>
      </c>
      <c r="AC613" s="39">
        <v>0</v>
      </c>
      <c r="AD613" s="39">
        <v>0</v>
      </c>
    </row>
    <row r="614" spans="1:30" x14ac:dyDescent="0.2">
      <c r="A614" s="38" t="s">
        <v>488</v>
      </c>
      <c r="B614" s="39">
        <v>0</v>
      </c>
      <c r="C614" s="39">
        <v>352312</v>
      </c>
      <c r="D614" s="39">
        <v>0</v>
      </c>
      <c r="E614" s="39">
        <v>0</v>
      </c>
      <c r="F614" s="39">
        <v>8378750</v>
      </c>
      <c r="G614" s="39">
        <f>C614+D614+E614+F614</f>
        <v>8731062</v>
      </c>
      <c r="H614" s="39">
        <v>352312</v>
      </c>
      <c r="I614" s="39">
        <v>0</v>
      </c>
      <c r="J614" s="39">
        <v>0</v>
      </c>
      <c r="K614" s="39">
        <v>8378750</v>
      </c>
      <c r="L614" s="39">
        <f>H614+I614+J614+K614</f>
        <v>8731062</v>
      </c>
      <c r="M614" s="39">
        <v>378470.62</v>
      </c>
      <c r="N614" s="39">
        <v>0</v>
      </c>
      <c r="O614" s="39">
        <v>0</v>
      </c>
      <c r="P614" s="39">
        <v>8378750</v>
      </c>
      <c r="Q614" s="39">
        <f>M614+N614+O614+P614</f>
        <v>8757220.6199999992</v>
      </c>
      <c r="R614" s="39">
        <f>H614-M614</f>
        <v>-26158.619999999995</v>
      </c>
      <c r="S614" s="39">
        <f>I614-N614</f>
        <v>0</v>
      </c>
      <c r="T614" s="39">
        <f>J614-O614</f>
        <v>0</v>
      </c>
      <c r="U614" s="39">
        <f>Q614+B614</f>
        <v>8757220.6199999992</v>
      </c>
      <c r="V614" s="39">
        <v>8731062</v>
      </c>
      <c r="W614" s="39">
        <v>8676451.1500000004</v>
      </c>
      <c r="X614" s="39">
        <f>V614-W614</f>
        <v>54610.849999999627</v>
      </c>
      <c r="Y614" s="39">
        <f>IF(ISERROR(W614/V614*100),0,W614/V614*100)</f>
        <v>99.374522251703183</v>
      </c>
      <c r="Z614" s="39">
        <v>0</v>
      </c>
      <c r="AA614" s="39">
        <v>0</v>
      </c>
      <c r="AB614" s="39">
        <v>0</v>
      </c>
      <c r="AC614" s="39">
        <v>0</v>
      </c>
      <c r="AD614" s="39">
        <v>0</v>
      </c>
    </row>
    <row r="615" spans="1:30" x14ac:dyDescent="0.2">
      <c r="A615" s="40" t="s">
        <v>489</v>
      </c>
      <c r="B615" s="39">
        <v>0</v>
      </c>
      <c r="C615" s="39">
        <v>338597</v>
      </c>
      <c r="D615" s="39">
        <v>0</v>
      </c>
      <c r="E615" s="39">
        <v>0</v>
      </c>
      <c r="F615" s="39">
        <v>4445931</v>
      </c>
      <c r="G615" s="39">
        <f>C615+D615+E615+F615</f>
        <v>4784528</v>
      </c>
      <c r="H615" s="39">
        <v>338597</v>
      </c>
      <c r="I615" s="39">
        <v>0</v>
      </c>
      <c r="J615" s="39">
        <v>0</v>
      </c>
      <c r="K615" s="39">
        <v>4445931</v>
      </c>
      <c r="L615" s="39">
        <f>H615+I615+J615+K615</f>
        <v>4784528</v>
      </c>
      <c r="M615" s="39">
        <v>377456.62</v>
      </c>
      <c r="N615" s="39">
        <v>0</v>
      </c>
      <c r="O615" s="39">
        <v>0</v>
      </c>
      <c r="P615" s="39">
        <v>4445931</v>
      </c>
      <c r="Q615" s="39">
        <f>M615+N615+O615+P615</f>
        <v>4823387.62</v>
      </c>
      <c r="R615" s="39">
        <f>H615-M615</f>
        <v>-38859.619999999995</v>
      </c>
      <c r="S615" s="39">
        <f>I615-N615</f>
        <v>0</v>
      </c>
      <c r="T615" s="39">
        <f>J615-O615</f>
        <v>0</v>
      </c>
      <c r="U615" s="39">
        <f>Q615+B615</f>
        <v>4823387.62</v>
      </c>
      <c r="V615" s="39">
        <v>4784528</v>
      </c>
      <c r="W615" s="39">
        <v>4742618.1500000004</v>
      </c>
      <c r="X615" s="39">
        <f>V615-W615</f>
        <v>41909.849999999627</v>
      </c>
      <c r="Y615" s="39">
        <f>IF(ISERROR(W615/V615*100),0,W615/V615*100)</f>
        <v>99.124054661191252</v>
      </c>
      <c r="Z615" s="39">
        <v>0</v>
      </c>
      <c r="AA615" s="39">
        <v>0</v>
      </c>
      <c r="AB615" s="39">
        <v>0</v>
      </c>
      <c r="AC615" s="39">
        <v>0</v>
      </c>
      <c r="AD615" s="39">
        <v>0</v>
      </c>
    </row>
    <row r="616" spans="1:30" ht="25.5" x14ac:dyDescent="0.2">
      <c r="A616" s="40" t="s">
        <v>490</v>
      </c>
      <c r="B616" s="39">
        <v>0</v>
      </c>
      <c r="C616" s="39">
        <v>13715</v>
      </c>
      <c r="D616" s="39">
        <v>0</v>
      </c>
      <c r="E616" s="39">
        <v>0</v>
      </c>
      <c r="F616" s="39">
        <v>3694104</v>
      </c>
      <c r="G616" s="39">
        <f>C616+D616+E616+F616</f>
        <v>3707819</v>
      </c>
      <c r="H616" s="39">
        <v>13715</v>
      </c>
      <c r="I616" s="39">
        <v>0</v>
      </c>
      <c r="J616" s="39">
        <v>0</v>
      </c>
      <c r="K616" s="39">
        <v>3694104</v>
      </c>
      <c r="L616" s="39">
        <f>H616+I616+J616+K616</f>
        <v>3707819</v>
      </c>
      <c r="M616" s="39">
        <v>1014</v>
      </c>
      <c r="N616" s="39">
        <v>0</v>
      </c>
      <c r="O616" s="39">
        <v>0</v>
      </c>
      <c r="P616" s="39">
        <v>3694104</v>
      </c>
      <c r="Q616" s="39">
        <f>M616+N616+O616+P616</f>
        <v>3695118</v>
      </c>
      <c r="R616" s="39">
        <f>H616-M616</f>
        <v>12701</v>
      </c>
      <c r="S616" s="39">
        <f>I616-N616</f>
        <v>0</v>
      </c>
      <c r="T616" s="39">
        <f>J616-O616</f>
        <v>0</v>
      </c>
      <c r="U616" s="39">
        <f>Q616+B616</f>
        <v>3695118</v>
      </c>
      <c r="V616" s="39">
        <v>3707819</v>
      </c>
      <c r="W616" s="39">
        <v>3695118</v>
      </c>
      <c r="X616" s="39">
        <f>V616-W616</f>
        <v>12701</v>
      </c>
      <c r="Y616" s="39">
        <f>IF(ISERROR(W616/V616*100),0,W616/V616*100)</f>
        <v>99.657453613566361</v>
      </c>
      <c r="Z616" s="39">
        <v>0</v>
      </c>
      <c r="AA616" s="39">
        <v>0</v>
      </c>
      <c r="AB616" s="39">
        <v>0</v>
      </c>
      <c r="AC616" s="39">
        <v>0</v>
      </c>
      <c r="AD616" s="39">
        <v>0</v>
      </c>
    </row>
    <row r="617" spans="1:30" x14ac:dyDescent="0.2">
      <c r="A617" s="40" t="s">
        <v>491</v>
      </c>
      <c r="B617" s="39">
        <v>0</v>
      </c>
      <c r="C617" s="39">
        <v>0</v>
      </c>
      <c r="D617" s="39">
        <v>0</v>
      </c>
      <c r="E617" s="39">
        <v>0</v>
      </c>
      <c r="F617" s="39">
        <v>238715</v>
      </c>
      <c r="G617" s="39">
        <f>C617+D617+E617+F617</f>
        <v>238715</v>
      </c>
      <c r="H617" s="39">
        <v>0</v>
      </c>
      <c r="I617" s="39">
        <v>0</v>
      </c>
      <c r="J617" s="39">
        <v>0</v>
      </c>
      <c r="K617" s="39">
        <v>238715</v>
      </c>
      <c r="L617" s="39">
        <f>H617+I617+J617+K617</f>
        <v>238715</v>
      </c>
      <c r="M617" s="39">
        <v>0</v>
      </c>
      <c r="N617" s="39">
        <v>0</v>
      </c>
      <c r="O617" s="39">
        <v>0</v>
      </c>
      <c r="P617" s="39">
        <v>238715</v>
      </c>
      <c r="Q617" s="39">
        <f>M617+N617+O617+P617</f>
        <v>238715</v>
      </c>
      <c r="R617" s="39">
        <f>H617-M617</f>
        <v>0</v>
      </c>
      <c r="S617" s="39">
        <f>I617-N617</f>
        <v>0</v>
      </c>
      <c r="T617" s="39">
        <f>J617-O617</f>
        <v>0</v>
      </c>
      <c r="U617" s="39">
        <f>Q617+B617</f>
        <v>238715</v>
      </c>
      <c r="V617" s="39">
        <v>238715</v>
      </c>
      <c r="W617" s="39">
        <v>238715</v>
      </c>
      <c r="X617" s="39">
        <f>V617-W617</f>
        <v>0</v>
      </c>
      <c r="Y617" s="39">
        <f>IF(ISERROR(W617/V617*100),0,W617/V617*100)</f>
        <v>100</v>
      </c>
      <c r="Z617" s="39">
        <v>0</v>
      </c>
      <c r="AA617" s="39">
        <v>0</v>
      </c>
      <c r="AB617" s="39">
        <v>0</v>
      </c>
      <c r="AC617" s="39">
        <v>0</v>
      </c>
      <c r="AD617" s="39">
        <v>0</v>
      </c>
    </row>
    <row r="618" spans="1:30" ht="38.25" x14ac:dyDescent="0.2">
      <c r="A618" s="38" t="s">
        <v>42</v>
      </c>
      <c r="B618" s="39">
        <v>0</v>
      </c>
      <c r="C618" s="39">
        <v>0</v>
      </c>
      <c r="D618" s="39">
        <v>0</v>
      </c>
      <c r="E618" s="39">
        <v>0</v>
      </c>
      <c r="F618" s="39">
        <v>2834087</v>
      </c>
      <c r="G618" s="39">
        <f>C618+D618+E618+F618</f>
        <v>2834087</v>
      </c>
      <c r="H618" s="39">
        <v>0</v>
      </c>
      <c r="I618" s="39">
        <v>0</v>
      </c>
      <c r="J618" s="39">
        <v>0</v>
      </c>
      <c r="K618" s="39">
        <v>2834087</v>
      </c>
      <c r="L618" s="39">
        <f>H618+I618+J618+K618</f>
        <v>2834087</v>
      </c>
      <c r="M618" s="39">
        <v>0</v>
      </c>
      <c r="N618" s="39">
        <v>0</v>
      </c>
      <c r="O618" s="39">
        <v>0</v>
      </c>
      <c r="P618" s="39">
        <v>2483662.0099999998</v>
      </c>
      <c r="Q618" s="39">
        <f>M618+N618+O618+P618</f>
        <v>2483662.0099999998</v>
      </c>
      <c r="R618" s="39">
        <f>H618-M618</f>
        <v>0</v>
      </c>
      <c r="S618" s="39">
        <f>I618-N618</f>
        <v>0</v>
      </c>
      <c r="T618" s="39">
        <f>J618-O618</f>
        <v>0</v>
      </c>
      <c r="U618" s="39">
        <f>Q618+B618</f>
        <v>2483662.0099999998</v>
      </c>
      <c r="V618" s="39">
        <v>2834087</v>
      </c>
      <c r="W618" s="39">
        <v>2483662.0099999998</v>
      </c>
      <c r="X618" s="39">
        <f>V618-W618</f>
        <v>350424.99000000022</v>
      </c>
      <c r="Y618" s="39">
        <f>IF(ISERROR(W618/V618*100),0,W618/V618*100)</f>
        <v>87.635348173856329</v>
      </c>
      <c r="Z618" s="39">
        <v>0</v>
      </c>
      <c r="AA618" s="39">
        <v>0</v>
      </c>
      <c r="AB618" s="39">
        <v>0</v>
      </c>
      <c r="AC618" s="39">
        <v>0</v>
      </c>
      <c r="AD618" s="39">
        <v>-350424.99</v>
      </c>
    </row>
    <row r="619" spans="1:30" ht="38.25" x14ac:dyDescent="0.2">
      <c r="A619" s="40" t="s">
        <v>492</v>
      </c>
      <c r="B619" s="39">
        <v>0</v>
      </c>
      <c r="C619" s="39">
        <v>0</v>
      </c>
      <c r="D619" s="39">
        <v>0</v>
      </c>
      <c r="E619" s="39">
        <v>0</v>
      </c>
      <c r="F619" s="39">
        <v>2530568</v>
      </c>
      <c r="G619" s="39">
        <f>C619+D619+E619+F619</f>
        <v>2530568</v>
      </c>
      <c r="H619" s="39">
        <v>0</v>
      </c>
      <c r="I619" s="39">
        <v>0</v>
      </c>
      <c r="J619" s="39">
        <v>0</v>
      </c>
      <c r="K619" s="39">
        <v>2530568</v>
      </c>
      <c r="L619" s="39">
        <f>H619+I619+J619+K619</f>
        <v>2530568</v>
      </c>
      <c r="M619" s="39">
        <v>0</v>
      </c>
      <c r="N619" s="39">
        <v>0</v>
      </c>
      <c r="O619" s="39">
        <v>0</v>
      </c>
      <c r="P619" s="39">
        <v>2193908.04</v>
      </c>
      <c r="Q619" s="39">
        <f>M619+N619+O619+P619</f>
        <v>2193908.04</v>
      </c>
      <c r="R619" s="39">
        <f>H619-M619</f>
        <v>0</v>
      </c>
      <c r="S619" s="39">
        <f>I619-N619</f>
        <v>0</v>
      </c>
      <c r="T619" s="39">
        <f>J619-O619</f>
        <v>0</v>
      </c>
      <c r="U619" s="39">
        <f>Q619+B619</f>
        <v>2193908.04</v>
      </c>
      <c r="V619" s="39">
        <v>2530568</v>
      </c>
      <c r="W619" s="39">
        <v>2193908.04</v>
      </c>
      <c r="X619" s="39">
        <f>V619-W619</f>
        <v>336659.95999999996</v>
      </c>
      <c r="Y619" s="39">
        <f>IF(ISERROR(W619/V619*100),0,W619/V619*100)</f>
        <v>86.696268979928618</v>
      </c>
      <c r="Z619" s="39">
        <v>0</v>
      </c>
      <c r="AA619" s="39">
        <v>0</v>
      </c>
      <c r="AB619" s="39">
        <v>0</v>
      </c>
      <c r="AC619" s="39">
        <v>0</v>
      </c>
      <c r="AD619" s="39">
        <v>-336659.96</v>
      </c>
    </row>
    <row r="620" spans="1:30" ht="38.25" x14ac:dyDescent="0.2">
      <c r="A620" s="40" t="s">
        <v>44</v>
      </c>
      <c r="B620" s="39">
        <v>0</v>
      </c>
      <c r="C620" s="39">
        <v>0</v>
      </c>
      <c r="D620" s="39">
        <v>0</v>
      </c>
      <c r="E620" s="39">
        <v>0</v>
      </c>
      <c r="F620" s="39">
        <v>303519</v>
      </c>
      <c r="G620" s="39">
        <f>C620+D620+E620+F620</f>
        <v>303519</v>
      </c>
      <c r="H620" s="39">
        <v>0</v>
      </c>
      <c r="I620" s="39">
        <v>0</v>
      </c>
      <c r="J620" s="39">
        <v>0</v>
      </c>
      <c r="K620" s="39">
        <v>303519</v>
      </c>
      <c r="L620" s="39">
        <f>H620+I620+J620+K620</f>
        <v>303519</v>
      </c>
      <c r="M620" s="39">
        <v>0</v>
      </c>
      <c r="N620" s="39">
        <v>0</v>
      </c>
      <c r="O620" s="39">
        <v>0</v>
      </c>
      <c r="P620" s="39">
        <v>289753.96999999997</v>
      </c>
      <c r="Q620" s="39">
        <f>M620+N620+O620+P620</f>
        <v>289753.96999999997</v>
      </c>
      <c r="R620" s="39">
        <f>H620-M620</f>
        <v>0</v>
      </c>
      <c r="S620" s="39">
        <f>I620-N620</f>
        <v>0</v>
      </c>
      <c r="T620" s="39">
        <f>J620-O620</f>
        <v>0</v>
      </c>
      <c r="U620" s="39">
        <f>Q620+B620</f>
        <v>289753.96999999997</v>
      </c>
      <c r="V620" s="39">
        <v>303519</v>
      </c>
      <c r="W620" s="39">
        <v>289753.96999999997</v>
      </c>
      <c r="X620" s="39">
        <f>V620-W620</f>
        <v>13765.030000000028</v>
      </c>
      <c r="Y620" s="39">
        <f>IF(ISERROR(W620/V620*100),0,W620/V620*100)</f>
        <v>95.46485393006698</v>
      </c>
      <c r="Z620" s="39">
        <v>0</v>
      </c>
      <c r="AA620" s="39">
        <v>0</v>
      </c>
      <c r="AB620" s="39">
        <v>0</v>
      </c>
      <c r="AC620" s="39">
        <v>0</v>
      </c>
      <c r="AD620" s="39">
        <v>-13765.03</v>
      </c>
    </row>
    <row r="621" spans="1:30" ht="25.5" x14ac:dyDescent="0.2">
      <c r="A621" s="38" t="s">
        <v>45</v>
      </c>
      <c r="B621" s="39">
        <v>0</v>
      </c>
      <c r="C621" s="39">
        <v>0</v>
      </c>
      <c r="D621" s="39">
        <v>0</v>
      </c>
      <c r="E621" s="39">
        <v>0</v>
      </c>
      <c r="F621" s="39">
        <v>8635940</v>
      </c>
      <c r="G621" s="39">
        <f>C621+D621+E621+F621</f>
        <v>8635940</v>
      </c>
      <c r="H621" s="39">
        <v>0</v>
      </c>
      <c r="I621" s="39">
        <v>0</v>
      </c>
      <c r="J621" s="39">
        <v>0</v>
      </c>
      <c r="K621" s="39">
        <v>8635940</v>
      </c>
      <c r="L621" s="39">
        <f>H621+I621+J621+K621</f>
        <v>8635940</v>
      </c>
      <c r="M621" s="39">
        <v>100</v>
      </c>
      <c r="N621" s="39">
        <v>0</v>
      </c>
      <c r="O621" s="39">
        <v>0</v>
      </c>
      <c r="P621" s="39">
        <v>7753948.1699999999</v>
      </c>
      <c r="Q621" s="39">
        <f>M621+N621+O621+P621</f>
        <v>7754048.1699999999</v>
      </c>
      <c r="R621" s="39">
        <f>H621-M621</f>
        <v>-100</v>
      </c>
      <c r="S621" s="39">
        <f>I621-N621</f>
        <v>0</v>
      </c>
      <c r="T621" s="39">
        <f>J621-O621</f>
        <v>0</v>
      </c>
      <c r="U621" s="39">
        <f>Q621+B621</f>
        <v>7754048.1699999999</v>
      </c>
      <c r="V621" s="39">
        <v>8635940</v>
      </c>
      <c r="W621" s="39">
        <v>7753948.1699999999</v>
      </c>
      <c r="X621" s="39">
        <f>V621-W621</f>
        <v>881991.83000000007</v>
      </c>
      <c r="Y621" s="39">
        <f>IF(ISERROR(W621/V621*100),0,W621/V621*100)</f>
        <v>89.786962044664506</v>
      </c>
      <c r="Z621" s="39">
        <v>0</v>
      </c>
      <c r="AA621" s="39">
        <v>0</v>
      </c>
      <c r="AB621" s="39">
        <v>0</v>
      </c>
      <c r="AC621" s="39">
        <v>0</v>
      </c>
      <c r="AD621" s="39">
        <v>-881991.83</v>
      </c>
    </row>
    <row r="622" spans="1:30" ht="25.5" x14ac:dyDescent="0.2">
      <c r="A622" s="40" t="s">
        <v>493</v>
      </c>
      <c r="B622" s="39">
        <v>0</v>
      </c>
      <c r="C622" s="39">
        <v>0</v>
      </c>
      <c r="D622" s="39">
        <v>0</v>
      </c>
      <c r="E622" s="39">
        <v>0</v>
      </c>
      <c r="F622" s="39">
        <v>8554104</v>
      </c>
      <c r="G622" s="39">
        <f>C622+D622+E622+F622</f>
        <v>8554104</v>
      </c>
      <c r="H622" s="39">
        <v>0</v>
      </c>
      <c r="I622" s="39">
        <v>0</v>
      </c>
      <c r="J622" s="39">
        <v>0</v>
      </c>
      <c r="K622" s="39">
        <v>8554104</v>
      </c>
      <c r="L622" s="39">
        <f>H622+I622+J622+K622</f>
        <v>8554104</v>
      </c>
      <c r="M622" s="39">
        <v>100</v>
      </c>
      <c r="N622" s="39">
        <v>0</v>
      </c>
      <c r="O622" s="39">
        <v>0</v>
      </c>
      <c r="P622" s="39">
        <v>7680515.2800000003</v>
      </c>
      <c r="Q622" s="39">
        <f>M622+N622+O622+P622</f>
        <v>7680615.2800000003</v>
      </c>
      <c r="R622" s="39">
        <f>H622-M622</f>
        <v>-100</v>
      </c>
      <c r="S622" s="39">
        <f>I622-N622</f>
        <v>0</v>
      </c>
      <c r="T622" s="39">
        <f>J622-O622</f>
        <v>0</v>
      </c>
      <c r="U622" s="39">
        <f>Q622+B622</f>
        <v>7680615.2800000003</v>
      </c>
      <c r="V622" s="39">
        <v>8554104</v>
      </c>
      <c r="W622" s="39">
        <v>7680515.2800000003</v>
      </c>
      <c r="X622" s="39">
        <f>V622-W622</f>
        <v>873588.71999999974</v>
      </c>
      <c r="Y622" s="39">
        <f>IF(ISERROR(W622/V622*100),0,W622/V622*100)</f>
        <v>89.78749007493947</v>
      </c>
      <c r="Z622" s="39">
        <v>0</v>
      </c>
      <c r="AA622" s="39">
        <v>0</v>
      </c>
      <c r="AB622" s="39">
        <v>0</v>
      </c>
      <c r="AC622" s="39">
        <v>0</v>
      </c>
      <c r="AD622" s="39">
        <v>-873588.72</v>
      </c>
    </row>
    <row r="623" spans="1:30" ht="38.25" x14ac:dyDescent="0.2">
      <c r="A623" s="40" t="s">
        <v>47</v>
      </c>
      <c r="B623" s="39">
        <v>0</v>
      </c>
      <c r="C623" s="39">
        <v>0</v>
      </c>
      <c r="D623" s="39">
        <v>0</v>
      </c>
      <c r="E623" s="39">
        <v>0</v>
      </c>
      <c r="F623" s="39">
        <v>81836</v>
      </c>
      <c r="G623" s="39">
        <f>C623+D623+E623+F623</f>
        <v>81836</v>
      </c>
      <c r="H623" s="39">
        <v>0</v>
      </c>
      <c r="I623" s="39">
        <v>0</v>
      </c>
      <c r="J623" s="39">
        <v>0</v>
      </c>
      <c r="K623" s="39">
        <v>81836</v>
      </c>
      <c r="L623" s="39">
        <f>H623+I623+J623+K623</f>
        <v>81836</v>
      </c>
      <c r="M623" s="39">
        <v>0</v>
      </c>
      <c r="N623" s="39">
        <v>0</v>
      </c>
      <c r="O623" s="39">
        <v>0</v>
      </c>
      <c r="P623" s="39">
        <v>73432.89</v>
      </c>
      <c r="Q623" s="39">
        <f>M623+N623+O623+P623</f>
        <v>73432.89</v>
      </c>
      <c r="R623" s="39">
        <f>H623-M623</f>
        <v>0</v>
      </c>
      <c r="S623" s="39">
        <f>I623-N623</f>
        <v>0</v>
      </c>
      <c r="T623" s="39">
        <f>J623-O623</f>
        <v>0</v>
      </c>
      <c r="U623" s="39">
        <f>Q623+B623</f>
        <v>73432.89</v>
      </c>
      <c r="V623" s="39">
        <v>81836</v>
      </c>
      <c r="W623" s="39">
        <v>73432.89</v>
      </c>
      <c r="X623" s="39">
        <f>V623-W623</f>
        <v>8403.11</v>
      </c>
      <c r="Y623" s="39">
        <f>IF(ISERROR(W623/V623*100),0,W623/V623*100)</f>
        <v>89.73176841487853</v>
      </c>
      <c r="Z623" s="39">
        <v>0</v>
      </c>
      <c r="AA623" s="39">
        <v>0</v>
      </c>
      <c r="AB623" s="39">
        <v>0</v>
      </c>
      <c r="AC623" s="39">
        <v>0</v>
      </c>
      <c r="AD623" s="39">
        <v>-8403.11</v>
      </c>
    </row>
    <row r="624" spans="1:30" ht="25.5" x14ac:dyDescent="0.2">
      <c r="A624" s="38" t="s">
        <v>116</v>
      </c>
      <c r="B624" s="39">
        <v>0</v>
      </c>
      <c r="C624" s="39">
        <v>0</v>
      </c>
      <c r="D624" s="39">
        <v>0</v>
      </c>
      <c r="E624" s="39">
        <v>2500</v>
      </c>
      <c r="F624" s="39">
        <v>0</v>
      </c>
      <c r="G624" s="39">
        <f>C624+D624+E624+F624</f>
        <v>2500</v>
      </c>
      <c r="H624" s="39">
        <v>0</v>
      </c>
      <c r="I624" s="39">
        <v>0</v>
      </c>
      <c r="J624" s="39">
        <v>2500</v>
      </c>
      <c r="K624" s="39">
        <v>0</v>
      </c>
      <c r="L624" s="39">
        <f>H624+I624+J624+K624</f>
        <v>2500</v>
      </c>
      <c r="M624" s="39">
        <v>0</v>
      </c>
      <c r="N624" s="39">
        <v>0</v>
      </c>
      <c r="O624" s="39">
        <v>2500</v>
      </c>
      <c r="P624" s="39">
        <v>0</v>
      </c>
      <c r="Q624" s="39">
        <f>M624+N624+O624+P624</f>
        <v>2500</v>
      </c>
      <c r="R624" s="39">
        <f>H624-M624</f>
        <v>0</v>
      </c>
      <c r="S624" s="39">
        <f>I624-N624</f>
        <v>0</v>
      </c>
      <c r="T624" s="39">
        <f>J624-O624</f>
        <v>0</v>
      </c>
      <c r="U624" s="39">
        <f>Q624+B624</f>
        <v>2500</v>
      </c>
      <c r="V624" s="39">
        <v>2500</v>
      </c>
      <c r="W624" s="39">
        <v>2500</v>
      </c>
      <c r="X624" s="39">
        <f>V624-W624</f>
        <v>0</v>
      </c>
      <c r="Y624" s="39">
        <f>IF(ISERROR(W624/V624*100),0,W624/V624*100)</f>
        <v>100</v>
      </c>
      <c r="Z624" s="39">
        <v>0</v>
      </c>
      <c r="AA624" s="39">
        <v>0</v>
      </c>
      <c r="AB624" s="39">
        <v>0</v>
      </c>
      <c r="AC624" s="39">
        <v>0</v>
      </c>
      <c r="AD624" s="39">
        <v>0</v>
      </c>
    </row>
    <row r="625" spans="1:30" ht="25.5" x14ac:dyDescent="0.2">
      <c r="A625" s="40" t="s">
        <v>494</v>
      </c>
      <c r="B625" s="39">
        <v>0</v>
      </c>
      <c r="C625" s="39">
        <v>0</v>
      </c>
      <c r="D625" s="39">
        <v>0</v>
      </c>
      <c r="E625" s="39">
        <v>2500</v>
      </c>
      <c r="F625" s="39">
        <v>0</v>
      </c>
      <c r="G625" s="39">
        <f>C625+D625+E625+F625</f>
        <v>2500</v>
      </c>
      <c r="H625" s="39">
        <v>0</v>
      </c>
      <c r="I625" s="39">
        <v>0</v>
      </c>
      <c r="J625" s="39">
        <v>2500</v>
      </c>
      <c r="K625" s="39">
        <v>0</v>
      </c>
      <c r="L625" s="39">
        <f>H625+I625+J625+K625</f>
        <v>2500</v>
      </c>
      <c r="M625" s="39">
        <v>0</v>
      </c>
      <c r="N625" s="39">
        <v>0</v>
      </c>
      <c r="O625" s="39">
        <v>2500</v>
      </c>
      <c r="P625" s="39">
        <v>0</v>
      </c>
      <c r="Q625" s="39">
        <f>M625+N625+O625+P625</f>
        <v>2500</v>
      </c>
      <c r="R625" s="39">
        <f>H625-M625</f>
        <v>0</v>
      </c>
      <c r="S625" s="39">
        <f>I625-N625</f>
        <v>0</v>
      </c>
      <c r="T625" s="39">
        <f>J625-O625</f>
        <v>0</v>
      </c>
      <c r="U625" s="39">
        <f>Q625+B625</f>
        <v>2500</v>
      </c>
      <c r="V625" s="39">
        <v>2500</v>
      </c>
      <c r="W625" s="39">
        <v>2500</v>
      </c>
      <c r="X625" s="39">
        <f>V625-W625</f>
        <v>0</v>
      </c>
      <c r="Y625" s="39">
        <f>IF(ISERROR(W625/V625*100),0,W625/V625*100)</f>
        <v>100</v>
      </c>
      <c r="Z625" s="39">
        <v>0</v>
      </c>
      <c r="AA625" s="39">
        <v>0</v>
      </c>
      <c r="AB625" s="39">
        <v>0</v>
      </c>
      <c r="AC625" s="39">
        <v>0</v>
      </c>
      <c r="AD625" s="39">
        <v>0</v>
      </c>
    </row>
    <row r="626" spans="1:30" ht="51" x14ac:dyDescent="0.2">
      <c r="A626" s="38" t="s">
        <v>119</v>
      </c>
      <c r="B626" s="39">
        <v>0</v>
      </c>
      <c r="C626" s="39">
        <v>0</v>
      </c>
      <c r="D626" s="39">
        <v>0</v>
      </c>
      <c r="E626" s="39">
        <v>337500</v>
      </c>
      <c r="F626" s="39">
        <v>94243</v>
      </c>
      <c r="G626" s="39">
        <f>C626+D626+E626+F626</f>
        <v>431743</v>
      </c>
      <c r="H626" s="39">
        <v>0</v>
      </c>
      <c r="I626" s="39">
        <v>0</v>
      </c>
      <c r="J626" s="39">
        <v>337500</v>
      </c>
      <c r="K626" s="39">
        <v>94243</v>
      </c>
      <c r="L626" s="39">
        <f>H626+I626+J626+K626</f>
        <v>431743</v>
      </c>
      <c r="M626" s="39">
        <v>0</v>
      </c>
      <c r="N626" s="39">
        <v>0</v>
      </c>
      <c r="O626" s="39">
        <v>337499.45</v>
      </c>
      <c r="P626" s="39">
        <v>94243</v>
      </c>
      <c r="Q626" s="39">
        <f>M626+N626+O626+P626</f>
        <v>431742.45</v>
      </c>
      <c r="R626" s="39">
        <f>H626-M626</f>
        <v>0</v>
      </c>
      <c r="S626" s="39">
        <f>I626-N626</f>
        <v>0</v>
      </c>
      <c r="T626" s="39">
        <f>J626-O626</f>
        <v>0.54999999998835847</v>
      </c>
      <c r="U626" s="39">
        <f>Q626+B626</f>
        <v>431742.45</v>
      </c>
      <c r="V626" s="39">
        <v>431743</v>
      </c>
      <c r="W626" s="39">
        <v>431742.45</v>
      </c>
      <c r="X626" s="39">
        <f>V626-W626</f>
        <v>0.54999999998835847</v>
      </c>
      <c r="Y626" s="39">
        <f>IF(ISERROR(W626/V626*100),0,W626/V626*100)</f>
        <v>99.999872609399574</v>
      </c>
      <c r="Z626" s="39">
        <v>0</v>
      </c>
      <c r="AA626" s="39">
        <v>0</v>
      </c>
      <c r="AB626" s="39">
        <v>0</v>
      </c>
      <c r="AC626" s="39">
        <v>0</v>
      </c>
      <c r="AD626" s="39">
        <v>0</v>
      </c>
    </row>
    <row r="627" spans="1:30" ht="51" x14ac:dyDescent="0.2">
      <c r="A627" s="40" t="s">
        <v>495</v>
      </c>
      <c r="B627" s="39">
        <v>0</v>
      </c>
      <c r="C627" s="39">
        <v>0</v>
      </c>
      <c r="D627" s="39">
        <v>0</v>
      </c>
      <c r="E627" s="39">
        <v>90046</v>
      </c>
      <c r="F627" s="39">
        <v>94243</v>
      </c>
      <c r="G627" s="39">
        <f>C627+D627+E627+F627</f>
        <v>184289</v>
      </c>
      <c r="H627" s="39">
        <v>0</v>
      </c>
      <c r="I627" s="39">
        <v>0</v>
      </c>
      <c r="J627" s="39">
        <v>90046</v>
      </c>
      <c r="K627" s="39">
        <v>94243</v>
      </c>
      <c r="L627" s="39">
        <f>H627+I627+J627+K627</f>
        <v>184289</v>
      </c>
      <c r="M627" s="39">
        <v>0</v>
      </c>
      <c r="N627" s="39">
        <v>0</v>
      </c>
      <c r="O627" s="39">
        <v>90045.73</v>
      </c>
      <c r="P627" s="39">
        <v>94243</v>
      </c>
      <c r="Q627" s="39">
        <f>M627+N627+O627+P627</f>
        <v>184288.72999999998</v>
      </c>
      <c r="R627" s="39">
        <f>H627-M627</f>
        <v>0</v>
      </c>
      <c r="S627" s="39">
        <f>I627-N627</f>
        <v>0</v>
      </c>
      <c r="T627" s="39">
        <f>J627-O627</f>
        <v>0.27000000000407454</v>
      </c>
      <c r="U627" s="39">
        <f>Q627+B627</f>
        <v>184288.72999999998</v>
      </c>
      <c r="V627" s="39">
        <v>184289</v>
      </c>
      <c r="W627" s="39">
        <v>184288.73</v>
      </c>
      <c r="X627" s="39">
        <f>V627-W627</f>
        <v>0.26999999998952262</v>
      </c>
      <c r="Y627" s="39">
        <f>IF(ISERROR(W627/V627*100),0,W627/V627*100)</f>
        <v>99.999853490984265</v>
      </c>
      <c r="Z627" s="39">
        <v>0</v>
      </c>
      <c r="AA627" s="39">
        <v>0</v>
      </c>
      <c r="AB627" s="39">
        <v>0</v>
      </c>
      <c r="AC627" s="39">
        <v>0</v>
      </c>
      <c r="AD627" s="39">
        <v>0</v>
      </c>
    </row>
    <row r="628" spans="1:30" ht="38.25" x14ac:dyDescent="0.2">
      <c r="A628" s="40" t="s">
        <v>355</v>
      </c>
      <c r="B628" s="39">
        <v>0</v>
      </c>
      <c r="C628" s="39">
        <v>0</v>
      </c>
      <c r="D628" s="39">
        <v>0</v>
      </c>
      <c r="E628" s="39">
        <v>247454</v>
      </c>
      <c r="F628" s="39">
        <v>0</v>
      </c>
      <c r="G628" s="39">
        <f>C628+D628+E628+F628</f>
        <v>247454</v>
      </c>
      <c r="H628" s="39">
        <v>0</v>
      </c>
      <c r="I628" s="39">
        <v>0</v>
      </c>
      <c r="J628" s="39">
        <v>247454</v>
      </c>
      <c r="K628" s="39">
        <v>0</v>
      </c>
      <c r="L628" s="39">
        <f>H628+I628+J628+K628</f>
        <v>247454</v>
      </c>
      <c r="M628" s="39">
        <v>0</v>
      </c>
      <c r="N628" s="39">
        <v>0</v>
      </c>
      <c r="O628" s="39">
        <v>247453.72</v>
      </c>
      <c r="P628" s="39">
        <v>0</v>
      </c>
      <c r="Q628" s="39">
        <f>M628+N628+O628+P628</f>
        <v>247453.72</v>
      </c>
      <c r="R628" s="39">
        <f>H628-M628</f>
        <v>0</v>
      </c>
      <c r="S628" s="39">
        <f>I628-N628</f>
        <v>0</v>
      </c>
      <c r="T628" s="39">
        <f>J628-O628</f>
        <v>0.27999999999883585</v>
      </c>
      <c r="U628" s="39">
        <f>Q628+B628</f>
        <v>247453.72</v>
      </c>
      <c r="V628" s="39">
        <v>247454</v>
      </c>
      <c r="W628" s="39">
        <v>247453.72</v>
      </c>
      <c r="X628" s="39">
        <f>V628-W628</f>
        <v>0.27999999999883585</v>
      </c>
      <c r="Y628" s="39">
        <f>IF(ISERROR(W628/V628*100),0,W628/V628*100)</f>
        <v>99.999886847656541</v>
      </c>
      <c r="Z628" s="39">
        <v>0</v>
      </c>
      <c r="AA628" s="39">
        <v>0</v>
      </c>
      <c r="AB628" s="39">
        <v>0</v>
      </c>
      <c r="AC628" s="39">
        <v>0</v>
      </c>
      <c r="AD628" s="39">
        <v>0</v>
      </c>
    </row>
    <row r="629" spans="1:30" ht="38.25" x14ac:dyDescent="0.2">
      <c r="A629" s="38" t="s">
        <v>48</v>
      </c>
      <c r="B629" s="39">
        <v>0</v>
      </c>
      <c r="C629" s="39">
        <v>0</v>
      </c>
      <c r="D629" s="39">
        <v>198297</v>
      </c>
      <c r="E629" s="39">
        <v>140072</v>
      </c>
      <c r="F629" s="39">
        <v>169763</v>
      </c>
      <c r="G629" s="39">
        <f>C629+D629+E629+F629</f>
        <v>508132</v>
      </c>
      <c r="H629" s="39">
        <v>0</v>
      </c>
      <c r="I629" s="39">
        <v>198297</v>
      </c>
      <c r="J629" s="39">
        <v>140072</v>
      </c>
      <c r="K629" s="39">
        <v>169763</v>
      </c>
      <c r="L629" s="39">
        <f>H629+I629+J629+K629</f>
        <v>508132</v>
      </c>
      <c r="M629" s="39">
        <v>0</v>
      </c>
      <c r="N629" s="39">
        <v>196785.24</v>
      </c>
      <c r="O629" s="39">
        <v>116456.52</v>
      </c>
      <c r="P629" s="39">
        <v>149460.4</v>
      </c>
      <c r="Q629" s="39">
        <f>M629+N629+O629+P629</f>
        <v>462702.16000000003</v>
      </c>
      <c r="R629" s="39">
        <f>H629-M629</f>
        <v>0</v>
      </c>
      <c r="S629" s="39">
        <f>I629-N629</f>
        <v>1511.7600000000093</v>
      </c>
      <c r="T629" s="39">
        <f>J629-O629</f>
        <v>23615.479999999996</v>
      </c>
      <c r="U629" s="39">
        <f>Q629+B629</f>
        <v>462702.16000000003</v>
      </c>
      <c r="V629" s="39">
        <v>545840</v>
      </c>
      <c r="W629" s="39">
        <v>382949.54</v>
      </c>
      <c r="X629" s="39">
        <f>V629-W629</f>
        <v>162890.46000000002</v>
      </c>
      <c r="Y629" s="39">
        <f>IF(ISERROR(W629/V629*100),0,W629/V629*100)</f>
        <v>70.15783746152718</v>
      </c>
      <c r="Z629" s="39">
        <v>0</v>
      </c>
      <c r="AA629" s="39">
        <v>0</v>
      </c>
      <c r="AB629" s="39">
        <v>0</v>
      </c>
      <c r="AC629" s="39">
        <v>0</v>
      </c>
      <c r="AD629" s="39">
        <v>-20302.599999999999</v>
      </c>
    </row>
    <row r="630" spans="1:30" ht="38.25" x14ac:dyDescent="0.2">
      <c r="A630" s="40" t="s">
        <v>496</v>
      </c>
      <c r="B630" s="39">
        <v>0</v>
      </c>
      <c r="C630" s="39">
        <v>0</v>
      </c>
      <c r="D630" s="39">
        <v>72760</v>
      </c>
      <c r="E630" s="39">
        <v>0</v>
      </c>
      <c r="F630" s="39">
        <v>72760</v>
      </c>
      <c r="G630" s="39">
        <f>C630+D630+E630+F630</f>
        <v>145520</v>
      </c>
      <c r="H630" s="39">
        <v>0</v>
      </c>
      <c r="I630" s="39">
        <v>72760</v>
      </c>
      <c r="J630" s="39">
        <v>0</v>
      </c>
      <c r="K630" s="39">
        <v>72760</v>
      </c>
      <c r="L630" s="39">
        <f>H630+I630+J630+K630</f>
        <v>145520</v>
      </c>
      <c r="M630" s="39">
        <v>0</v>
      </c>
      <c r="N630" s="39">
        <v>72760</v>
      </c>
      <c r="O630" s="39">
        <v>0</v>
      </c>
      <c r="P630" s="39">
        <v>72760</v>
      </c>
      <c r="Q630" s="39">
        <f>M630+N630+O630+P630</f>
        <v>145520</v>
      </c>
      <c r="R630" s="39">
        <f>H630-M630</f>
        <v>0</v>
      </c>
      <c r="S630" s="39">
        <f>I630-N630</f>
        <v>0</v>
      </c>
      <c r="T630" s="39">
        <f>J630-O630</f>
        <v>0</v>
      </c>
      <c r="U630" s="39">
        <f>Q630+B630</f>
        <v>145520</v>
      </c>
      <c r="V630" s="39">
        <v>145520</v>
      </c>
      <c r="W630" s="39">
        <v>145520</v>
      </c>
      <c r="X630" s="39">
        <f>V630-W630</f>
        <v>0</v>
      </c>
      <c r="Y630" s="39">
        <f>IF(ISERROR(W630/V630*100),0,W630/V630*100)</f>
        <v>100</v>
      </c>
      <c r="Z630" s="39">
        <v>0</v>
      </c>
      <c r="AA630" s="39">
        <v>0</v>
      </c>
      <c r="AB630" s="39">
        <v>0</v>
      </c>
      <c r="AC630" s="39">
        <v>0</v>
      </c>
      <c r="AD630" s="39">
        <v>0</v>
      </c>
    </row>
    <row r="631" spans="1:30" ht="25.5" x14ac:dyDescent="0.2">
      <c r="A631" s="40" t="s">
        <v>497</v>
      </c>
      <c r="B631" s="39">
        <v>0</v>
      </c>
      <c r="C631" s="39">
        <v>0</v>
      </c>
      <c r="D631" s="39">
        <v>125537</v>
      </c>
      <c r="E631" s="39">
        <v>0</v>
      </c>
      <c r="F631" s="39">
        <v>97003</v>
      </c>
      <c r="G631" s="39">
        <f>C631+D631+E631+F631</f>
        <v>222540</v>
      </c>
      <c r="H631" s="39">
        <v>0</v>
      </c>
      <c r="I631" s="39">
        <v>125537</v>
      </c>
      <c r="J631" s="39">
        <v>0</v>
      </c>
      <c r="K631" s="39">
        <v>97003</v>
      </c>
      <c r="L631" s="39">
        <f>H631+I631+J631+K631</f>
        <v>222540</v>
      </c>
      <c r="M631" s="39">
        <v>0</v>
      </c>
      <c r="N631" s="39">
        <v>124025.24</v>
      </c>
      <c r="O631" s="39">
        <v>0</v>
      </c>
      <c r="P631" s="39">
        <v>76700.399999999994</v>
      </c>
      <c r="Q631" s="39">
        <f>M631+N631+O631+P631</f>
        <v>200725.64</v>
      </c>
      <c r="R631" s="39">
        <f>H631-M631</f>
        <v>0</v>
      </c>
      <c r="S631" s="39">
        <f>I631-N631</f>
        <v>1511.7599999999948</v>
      </c>
      <c r="T631" s="39">
        <f>J631-O631</f>
        <v>0</v>
      </c>
      <c r="U631" s="39">
        <f>Q631+B631</f>
        <v>200725.64</v>
      </c>
      <c r="V631" s="39">
        <v>246127</v>
      </c>
      <c r="W631" s="39">
        <v>118067.5</v>
      </c>
      <c r="X631" s="39">
        <f>V631-W631</f>
        <v>128059.5</v>
      </c>
      <c r="Y631" s="39">
        <f>IF(ISERROR(W631/V631*100),0,W631/V631*100)</f>
        <v>47.97015361987917</v>
      </c>
      <c r="Z631" s="39">
        <v>0</v>
      </c>
      <c r="AA631" s="39">
        <v>0</v>
      </c>
      <c r="AB631" s="39">
        <v>0</v>
      </c>
      <c r="AC631" s="39">
        <v>0</v>
      </c>
      <c r="AD631" s="39">
        <v>-20302.599999999999</v>
      </c>
    </row>
    <row r="632" spans="1:30" ht="63.75" x14ac:dyDescent="0.2">
      <c r="A632" s="40" t="s">
        <v>498</v>
      </c>
      <c r="B632" s="39">
        <v>0</v>
      </c>
      <c r="C632" s="39">
        <v>0</v>
      </c>
      <c r="D632" s="39">
        <v>0</v>
      </c>
      <c r="E632" s="39">
        <v>23592</v>
      </c>
      <c r="F632" s="39">
        <v>0</v>
      </c>
      <c r="G632" s="39">
        <f>C632+D632+E632+F632</f>
        <v>23592</v>
      </c>
      <c r="H632" s="39">
        <v>0</v>
      </c>
      <c r="I632" s="39">
        <v>0</v>
      </c>
      <c r="J632" s="39">
        <v>23592</v>
      </c>
      <c r="K632" s="39">
        <v>0</v>
      </c>
      <c r="L632" s="39">
        <f>H632+I632+J632+K632</f>
        <v>23592</v>
      </c>
      <c r="M632" s="39">
        <v>0</v>
      </c>
      <c r="N632" s="39">
        <v>0</v>
      </c>
      <c r="O632" s="39">
        <v>0</v>
      </c>
      <c r="P632" s="39">
        <v>0</v>
      </c>
      <c r="Q632" s="39">
        <f>M632+N632+O632+P632</f>
        <v>0</v>
      </c>
      <c r="R632" s="39">
        <f>H632-M632</f>
        <v>0</v>
      </c>
      <c r="S632" s="39">
        <f>I632-N632</f>
        <v>0</v>
      </c>
      <c r="T632" s="39">
        <f>J632-O632</f>
        <v>23592</v>
      </c>
      <c r="U632" s="39">
        <f>Q632+B632</f>
        <v>0</v>
      </c>
      <c r="V632" s="39">
        <v>37713</v>
      </c>
      <c r="W632" s="39">
        <v>2905.52</v>
      </c>
      <c r="X632" s="39">
        <f>V632-W632</f>
        <v>34807.480000000003</v>
      </c>
      <c r="Y632" s="39">
        <f>IF(ISERROR(W632/V632*100),0,W632/V632*100)</f>
        <v>7.7042929493808501</v>
      </c>
      <c r="Z632" s="39">
        <v>0</v>
      </c>
      <c r="AA632" s="39">
        <v>0</v>
      </c>
      <c r="AB632" s="39">
        <v>0</v>
      </c>
      <c r="AC632" s="39">
        <v>0</v>
      </c>
      <c r="AD632" s="39">
        <v>0</v>
      </c>
    </row>
    <row r="633" spans="1:30" ht="38.25" x14ac:dyDescent="0.2">
      <c r="A633" s="40" t="s">
        <v>499</v>
      </c>
      <c r="B633" s="39">
        <v>0</v>
      </c>
      <c r="C633" s="39">
        <v>0</v>
      </c>
      <c r="D633" s="39">
        <v>0</v>
      </c>
      <c r="E633" s="39">
        <v>116480</v>
      </c>
      <c r="F633" s="39">
        <v>0</v>
      </c>
      <c r="G633" s="39">
        <f>C633+D633+E633+F633</f>
        <v>116480</v>
      </c>
      <c r="H633" s="39">
        <v>0</v>
      </c>
      <c r="I633" s="39">
        <v>0</v>
      </c>
      <c r="J633" s="39">
        <v>116480</v>
      </c>
      <c r="K633" s="39">
        <v>0</v>
      </c>
      <c r="L633" s="39">
        <f>H633+I633+J633+K633</f>
        <v>116480</v>
      </c>
      <c r="M633" s="39">
        <v>0</v>
      </c>
      <c r="N633" s="39">
        <v>0</v>
      </c>
      <c r="O633" s="39">
        <v>116456.52</v>
      </c>
      <c r="P633" s="39">
        <v>0</v>
      </c>
      <c r="Q633" s="39">
        <f>M633+N633+O633+P633</f>
        <v>116456.52</v>
      </c>
      <c r="R633" s="39">
        <f>H633-M633</f>
        <v>0</v>
      </c>
      <c r="S633" s="39">
        <f>I633-N633</f>
        <v>0</v>
      </c>
      <c r="T633" s="39">
        <f>J633-O633</f>
        <v>23.479999999995925</v>
      </c>
      <c r="U633" s="39">
        <f>Q633+B633</f>
        <v>116456.52</v>
      </c>
      <c r="V633" s="39">
        <v>116480</v>
      </c>
      <c r="W633" s="39">
        <v>116456.52</v>
      </c>
      <c r="X633" s="39">
        <f>V633-W633</f>
        <v>23.479999999995925</v>
      </c>
      <c r="Y633" s="39">
        <f>IF(ISERROR(W633/V633*100),0,W633/V633*100)</f>
        <v>99.979842032967042</v>
      </c>
      <c r="Z633" s="39">
        <v>0</v>
      </c>
      <c r="AA633" s="39">
        <v>0</v>
      </c>
      <c r="AB633" s="39">
        <v>0</v>
      </c>
      <c r="AC633" s="39">
        <v>0</v>
      </c>
      <c r="AD633" s="39">
        <v>0</v>
      </c>
    </row>
    <row r="634" spans="1:30" ht="25.5" x14ac:dyDescent="0.2">
      <c r="A634" s="38" t="s">
        <v>86</v>
      </c>
      <c r="B634" s="39">
        <v>0</v>
      </c>
      <c r="C634" s="39">
        <v>1673</v>
      </c>
      <c r="D634" s="39">
        <v>0</v>
      </c>
      <c r="E634" s="39">
        <v>106415</v>
      </c>
      <c r="F634" s="39">
        <v>3992721</v>
      </c>
      <c r="G634" s="39">
        <f>C634+D634+E634+F634</f>
        <v>4100809</v>
      </c>
      <c r="H634" s="39">
        <v>1673</v>
      </c>
      <c r="I634" s="39">
        <v>0</v>
      </c>
      <c r="J634" s="39">
        <v>106415</v>
      </c>
      <c r="K634" s="39">
        <v>3992721</v>
      </c>
      <c r="L634" s="39">
        <f>H634+I634+J634+K634</f>
        <v>4100809</v>
      </c>
      <c r="M634" s="39">
        <v>1835.57</v>
      </c>
      <c r="N634" s="39">
        <v>0</v>
      </c>
      <c r="O634" s="39">
        <v>106415</v>
      </c>
      <c r="P634" s="39">
        <v>3978578.58</v>
      </c>
      <c r="Q634" s="39">
        <f>M634+N634+O634+P634</f>
        <v>4086829.15</v>
      </c>
      <c r="R634" s="39">
        <f>H634-M634</f>
        <v>-162.56999999999994</v>
      </c>
      <c r="S634" s="39">
        <f>I634-N634</f>
        <v>0</v>
      </c>
      <c r="T634" s="39">
        <f>J634-O634</f>
        <v>0</v>
      </c>
      <c r="U634" s="39">
        <f>Q634+B634</f>
        <v>4086829.15</v>
      </c>
      <c r="V634" s="39">
        <v>4093462</v>
      </c>
      <c r="W634" s="39">
        <v>4079318.9</v>
      </c>
      <c r="X634" s="39">
        <f>V634-W634</f>
        <v>14143.100000000093</v>
      </c>
      <c r="Y634" s="39">
        <f>IF(ISERROR(W634/V634*100),0,W634/V634*100)</f>
        <v>99.654495388011426</v>
      </c>
      <c r="Z634" s="39">
        <v>0</v>
      </c>
      <c r="AA634" s="39">
        <v>0</v>
      </c>
      <c r="AB634" s="39">
        <v>0</v>
      </c>
      <c r="AC634" s="39">
        <v>0</v>
      </c>
      <c r="AD634" s="39">
        <v>-14142.42</v>
      </c>
    </row>
    <row r="635" spans="1:30" ht="25.5" x14ac:dyDescent="0.2">
      <c r="A635" s="38" t="s">
        <v>55</v>
      </c>
      <c r="B635" s="39">
        <v>0</v>
      </c>
      <c r="C635" s="39">
        <v>0</v>
      </c>
      <c r="D635" s="39">
        <v>0</v>
      </c>
      <c r="E635" s="39">
        <v>0</v>
      </c>
      <c r="F635" s="39">
        <v>70676455</v>
      </c>
      <c r="G635" s="39">
        <f>C635+D635+E635+F635</f>
        <v>70676455</v>
      </c>
      <c r="H635" s="39">
        <v>0</v>
      </c>
      <c r="I635" s="39">
        <v>0</v>
      </c>
      <c r="J635" s="39">
        <v>0</v>
      </c>
      <c r="K635" s="39">
        <v>70676455</v>
      </c>
      <c r="L635" s="39">
        <f>H635+I635+J635+K635</f>
        <v>70676455</v>
      </c>
      <c r="M635" s="39">
        <v>0</v>
      </c>
      <c r="N635" s="39">
        <v>0</v>
      </c>
      <c r="O635" s="39">
        <v>0</v>
      </c>
      <c r="P635" s="39">
        <v>70297316.840000004</v>
      </c>
      <c r="Q635" s="39">
        <f>M635+N635+O635+P635</f>
        <v>70297316.840000004</v>
      </c>
      <c r="R635" s="39">
        <f>H635-M635</f>
        <v>0</v>
      </c>
      <c r="S635" s="39">
        <f>I635-N635</f>
        <v>0</v>
      </c>
      <c r="T635" s="39">
        <f>J635-O635</f>
        <v>0</v>
      </c>
      <c r="U635" s="39">
        <f>Q635+B635</f>
        <v>70297316.840000004</v>
      </c>
      <c r="V635" s="39">
        <v>70676455</v>
      </c>
      <c r="W635" s="39">
        <v>70297316.840000004</v>
      </c>
      <c r="X635" s="39">
        <f>V635-W635</f>
        <v>379138.15999999642</v>
      </c>
      <c r="Y635" s="39">
        <f>IF(ISERROR(W635/V635*100),0,W635/V635*100)</f>
        <v>99.463558040651591</v>
      </c>
      <c r="Z635" s="39">
        <v>0</v>
      </c>
      <c r="AA635" s="39">
        <v>0</v>
      </c>
      <c r="AB635" s="39">
        <v>0</v>
      </c>
      <c r="AC635" s="39">
        <v>0</v>
      </c>
      <c r="AD635" s="39">
        <v>-379138.16</v>
      </c>
    </row>
    <row r="636" spans="1:30" s="37" customFormat="1" x14ac:dyDescent="0.2">
      <c r="A636" s="35" t="s">
        <v>500</v>
      </c>
      <c r="B636" s="36">
        <v>0</v>
      </c>
      <c r="C636" s="36">
        <v>0</v>
      </c>
      <c r="D636" s="36">
        <v>0</v>
      </c>
      <c r="E636" s="36">
        <v>14213</v>
      </c>
      <c r="F636" s="36">
        <v>2905786</v>
      </c>
      <c r="G636" s="36">
        <f>C636+D636+E636+F636</f>
        <v>2919999</v>
      </c>
      <c r="H636" s="36">
        <v>0</v>
      </c>
      <c r="I636" s="36">
        <v>0</v>
      </c>
      <c r="J636" s="36">
        <v>14213</v>
      </c>
      <c r="K636" s="36">
        <v>2905786</v>
      </c>
      <c r="L636" s="36">
        <f>H636+I636+J636+K636</f>
        <v>2919999</v>
      </c>
      <c r="M636" s="36">
        <v>0</v>
      </c>
      <c r="N636" s="36">
        <v>0</v>
      </c>
      <c r="O636" s="36">
        <v>14213</v>
      </c>
      <c r="P636" s="36">
        <v>2520823.12</v>
      </c>
      <c r="Q636" s="36">
        <f>M636+N636+O636+P636</f>
        <v>2535036.12</v>
      </c>
      <c r="R636" s="36">
        <f>H636-M636</f>
        <v>0</v>
      </c>
      <c r="S636" s="36">
        <f>I636-N636</f>
        <v>0</v>
      </c>
      <c r="T636" s="36">
        <f>J636-O636</f>
        <v>0</v>
      </c>
      <c r="U636" s="36">
        <f>Q636+B636</f>
        <v>2535036.12</v>
      </c>
      <c r="V636" s="36">
        <v>2919999</v>
      </c>
      <c r="W636" s="36">
        <v>2535036.12</v>
      </c>
      <c r="X636" s="36">
        <f>V636-W636</f>
        <v>384962.87999999989</v>
      </c>
      <c r="Y636" s="36">
        <f>IF(ISERROR(W636/V636*100),0,W636/V636*100)</f>
        <v>86.816335211073707</v>
      </c>
      <c r="Z636" s="36">
        <v>0</v>
      </c>
      <c r="AA636" s="36">
        <v>0</v>
      </c>
      <c r="AB636" s="36">
        <v>0</v>
      </c>
      <c r="AC636" s="36">
        <v>0</v>
      </c>
      <c r="AD636" s="36">
        <v>-384962.88</v>
      </c>
    </row>
    <row r="637" spans="1:30" x14ac:dyDescent="0.2">
      <c r="A637" s="38" t="s">
        <v>457</v>
      </c>
      <c r="B637" s="39">
        <v>0</v>
      </c>
      <c r="C637" s="39">
        <v>0</v>
      </c>
      <c r="D637" s="39">
        <v>0</v>
      </c>
      <c r="E637" s="39">
        <v>14213</v>
      </c>
      <c r="F637" s="39">
        <v>2905786</v>
      </c>
      <c r="G637" s="39">
        <f>C637+D637+E637+F637</f>
        <v>2919999</v>
      </c>
      <c r="H637" s="39">
        <v>0</v>
      </c>
      <c r="I637" s="39">
        <v>0</v>
      </c>
      <c r="J637" s="39">
        <v>14213</v>
      </c>
      <c r="K637" s="39">
        <v>2905786</v>
      </c>
      <c r="L637" s="39">
        <f>H637+I637+J637+K637</f>
        <v>2919999</v>
      </c>
      <c r="M637" s="39">
        <v>0</v>
      </c>
      <c r="N637" s="39">
        <v>0</v>
      </c>
      <c r="O637" s="39">
        <v>14213</v>
      </c>
      <c r="P637" s="39">
        <v>2520823.12</v>
      </c>
      <c r="Q637" s="39">
        <f>M637+N637+O637+P637</f>
        <v>2535036.12</v>
      </c>
      <c r="R637" s="39">
        <f>H637-M637</f>
        <v>0</v>
      </c>
      <c r="S637" s="39">
        <f>I637-N637</f>
        <v>0</v>
      </c>
      <c r="T637" s="39">
        <f>J637-O637</f>
        <v>0</v>
      </c>
      <c r="U637" s="39">
        <f>Q637+B637</f>
        <v>2535036.12</v>
      </c>
      <c r="V637" s="39">
        <v>2919999</v>
      </c>
      <c r="W637" s="39">
        <v>2535036.12</v>
      </c>
      <c r="X637" s="39">
        <f>V637-W637</f>
        <v>384962.87999999989</v>
      </c>
      <c r="Y637" s="39">
        <f>IF(ISERROR(W637/V637*100),0,W637/V637*100)</f>
        <v>86.816335211073707</v>
      </c>
      <c r="Z637" s="39">
        <v>0</v>
      </c>
      <c r="AA637" s="39">
        <v>0</v>
      </c>
      <c r="AB637" s="39">
        <v>0</v>
      </c>
      <c r="AC637" s="39">
        <v>0</v>
      </c>
      <c r="AD637" s="39">
        <v>-384962.88</v>
      </c>
    </row>
    <row r="638" spans="1:30" s="37" customFormat="1" x14ac:dyDescent="0.2">
      <c r="A638" s="35" t="s">
        <v>501</v>
      </c>
      <c r="B638" s="36">
        <v>0</v>
      </c>
      <c r="C638" s="36">
        <v>4578</v>
      </c>
      <c r="D638" s="36">
        <v>133586</v>
      </c>
      <c r="E638" s="36">
        <v>159541</v>
      </c>
      <c r="F638" s="36">
        <v>36168661</v>
      </c>
      <c r="G638" s="36">
        <f>C638+D638+E638+F638</f>
        <v>36466366</v>
      </c>
      <c r="H638" s="36">
        <v>4578</v>
      </c>
      <c r="I638" s="36">
        <v>133586</v>
      </c>
      <c r="J638" s="36">
        <v>159541</v>
      </c>
      <c r="K638" s="36">
        <v>36168661</v>
      </c>
      <c r="L638" s="36">
        <f>H638+I638+J638+K638</f>
        <v>36466366</v>
      </c>
      <c r="M638" s="36">
        <v>2058.4899999999998</v>
      </c>
      <c r="N638" s="36">
        <v>0</v>
      </c>
      <c r="O638" s="36">
        <v>156765</v>
      </c>
      <c r="P638" s="36">
        <v>34534472.479999997</v>
      </c>
      <c r="Q638" s="36">
        <f>M638+N638+O638+P638</f>
        <v>34693295.969999999</v>
      </c>
      <c r="R638" s="36">
        <f>H638-M638</f>
        <v>2519.5100000000002</v>
      </c>
      <c r="S638" s="36">
        <f>I638-N638</f>
        <v>133586</v>
      </c>
      <c r="T638" s="36">
        <f>J638-O638</f>
        <v>2776</v>
      </c>
      <c r="U638" s="36">
        <f>Q638+B638</f>
        <v>34693295.969999999</v>
      </c>
      <c r="V638" s="36">
        <v>36507236</v>
      </c>
      <c r="W638" s="36">
        <v>34650459.049999997</v>
      </c>
      <c r="X638" s="36">
        <f>V638-W638</f>
        <v>1856776.950000003</v>
      </c>
      <c r="Y638" s="36">
        <f>IF(ISERROR(W638/V638*100),0,W638/V638*100)</f>
        <v>94.913948155373902</v>
      </c>
      <c r="Z638" s="36">
        <v>0</v>
      </c>
      <c r="AA638" s="36">
        <v>0</v>
      </c>
      <c r="AB638" s="36">
        <v>0</v>
      </c>
      <c r="AC638" s="36">
        <v>0</v>
      </c>
      <c r="AD638" s="36">
        <v>-1634188.52</v>
      </c>
    </row>
    <row r="639" spans="1:30" x14ac:dyDescent="0.2">
      <c r="A639" s="38" t="s">
        <v>502</v>
      </c>
      <c r="B639" s="39">
        <v>0</v>
      </c>
      <c r="C639" s="39">
        <v>4578</v>
      </c>
      <c r="D639" s="39">
        <v>0</v>
      </c>
      <c r="E639" s="39">
        <v>156765</v>
      </c>
      <c r="F639" s="39">
        <v>35721930</v>
      </c>
      <c r="G639" s="39">
        <f>C639+D639+E639+F639</f>
        <v>35883273</v>
      </c>
      <c r="H639" s="39">
        <v>4578</v>
      </c>
      <c r="I639" s="39">
        <v>0</v>
      </c>
      <c r="J639" s="39">
        <v>156765</v>
      </c>
      <c r="K639" s="39">
        <v>35721930</v>
      </c>
      <c r="L639" s="39">
        <f>H639+I639+J639+K639</f>
        <v>35883273</v>
      </c>
      <c r="M639" s="39">
        <v>2058.4899999999998</v>
      </c>
      <c r="N639" s="39">
        <v>0</v>
      </c>
      <c r="O639" s="39">
        <v>156765</v>
      </c>
      <c r="P639" s="39">
        <v>34241710.130000003</v>
      </c>
      <c r="Q639" s="39">
        <f>M639+N639+O639+P639</f>
        <v>34400533.620000005</v>
      </c>
      <c r="R639" s="39">
        <f>H639-M639</f>
        <v>2519.5100000000002</v>
      </c>
      <c r="S639" s="39">
        <f>I639-N639</f>
        <v>0</v>
      </c>
      <c r="T639" s="39">
        <f>J639-O639</f>
        <v>0</v>
      </c>
      <c r="U639" s="39">
        <f>Q639+B639</f>
        <v>34400533.620000005</v>
      </c>
      <c r="V639" s="39">
        <v>35924143</v>
      </c>
      <c r="W639" s="39">
        <v>34357696.700000003</v>
      </c>
      <c r="X639" s="39">
        <f>V639-W639</f>
        <v>1566446.299999997</v>
      </c>
      <c r="Y639" s="39">
        <f>IF(ISERROR(W639/V639*100),0,W639/V639*100)</f>
        <v>95.639572250895455</v>
      </c>
      <c r="Z639" s="39">
        <v>0</v>
      </c>
      <c r="AA639" s="39">
        <v>0</v>
      </c>
      <c r="AB639" s="39">
        <v>0</v>
      </c>
      <c r="AC639" s="39">
        <v>0</v>
      </c>
      <c r="AD639" s="39">
        <v>-1480219.87</v>
      </c>
    </row>
    <row r="640" spans="1:30" ht="38.25" x14ac:dyDescent="0.2">
      <c r="A640" s="38" t="s">
        <v>42</v>
      </c>
      <c r="B640" s="39">
        <v>0</v>
      </c>
      <c r="C640" s="39">
        <v>0</v>
      </c>
      <c r="D640" s="39">
        <v>0</v>
      </c>
      <c r="E640" s="39">
        <v>0</v>
      </c>
      <c r="F640" s="39">
        <v>446731</v>
      </c>
      <c r="G640" s="39">
        <f>C640+D640+E640+F640</f>
        <v>446731</v>
      </c>
      <c r="H640" s="39">
        <v>0</v>
      </c>
      <c r="I640" s="39">
        <v>0</v>
      </c>
      <c r="J640" s="39">
        <v>0</v>
      </c>
      <c r="K640" s="39">
        <v>446731</v>
      </c>
      <c r="L640" s="39">
        <f>H640+I640+J640+K640</f>
        <v>446731</v>
      </c>
      <c r="M640" s="39">
        <v>0</v>
      </c>
      <c r="N640" s="39">
        <v>0</v>
      </c>
      <c r="O640" s="39">
        <v>0</v>
      </c>
      <c r="P640" s="39">
        <v>292762.34999999998</v>
      </c>
      <c r="Q640" s="39">
        <f>M640+N640+O640+P640</f>
        <v>292762.34999999998</v>
      </c>
      <c r="R640" s="39">
        <f>H640-M640</f>
        <v>0</v>
      </c>
      <c r="S640" s="39">
        <f>I640-N640</f>
        <v>0</v>
      </c>
      <c r="T640" s="39">
        <f>J640-O640</f>
        <v>0</v>
      </c>
      <c r="U640" s="39">
        <f>Q640+B640</f>
        <v>292762.34999999998</v>
      </c>
      <c r="V640" s="39">
        <v>446731</v>
      </c>
      <c r="W640" s="39">
        <v>292762.34999999998</v>
      </c>
      <c r="X640" s="39">
        <f>V640-W640</f>
        <v>153968.65000000002</v>
      </c>
      <c r="Y640" s="39">
        <f>IF(ISERROR(W640/V640*100),0,W640/V640*100)</f>
        <v>65.534370795848048</v>
      </c>
      <c r="Z640" s="39">
        <v>0</v>
      </c>
      <c r="AA640" s="39">
        <v>0</v>
      </c>
      <c r="AB640" s="39">
        <v>0</v>
      </c>
      <c r="AC640" s="39">
        <v>0</v>
      </c>
      <c r="AD640" s="39">
        <v>-153968.65</v>
      </c>
    </row>
    <row r="641" spans="1:30" ht="38.25" x14ac:dyDescent="0.2">
      <c r="A641" s="40" t="s">
        <v>174</v>
      </c>
      <c r="B641" s="39">
        <v>0</v>
      </c>
      <c r="C641" s="39">
        <v>0</v>
      </c>
      <c r="D641" s="39">
        <v>0</v>
      </c>
      <c r="E641" s="39">
        <v>0</v>
      </c>
      <c r="F641" s="39">
        <v>446731</v>
      </c>
      <c r="G641" s="39">
        <f>C641+D641+E641+F641</f>
        <v>446731</v>
      </c>
      <c r="H641" s="39">
        <v>0</v>
      </c>
      <c r="I641" s="39">
        <v>0</v>
      </c>
      <c r="J641" s="39">
        <v>0</v>
      </c>
      <c r="K641" s="39">
        <v>446731</v>
      </c>
      <c r="L641" s="39">
        <f>H641+I641+J641+K641</f>
        <v>446731</v>
      </c>
      <c r="M641" s="39">
        <v>0</v>
      </c>
      <c r="N641" s="39">
        <v>0</v>
      </c>
      <c r="O641" s="39">
        <v>0</v>
      </c>
      <c r="P641" s="39">
        <v>292762.34999999998</v>
      </c>
      <c r="Q641" s="39">
        <f>M641+N641+O641+P641</f>
        <v>292762.34999999998</v>
      </c>
      <c r="R641" s="39">
        <f>H641-M641</f>
        <v>0</v>
      </c>
      <c r="S641" s="39">
        <f>I641-N641</f>
        <v>0</v>
      </c>
      <c r="T641" s="39">
        <f>J641-O641</f>
        <v>0</v>
      </c>
      <c r="U641" s="39">
        <f>Q641+B641</f>
        <v>292762.34999999998</v>
      </c>
      <c r="V641" s="39">
        <v>446731</v>
      </c>
      <c r="W641" s="39">
        <v>292762.34999999998</v>
      </c>
      <c r="X641" s="39">
        <f>V641-W641</f>
        <v>153968.65000000002</v>
      </c>
      <c r="Y641" s="39">
        <f>IF(ISERROR(W641/V641*100),0,W641/V641*100)</f>
        <v>65.534370795848048</v>
      </c>
      <c r="Z641" s="39">
        <v>0</v>
      </c>
      <c r="AA641" s="39">
        <v>0</v>
      </c>
      <c r="AB641" s="39">
        <v>0</v>
      </c>
      <c r="AC641" s="39">
        <v>0</v>
      </c>
      <c r="AD641" s="39">
        <v>-153968.65</v>
      </c>
    </row>
    <row r="642" spans="1:30" ht="38.25" x14ac:dyDescent="0.2">
      <c r="A642" s="38" t="s">
        <v>48</v>
      </c>
      <c r="B642" s="39">
        <v>0</v>
      </c>
      <c r="C642" s="39">
        <v>0</v>
      </c>
      <c r="D642" s="39">
        <v>133586</v>
      </c>
      <c r="E642" s="39">
        <v>2776</v>
      </c>
      <c r="F642" s="39">
        <v>0</v>
      </c>
      <c r="G642" s="39">
        <f>C642+D642+E642+F642</f>
        <v>136362</v>
      </c>
      <c r="H642" s="39">
        <v>0</v>
      </c>
      <c r="I642" s="39">
        <v>133586</v>
      </c>
      <c r="J642" s="39">
        <v>2776</v>
      </c>
      <c r="K642" s="39">
        <v>0</v>
      </c>
      <c r="L642" s="39">
        <f>H642+I642+J642+K642</f>
        <v>136362</v>
      </c>
      <c r="M642" s="39">
        <v>0</v>
      </c>
      <c r="N642" s="39">
        <v>0</v>
      </c>
      <c r="O642" s="39">
        <v>0</v>
      </c>
      <c r="P642" s="39">
        <v>0</v>
      </c>
      <c r="Q642" s="39">
        <f>M642+N642+O642+P642</f>
        <v>0</v>
      </c>
      <c r="R642" s="39">
        <f>H642-M642</f>
        <v>0</v>
      </c>
      <c r="S642" s="39">
        <f>I642-N642</f>
        <v>133586</v>
      </c>
      <c r="T642" s="39">
        <f>J642-O642</f>
        <v>2776</v>
      </c>
      <c r="U642" s="39">
        <f>Q642+B642</f>
        <v>0</v>
      </c>
      <c r="V642" s="39">
        <v>136362</v>
      </c>
      <c r="W642" s="39">
        <v>0</v>
      </c>
      <c r="X642" s="39">
        <f>V642-W642</f>
        <v>136362</v>
      </c>
      <c r="Y642" s="39">
        <f>IF(ISERROR(W642/V642*100),0,W642/V642*100)</f>
        <v>0</v>
      </c>
      <c r="Z642" s="39">
        <v>0</v>
      </c>
      <c r="AA642" s="39">
        <v>0</v>
      </c>
      <c r="AB642" s="39">
        <v>0</v>
      </c>
      <c r="AC642" s="39">
        <v>0</v>
      </c>
      <c r="AD642" s="39">
        <v>0</v>
      </c>
    </row>
    <row r="643" spans="1:30" ht="63.75" x14ac:dyDescent="0.2">
      <c r="A643" s="40" t="s">
        <v>83</v>
      </c>
      <c r="B643" s="39">
        <v>0</v>
      </c>
      <c r="C643" s="39">
        <v>0</v>
      </c>
      <c r="D643" s="39">
        <v>0</v>
      </c>
      <c r="E643" s="39">
        <v>2776</v>
      </c>
      <c r="F643" s="39">
        <v>0</v>
      </c>
      <c r="G643" s="39">
        <f>C643+D643+E643+F643</f>
        <v>2776</v>
      </c>
      <c r="H643" s="39">
        <v>0</v>
      </c>
      <c r="I643" s="39">
        <v>0</v>
      </c>
      <c r="J643" s="39">
        <v>2776</v>
      </c>
      <c r="K643" s="39">
        <v>0</v>
      </c>
      <c r="L643" s="39">
        <f>H643+I643+J643+K643</f>
        <v>2776</v>
      </c>
      <c r="M643" s="39">
        <v>0</v>
      </c>
      <c r="N643" s="39">
        <v>0</v>
      </c>
      <c r="O643" s="39">
        <v>0</v>
      </c>
      <c r="P643" s="39">
        <v>0</v>
      </c>
      <c r="Q643" s="39">
        <f>M643+N643+O643+P643</f>
        <v>0</v>
      </c>
      <c r="R643" s="39">
        <f>H643-M643</f>
        <v>0</v>
      </c>
      <c r="S643" s="39">
        <f>I643-N643</f>
        <v>0</v>
      </c>
      <c r="T643" s="39">
        <f>J643-O643</f>
        <v>2776</v>
      </c>
      <c r="U643" s="39">
        <f>Q643+B643</f>
        <v>0</v>
      </c>
      <c r="V643" s="39">
        <v>2776</v>
      </c>
      <c r="W643" s="39">
        <v>0</v>
      </c>
      <c r="X643" s="39">
        <f>V643-W643</f>
        <v>2776</v>
      </c>
      <c r="Y643" s="39">
        <f>IF(ISERROR(W643/V643*100),0,W643/V643*100)</f>
        <v>0</v>
      </c>
      <c r="Z643" s="39">
        <v>0</v>
      </c>
      <c r="AA643" s="39">
        <v>0</v>
      </c>
      <c r="AB643" s="39">
        <v>0</v>
      </c>
      <c r="AC643" s="39">
        <v>0</v>
      </c>
      <c r="AD643" s="39">
        <v>0</v>
      </c>
    </row>
    <row r="644" spans="1:30" ht="38.25" x14ac:dyDescent="0.2">
      <c r="A644" s="40" t="s">
        <v>390</v>
      </c>
      <c r="B644" s="39">
        <v>0</v>
      </c>
      <c r="C644" s="39">
        <v>0</v>
      </c>
      <c r="D644" s="39">
        <v>133586</v>
      </c>
      <c r="E644" s="39">
        <v>0</v>
      </c>
      <c r="F644" s="39">
        <v>0</v>
      </c>
      <c r="G644" s="39">
        <f>C644+D644+E644+F644</f>
        <v>133586</v>
      </c>
      <c r="H644" s="39">
        <v>0</v>
      </c>
      <c r="I644" s="39">
        <v>133586</v>
      </c>
      <c r="J644" s="39">
        <v>0</v>
      </c>
      <c r="K644" s="39">
        <v>0</v>
      </c>
      <c r="L644" s="39">
        <f>H644+I644+J644+K644</f>
        <v>133586</v>
      </c>
      <c r="M644" s="39">
        <v>0</v>
      </c>
      <c r="N644" s="39">
        <v>0</v>
      </c>
      <c r="O644" s="39">
        <v>0</v>
      </c>
      <c r="P644" s="39">
        <v>0</v>
      </c>
      <c r="Q644" s="39">
        <f>M644+N644+O644+P644</f>
        <v>0</v>
      </c>
      <c r="R644" s="39">
        <f>H644-M644</f>
        <v>0</v>
      </c>
      <c r="S644" s="39">
        <f>I644-N644</f>
        <v>133586</v>
      </c>
      <c r="T644" s="39">
        <f>J644-O644</f>
        <v>0</v>
      </c>
      <c r="U644" s="39">
        <f>Q644+B644</f>
        <v>0</v>
      </c>
      <c r="V644" s="39">
        <v>133586</v>
      </c>
      <c r="W644" s="39">
        <v>0</v>
      </c>
      <c r="X644" s="39">
        <f>V644-W644</f>
        <v>133586</v>
      </c>
      <c r="Y644" s="39">
        <f>IF(ISERROR(W644/V644*100),0,W644/V644*100)</f>
        <v>0</v>
      </c>
      <c r="Z644" s="39">
        <v>0</v>
      </c>
      <c r="AA644" s="39">
        <v>0</v>
      </c>
      <c r="AB644" s="39">
        <v>0</v>
      </c>
      <c r="AC644" s="39">
        <v>0</v>
      </c>
      <c r="AD644" s="39">
        <v>0</v>
      </c>
    </row>
    <row r="645" spans="1:30" s="37" customFormat="1" x14ac:dyDescent="0.2">
      <c r="A645" s="35" t="s">
        <v>503</v>
      </c>
      <c r="B645" s="36">
        <v>0</v>
      </c>
      <c r="C645" s="36">
        <v>0</v>
      </c>
      <c r="D645" s="36">
        <v>0</v>
      </c>
      <c r="E645" s="36">
        <v>30075</v>
      </c>
      <c r="F645" s="36">
        <v>2166543</v>
      </c>
      <c r="G645" s="36">
        <f>C645+D645+E645+F645</f>
        <v>2196618</v>
      </c>
      <c r="H645" s="36">
        <v>0</v>
      </c>
      <c r="I645" s="36">
        <v>0</v>
      </c>
      <c r="J645" s="36">
        <v>30075</v>
      </c>
      <c r="K645" s="36">
        <v>2166543</v>
      </c>
      <c r="L645" s="36">
        <f>H645+I645+J645+K645</f>
        <v>2196618</v>
      </c>
      <c r="M645" s="36">
        <v>0</v>
      </c>
      <c r="N645" s="36">
        <v>0</v>
      </c>
      <c r="O645" s="36">
        <v>30074.55</v>
      </c>
      <c r="P645" s="36">
        <v>2142227.44</v>
      </c>
      <c r="Q645" s="36">
        <f>M645+N645+O645+P645</f>
        <v>2172301.9899999998</v>
      </c>
      <c r="R645" s="36">
        <f>H645-M645</f>
        <v>0</v>
      </c>
      <c r="S645" s="36">
        <f>I645-N645</f>
        <v>0</v>
      </c>
      <c r="T645" s="36">
        <f>J645-O645</f>
        <v>0.4500000000007276</v>
      </c>
      <c r="U645" s="36">
        <f>Q645+B645</f>
        <v>2172301.9899999998</v>
      </c>
      <c r="V645" s="36">
        <v>2196618</v>
      </c>
      <c r="W645" s="36">
        <v>2172301.9900000002</v>
      </c>
      <c r="X645" s="36">
        <f>V645-W645</f>
        <v>24316.009999999776</v>
      </c>
      <c r="Y645" s="36">
        <f>IF(ISERROR(W645/V645*100),0,W645/V645*100)</f>
        <v>98.893025095851911</v>
      </c>
      <c r="Z645" s="36">
        <v>0</v>
      </c>
      <c r="AA645" s="36">
        <v>0</v>
      </c>
      <c r="AB645" s="36">
        <v>0</v>
      </c>
      <c r="AC645" s="36">
        <v>0</v>
      </c>
      <c r="AD645" s="36">
        <v>-24315.56</v>
      </c>
    </row>
    <row r="646" spans="1:30" x14ac:dyDescent="0.2">
      <c r="A646" s="38" t="s">
        <v>504</v>
      </c>
      <c r="B646" s="39">
        <v>0</v>
      </c>
      <c r="C646" s="39">
        <v>0</v>
      </c>
      <c r="D646" s="39">
        <v>0</v>
      </c>
      <c r="E646" s="39">
        <v>30075</v>
      </c>
      <c r="F646" s="39">
        <v>1111795</v>
      </c>
      <c r="G646" s="39">
        <f>C646+D646+E646+F646</f>
        <v>1141870</v>
      </c>
      <c r="H646" s="39">
        <v>0</v>
      </c>
      <c r="I646" s="39">
        <v>0</v>
      </c>
      <c r="J646" s="39">
        <v>30075</v>
      </c>
      <c r="K646" s="39">
        <v>1111795</v>
      </c>
      <c r="L646" s="39">
        <f>H646+I646+J646+K646</f>
        <v>1141870</v>
      </c>
      <c r="M646" s="39">
        <v>0</v>
      </c>
      <c r="N646" s="39">
        <v>0</v>
      </c>
      <c r="O646" s="39">
        <v>30074.55</v>
      </c>
      <c r="P646" s="39">
        <v>1088009.6200000001</v>
      </c>
      <c r="Q646" s="39">
        <f>M646+N646+O646+P646</f>
        <v>1118084.1700000002</v>
      </c>
      <c r="R646" s="39">
        <f>H646-M646</f>
        <v>0</v>
      </c>
      <c r="S646" s="39">
        <f>I646-N646</f>
        <v>0</v>
      </c>
      <c r="T646" s="39">
        <f>J646-O646</f>
        <v>0.4500000000007276</v>
      </c>
      <c r="U646" s="39">
        <f>Q646+B646</f>
        <v>1118084.1700000002</v>
      </c>
      <c r="V646" s="39">
        <v>1141870</v>
      </c>
      <c r="W646" s="39">
        <v>1118084.17</v>
      </c>
      <c r="X646" s="39">
        <f>V646-W646</f>
        <v>23785.830000000075</v>
      </c>
      <c r="Y646" s="39">
        <f>IF(ISERROR(W646/V646*100),0,W646/V646*100)</f>
        <v>97.916940632471295</v>
      </c>
      <c r="Z646" s="39">
        <v>0</v>
      </c>
      <c r="AA646" s="39">
        <v>0</v>
      </c>
      <c r="AB646" s="39">
        <v>0</v>
      </c>
      <c r="AC646" s="39">
        <v>0</v>
      </c>
      <c r="AD646" s="39">
        <v>-23785.38</v>
      </c>
    </row>
    <row r="647" spans="1:30" ht="25.5" x14ac:dyDescent="0.2">
      <c r="A647" s="38" t="s">
        <v>55</v>
      </c>
      <c r="B647" s="39">
        <v>0</v>
      </c>
      <c r="C647" s="39">
        <v>0</v>
      </c>
      <c r="D647" s="39">
        <v>0</v>
      </c>
      <c r="E647" s="39">
        <v>0</v>
      </c>
      <c r="F647" s="39">
        <v>1054748</v>
      </c>
      <c r="G647" s="39">
        <f>C647+D647+E647+F647</f>
        <v>1054748</v>
      </c>
      <c r="H647" s="39">
        <v>0</v>
      </c>
      <c r="I647" s="39">
        <v>0</v>
      </c>
      <c r="J647" s="39">
        <v>0</v>
      </c>
      <c r="K647" s="39">
        <v>1054748</v>
      </c>
      <c r="L647" s="39">
        <f>H647+I647+J647+K647</f>
        <v>1054748</v>
      </c>
      <c r="M647" s="39">
        <v>0</v>
      </c>
      <c r="N647" s="39">
        <v>0</v>
      </c>
      <c r="O647" s="39">
        <v>0</v>
      </c>
      <c r="P647" s="39">
        <v>1054217.82</v>
      </c>
      <c r="Q647" s="39">
        <f>M647+N647+O647+P647</f>
        <v>1054217.82</v>
      </c>
      <c r="R647" s="39">
        <f>H647-M647</f>
        <v>0</v>
      </c>
      <c r="S647" s="39">
        <f>I647-N647</f>
        <v>0</v>
      </c>
      <c r="T647" s="39">
        <f>J647-O647</f>
        <v>0</v>
      </c>
      <c r="U647" s="39">
        <f>Q647+B647</f>
        <v>1054217.82</v>
      </c>
      <c r="V647" s="39">
        <v>1054748</v>
      </c>
      <c r="W647" s="39">
        <v>1054217.82</v>
      </c>
      <c r="X647" s="39">
        <f>V647-W647</f>
        <v>530.17999999993481</v>
      </c>
      <c r="Y647" s="39">
        <f>IF(ISERROR(W647/V647*100),0,W647/V647*100)</f>
        <v>99.9497339648902</v>
      </c>
      <c r="Z647" s="39">
        <v>0</v>
      </c>
      <c r="AA647" s="39">
        <v>0</v>
      </c>
      <c r="AB647" s="39">
        <v>0</v>
      </c>
      <c r="AC647" s="39">
        <v>0</v>
      </c>
      <c r="AD647" s="39">
        <v>-530.17999999999995</v>
      </c>
    </row>
    <row r="648" spans="1:30" s="37" customFormat="1" x14ac:dyDescent="0.2">
      <c r="A648" s="35" t="s">
        <v>505</v>
      </c>
      <c r="B648" s="36">
        <v>0</v>
      </c>
      <c r="C648" s="36">
        <v>0</v>
      </c>
      <c r="D648" s="36">
        <v>0</v>
      </c>
      <c r="E648" s="36">
        <v>0</v>
      </c>
      <c r="F648" s="36">
        <v>107104</v>
      </c>
      <c r="G648" s="36">
        <f>C648+D648+E648+F648</f>
        <v>107104</v>
      </c>
      <c r="H648" s="36">
        <v>0</v>
      </c>
      <c r="I648" s="36">
        <v>0</v>
      </c>
      <c r="J648" s="36">
        <v>0</v>
      </c>
      <c r="K648" s="36">
        <v>107104</v>
      </c>
      <c r="L648" s="36">
        <f>H648+I648+J648+K648</f>
        <v>107104</v>
      </c>
      <c r="M648" s="36">
        <v>0</v>
      </c>
      <c r="N648" s="36">
        <v>0</v>
      </c>
      <c r="O648" s="36">
        <v>0</v>
      </c>
      <c r="P648" s="36">
        <v>107104</v>
      </c>
      <c r="Q648" s="36">
        <f>M648+N648+O648+P648</f>
        <v>107104</v>
      </c>
      <c r="R648" s="36">
        <f>H648-M648</f>
        <v>0</v>
      </c>
      <c r="S648" s="36">
        <f>I648-N648</f>
        <v>0</v>
      </c>
      <c r="T648" s="36">
        <f>J648-O648</f>
        <v>0</v>
      </c>
      <c r="U648" s="36">
        <f>Q648+B648</f>
        <v>107104</v>
      </c>
      <c r="V648" s="36">
        <v>107104</v>
      </c>
      <c r="W648" s="36">
        <v>107104</v>
      </c>
      <c r="X648" s="36">
        <f>V648-W648</f>
        <v>0</v>
      </c>
      <c r="Y648" s="36">
        <f>IF(ISERROR(W648/V648*100),0,W648/V648*100)</f>
        <v>100</v>
      </c>
      <c r="Z648" s="36">
        <v>0</v>
      </c>
      <c r="AA648" s="36">
        <v>0</v>
      </c>
      <c r="AB648" s="36">
        <v>0</v>
      </c>
      <c r="AC648" s="36">
        <v>0</v>
      </c>
      <c r="AD648" s="36">
        <v>0</v>
      </c>
    </row>
    <row r="649" spans="1:30" ht="25.5" x14ac:dyDescent="0.2">
      <c r="A649" s="38" t="s">
        <v>506</v>
      </c>
      <c r="B649" s="39">
        <v>0</v>
      </c>
      <c r="C649" s="39">
        <v>0</v>
      </c>
      <c r="D649" s="39">
        <v>0</v>
      </c>
      <c r="E649" s="39">
        <v>0</v>
      </c>
      <c r="F649" s="39">
        <v>107104</v>
      </c>
      <c r="G649" s="39">
        <f>C649+D649+E649+F649</f>
        <v>107104</v>
      </c>
      <c r="H649" s="39">
        <v>0</v>
      </c>
      <c r="I649" s="39">
        <v>0</v>
      </c>
      <c r="J649" s="39">
        <v>0</v>
      </c>
      <c r="K649" s="39">
        <v>107104</v>
      </c>
      <c r="L649" s="39">
        <f>H649+I649+J649+K649</f>
        <v>107104</v>
      </c>
      <c r="M649" s="39">
        <v>0</v>
      </c>
      <c r="N649" s="39">
        <v>0</v>
      </c>
      <c r="O649" s="39">
        <v>0</v>
      </c>
      <c r="P649" s="39">
        <v>107104</v>
      </c>
      <c r="Q649" s="39">
        <f>M649+N649+O649+P649</f>
        <v>107104</v>
      </c>
      <c r="R649" s="39">
        <f>H649-M649</f>
        <v>0</v>
      </c>
      <c r="S649" s="39">
        <f>I649-N649</f>
        <v>0</v>
      </c>
      <c r="T649" s="39">
        <f>J649-O649</f>
        <v>0</v>
      </c>
      <c r="U649" s="39">
        <f>Q649+B649</f>
        <v>107104</v>
      </c>
      <c r="V649" s="39">
        <v>107104</v>
      </c>
      <c r="W649" s="39">
        <v>107104</v>
      </c>
      <c r="X649" s="39">
        <f>V649-W649</f>
        <v>0</v>
      </c>
      <c r="Y649" s="39">
        <f>IF(ISERROR(W649/V649*100),0,W649/V649*100)</f>
        <v>100</v>
      </c>
      <c r="Z649" s="39">
        <v>0</v>
      </c>
      <c r="AA649" s="39">
        <v>0</v>
      </c>
      <c r="AB649" s="39">
        <v>0</v>
      </c>
      <c r="AC649" s="39">
        <v>0</v>
      </c>
      <c r="AD649" s="39">
        <v>0</v>
      </c>
    </row>
    <row r="650" spans="1:30" s="37" customFormat="1" x14ac:dyDescent="0.2">
      <c r="A650" s="35" t="s">
        <v>507</v>
      </c>
      <c r="B650" s="36">
        <v>0</v>
      </c>
      <c r="C650" s="36">
        <v>5726</v>
      </c>
      <c r="D650" s="36">
        <v>0</v>
      </c>
      <c r="E650" s="36">
        <v>6790</v>
      </c>
      <c r="F650" s="36">
        <v>33829777</v>
      </c>
      <c r="G650" s="36">
        <f>C650+D650+E650+F650</f>
        <v>33842293</v>
      </c>
      <c r="H650" s="36">
        <v>5726</v>
      </c>
      <c r="I650" s="36">
        <v>0</v>
      </c>
      <c r="J650" s="36">
        <v>6790</v>
      </c>
      <c r="K650" s="36">
        <v>33829777</v>
      </c>
      <c r="L650" s="36">
        <f>H650+I650+J650+K650</f>
        <v>33842293</v>
      </c>
      <c r="M650" s="36">
        <v>11737</v>
      </c>
      <c r="N650" s="36">
        <v>0</v>
      </c>
      <c r="O650" s="36">
        <v>6789.79</v>
      </c>
      <c r="P650" s="36">
        <v>33269479.969999999</v>
      </c>
      <c r="Q650" s="36">
        <f>M650+N650+O650+P650</f>
        <v>33288006.759999998</v>
      </c>
      <c r="R650" s="36">
        <f>H650-M650</f>
        <v>-6011</v>
      </c>
      <c r="S650" s="36">
        <f>I650-N650</f>
        <v>0</v>
      </c>
      <c r="T650" s="36">
        <f>J650-O650</f>
        <v>0.21000000000003638</v>
      </c>
      <c r="U650" s="36">
        <f>Q650+B650</f>
        <v>33288006.759999998</v>
      </c>
      <c r="V650" s="36">
        <v>33842293</v>
      </c>
      <c r="W650" s="36">
        <v>33280564.260000002</v>
      </c>
      <c r="X650" s="36">
        <f>V650-W650</f>
        <v>561728.73999999836</v>
      </c>
      <c r="Y650" s="36">
        <f>IF(ISERROR(W650/V650*100),0,W650/V650*100)</f>
        <v>98.340157565564496</v>
      </c>
      <c r="Z650" s="36">
        <v>0</v>
      </c>
      <c r="AA650" s="36">
        <v>0</v>
      </c>
      <c r="AB650" s="36">
        <v>0</v>
      </c>
      <c r="AC650" s="36">
        <v>0</v>
      </c>
      <c r="AD650" s="36">
        <v>-560297.03</v>
      </c>
    </row>
    <row r="651" spans="1:30" x14ac:dyDescent="0.2">
      <c r="A651" s="38" t="s">
        <v>508</v>
      </c>
      <c r="B651" s="39">
        <v>0</v>
      </c>
      <c r="C651" s="39">
        <v>5726</v>
      </c>
      <c r="D651" s="39">
        <v>0</v>
      </c>
      <c r="E651" s="39">
        <v>0</v>
      </c>
      <c r="F651" s="39">
        <v>824175</v>
      </c>
      <c r="G651" s="39">
        <f>C651+D651+E651+F651</f>
        <v>829901</v>
      </c>
      <c r="H651" s="39">
        <v>5726</v>
      </c>
      <c r="I651" s="39">
        <v>0</v>
      </c>
      <c r="J651" s="39">
        <v>0</v>
      </c>
      <c r="K651" s="39">
        <v>824175</v>
      </c>
      <c r="L651" s="39">
        <f>H651+I651+J651+K651</f>
        <v>829901</v>
      </c>
      <c r="M651" s="39">
        <v>11737</v>
      </c>
      <c r="N651" s="39">
        <v>0</v>
      </c>
      <c r="O651" s="39">
        <v>0</v>
      </c>
      <c r="P651" s="39">
        <v>790662.75</v>
      </c>
      <c r="Q651" s="39">
        <f>M651+N651+O651+P651</f>
        <v>802399.75</v>
      </c>
      <c r="R651" s="39">
        <f>H651-M651</f>
        <v>-6011</v>
      </c>
      <c r="S651" s="39">
        <f>I651-N651</f>
        <v>0</v>
      </c>
      <c r="T651" s="39">
        <f>J651-O651</f>
        <v>0</v>
      </c>
      <c r="U651" s="39">
        <f>Q651+B651</f>
        <v>802399.75</v>
      </c>
      <c r="V651" s="39">
        <v>829901</v>
      </c>
      <c r="W651" s="39">
        <v>794957.25</v>
      </c>
      <c r="X651" s="39">
        <f>V651-W651</f>
        <v>34943.75</v>
      </c>
      <c r="Y651" s="39">
        <f>IF(ISERROR(W651/V651*100),0,W651/V651*100)</f>
        <v>95.789407411245435</v>
      </c>
      <c r="Z651" s="39">
        <v>0</v>
      </c>
      <c r="AA651" s="39">
        <v>0</v>
      </c>
      <c r="AB651" s="39">
        <v>0</v>
      </c>
      <c r="AC651" s="39">
        <v>0</v>
      </c>
      <c r="AD651" s="39">
        <v>-33512.25</v>
      </c>
    </row>
    <row r="652" spans="1:30" ht="25.5" x14ac:dyDescent="0.2">
      <c r="A652" s="38" t="s">
        <v>509</v>
      </c>
      <c r="B652" s="39">
        <v>0</v>
      </c>
      <c r="C652" s="39">
        <v>0</v>
      </c>
      <c r="D652" s="39">
        <v>0</v>
      </c>
      <c r="E652" s="39">
        <v>6000</v>
      </c>
      <c r="F652" s="39">
        <v>9782445</v>
      </c>
      <c r="G652" s="39">
        <f>C652+D652+E652+F652</f>
        <v>9788445</v>
      </c>
      <c r="H652" s="39">
        <v>0</v>
      </c>
      <c r="I652" s="39">
        <v>0</v>
      </c>
      <c r="J652" s="39">
        <v>6000</v>
      </c>
      <c r="K652" s="39">
        <v>9782445</v>
      </c>
      <c r="L652" s="39">
        <f>H652+I652+J652+K652</f>
        <v>9788445</v>
      </c>
      <c r="M652" s="39">
        <v>0</v>
      </c>
      <c r="N652" s="39">
        <v>0</v>
      </c>
      <c r="O652" s="39">
        <v>6000</v>
      </c>
      <c r="P652" s="39">
        <v>9644898.6199999992</v>
      </c>
      <c r="Q652" s="39">
        <f>M652+N652+O652+P652</f>
        <v>9650898.6199999992</v>
      </c>
      <c r="R652" s="39">
        <f>H652-M652</f>
        <v>0</v>
      </c>
      <c r="S652" s="39">
        <f>I652-N652</f>
        <v>0</v>
      </c>
      <c r="T652" s="39">
        <f>J652-O652</f>
        <v>0</v>
      </c>
      <c r="U652" s="39">
        <f>Q652+B652</f>
        <v>9650898.6199999992</v>
      </c>
      <c r="V652" s="39">
        <v>9788445</v>
      </c>
      <c r="W652" s="39">
        <v>9650898.6199999992</v>
      </c>
      <c r="X652" s="39">
        <f>V652-W652</f>
        <v>137546.38000000082</v>
      </c>
      <c r="Y652" s="39">
        <f>IF(ISERROR(W652/V652*100),0,W652/V652*100)</f>
        <v>98.594808674922305</v>
      </c>
      <c r="Z652" s="39">
        <v>0</v>
      </c>
      <c r="AA652" s="39">
        <v>0</v>
      </c>
      <c r="AB652" s="39">
        <v>0</v>
      </c>
      <c r="AC652" s="39">
        <v>0</v>
      </c>
      <c r="AD652" s="39">
        <v>-137546.38</v>
      </c>
    </row>
    <row r="653" spans="1:30" x14ac:dyDescent="0.2">
      <c r="A653" s="38" t="s">
        <v>510</v>
      </c>
      <c r="B653" s="39">
        <v>0</v>
      </c>
      <c r="C653" s="39">
        <v>0</v>
      </c>
      <c r="D653" s="39">
        <v>0</v>
      </c>
      <c r="E653" s="39">
        <v>790</v>
      </c>
      <c r="F653" s="39">
        <v>16995613</v>
      </c>
      <c r="G653" s="39">
        <f>C653+D653+E653+F653</f>
        <v>16996403</v>
      </c>
      <c r="H653" s="39">
        <v>0</v>
      </c>
      <c r="I653" s="39">
        <v>0</v>
      </c>
      <c r="J653" s="39">
        <v>790</v>
      </c>
      <c r="K653" s="39">
        <v>16995613</v>
      </c>
      <c r="L653" s="39">
        <f>H653+I653+J653+K653</f>
        <v>16996403</v>
      </c>
      <c r="M653" s="39">
        <v>0</v>
      </c>
      <c r="N653" s="39">
        <v>0</v>
      </c>
      <c r="O653" s="39">
        <v>789.79</v>
      </c>
      <c r="P653" s="39">
        <v>16995613</v>
      </c>
      <c r="Q653" s="39">
        <f>M653+N653+O653+P653</f>
        <v>16996402.789999999</v>
      </c>
      <c r="R653" s="39">
        <f>H653-M653</f>
        <v>0</v>
      </c>
      <c r="S653" s="39">
        <f>I653-N653</f>
        <v>0</v>
      </c>
      <c r="T653" s="39">
        <f>J653-O653</f>
        <v>0.21000000000003638</v>
      </c>
      <c r="U653" s="39">
        <f>Q653+B653</f>
        <v>16996402.789999999</v>
      </c>
      <c r="V653" s="39">
        <v>16996403</v>
      </c>
      <c r="W653" s="39">
        <v>16996402.789999999</v>
      </c>
      <c r="X653" s="39">
        <f>V653-W653</f>
        <v>0.21000000089406967</v>
      </c>
      <c r="Y653" s="39">
        <f>IF(ISERROR(W653/V653*100),0,W653/V653*100)</f>
        <v>99.999998764444456</v>
      </c>
      <c r="Z653" s="39">
        <v>0</v>
      </c>
      <c r="AA653" s="39">
        <v>0</v>
      </c>
      <c r="AB653" s="39">
        <v>0</v>
      </c>
      <c r="AC653" s="39">
        <v>0</v>
      </c>
      <c r="AD653" s="39">
        <v>0</v>
      </c>
    </row>
    <row r="654" spans="1:30" ht="25.5" x14ac:dyDescent="0.2">
      <c r="A654" s="40" t="s">
        <v>511</v>
      </c>
      <c r="B654" s="39">
        <v>0</v>
      </c>
      <c r="C654" s="39">
        <v>0</v>
      </c>
      <c r="D654" s="39">
        <v>0</v>
      </c>
      <c r="E654" s="39">
        <v>790</v>
      </c>
      <c r="F654" s="39">
        <v>16995613</v>
      </c>
      <c r="G654" s="39">
        <f>C654+D654+E654+F654</f>
        <v>16996403</v>
      </c>
      <c r="H654" s="39">
        <v>0</v>
      </c>
      <c r="I654" s="39">
        <v>0</v>
      </c>
      <c r="J654" s="39">
        <v>790</v>
      </c>
      <c r="K654" s="39">
        <v>16995613</v>
      </c>
      <c r="L654" s="39">
        <f>H654+I654+J654+K654</f>
        <v>16996403</v>
      </c>
      <c r="M654" s="39">
        <v>0</v>
      </c>
      <c r="N654" s="39">
        <v>0</v>
      </c>
      <c r="O654" s="39">
        <v>789.79</v>
      </c>
      <c r="P654" s="39">
        <v>16995613</v>
      </c>
      <c r="Q654" s="39">
        <f>M654+N654+O654+P654</f>
        <v>16996402.789999999</v>
      </c>
      <c r="R654" s="39">
        <f>H654-M654</f>
        <v>0</v>
      </c>
      <c r="S654" s="39">
        <f>I654-N654</f>
        <v>0</v>
      </c>
      <c r="T654" s="39">
        <f>J654-O654</f>
        <v>0.21000000000003638</v>
      </c>
      <c r="U654" s="39">
        <f>Q654+B654</f>
        <v>16996402.789999999</v>
      </c>
      <c r="V654" s="39">
        <v>16996403</v>
      </c>
      <c r="W654" s="39">
        <v>16996402.789999999</v>
      </c>
      <c r="X654" s="39">
        <f>V654-W654</f>
        <v>0.21000000089406967</v>
      </c>
      <c r="Y654" s="39">
        <f>IF(ISERROR(W654/V654*100),0,W654/V654*100)</f>
        <v>99.999998764444456</v>
      </c>
      <c r="Z654" s="39">
        <v>0</v>
      </c>
      <c r="AA654" s="39">
        <v>0</v>
      </c>
      <c r="AB654" s="39">
        <v>0</v>
      </c>
      <c r="AC654" s="39">
        <v>0</v>
      </c>
      <c r="AD654" s="39">
        <v>0</v>
      </c>
    </row>
    <row r="655" spans="1:30" x14ac:dyDescent="0.2">
      <c r="A655" s="38" t="s">
        <v>512</v>
      </c>
      <c r="B655" s="39">
        <v>0</v>
      </c>
      <c r="C655" s="39">
        <v>0</v>
      </c>
      <c r="D655" s="39">
        <v>0</v>
      </c>
      <c r="E655" s="39">
        <v>0</v>
      </c>
      <c r="F655" s="39">
        <v>1053403</v>
      </c>
      <c r="G655" s="39">
        <f>C655+D655+E655+F655</f>
        <v>1053403</v>
      </c>
      <c r="H655" s="39">
        <v>0</v>
      </c>
      <c r="I655" s="39">
        <v>0</v>
      </c>
      <c r="J655" s="39">
        <v>0</v>
      </c>
      <c r="K655" s="39">
        <v>1053403</v>
      </c>
      <c r="L655" s="39">
        <f>H655+I655+J655+K655</f>
        <v>1053403</v>
      </c>
      <c r="M655" s="39">
        <v>0</v>
      </c>
      <c r="N655" s="39">
        <v>0</v>
      </c>
      <c r="O655" s="39">
        <v>0</v>
      </c>
      <c r="P655" s="39">
        <v>1015607.17</v>
      </c>
      <c r="Q655" s="39">
        <f>M655+N655+O655+P655</f>
        <v>1015607.17</v>
      </c>
      <c r="R655" s="39">
        <f>H655-M655</f>
        <v>0</v>
      </c>
      <c r="S655" s="39">
        <f>I655-N655</f>
        <v>0</v>
      </c>
      <c r="T655" s="39">
        <f>J655-O655</f>
        <v>0</v>
      </c>
      <c r="U655" s="39">
        <f>Q655+B655</f>
        <v>1015607.17</v>
      </c>
      <c r="V655" s="39">
        <v>1053403</v>
      </c>
      <c r="W655" s="39">
        <v>1015607.17</v>
      </c>
      <c r="X655" s="39">
        <f>V655-W655</f>
        <v>37795.829999999958</v>
      </c>
      <c r="Y655" s="39">
        <f>IF(ISERROR(W655/V655*100),0,W655/V655*100)</f>
        <v>96.412025597041222</v>
      </c>
      <c r="Z655" s="39">
        <v>0</v>
      </c>
      <c r="AA655" s="39">
        <v>0</v>
      </c>
      <c r="AB655" s="39">
        <v>0</v>
      </c>
      <c r="AC655" s="39">
        <v>0</v>
      </c>
      <c r="AD655" s="39">
        <v>-37795.83</v>
      </c>
    </row>
    <row r="656" spans="1:30" ht="38.25" x14ac:dyDescent="0.2">
      <c r="A656" s="38" t="s">
        <v>513</v>
      </c>
      <c r="B656" s="39">
        <v>0</v>
      </c>
      <c r="C656" s="39">
        <v>0</v>
      </c>
      <c r="D656" s="39">
        <v>0</v>
      </c>
      <c r="E656" s="39">
        <v>0</v>
      </c>
      <c r="F656" s="39">
        <v>1743324</v>
      </c>
      <c r="G656" s="39">
        <f>C656+D656+E656+F656</f>
        <v>1743324</v>
      </c>
      <c r="H656" s="39">
        <v>0</v>
      </c>
      <c r="I656" s="39">
        <v>0</v>
      </c>
      <c r="J656" s="39">
        <v>0</v>
      </c>
      <c r="K656" s="39">
        <v>1743324</v>
      </c>
      <c r="L656" s="39">
        <f>H656+I656+J656+K656</f>
        <v>1743324</v>
      </c>
      <c r="M656" s="39">
        <v>0</v>
      </c>
      <c r="N656" s="39">
        <v>0</v>
      </c>
      <c r="O656" s="39">
        <v>0</v>
      </c>
      <c r="P656" s="39">
        <v>1727897.95</v>
      </c>
      <c r="Q656" s="39">
        <f>M656+N656+O656+P656</f>
        <v>1727897.95</v>
      </c>
      <c r="R656" s="39">
        <f>H656-M656</f>
        <v>0</v>
      </c>
      <c r="S656" s="39">
        <f>I656-N656</f>
        <v>0</v>
      </c>
      <c r="T656" s="39">
        <f>J656-O656</f>
        <v>0</v>
      </c>
      <c r="U656" s="39">
        <f>Q656+B656</f>
        <v>1727897.95</v>
      </c>
      <c r="V656" s="39">
        <v>1743324</v>
      </c>
      <c r="W656" s="39">
        <v>1727897.95</v>
      </c>
      <c r="X656" s="39">
        <f>V656-W656</f>
        <v>15426.050000000047</v>
      </c>
      <c r="Y656" s="39">
        <f>IF(ISERROR(W656/V656*100),0,W656/V656*100)</f>
        <v>99.115135798050161</v>
      </c>
      <c r="Z656" s="39">
        <v>0</v>
      </c>
      <c r="AA656" s="39">
        <v>0</v>
      </c>
      <c r="AB656" s="39">
        <v>0</v>
      </c>
      <c r="AC656" s="39">
        <v>0</v>
      </c>
      <c r="AD656" s="39">
        <v>-15426.05</v>
      </c>
    </row>
    <row r="657" spans="1:30" ht="25.5" x14ac:dyDescent="0.2">
      <c r="A657" s="38" t="s">
        <v>55</v>
      </c>
      <c r="B657" s="39">
        <v>0</v>
      </c>
      <c r="C657" s="39">
        <v>0</v>
      </c>
      <c r="D657" s="39">
        <v>0</v>
      </c>
      <c r="E657" s="39">
        <v>0</v>
      </c>
      <c r="F657" s="39">
        <v>3430817</v>
      </c>
      <c r="G657" s="39">
        <f>C657+D657+E657+F657</f>
        <v>3430817</v>
      </c>
      <c r="H657" s="39">
        <v>0</v>
      </c>
      <c r="I657" s="39">
        <v>0</v>
      </c>
      <c r="J657" s="39">
        <v>0</v>
      </c>
      <c r="K657" s="39">
        <v>3430817</v>
      </c>
      <c r="L657" s="39">
        <f>H657+I657+J657+K657</f>
        <v>3430817</v>
      </c>
      <c r="M657" s="39">
        <v>0</v>
      </c>
      <c r="N657" s="39">
        <v>0</v>
      </c>
      <c r="O657" s="39">
        <v>0</v>
      </c>
      <c r="P657" s="39">
        <v>3094800.48</v>
      </c>
      <c r="Q657" s="39">
        <f>M657+N657+O657+P657</f>
        <v>3094800.48</v>
      </c>
      <c r="R657" s="39">
        <f>H657-M657</f>
        <v>0</v>
      </c>
      <c r="S657" s="39">
        <f>I657-N657</f>
        <v>0</v>
      </c>
      <c r="T657" s="39">
        <f>J657-O657</f>
        <v>0</v>
      </c>
      <c r="U657" s="39">
        <f>Q657+B657</f>
        <v>3094800.48</v>
      </c>
      <c r="V657" s="39">
        <v>3430817</v>
      </c>
      <c r="W657" s="39">
        <v>3094800.48</v>
      </c>
      <c r="X657" s="39">
        <f>V657-W657</f>
        <v>336016.52</v>
      </c>
      <c r="Y657" s="39">
        <f>IF(ISERROR(W657/V657*100),0,W657/V657*100)</f>
        <v>90.205932872549027</v>
      </c>
      <c r="Z657" s="39">
        <v>0</v>
      </c>
      <c r="AA657" s="39">
        <v>0</v>
      </c>
      <c r="AB657" s="39">
        <v>0</v>
      </c>
      <c r="AC657" s="39">
        <v>0</v>
      </c>
      <c r="AD657" s="39">
        <v>-336016.52</v>
      </c>
    </row>
    <row r="658" spans="1:30" s="37" customFormat="1" x14ac:dyDescent="0.2">
      <c r="A658" s="35" t="s">
        <v>514</v>
      </c>
      <c r="B658" s="36">
        <v>0</v>
      </c>
      <c r="C658" s="36">
        <v>0</v>
      </c>
      <c r="D658" s="36">
        <v>0</v>
      </c>
      <c r="E658" s="36">
        <v>0</v>
      </c>
      <c r="F658" s="36">
        <v>388192647</v>
      </c>
      <c r="G658" s="36">
        <f>C658+D658+E658+F658</f>
        <v>388192647</v>
      </c>
      <c r="H658" s="36">
        <v>0</v>
      </c>
      <c r="I658" s="36">
        <v>0</v>
      </c>
      <c r="J658" s="36">
        <v>0</v>
      </c>
      <c r="K658" s="36">
        <v>388192647</v>
      </c>
      <c r="L658" s="36">
        <f>H658+I658+J658+K658</f>
        <v>388192647</v>
      </c>
      <c r="M658" s="36">
        <v>0</v>
      </c>
      <c r="N658" s="36">
        <v>0</v>
      </c>
      <c r="O658" s="36">
        <v>0</v>
      </c>
      <c r="P658" s="36">
        <v>388179117.50999999</v>
      </c>
      <c r="Q658" s="36">
        <f>M658+N658+O658+P658</f>
        <v>388179117.50999999</v>
      </c>
      <c r="R658" s="36">
        <f>H658-M658</f>
        <v>0</v>
      </c>
      <c r="S658" s="36">
        <f>I658-N658</f>
        <v>0</v>
      </c>
      <c r="T658" s="36">
        <f>J658-O658</f>
        <v>0</v>
      </c>
      <c r="U658" s="36">
        <f>Q658+B658</f>
        <v>388179117.50999999</v>
      </c>
      <c r="V658" s="36">
        <v>388192647</v>
      </c>
      <c r="W658" s="36">
        <v>388179117.50999999</v>
      </c>
      <c r="X658" s="36">
        <f>V658-W658</f>
        <v>13529.490000009537</v>
      </c>
      <c r="Y658" s="36">
        <f>IF(ISERROR(W658/V658*100),0,W658/V658*100)</f>
        <v>99.996514748513505</v>
      </c>
      <c r="Z658" s="36">
        <v>0</v>
      </c>
      <c r="AA658" s="36">
        <v>0</v>
      </c>
      <c r="AB658" s="36">
        <v>0</v>
      </c>
      <c r="AC658" s="36">
        <v>0</v>
      </c>
      <c r="AD658" s="36">
        <v>-13529.49</v>
      </c>
    </row>
    <row r="659" spans="1:30" ht="25.5" x14ac:dyDescent="0.2">
      <c r="A659" s="38" t="s">
        <v>515</v>
      </c>
      <c r="B659" s="39">
        <v>0</v>
      </c>
      <c r="C659" s="39">
        <v>0</v>
      </c>
      <c r="D659" s="39">
        <v>0</v>
      </c>
      <c r="E659" s="39">
        <v>0</v>
      </c>
      <c r="F659" s="39">
        <v>60339733</v>
      </c>
      <c r="G659" s="39">
        <f>C659+D659+E659+F659</f>
        <v>60339733</v>
      </c>
      <c r="H659" s="39">
        <v>0</v>
      </c>
      <c r="I659" s="39">
        <v>0</v>
      </c>
      <c r="J659" s="39">
        <v>0</v>
      </c>
      <c r="K659" s="39">
        <v>60339733</v>
      </c>
      <c r="L659" s="39">
        <f>H659+I659+J659+K659</f>
        <v>60339733</v>
      </c>
      <c r="M659" s="39">
        <v>0</v>
      </c>
      <c r="N659" s="39">
        <v>0</v>
      </c>
      <c r="O659" s="39">
        <v>0</v>
      </c>
      <c r="P659" s="39">
        <v>60338731.340000004</v>
      </c>
      <c r="Q659" s="39">
        <f>M659+N659+O659+P659</f>
        <v>60338731.340000004</v>
      </c>
      <c r="R659" s="39">
        <f>H659-M659</f>
        <v>0</v>
      </c>
      <c r="S659" s="39">
        <f>I659-N659</f>
        <v>0</v>
      </c>
      <c r="T659" s="39">
        <f>J659-O659</f>
        <v>0</v>
      </c>
      <c r="U659" s="39">
        <f>Q659+B659</f>
        <v>60338731.340000004</v>
      </c>
      <c r="V659" s="39">
        <v>60339733</v>
      </c>
      <c r="W659" s="39">
        <v>60338731.340000004</v>
      </c>
      <c r="X659" s="39">
        <f>V659-W659</f>
        <v>1001.6599999964237</v>
      </c>
      <c r="Y659" s="39">
        <f>IF(ISERROR(W659/V659*100),0,W659/V659*100)</f>
        <v>99.998339966138076</v>
      </c>
      <c r="Z659" s="39">
        <v>0</v>
      </c>
      <c r="AA659" s="39">
        <v>0</v>
      </c>
      <c r="AB659" s="39">
        <v>0</v>
      </c>
      <c r="AC659" s="39">
        <v>0</v>
      </c>
      <c r="AD659" s="39">
        <v>-1001.66</v>
      </c>
    </row>
    <row r="660" spans="1:30" ht="51" x14ac:dyDescent="0.2">
      <c r="A660" s="38" t="s">
        <v>516</v>
      </c>
      <c r="B660" s="39">
        <v>0</v>
      </c>
      <c r="C660" s="39">
        <v>0</v>
      </c>
      <c r="D660" s="39">
        <v>0</v>
      </c>
      <c r="E660" s="39">
        <v>0</v>
      </c>
      <c r="F660" s="39">
        <v>983369</v>
      </c>
      <c r="G660" s="39">
        <f>C660+D660+E660+F660</f>
        <v>983369</v>
      </c>
      <c r="H660" s="39">
        <v>0</v>
      </c>
      <c r="I660" s="39">
        <v>0</v>
      </c>
      <c r="J660" s="39">
        <v>0</v>
      </c>
      <c r="K660" s="39">
        <v>983369</v>
      </c>
      <c r="L660" s="39">
        <f>H660+I660+J660+K660</f>
        <v>983369</v>
      </c>
      <c r="M660" s="39">
        <v>0</v>
      </c>
      <c r="N660" s="39">
        <v>0</v>
      </c>
      <c r="O660" s="39">
        <v>0</v>
      </c>
      <c r="P660" s="39">
        <v>970852.69</v>
      </c>
      <c r="Q660" s="39">
        <f>M660+N660+O660+P660</f>
        <v>970852.69</v>
      </c>
      <c r="R660" s="39">
        <f>H660-M660</f>
        <v>0</v>
      </c>
      <c r="S660" s="39">
        <f>I660-N660</f>
        <v>0</v>
      </c>
      <c r="T660" s="39">
        <f>J660-O660</f>
        <v>0</v>
      </c>
      <c r="U660" s="39">
        <f>Q660+B660</f>
        <v>970852.69</v>
      </c>
      <c r="V660" s="39">
        <v>983369</v>
      </c>
      <c r="W660" s="39">
        <v>970852.69</v>
      </c>
      <c r="X660" s="39">
        <f>V660-W660</f>
        <v>12516.310000000056</v>
      </c>
      <c r="Y660" s="39">
        <f>IF(ISERROR(W660/V660*100),0,W660/V660*100)</f>
        <v>98.727201081181121</v>
      </c>
      <c r="Z660" s="39">
        <v>0</v>
      </c>
      <c r="AA660" s="39">
        <v>0</v>
      </c>
      <c r="AB660" s="39">
        <v>0</v>
      </c>
      <c r="AC660" s="39">
        <v>0</v>
      </c>
      <c r="AD660" s="39">
        <v>-12516.31</v>
      </c>
    </row>
    <row r="661" spans="1:30" ht="51" x14ac:dyDescent="0.2">
      <c r="A661" s="38" t="s">
        <v>517</v>
      </c>
      <c r="B661" s="39">
        <v>0</v>
      </c>
      <c r="C661" s="39">
        <v>0</v>
      </c>
      <c r="D661" s="39">
        <v>0</v>
      </c>
      <c r="E661" s="39">
        <v>0</v>
      </c>
      <c r="F661" s="39">
        <v>286953929</v>
      </c>
      <c r="G661" s="39">
        <f>C661+D661+E661+F661</f>
        <v>286953929</v>
      </c>
      <c r="H661" s="39">
        <v>0</v>
      </c>
      <c r="I661" s="39">
        <v>0</v>
      </c>
      <c r="J661" s="39">
        <v>0</v>
      </c>
      <c r="K661" s="39">
        <v>286953929</v>
      </c>
      <c r="L661" s="39">
        <f>H661+I661+J661+K661</f>
        <v>286953929</v>
      </c>
      <c r="M661" s="39">
        <v>0</v>
      </c>
      <c r="N661" s="39">
        <v>0</v>
      </c>
      <c r="O661" s="39">
        <v>0</v>
      </c>
      <c r="P661" s="39">
        <v>286953917.48000002</v>
      </c>
      <c r="Q661" s="39">
        <f>M661+N661+O661+P661</f>
        <v>286953917.48000002</v>
      </c>
      <c r="R661" s="39">
        <f>H661-M661</f>
        <v>0</v>
      </c>
      <c r="S661" s="39">
        <f>I661-N661</f>
        <v>0</v>
      </c>
      <c r="T661" s="39">
        <f>J661-O661</f>
        <v>0</v>
      </c>
      <c r="U661" s="39">
        <f>Q661+B661</f>
        <v>286953917.48000002</v>
      </c>
      <c r="V661" s="39">
        <v>286953929</v>
      </c>
      <c r="W661" s="39">
        <v>286953917.48000002</v>
      </c>
      <c r="X661" s="39">
        <f>V661-W661</f>
        <v>11.519999980926514</v>
      </c>
      <c r="Y661" s="39">
        <f>IF(ISERROR(W661/V661*100),0,W661/V661*100)</f>
        <v>99.99999598541828</v>
      </c>
      <c r="Z661" s="39">
        <v>0</v>
      </c>
      <c r="AA661" s="39">
        <v>0</v>
      </c>
      <c r="AB661" s="39">
        <v>0</v>
      </c>
      <c r="AC661" s="39">
        <v>0</v>
      </c>
      <c r="AD661" s="39">
        <v>-11.52</v>
      </c>
    </row>
    <row r="662" spans="1:30" ht="76.5" x14ac:dyDescent="0.2">
      <c r="A662" s="38" t="s">
        <v>518</v>
      </c>
      <c r="B662" s="39">
        <v>0</v>
      </c>
      <c r="C662" s="39">
        <v>0</v>
      </c>
      <c r="D662" s="39">
        <v>0</v>
      </c>
      <c r="E662" s="39">
        <v>0</v>
      </c>
      <c r="F662" s="39">
        <v>34406865</v>
      </c>
      <c r="G662" s="39">
        <f>C662+D662+E662+F662</f>
        <v>34406865</v>
      </c>
      <c r="H662" s="39">
        <v>0</v>
      </c>
      <c r="I662" s="39">
        <v>0</v>
      </c>
      <c r="J662" s="39">
        <v>0</v>
      </c>
      <c r="K662" s="39">
        <v>34406865</v>
      </c>
      <c r="L662" s="39">
        <f>H662+I662+J662+K662</f>
        <v>34406865</v>
      </c>
      <c r="M662" s="39">
        <v>0</v>
      </c>
      <c r="N662" s="39">
        <v>0</v>
      </c>
      <c r="O662" s="39">
        <v>0</v>
      </c>
      <c r="P662" s="39">
        <v>34406865</v>
      </c>
      <c r="Q662" s="39">
        <f>M662+N662+O662+P662</f>
        <v>34406865</v>
      </c>
      <c r="R662" s="39">
        <f>H662-M662</f>
        <v>0</v>
      </c>
      <c r="S662" s="39">
        <f>I662-N662</f>
        <v>0</v>
      </c>
      <c r="T662" s="39">
        <f>J662-O662</f>
        <v>0</v>
      </c>
      <c r="U662" s="39">
        <f>Q662+B662</f>
        <v>34406865</v>
      </c>
      <c r="V662" s="39">
        <v>34406865</v>
      </c>
      <c r="W662" s="39">
        <v>34406865</v>
      </c>
      <c r="X662" s="39">
        <f>V662-W662</f>
        <v>0</v>
      </c>
      <c r="Y662" s="39">
        <f>IF(ISERROR(W662/V662*100),0,W662/V662*100)</f>
        <v>100</v>
      </c>
      <c r="Z662" s="39">
        <v>0</v>
      </c>
      <c r="AA662" s="39">
        <v>0</v>
      </c>
      <c r="AB662" s="39">
        <v>0</v>
      </c>
      <c r="AC662" s="39">
        <v>0</v>
      </c>
      <c r="AD662" s="39">
        <v>0</v>
      </c>
    </row>
    <row r="663" spans="1:30" ht="25.5" x14ac:dyDescent="0.2">
      <c r="A663" s="38" t="s">
        <v>55</v>
      </c>
      <c r="B663" s="39">
        <v>0</v>
      </c>
      <c r="C663" s="39">
        <v>0</v>
      </c>
      <c r="D663" s="39">
        <v>0</v>
      </c>
      <c r="E663" s="39">
        <v>0</v>
      </c>
      <c r="F663" s="39">
        <v>5508751</v>
      </c>
      <c r="G663" s="39">
        <f>C663+D663+E663+F663</f>
        <v>5508751</v>
      </c>
      <c r="H663" s="39">
        <v>0</v>
      </c>
      <c r="I663" s="39">
        <v>0</v>
      </c>
      <c r="J663" s="39">
        <v>0</v>
      </c>
      <c r="K663" s="39">
        <v>5508751</v>
      </c>
      <c r="L663" s="39">
        <f>H663+I663+J663+K663</f>
        <v>5508751</v>
      </c>
      <c r="M663" s="39">
        <v>0</v>
      </c>
      <c r="N663" s="39">
        <v>0</v>
      </c>
      <c r="O663" s="39">
        <v>0</v>
      </c>
      <c r="P663" s="39">
        <v>5508751</v>
      </c>
      <c r="Q663" s="39">
        <f>M663+N663+O663+P663</f>
        <v>5508751</v>
      </c>
      <c r="R663" s="39">
        <f>H663-M663</f>
        <v>0</v>
      </c>
      <c r="S663" s="39">
        <f>I663-N663</f>
        <v>0</v>
      </c>
      <c r="T663" s="39">
        <f>J663-O663</f>
        <v>0</v>
      </c>
      <c r="U663" s="39">
        <f>Q663+B663</f>
        <v>5508751</v>
      </c>
      <c r="V663" s="39">
        <v>5508751</v>
      </c>
      <c r="W663" s="39">
        <v>5508751</v>
      </c>
      <c r="X663" s="39">
        <f>V663-W663</f>
        <v>0</v>
      </c>
      <c r="Y663" s="39">
        <f>IF(ISERROR(W663/V663*100),0,W663/V663*100)</f>
        <v>100</v>
      </c>
      <c r="Z663" s="39">
        <v>0</v>
      </c>
      <c r="AA663" s="39">
        <v>0</v>
      </c>
      <c r="AB663" s="39">
        <v>0</v>
      </c>
      <c r="AC663" s="39">
        <v>0</v>
      </c>
      <c r="AD663" s="39">
        <v>0</v>
      </c>
    </row>
    <row r="664" spans="1:30" s="37" customFormat="1" x14ac:dyDescent="0.2">
      <c r="A664" s="35" t="s">
        <v>519</v>
      </c>
      <c r="B664" s="36">
        <v>0</v>
      </c>
      <c r="C664" s="36">
        <v>0</v>
      </c>
      <c r="D664" s="36">
        <v>0</v>
      </c>
      <c r="E664" s="36">
        <v>0</v>
      </c>
      <c r="F664" s="36">
        <v>184539752</v>
      </c>
      <c r="G664" s="36">
        <f>C664+D664+E664+F664</f>
        <v>184539752</v>
      </c>
      <c r="H664" s="36">
        <v>0</v>
      </c>
      <c r="I664" s="36">
        <v>0</v>
      </c>
      <c r="J664" s="36">
        <v>0</v>
      </c>
      <c r="K664" s="36">
        <v>184539752</v>
      </c>
      <c r="L664" s="36">
        <f>H664+I664+J664+K664</f>
        <v>184539752</v>
      </c>
      <c r="M664" s="36">
        <v>0</v>
      </c>
      <c r="N664" s="36">
        <v>0</v>
      </c>
      <c r="O664" s="36">
        <v>0</v>
      </c>
      <c r="P664" s="36">
        <v>184476184</v>
      </c>
      <c r="Q664" s="36">
        <f>M664+N664+O664+P664</f>
        <v>184476184</v>
      </c>
      <c r="R664" s="36">
        <f>H664-M664</f>
        <v>0</v>
      </c>
      <c r="S664" s="36">
        <f>I664-N664</f>
        <v>0</v>
      </c>
      <c r="T664" s="36">
        <f>J664-O664</f>
        <v>0</v>
      </c>
      <c r="U664" s="36">
        <f>Q664+B664</f>
        <v>184476184</v>
      </c>
      <c r="V664" s="36">
        <v>184539752</v>
      </c>
      <c r="W664" s="36">
        <v>184476184</v>
      </c>
      <c r="X664" s="36">
        <f>V664-W664</f>
        <v>63568</v>
      </c>
      <c r="Y664" s="36">
        <f>IF(ISERROR(W664/V664*100),0,W664/V664*100)</f>
        <v>99.965553221291856</v>
      </c>
      <c r="Z664" s="36">
        <v>0</v>
      </c>
      <c r="AA664" s="36">
        <v>0</v>
      </c>
      <c r="AB664" s="36">
        <v>0</v>
      </c>
      <c r="AC664" s="36">
        <v>0</v>
      </c>
      <c r="AD664" s="36">
        <v>-63568</v>
      </c>
    </row>
    <row r="665" spans="1:30" ht="25.5" x14ac:dyDescent="0.2">
      <c r="A665" s="38" t="s">
        <v>520</v>
      </c>
      <c r="B665" s="39">
        <v>0</v>
      </c>
      <c r="C665" s="39">
        <v>0</v>
      </c>
      <c r="D665" s="39">
        <v>0</v>
      </c>
      <c r="E665" s="39">
        <v>0</v>
      </c>
      <c r="F665" s="39">
        <v>184539752</v>
      </c>
      <c r="G665" s="39">
        <f>C665+D665+E665+F665</f>
        <v>184539752</v>
      </c>
      <c r="H665" s="39">
        <v>0</v>
      </c>
      <c r="I665" s="39">
        <v>0</v>
      </c>
      <c r="J665" s="39">
        <v>0</v>
      </c>
      <c r="K665" s="39">
        <v>184539752</v>
      </c>
      <c r="L665" s="39">
        <f>H665+I665+J665+K665</f>
        <v>184539752</v>
      </c>
      <c r="M665" s="39">
        <v>0</v>
      </c>
      <c r="N665" s="39">
        <v>0</v>
      </c>
      <c r="O665" s="39">
        <v>0</v>
      </c>
      <c r="P665" s="39">
        <v>184476184</v>
      </c>
      <c r="Q665" s="39">
        <f>M665+N665+O665+P665</f>
        <v>184476184</v>
      </c>
      <c r="R665" s="39">
        <f>H665-M665</f>
        <v>0</v>
      </c>
      <c r="S665" s="39">
        <f>I665-N665</f>
        <v>0</v>
      </c>
      <c r="T665" s="39">
        <f>J665-O665</f>
        <v>0</v>
      </c>
      <c r="U665" s="39">
        <f>Q665+B665</f>
        <v>184476184</v>
      </c>
      <c r="V665" s="39">
        <v>184539752</v>
      </c>
      <c r="W665" s="39">
        <v>184476184</v>
      </c>
      <c r="X665" s="39">
        <f>V665-W665</f>
        <v>63568</v>
      </c>
      <c r="Y665" s="39">
        <f>IF(ISERROR(W665/V665*100),0,W665/V665*100)</f>
        <v>99.965553221291856</v>
      </c>
      <c r="Z665" s="39">
        <v>0</v>
      </c>
      <c r="AA665" s="39">
        <v>0</v>
      </c>
      <c r="AB665" s="39">
        <v>0</v>
      </c>
      <c r="AC665" s="39">
        <v>0</v>
      </c>
      <c r="AD665" s="39">
        <v>-63568</v>
      </c>
    </row>
    <row r="666" spans="1:30" s="37" customFormat="1" ht="25.5" x14ac:dyDescent="0.2">
      <c r="A666" s="35" t="s">
        <v>521</v>
      </c>
      <c r="B666" s="36">
        <v>0</v>
      </c>
      <c r="C666" s="36">
        <v>0</v>
      </c>
      <c r="D666" s="36">
        <v>0</v>
      </c>
      <c r="E666" s="36">
        <v>0</v>
      </c>
      <c r="F666" s="36">
        <v>183522635</v>
      </c>
      <c r="G666" s="36">
        <f>C666+D666+E666+F666</f>
        <v>183522635</v>
      </c>
      <c r="H666" s="36">
        <v>0</v>
      </c>
      <c r="I666" s="36">
        <v>0</v>
      </c>
      <c r="J666" s="36">
        <v>0</v>
      </c>
      <c r="K666" s="36">
        <v>0</v>
      </c>
      <c r="L666" s="36">
        <f>H666+I666+J666+K666</f>
        <v>0</v>
      </c>
      <c r="M666" s="36">
        <v>0</v>
      </c>
      <c r="N666" s="36">
        <v>0</v>
      </c>
      <c r="O666" s="36">
        <v>0</v>
      </c>
      <c r="P666" s="36">
        <v>0</v>
      </c>
      <c r="Q666" s="36">
        <f>M666+N666+O666+P666</f>
        <v>0</v>
      </c>
      <c r="R666" s="36">
        <f>H666-M666</f>
        <v>0</v>
      </c>
      <c r="S666" s="36">
        <f>I666-N666</f>
        <v>0</v>
      </c>
      <c r="T666" s="36">
        <f>J666-O666</f>
        <v>0</v>
      </c>
      <c r="U666" s="36">
        <f>Q666+B666</f>
        <v>0</v>
      </c>
      <c r="V666" s="36">
        <v>0</v>
      </c>
      <c r="W666" s="36">
        <v>0</v>
      </c>
      <c r="X666" s="36">
        <f>V666-W666</f>
        <v>0</v>
      </c>
      <c r="Y666" s="36">
        <f>IF(ISERROR(W666/V666*100),0,W666/V666*100)</f>
        <v>0</v>
      </c>
      <c r="Z666" s="36">
        <v>0</v>
      </c>
      <c r="AA666" s="36">
        <v>0</v>
      </c>
      <c r="AB666" s="36">
        <v>0</v>
      </c>
      <c r="AC666" s="36">
        <v>0</v>
      </c>
      <c r="AD666" s="36">
        <v>0</v>
      </c>
    </row>
    <row r="667" spans="1:30" x14ac:dyDescent="0.2">
      <c r="A667" s="38" t="s">
        <v>522</v>
      </c>
      <c r="B667" s="39">
        <v>0</v>
      </c>
      <c r="C667" s="39">
        <v>0</v>
      </c>
      <c r="D667" s="39">
        <v>0</v>
      </c>
      <c r="E667" s="39">
        <v>0</v>
      </c>
      <c r="F667" s="39">
        <v>158946746</v>
      </c>
      <c r="G667" s="39">
        <f>C667+D667+E667+F667</f>
        <v>158946746</v>
      </c>
      <c r="H667" s="39">
        <v>0</v>
      </c>
      <c r="I667" s="39">
        <v>0</v>
      </c>
      <c r="J667" s="39">
        <v>0</v>
      </c>
      <c r="K667" s="39">
        <v>0</v>
      </c>
      <c r="L667" s="39">
        <f>H667+I667+J667+K667</f>
        <v>0</v>
      </c>
      <c r="M667" s="39">
        <v>0</v>
      </c>
      <c r="N667" s="39">
        <v>0</v>
      </c>
      <c r="O667" s="39">
        <v>0</v>
      </c>
      <c r="P667" s="39">
        <v>0</v>
      </c>
      <c r="Q667" s="39">
        <f>M667+N667+O667+P667</f>
        <v>0</v>
      </c>
      <c r="R667" s="39">
        <f>H667-M667</f>
        <v>0</v>
      </c>
      <c r="S667" s="39">
        <f>I667-N667</f>
        <v>0</v>
      </c>
      <c r="T667" s="39">
        <f>J667-O667</f>
        <v>0</v>
      </c>
      <c r="U667" s="39">
        <f>Q667+B667</f>
        <v>0</v>
      </c>
      <c r="V667" s="39">
        <v>0</v>
      </c>
      <c r="W667" s="39">
        <v>0</v>
      </c>
      <c r="X667" s="39">
        <f>V667-W667</f>
        <v>0</v>
      </c>
      <c r="Y667" s="39">
        <f>IF(ISERROR(W667/V667*100),0,W667/V667*100)</f>
        <v>0</v>
      </c>
      <c r="Z667" s="39">
        <v>0</v>
      </c>
      <c r="AA667" s="39">
        <v>0</v>
      </c>
      <c r="AB667" s="39">
        <v>0</v>
      </c>
      <c r="AC667" s="39">
        <v>0</v>
      </c>
      <c r="AD667" s="39">
        <v>0</v>
      </c>
    </row>
    <row r="668" spans="1:30" ht="51" x14ac:dyDescent="0.2">
      <c r="A668" s="38" t="s">
        <v>523</v>
      </c>
      <c r="B668" s="39">
        <v>0</v>
      </c>
      <c r="C668" s="39">
        <v>0</v>
      </c>
      <c r="D668" s="39">
        <v>0</v>
      </c>
      <c r="E668" s="39">
        <v>0</v>
      </c>
      <c r="F668" s="39">
        <v>24575889</v>
      </c>
      <c r="G668" s="39">
        <f>C668+D668+E668+F668</f>
        <v>24575889</v>
      </c>
      <c r="H668" s="39">
        <v>0</v>
      </c>
      <c r="I668" s="39">
        <v>0</v>
      </c>
      <c r="J668" s="39">
        <v>0</v>
      </c>
      <c r="K668" s="39">
        <v>0</v>
      </c>
      <c r="L668" s="39">
        <f>H668+I668+J668+K668</f>
        <v>0</v>
      </c>
      <c r="M668" s="39">
        <v>0</v>
      </c>
      <c r="N668" s="39">
        <v>0</v>
      </c>
      <c r="O668" s="39">
        <v>0</v>
      </c>
      <c r="P668" s="39">
        <v>0</v>
      </c>
      <c r="Q668" s="39">
        <f>M668+N668+O668+P668</f>
        <v>0</v>
      </c>
      <c r="R668" s="39">
        <f>H668-M668</f>
        <v>0</v>
      </c>
      <c r="S668" s="39">
        <f>I668-N668</f>
        <v>0</v>
      </c>
      <c r="T668" s="39">
        <f>J668-O668</f>
        <v>0</v>
      </c>
      <c r="U668" s="39">
        <f>Q668+B668</f>
        <v>0</v>
      </c>
      <c r="V668" s="39">
        <v>0</v>
      </c>
      <c r="W668" s="39">
        <v>0</v>
      </c>
      <c r="X668" s="39">
        <f>V668-W668</f>
        <v>0</v>
      </c>
      <c r="Y668" s="39">
        <f>IF(ISERROR(W668/V668*100),0,W668/V668*100)</f>
        <v>0</v>
      </c>
      <c r="Z668" s="39">
        <v>0</v>
      </c>
      <c r="AA668" s="39">
        <v>0</v>
      </c>
      <c r="AB668" s="39">
        <v>0</v>
      </c>
      <c r="AC668" s="39">
        <v>0</v>
      </c>
      <c r="AD668" s="39">
        <v>0</v>
      </c>
    </row>
    <row r="669" spans="1:30" s="51" customFormat="1" x14ac:dyDescent="0.2">
      <c r="A669" s="37" t="s">
        <v>546</v>
      </c>
      <c r="B669" s="36">
        <v>1313406.23</v>
      </c>
      <c r="C669" s="36">
        <v>117243442</v>
      </c>
      <c r="D669" s="36">
        <v>0</v>
      </c>
      <c r="E669" s="36">
        <v>11776833</v>
      </c>
      <c r="F669" s="36">
        <v>6898909081</v>
      </c>
      <c r="G669" s="36">
        <f>C669+D669+E669+F669</f>
        <v>7027929356</v>
      </c>
      <c r="H669" s="36">
        <v>117243442</v>
      </c>
      <c r="I669" s="36">
        <v>0</v>
      </c>
      <c r="J669" s="36">
        <v>11776833</v>
      </c>
      <c r="K669" s="36">
        <v>6739962335</v>
      </c>
      <c r="L669" s="36">
        <f>H669+I669+J669+K669</f>
        <v>6868982610</v>
      </c>
      <c r="M669" s="36">
        <v>107933999.38</v>
      </c>
      <c r="N669" s="36">
        <v>0</v>
      </c>
      <c r="O669" s="36">
        <v>11237966.890000001</v>
      </c>
      <c r="P669" s="36">
        <v>6632034268.6700001</v>
      </c>
      <c r="Q669" s="36">
        <f>M669+N669+O669+P669</f>
        <v>6751206234.9400005</v>
      </c>
      <c r="R669" s="36">
        <f>H669-M669</f>
        <v>9309442.6200000048</v>
      </c>
      <c r="S669" s="36">
        <f>I669-N669</f>
        <v>0</v>
      </c>
      <c r="T669" s="36">
        <f>J669-O669</f>
        <v>538866.1099999994</v>
      </c>
      <c r="U669" s="36">
        <f>Q669+B669</f>
        <v>6752519641.1700001</v>
      </c>
      <c r="V669" s="36">
        <v>6473411198</v>
      </c>
      <c r="W669" s="36">
        <v>6338458606.71</v>
      </c>
      <c r="X669" s="36">
        <f>V669-W669</f>
        <v>134952591.28999996</v>
      </c>
      <c r="Y669" s="36">
        <f>IF(ISERROR(W669/V669*100),0,W669/V669*100)</f>
        <v>97.915278557745651</v>
      </c>
      <c r="Z669" s="36">
        <v>-2864071</v>
      </c>
      <c r="AA669" s="36">
        <v>-1131293.42</v>
      </c>
      <c r="AB669" s="36">
        <v>975000</v>
      </c>
      <c r="AC669" s="36">
        <v>-172747513.52000001</v>
      </c>
      <c r="AD669" s="36">
        <v>-107928066.33</v>
      </c>
    </row>
    <row r="670" spans="1:30" x14ac:dyDescent="0.2">
      <c r="A670" s="35" t="s">
        <v>34</v>
      </c>
      <c r="B670" s="36">
        <v>0</v>
      </c>
      <c r="C670" s="36">
        <v>0</v>
      </c>
      <c r="D670" s="36">
        <v>0</v>
      </c>
      <c r="E670" s="36">
        <v>0</v>
      </c>
      <c r="F670" s="36">
        <v>5647989</v>
      </c>
      <c r="G670" s="36">
        <f>C670+D670+E670+F670</f>
        <v>5647989</v>
      </c>
      <c r="H670" s="36">
        <v>0</v>
      </c>
      <c r="I670" s="36">
        <v>0</v>
      </c>
      <c r="J670" s="36">
        <v>0</v>
      </c>
      <c r="K670" s="36">
        <v>5647989</v>
      </c>
      <c r="L670" s="36">
        <f>H670+I670+J670+K670</f>
        <v>5647989</v>
      </c>
      <c r="M670" s="36">
        <v>0</v>
      </c>
      <c r="N670" s="36">
        <v>0</v>
      </c>
      <c r="O670" s="36">
        <v>0</v>
      </c>
      <c r="P670" s="36">
        <v>4852884.37</v>
      </c>
      <c r="Q670" s="36">
        <f>M670+N670+O670+P670</f>
        <v>4852884.37</v>
      </c>
      <c r="R670" s="36">
        <f>H670-M670</f>
        <v>0</v>
      </c>
      <c r="S670" s="36">
        <f>I670-N670</f>
        <v>0</v>
      </c>
      <c r="T670" s="36">
        <f>J670-O670</f>
        <v>0</v>
      </c>
      <c r="U670" s="36">
        <f>Q670+B670</f>
        <v>4852884.37</v>
      </c>
      <c r="V670" s="36">
        <v>5647989</v>
      </c>
      <c r="W670" s="36">
        <v>4852884.37</v>
      </c>
      <c r="X670" s="36">
        <f>V670-W670</f>
        <v>795104.62999999989</v>
      </c>
      <c r="Y670" s="36">
        <f>IF(ISERROR(W670/V670*100),0,W670/V670*100)</f>
        <v>85.922341031471561</v>
      </c>
      <c r="Z670" s="36">
        <v>0</v>
      </c>
      <c r="AA670" s="36">
        <v>0</v>
      </c>
      <c r="AB670" s="36">
        <v>0</v>
      </c>
      <c r="AC670" s="36">
        <v>0</v>
      </c>
      <c r="AD670" s="36">
        <v>-795104.63</v>
      </c>
    </row>
    <row r="671" spans="1:30" ht="25.5" x14ac:dyDescent="0.2">
      <c r="A671" s="38" t="s">
        <v>35</v>
      </c>
      <c r="B671" s="39">
        <v>0</v>
      </c>
      <c r="C671" s="39">
        <v>0</v>
      </c>
      <c r="D671" s="39">
        <v>0</v>
      </c>
      <c r="E671" s="39">
        <v>0</v>
      </c>
      <c r="F671" s="39">
        <v>5647989</v>
      </c>
      <c r="G671" s="39">
        <f>C671+D671+E671+F671</f>
        <v>5647989</v>
      </c>
      <c r="H671" s="39">
        <v>0</v>
      </c>
      <c r="I671" s="39">
        <v>0</v>
      </c>
      <c r="J671" s="39">
        <v>0</v>
      </c>
      <c r="K671" s="39">
        <v>5647989</v>
      </c>
      <c r="L671" s="39">
        <f>H671+I671+J671+K671</f>
        <v>5647989</v>
      </c>
      <c r="M671" s="39">
        <v>0</v>
      </c>
      <c r="N671" s="39">
        <v>0</v>
      </c>
      <c r="O671" s="39">
        <v>0</v>
      </c>
      <c r="P671" s="39">
        <v>4852884.37</v>
      </c>
      <c r="Q671" s="39">
        <f>M671+N671+O671+P671</f>
        <v>4852884.37</v>
      </c>
      <c r="R671" s="39">
        <f>H671-M671</f>
        <v>0</v>
      </c>
      <c r="S671" s="39">
        <f>I671-N671</f>
        <v>0</v>
      </c>
      <c r="T671" s="39">
        <f>J671-O671</f>
        <v>0</v>
      </c>
      <c r="U671" s="39">
        <f>Q671+B671</f>
        <v>4852884.37</v>
      </c>
      <c r="V671" s="39">
        <v>5647989</v>
      </c>
      <c r="W671" s="39">
        <v>4852884.37</v>
      </c>
      <c r="X671" s="39">
        <f>V671-W671</f>
        <v>795104.62999999989</v>
      </c>
      <c r="Y671" s="39">
        <f>IF(ISERROR(W671/V671*100),0,W671/V671*100)</f>
        <v>85.922341031471561</v>
      </c>
      <c r="Z671" s="39">
        <v>0</v>
      </c>
      <c r="AA671" s="39">
        <v>0</v>
      </c>
      <c r="AB671" s="39">
        <v>0</v>
      </c>
      <c r="AC671" s="39">
        <v>0</v>
      </c>
      <c r="AD671" s="39">
        <v>-795104.63</v>
      </c>
    </row>
    <row r="672" spans="1:30" x14ac:dyDescent="0.2">
      <c r="A672" s="35" t="s">
        <v>36</v>
      </c>
      <c r="B672" s="36">
        <v>0</v>
      </c>
      <c r="C672" s="36">
        <v>284500</v>
      </c>
      <c r="D672" s="36">
        <v>0</v>
      </c>
      <c r="E672" s="36">
        <v>0</v>
      </c>
      <c r="F672" s="36">
        <v>22630608</v>
      </c>
      <c r="G672" s="36">
        <f>C672+D672+E672+F672</f>
        <v>22915108</v>
      </c>
      <c r="H672" s="36">
        <v>284500</v>
      </c>
      <c r="I672" s="36">
        <v>0</v>
      </c>
      <c r="J672" s="36">
        <v>0</v>
      </c>
      <c r="K672" s="36">
        <v>22630608</v>
      </c>
      <c r="L672" s="36">
        <f>H672+I672+J672+K672</f>
        <v>22915108</v>
      </c>
      <c r="M672" s="36">
        <v>274660.56</v>
      </c>
      <c r="N672" s="36">
        <v>0</v>
      </c>
      <c r="O672" s="36">
        <v>0</v>
      </c>
      <c r="P672" s="36">
        <v>19859499.129999999</v>
      </c>
      <c r="Q672" s="36">
        <f>M672+N672+O672+P672</f>
        <v>20134159.689999998</v>
      </c>
      <c r="R672" s="36">
        <f>H672-M672</f>
        <v>9839.4400000000023</v>
      </c>
      <c r="S672" s="36">
        <f>I672-N672</f>
        <v>0</v>
      </c>
      <c r="T672" s="36">
        <f>J672-O672</f>
        <v>0</v>
      </c>
      <c r="U672" s="36">
        <f>Q672+B672</f>
        <v>20134159.689999998</v>
      </c>
      <c r="V672" s="36">
        <v>22915108</v>
      </c>
      <c r="W672" s="36">
        <v>19859499.129999999</v>
      </c>
      <c r="X672" s="36">
        <f>V672-W672</f>
        <v>3055608.870000001</v>
      </c>
      <c r="Y672" s="36">
        <f>IF(ISERROR(W672/V672*100),0,W672/V672*100)</f>
        <v>86.665527083703893</v>
      </c>
      <c r="Z672" s="36">
        <v>0</v>
      </c>
      <c r="AA672" s="36">
        <v>0</v>
      </c>
      <c r="AB672" s="36">
        <v>0</v>
      </c>
      <c r="AC672" s="36">
        <v>0</v>
      </c>
      <c r="AD672" s="36">
        <v>-2771108.87</v>
      </c>
    </row>
    <row r="673" spans="1:30" x14ac:dyDescent="0.2">
      <c r="A673" s="38" t="s">
        <v>37</v>
      </c>
      <c r="B673" s="39">
        <v>0</v>
      </c>
      <c r="C673" s="39">
        <v>284500</v>
      </c>
      <c r="D673" s="39">
        <v>0</v>
      </c>
      <c r="E673" s="39">
        <v>0</v>
      </c>
      <c r="F673" s="39">
        <v>22488288</v>
      </c>
      <c r="G673" s="39">
        <f>C673+D673+E673+F673</f>
        <v>22772788</v>
      </c>
      <c r="H673" s="39">
        <v>284500</v>
      </c>
      <c r="I673" s="39">
        <v>0</v>
      </c>
      <c r="J673" s="39">
        <v>0</v>
      </c>
      <c r="K673" s="39">
        <v>22488288</v>
      </c>
      <c r="L673" s="39">
        <f>H673+I673+J673+K673</f>
        <v>22772788</v>
      </c>
      <c r="M673" s="39">
        <v>274660.56</v>
      </c>
      <c r="N673" s="39">
        <v>0</v>
      </c>
      <c r="O673" s="39">
        <v>0</v>
      </c>
      <c r="P673" s="39">
        <v>19727406.210000001</v>
      </c>
      <c r="Q673" s="39">
        <f>M673+N673+O673+P673</f>
        <v>20002066.77</v>
      </c>
      <c r="R673" s="39">
        <f>H673-M673</f>
        <v>9839.4400000000023</v>
      </c>
      <c r="S673" s="39">
        <f>I673-N673</f>
        <v>0</v>
      </c>
      <c r="T673" s="39">
        <f>J673-O673</f>
        <v>0</v>
      </c>
      <c r="U673" s="39">
        <f>Q673+B673</f>
        <v>20002066.77</v>
      </c>
      <c r="V673" s="39">
        <v>22772788</v>
      </c>
      <c r="W673" s="39">
        <v>19727406.210000001</v>
      </c>
      <c r="X673" s="39">
        <f>V673-W673</f>
        <v>3045381.7899999991</v>
      </c>
      <c r="Y673" s="39">
        <f>IF(ISERROR(W673/V673*100),0,W673/V673*100)</f>
        <v>86.627101653078228</v>
      </c>
      <c r="Z673" s="39">
        <v>0</v>
      </c>
      <c r="AA673" s="39">
        <v>0</v>
      </c>
      <c r="AB673" s="39">
        <v>0</v>
      </c>
      <c r="AC673" s="39">
        <v>0</v>
      </c>
      <c r="AD673" s="39">
        <v>-2760881.79</v>
      </c>
    </row>
    <row r="674" spans="1:30" ht="25.5" x14ac:dyDescent="0.2">
      <c r="A674" s="38" t="s">
        <v>38</v>
      </c>
      <c r="B674" s="39">
        <v>0</v>
      </c>
      <c r="C674" s="39">
        <v>0</v>
      </c>
      <c r="D674" s="39">
        <v>0</v>
      </c>
      <c r="E674" s="39">
        <v>0</v>
      </c>
      <c r="F674" s="39">
        <v>142320</v>
      </c>
      <c r="G674" s="39">
        <f>C674+D674+E674+F674</f>
        <v>142320</v>
      </c>
      <c r="H674" s="39">
        <v>0</v>
      </c>
      <c r="I674" s="39">
        <v>0</v>
      </c>
      <c r="J674" s="39">
        <v>0</v>
      </c>
      <c r="K674" s="39">
        <v>142320</v>
      </c>
      <c r="L674" s="39">
        <f>H674+I674+J674+K674</f>
        <v>142320</v>
      </c>
      <c r="M674" s="39">
        <v>0</v>
      </c>
      <c r="N674" s="39">
        <v>0</v>
      </c>
      <c r="O674" s="39">
        <v>0</v>
      </c>
      <c r="P674" s="39">
        <v>132092.92000000001</v>
      </c>
      <c r="Q674" s="39">
        <f>M674+N674+O674+P674</f>
        <v>132092.92000000001</v>
      </c>
      <c r="R674" s="39">
        <f>H674-M674</f>
        <v>0</v>
      </c>
      <c r="S674" s="39">
        <f>I674-N674</f>
        <v>0</v>
      </c>
      <c r="T674" s="39">
        <f>J674-O674</f>
        <v>0</v>
      </c>
      <c r="U674" s="39">
        <f>Q674+B674</f>
        <v>132092.92000000001</v>
      </c>
      <c r="V674" s="39">
        <v>142320</v>
      </c>
      <c r="W674" s="39">
        <v>132092.92000000001</v>
      </c>
      <c r="X674" s="39">
        <f>V674-W674</f>
        <v>10227.079999999987</v>
      </c>
      <c r="Y674" s="39">
        <f>IF(ISERROR(W674/V674*100),0,W674/V674*100)</f>
        <v>92.814024732996074</v>
      </c>
      <c r="Z674" s="39">
        <v>0</v>
      </c>
      <c r="AA674" s="39">
        <v>0</v>
      </c>
      <c r="AB674" s="39">
        <v>0</v>
      </c>
      <c r="AC674" s="39">
        <v>0</v>
      </c>
      <c r="AD674" s="39">
        <v>-10227.08</v>
      </c>
    </row>
    <row r="675" spans="1:30" x14ac:dyDescent="0.2">
      <c r="A675" s="35" t="s">
        <v>39</v>
      </c>
      <c r="B675" s="36">
        <v>0</v>
      </c>
      <c r="C675" s="36">
        <v>369337</v>
      </c>
      <c r="D675" s="36">
        <v>0</v>
      </c>
      <c r="E675" s="36">
        <v>10842</v>
      </c>
      <c r="F675" s="36">
        <v>9232373</v>
      </c>
      <c r="G675" s="36">
        <f>C675+D675+E675+F675</f>
        <v>9612552</v>
      </c>
      <c r="H675" s="36">
        <v>369337</v>
      </c>
      <c r="I675" s="36">
        <v>0</v>
      </c>
      <c r="J675" s="36">
        <v>10842</v>
      </c>
      <c r="K675" s="36">
        <v>9232373</v>
      </c>
      <c r="L675" s="36">
        <f>H675+I675+J675+K675</f>
        <v>9612552</v>
      </c>
      <c r="M675" s="36">
        <v>317314.11</v>
      </c>
      <c r="N675" s="36">
        <v>0</v>
      </c>
      <c r="O675" s="36">
        <v>10841.6</v>
      </c>
      <c r="P675" s="36">
        <v>9034728.3300000001</v>
      </c>
      <c r="Q675" s="36">
        <f>M675+N675+O675+P675</f>
        <v>9362884.0399999991</v>
      </c>
      <c r="R675" s="36">
        <f>H675-M675</f>
        <v>52022.890000000014</v>
      </c>
      <c r="S675" s="36">
        <f>I675-N675</f>
        <v>0</v>
      </c>
      <c r="T675" s="36">
        <f>J675-O675</f>
        <v>0.3999999999996362</v>
      </c>
      <c r="U675" s="36">
        <f>Q675+B675</f>
        <v>9362884.0399999991</v>
      </c>
      <c r="V675" s="36">
        <v>9634231</v>
      </c>
      <c r="W675" s="36">
        <v>9384563.0399999991</v>
      </c>
      <c r="X675" s="36">
        <f>V675-W675</f>
        <v>249667.96000000089</v>
      </c>
      <c r="Y675" s="36">
        <f>IF(ISERROR(W675/V675*100),0,W675/V675*100)</f>
        <v>97.4085325543886</v>
      </c>
      <c r="Z675" s="36">
        <v>0</v>
      </c>
      <c r="AA675" s="36">
        <v>0</v>
      </c>
      <c r="AB675" s="36">
        <v>0</v>
      </c>
      <c r="AC675" s="36">
        <v>0</v>
      </c>
      <c r="AD675" s="36">
        <v>-197644.67</v>
      </c>
    </row>
    <row r="676" spans="1:30" ht="25.5" x14ac:dyDescent="0.2">
      <c r="A676" s="38" t="s">
        <v>40</v>
      </c>
      <c r="B676" s="39">
        <v>0</v>
      </c>
      <c r="C676" s="39">
        <v>9935</v>
      </c>
      <c r="D676" s="39">
        <v>0</v>
      </c>
      <c r="E676" s="39">
        <v>0</v>
      </c>
      <c r="F676" s="39">
        <v>6604661</v>
      </c>
      <c r="G676" s="39">
        <f>C676+D676+E676+F676</f>
        <v>6614596</v>
      </c>
      <c r="H676" s="39">
        <v>9935</v>
      </c>
      <c r="I676" s="39">
        <v>0</v>
      </c>
      <c r="J676" s="39">
        <v>0</v>
      </c>
      <c r="K676" s="39">
        <v>6604661</v>
      </c>
      <c r="L676" s="39">
        <f>H676+I676+J676+K676</f>
        <v>6614596</v>
      </c>
      <c r="M676" s="39">
        <v>8811.08</v>
      </c>
      <c r="N676" s="39">
        <v>0</v>
      </c>
      <c r="O676" s="39">
        <v>0</v>
      </c>
      <c r="P676" s="39">
        <v>6447054.2599999998</v>
      </c>
      <c r="Q676" s="39">
        <f>M676+N676+O676+P676</f>
        <v>6455865.3399999999</v>
      </c>
      <c r="R676" s="39">
        <f>H676-M676</f>
        <v>1123.92</v>
      </c>
      <c r="S676" s="39">
        <f>I676-N676</f>
        <v>0</v>
      </c>
      <c r="T676" s="39">
        <f>J676-O676</f>
        <v>0</v>
      </c>
      <c r="U676" s="39">
        <f>Q676+B676</f>
        <v>6455865.3399999999</v>
      </c>
      <c r="V676" s="39">
        <v>6614596</v>
      </c>
      <c r="W676" s="39">
        <v>6455865.3399999999</v>
      </c>
      <c r="X676" s="39">
        <f>V676-W676</f>
        <v>158730.66000000015</v>
      </c>
      <c r="Y676" s="39">
        <f>IF(ISERROR(W676/V676*100),0,W676/V676*100)</f>
        <v>97.600296979588776</v>
      </c>
      <c r="Z676" s="39">
        <v>0</v>
      </c>
      <c r="AA676" s="39">
        <v>0</v>
      </c>
      <c r="AB676" s="39">
        <v>0</v>
      </c>
      <c r="AC676" s="39">
        <v>0</v>
      </c>
      <c r="AD676" s="39">
        <v>-157606.74</v>
      </c>
    </row>
    <row r="677" spans="1:30" x14ac:dyDescent="0.2">
      <c r="A677" s="38" t="s">
        <v>41</v>
      </c>
      <c r="B677" s="39">
        <v>0</v>
      </c>
      <c r="C677" s="39">
        <v>359402</v>
      </c>
      <c r="D677" s="39">
        <v>0</v>
      </c>
      <c r="E677" s="39">
        <v>10842</v>
      </c>
      <c r="F677" s="39">
        <v>123303</v>
      </c>
      <c r="G677" s="39">
        <f>C677+D677+E677+F677</f>
        <v>493547</v>
      </c>
      <c r="H677" s="39">
        <v>359402</v>
      </c>
      <c r="I677" s="39">
        <v>0</v>
      </c>
      <c r="J677" s="39">
        <v>10842</v>
      </c>
      <c r="K677" s="39">
        <v>123303</v>
      </c>
      <c r="L677" s="39">
        <f>H677+I677+J677+K677</f>
        <v>493547</v>
      </c>
      <c r="M677" s="39">
        <v>308503.03000000003</v>
      </c>
      <c r="N677" s="39">
        <v>0</v>
      </c>
      <c r="O677" s="39">
        <v>10841.6</v>
      </c>
      <c r="P677" s="39">
        <v>121711.02</v>
      </c>
      <c r="Q677" s="39">
        <f>M677+N677+O677+P677</f>
        <v>441055.65</v>
      </c>
      <c r="R677" s="39">
        <f>H677-M677</f>
        <v>50898.969999999972</v>
      </c>
      <c r="S677" s="39">
        <f>I677-N677</f>
        <v>0</v>
      </c>
      <c r="T677" s="39">
        <f>J677-O677</f>
        <v>0.3999999999996362</v>
      </c>
      <c r="U677" s="39">
        <f>Q677+B677</f>
        <v>441055.65</v>
      </c>
      <c r="V677" s="39">
        <v>515226</v>
      </c>
      <c r="W677" s="39">
        <v>462734.65</v>
      </c>
      <c r="X677" s="39">
        <f>V677-W677</f>
        <v>52491.349999999977</v>
      </c>
      <c r="Y677" s="39">
        <f>IF(ISERROR(W677/V677*100),0,W677/V677*100)</f>
        <v>89.811975715511267</v>
      </c>
      <c r="Z677" s="39">
        <v>0</v>
      </c>
      <c r="AA677" s="39">
        <v>0</v>
      </c>
      <c r="AB677" s="39">
        <v>0</v>
      </c>
      <c r="AC677" s="39">
        <v>0</v>
      </c>
      <c r="AD677" s="39">
        <v>-1591.98</v>
      </c>
    </row>
    <row r="678" spans="1:30" ht="25.5" x14ac:dyDescent="0.2">
      <c r="A678" s="38" t="s">
        <v>55</v>
      </c>
      <c r="B678" s="39">
        <v>0</v>
      </c>
      <c r="C678" s="39">
        <v>0</v>
      </c>
      <c r="D678" s="39">
        <v>0</v>
      </c>
      <c r="E678" s="39">
        <v>0</v>
      </c>
      <c r="F678" s="39">
        <v>2504409</v>
      </c>
      <c r="G678" s="39">
        <f>C678+D678+E678+F678</f>
        <v>2504409</v>
      </c>
      <c r="H678" s="39">
        <v>0</v>
      </c>
      <c r="I678" s="39">
        <v>0</v>
      </c>
      <c r="J678" s="39">
        <v>0</v>
      </c>
      <c r="K678" s="39">
        <v>2504409</v>
      </c>
      <c r="L678" s="39">
        <f>H678+I678+J678+K678</f>
        <v>2504409</v>
      </c>
      <c r="M678" s="39">
        <v>0</v>
      </c>
      <c r="N678" s="39">
        <v>0</v>
      </c>
      <c r="O678" s="39">
        <v>0</v>
      </c>
      <c r="P678" s="39">
        <v>2465963.0499999998</v>
      </c>
      <c r="Q678" s="39">
        <f>M678+N678+O678+P678</f>
        <v>2465963.0499999998</v>
      </c>
      <c r="R678" s="39">
        <f>H678-M678</f>
        <v>0</v>
      </c>
      <c r="S678" s="39">
        <f>I678-N678</f>
        <v>0</v>
      </c>
      <c r="T678" s="39">
        <f>J678-O678</f>
        <v>0</v>
      </c>
      <c r="U678" s="39">
        <f>Q678+B678</f>
        <v>2465963.0499999998</v>
      </c>
      <c r="V678" s="39">
        <v>2504409</v>
      </c>
      <c r="W678" s="39">
        <v>2465963.0499999998</v>
      </c>
      <c r="X678" s="39">
        <f>V678-W678</f>
        <v>38445.950000000186</v>
      </c>
      <c r="Y678" s="39">
        <f>IF(ISERROR(W678/V678*100),0,W678/V678*100)</f>
        <v>98.464869356403042</v>
      </c>
      <c r="Z678" s="39">
        <v>0</v>
      </c>
      <c r="AA678" s="39">
        <v>0</v>
      </c>
      <c r="AB678" s="39">
        <v>0</v>
      </c>
      <c r="AC678" s="39">
        <v>0</v>
      </c>
      <c r="AD678" s="39">
        <v>-38445.949999999997</v>
      </c>
    </row>
    <row r="679" spans="1:30" ht="25.5" x14ac:dyDescent="0.2">
      <c r="A679" s="35" t="s">
        <v>56</v>
      </c>
      <c r="B679" s="36">
        <v>0</v>
      </c>
      <c r="C679" s="36">
        <v>4523</v>
      </c>
      <c r="D679" s="36">
        <v>0</v>
      </c>
      <c r="E679" s="36">
        <v>214464</v>
      </c>
      <c r="F679" s="36">
        <v>10958656</v>
      </c>
      <c r="G679" s="36">
        <f>C679+D679+E679+F679</f>
        <v>11177643</v>
      </c>
      <c r="H679" s="36">
        <v>4523</v>
      </c>
      <c r="I679" s="36">
        <v>0</v>
      </c>
      <c r="J679" s="36">
        <v>214464</v>
      </c>
      <c r="K679" s="36">
        <v>10958656</v>
      </c>
      <c r="L679" s="36">
        <f>H679+I679+J679+K679</f>
        <v>11177643</v>
      </c>
      <c r="M679" s="36">
        <v>4069.56</v>
      </c>
      <c r="N679" s="36">
        <v>0</v>
      </c>
      <c r="O679" s="36">
        <v>214464</v>
      </c>
      <c r="P679" s="36">
        <v>10865930.560000001</v>
      </c>
      <c r="Q679" s="36">
        <f>M679+N679+O679+P679</f>
        <v>11084464.120000001</v>
      </c>
      <c r="R679" s="36">
        <f>H679-M679</f>
        <v>453.44000000000005</v>
      </c>
      <c r="S679" s="36">
        <f>I679-N679</f>
        <v>0</v>
      </c>
      <c r="T679" s="36">
        <f>J679-O679</f>
        <v>0</v>
      </c>
      <c r="U679" s="36">
        <f>Q679+B679</f>
        <v>11084464.120000001</v>
      </c>
      <c r="V679" s="36">
        <v>11185434</v>
      </c>
      <c r="W679" s="36">
        <v>10989364.970000001</v>
      </c>
      <c r="X679" s="36">
        <f>V679-W679</f>
        <v>196069.02999999933</v>
      </c>
      <c r="Y679" s="36">
        <f>IF(ISERROR(W679/V679*100),0,W679/V679*100)</f>
        <v>98.247103956806697</v>
      </c>
      <c r="Z679" s="36">
        <v>0</v>
      </c>
      <c r="AA679" s="36">
        <v>0</v>
      </c>
      <c r="AB679" s="36">
        <v>0</v>
      </c>
      <c r="AC679" s="36">
        <v>0</v>
      </c>
      <c r="AD679" s="36">
        <v>-92725.440000000002</v>
      </c>
    </row>
    <row r="680" spans="1:30" ht="25.5" x14ac:dyDescent="0.2">
      <c r="A680" s="38" t="s">
        <v>57</v>
      </c>
      <c r="B680" s="39">
        <v>0</v>
      </c>
      <c r="C680" s="39">
        <v>4523</v>
      </c>
      <c r="D680" s="39">
        <v>0</v>
      </c>
      <c r="E680" s="39">
        <v>214464</v>
      </c>
      <c r="F680" s="39">
        <v>10958656</v>
      </c>
      <c r="G680" s="39">
        <f>C680+D680+E680+F680</f>
        <v>11177643</v>
      </c>
      <c r="H680" s="39">
        <v>4523</v>
      </c>
      <c r="I680" s="39">
        <v>0</v>
      </c>
      <c r="J680" s="39">
        <v>214464</v>
      </c>
      <c r="K680" s="39">
        <v>10958656</v>
      </c>
      <c r="L680" s="39">
        <f>H680+I680+J680+K680</f>
        <v>11177643</v>
      </c>
      <c r="M680" s="39">
        <v>4069.56</v>
      </c>
      <c r="N680" s="39">
        <v>0</v>
      </c>
      <c r="O680" s="39">
        <v>214464</v>
      </c>
      <c r="P680" s="39">
        <v>10865930.560000001</v>
      </c>
      <c r="Q680" s="39">
        <f>M680+N680+O680+P680</f>
        <v>11084464.120000001</v>
      </c>
      <c r="R680" s="39">
        <f>H680-M680</f>
        <v>453.44000000000005</v>
      </c>
      <c r="S680" s="39">
        <f>I680-N680</f>
        <v>0</v>
      </c>
      <c r="T680" s="39">
        <f>J680-O680</f>
        <v>0</v>
      </c>
      <c r="U680" s="39">
        <f>Q680+B680</f>
        <v>11084464.120000001</v>
      </c>
      <c r="V680" s="39">
        <v>11185434</v>
      </c>
      <c r="W680" s="39">
        <v>10989364.970000001</v>
      </c>
      <c r="X680" s="39">
        <f>V680-W680</f>
        <v>196069.02999999933</v>
      </c>
      <c r="Y680" s="39">
        <f>IF(ISERROR(W680/V680*100),0,W680/V680*100)</f>
        <v>98.247103956806697</v>
      </c>
      <c r="Z680" s="39">
        <v>0</v>
      </c>
      <c r="AA680" s="39">
        <v>0</v>
      </c>
      <c r="AB680" s="39">
        <v>0</v>
      </c>
      <c r="AC680" s="39">
        <v>0</v>
      </c>
      <c r="AD680" s="39">
        <v>-92725.440000000002</v>
      </c>
    </row>
    <row r="681" spans="1:30" x14ac:dyDescent="0.2">
      <c r="A681" s="35" t="s">
        <v>58</v>
      </c>
      <c r="B681" s="36">
        <v>0</v>
      </c>
      <c r="C681" s="36">
        <v>5264</v>
      </c>
      <c r="D681" s="36">
        <v>0</v>
      </c>
      <c r="E681" s="36">
        <v>0</v>
      </c>
      <c r="F681" s="36">
        <v>1559531</v>
      </c>
      <c r="G681" s="36">
        <f>C681+D681+E681+F681</f>
        <v>1564795</v>
      </c>
      <c r="H681" s="36">
        <v>5264</v>
      </c>
      <c r="I681" s="36">
        <v>0</v>
      </c>
      <c r="J681" s="36">
        <v>0</v>
      </c>
      <c r="K681" s="36">
        <v>1559531</v>
      </c>
      <c r="L681" s="36">
        <f>H681+I681+J681+K681</f>
        <v>1564795</v>
      </c>
      <c r="M681" s="36">
        <v>32</v>
      </c>
      <c r="N681" s="36">
        <v>0</v>
      </c>
      <c r="O681" s="36">
        <v>0</v>
      </c>
      <c r="P681" s="36">
        <v>1541078.85</v>
      </c>
      <c r="Q681" s="36">
        <f>M681+N681+O681+P681</f>
        <v>1541110.85</v>
      </c>
      <c r="R681" s="36">
        <f>H681-M681</f>
        <v>5232</v>
      </c>
      <c r="S681" s="36">
        <f>I681-N681</f>
        <v>0</v>
      </c>
      <c r="T681" s="36">
        <f>J681-O681</f>
        <v>0</v>
      </c>
      <c r="U681" s="36">
        <f>Q681+B681</f>
        <v>1541110.85</v>
      </c>
      <c r="V681" s="36">
        <v>1564795</v>
      </c>
      <c r="W681" s="36">
        <v>1541102.85</v>
      </c>
      <c r="X681" s="36">
        <f>V681-W681</f>
        <v>23692.149999999907</v>
      </c>
      <c r="Y681" s="36">
        <f>IF(ISERROR(W681/V681*100),0,W681/V681*100)</f>
        <v>98.485926271492445</v>
      </c>
      <c r="Z681" s="36">
        <v>0</v>
      </c>
      <c r="AA681" s="36">
        <v>0</v>
      </c>
      <c r="AB681" s="36">
        <v>0</v>
      </c>
      <c r="AC681" s="36">
        <v>0</v>
      </c>
      <c r="AD681" s="36">
        <v>-18452.150000000001</v>
      </c>
    </row>
    <row r="682" spans="1:30" x14ac:dyDescent="0.2">
      <c r="A682" s="38" t="s">
        <v>59</v>
      </c>
      <c r="B682" s="39">
        <v>0</v>
      </c>
      <c r="C682" s="39">
        <v>5264</v>
      </c>
      <c r="D682" s="39">
        <v>0</v>
      </c>
      <c r="E682" s="39">
        <v>0</v>
      </c>
      <c r="F682" s="39">
        <v>1559531</v>
      </c>
      <c r="G682" s="39">
        <f>C682+D682+E682+F682</f>
        <v>1564795</v>
      </c>
      <c r="H682" s="39">
        <v>5264</v>
      </c>
      <c r="I682" s="39">
        <v>0</v>
      </c>
      <c r="J682" s="39">
        <v>0</v>
      </c>
      <c r="K682" s="39">
        <v>1559531</v>
      </c>
      <c r="L682" s="39">
        <f>H682+I682+J682+K682</f>
        <v>1564795</v>
      </c>
      <c r="M682" s="39">
        <v>32</v>
      </c>
      <c r="N682" s="39">
        <v>0</v>
      </c>
      <c r="O682" s="39">
        <v>0</v>
      </c>
      <c r="P682" s="39">
        <v>1541078.85</v>
      </c>
      <c r="Q682" s="39">
        <f>M682+N682+O682+P682</f>
        <v>1541110.85</v>
      </c>
      <c r="R682" s="39">
        <f>H682-M682</f>
        <v>5232</v>
      </c>
      <c r="S682" s="39">
        <f>I682-N682</f>
        <v>0</v>
      </c>
      <c r="T682" s="39">
        <f>J682-O682</f>
        <v>0</v>
      </c>
      <c r="U682" s="39">
        <f>Q682+B682</f>
        <v>1541110.85</v>
      </c>
      <c r="V682" s="39">
        <v>1564795</v>
      </c>
      <c r="W682" s="39">
        <v>1541102.85</v>
      </c>
      <c r="X682" s="39">
        <f>V682-W682</f>
        <v>23692.149999999907</v>
      </c>
      <c r="Y682" s="39">
        <f>IF(ISERROR(W682/V682*100),0,W682/V682*100)</f>
        <v>98.485926271492445</v>
      </c>
      <c r="Z682" s="39">
        <v>0</v>
      </c>
      <c r="AA682" s="39">
        <v>0</v>
      </c>
      <c r="AB682" s="39">
        <v>0</v>
      </c>
      <c r="AC682" s="39">
        <v>0</v>
      </c>
      <c r="AD682" s="39">
        <v>-18452.150000000001</v>
      </c>
    </row>
    <row r="683" spans="1:30" x14ac:dyDescent="0.2">
      <c r="A683" s="35" t="s">
        <v>61</v>
      </c>
      <c r="B683" s="36">
        <v>0</v>
      </c>
      <c r="C683" s="36">
        <v>0</v>
      </c>
      <c r="D683" s="36">
        <v>0</v>
      </c>
      <c r="E683" s="36">
        <v>2806693</v>
      </c>
      <c r="F683" s="36">
        <v>2529141</v>
      </c>
      <c r="G683" s="36">
        <f>C683+D683+E683+F683</f>
        <v>5335834</v>
      </c>
      <c r="H683" s="36">
        <v>0</v>
      </c>
      <c r="I683" s="36">
        <v>0</v>
      </c>
      <c r="J683" s="36">
        <v>2806693</v>
      </c>
      <c r="K683" s="36">
        <v>2529141</v>
      </c>
      <c r="L683" s="36">
        <f>H683+I683+J683+K683</f>
        <v>5335834</v>
      </c>
      <c r="M683" s="36">
        <v>0</v>
      </c>
      <c r="N683" s="36">
        <v>0</v>
      </c>
      <c r="O683" s="36">
        <v>2715905.88</v>
      </c>
      <c r="P683" s="36">
        <v>2389627.2200000002</v>
      </c>
      <c r="Q683" s="36">
        <f>M683+N683+O683+P683</f>
        <v>5105533.0999999996</v>
      </c>
      <c r="R683" s="36">
        <f>H683-M683</f>
        <v>0</v>
      </c>
      <c r="S683" s="36">
        <f>I683-N683</f>
        <v>0</v>
      </c>
      <c r="T683" s="36">
        <f>J683-O683</f>
        <v>90787.120000000112</v>
      </c>
      <c r="U683" s="36">
        <f>Q683+B683</f>
        <v>5105533.0999999996</v>
      </c>
      <c r="V683" s="36">
        <v>5335834</v>
      </c>
      <c r="W683" s="36">
        <v>5105533.0999999996</v>
      </c>
      <c r="X683" s="36">
        <f>V683-W683</f>
        <v>230300.90000000037</v>
      </c>
      <c r="Y683" s="36">
        <f>IF(ISERROR(W683/V683*100),0,W683/V683*100)</f>
        <v>95.683881844899972</v>
      </c>
      <c r="Z683" s="36">
        <v>0</v>
      </c>
      <c r="AA683" s="36">
        <v>0</v>
      </c>
      <c r="AB683" s="36">
        <v>0</v>
      </c>
      <c r="AC683" s="36">
        <v>0</v>
      </c>
      <c r="AD683" s="36">
        <v>-139513.78</v>
      </c>
    </row>
    <row r="684" spans="1:30" ht="25.5" x14ac:dyDescent="0.2">
      <c r="A684" s="38" t="s">
        <v>62</v>
      </c>
      <c r="B684" s="39">
        <v>0</v>
      </c>
      <c r="C684" s="39">
        <v>0</v>
      </c>
      <c r="D684" s="39">
        <v>0</v>
      </c>
      <c r="E684" s="39">
        <v>0</v>
      </c>
      <c r="F684" s="39">
        <v>1454064</v>
      </c>
      <c r="G684" s="39">
        <f>C684+D684+E684+F684</f>
        <v>1454064</v>
      </c>
      <c r="H684" s="39">
        <v>0</v>
      </c>
      <c r="I684" s="39">
        <v>0</v>
      </c>
      <c r="J684" s="39">
        <v>0</v>
      </c>
      <c r="K684" s="39">
        <v>1454064</v>
      </c>
      <c r="L684" s="39">
        <f>H684+I684+J684+K684</f>
        <v>1454064</v>
      </c>
      <c r="M684" s="39">
        <v>0</v>
      </c>
      <c r="N684" s="39">
        <v>0</v>
      </c>
      <c r="O684" s="39">
        <v>0</v>
      </c>
      <c r="P684" s="39">
        <v>1342695.9</v>
      </c>
      <c r="Q684" s="39">
        <f>M684+N684+O684+P684</f>
        <v>1342695.9</v>
      </c>
      <c r="R684" s="39">
        <f>H684-M684</f>
        <v>0</v>
      </c>
      <c r="S684" s="39">
        <f>I684-N684</f>
        <v>0</v>
      </c>
      <c r="T684" s="39">
        <f>J684-O684</f>
        <v>0</v>
      </c>
      <c r="U684" s="39">
        <f>Q684+B684</f>
        <v>1342695.9</v>
      </c>
      <c r="V684" s="39">
        <v>1454064</v>
      </c>
      <c r="W684" s="39">
        <v>1342695.9</v>
      </c>
      <c r="X684" s="39">
        <f>V684-W684</f>
        <v>111368.10000000009</v>
      </c>
      <c r="Y684" s="39">
        <f>IF(ISERROR(W684/V684*100),0,W684/V684*100)</f>
        <v>92.340907965536587</v>
      </c>
      <c r="Z684" s="39">
        <v>0</v>
      </c>
      <c r="AA684" s="39">
        <v>0</v>
      </c>
      <c r="AB684" s="39">
        <v>0</v>
      </c>
      <c r="AC684" s="39">
        <v>0</v>
      </c>
      <c r="AD684" s="39">
        <v>-111368.1</v>
      </c>
    </row>
    <row r="685" spans="1:30" ht="25.5" x14ac:dyDescent="0.2">
      <c r="A685" s="38" t="s">
        <v>63</v>
      </c>
      <c r="B685" s="39">
        <v>0</v>
      </c>
      <c r="C685" s="39">
        <v>0</v>
      </c>
      <c r="D685" s="39">
        <v>0</v>
      </c>
      <c r="E685" s="39">
        <v>1200000</v>
      </c>
      <c r="F685" s="39">
        <v>0</v>
      </c>
      <c r="G685" s="39">
        <f>C685+D685+E685+F685</f>
        <v>1200000</v>
      </c>
      <c r="H685" s="39">
        <v>0</v>
      </c>
      <c r="I685" s="39">
        <v>0</v>
      </c>
      <c r="J685" s="39">
        <v>1200000</v>
      </c>
      <c r="K685" s="39">
        <v>0</v>
      </c>
      <c r="L685" s="39">
        <f>H685+I685+J685+K685</f>
        <v>1200000</v>
      </c>
      <c r="M685" s="39">
        <v>0</v>
      </c>
      <c r="N685" s="39">
        <v>0</v>
      </c>
      <c r="O685" s="39">
        <v>1158542.8400000001</v>
      </c>
      <c r="P685" s="39">
        <v>0</v>
      </c>
      <c r="Q685" s="39">
        <f>M685+N685+O685+P685</f>
        <v>1158542.8400000001</v>
      </c>
      <c r="R685" s="39">
        <f>H685-M685</f>
        <v>0</v>
      </c>
      <c r="S685" s="39">
        <f>I685-N685</f>
        <v>0</v>
      </c>
      <c r="T685" s="39">
        <f>J685-O685</f>
        <v>41457.159999999916</v>
      </c>
      <c r="U685" s="39">
        <f>Q685+B685</f>
        <v>1158542.8400000001</v>
      </c>
      <c r="V685" s="39">
        <v>1200000</v>
      </c>
      <c r="W685" s="39">
        <v>1158542.8400000001</v>
      </c>
      <c r="X685" s="39">
        <f>V685-W685</f>
        <v>41457.159999999916</v>
      </c>
      <c r="Y685" s="39">
        <f>IF(ISERROR(W685/V685*100),0,W685/V685*100)</f>
        <v>96.545236666666682</v>
      </c>
      <c r="Z685" s="39">
        <v>0</v>
      </c>
      <c r="AA685" s="39">
        <v>0</v>
      </c>
      <c r="AB685" s="39">
        <v>0</v>
      </c>
      <c r="AC685" s="39">
        <v>0</v>
      </c>
      <c r="AD685" s="39">
        <v>0</v>
      </c>
    </row>
    <row r="686" spans="1:30" x14ac:dyDescent="0.2">
      <c r="A686" s="38" t="s">
        <v>64</v>
      </c>
      <c r="B686" s="39">
        <v>0</v>
      </c>
      <c r="C686" s="39">
        <v>0</v>
      </c>
      <c r="D686" s="39">
        <v>0</v>
      </c>
      <c r="E686" s="39">
        <v>200626</v>
      </c>
      <c r="F686" s="39">
        <v>34149</v>
      </c>
      <c r="G686" s="39">
        <f>C686+D686+E686+F686</f>
        <v>234775</v>
      </c>
      <c r="H686" s="39">
        <v>0</v>
      </c>
      <c r="I686" s="39">
        <v>0</v>
      </c>
      <c r="J686" s="39">
        <v>200626</v>
      </c>
      <c r="K686" s="39">
        <v>34149</v>
      </c>
      <c r="L686" s="39">
        <f>H686+I686+J686+K686</f>
        <v>234775</v>
      </c>
      <c r="M686" s="39">
        <v>0</v>
      </c>
      <c r="N686" s="39">
        <v>0</v>
      </c>
      <c r="O686" s="39">
        <v>151734.56</v>
      </c>
      <c r="P686" s="39">
        <v>6854.4</v>
      </c>
      <c r="Q686" s="39">
        <f>M686+N686+O686+P686</f>
        <v>158588.96</v>
      </c>
      <c r="R686" s="39">
        <f>H686-M686</f>
        <v>0</v>
      </c>
      <c r="S686" s="39">
        <f>I686-N686</f>
        <v>0</v>
      </c>
      <c r="T686" s="39">
        <f>J686-O686</f>
        <v>48891.44</v>
      </c>
      <c r="U686" s="39">
        <f>Q686+B686</f>
        <v>158588.96</v>
      </c>
      <c r="V686" s="39">
        <v>234775</v>
      </c>
      <c r="W686" s="39">
        <v>158588.96</v>
      </c>
      <c r="X686" s="39">
        <f>V686-W686</f>
        <v>76186.040000000008</v>
      </c>
      <c r="Y686" s="39">
        <f>IF(ISERROR(W686/V686*100),0,W686/V686*100)</f>
        <v>67.549338728569907</v>
      </c>
      <c r="Z686" s="39">
        <v>0</v>
      </c>
      <c r="AA686" s="39">
        <v>0</v>
      </c>
      <c r="AB686" s="39">
        <v>0</v>
      </c>
      <c r="AC686" s="39">
        <v>0</v>
      </c>
      <c r="AD686" s="39">
        <v>-27294.6</v>
      </c>
    </row>
    <row r="687" spans="1:30" x14ac:dyDescent="0.2">
      <c r="A687" s="38" t="s">
        <v>65</v>
      </c>
      <c r="B687" s="39">
        <v>0</v>
      </c>
      <c r="C687" s="39">
        <v>0</v>
      </c>
      <c r="D687" s="39">
        <v>0</v>
      </c>
      <c r="E687" s="39">
        <v>1406067</v>
      </c>
      <c r="F687" s="39">
        <v>0</v>
      </c>
      <c r="G687" s="39">
        <f>C687+D687+E687+F687</f>
        <v>1406067</v>
      </c>
      <c r="H687" s="39">
        <v>0</v>
      </c>
      <c r="I687" s="39">
        <v>0</v>
      </c>
      <c r="J687" s="39">
        <v>1406067</v>
      </c>
      <c r="K687" s="39">
        <v>0</v>
      </c>
      <c r="L687" s="39">
        <f>H687+I687+J687+K687</f>
        <v>1406067</v>
      </c>
      <c r="M687" s="39">
        <v>0</v>
      </c>
      <c r="N687" s="39">
        <v>0</v>
      </c>
      <c r="O687" s="39">
        <v>1405628.48</v>
      </c>
      <c r="P687" s="39">
        <v>0</v>
      </c>
      <c r="Q687" s="39">
        <f>M687+N687+O687+P687</f>
        <v>1405628.48</v>
      </c>
      <c r="R687" s="39">
        <f>H687-M687</f>
        <v>0</v>
      </c>
      <c r="S687" s="39">
        <f>I687-N687</f>
        <v>0</v>
      </c>
      <c r="T687" s="39">
        <f>J687-O687</f>
        <v>438.52000000001863</v>
      </c>
      <c r="U687" s="39">
        <f>Q687+B687</f>
        <v>1405628.48</v>
      </c>
      <c r="V687" s="39">
        <v>1406067</v>
      </c>
      <c r="W687" s="39">
        <v>1405628.48</v>
      </c>
      <c r="X687" s="39">
        <f>V687-W687</f>
        <v>438.52000000001863</v>
      </c>
      <c r="Y687" s="39">
        <f>IF(ISERROR(W687/V687*100),0,W687/V687*100)</f>
        <v>99.968812296995807</v>
      </c>
      <c r="Z687" s="39">
        <v>0</v>
      </c>
      <c r="AA687" s="39">
        <v>0</v>
      </c>
      <c r="AB687" s="39">
        <v>0</v>
      </c>
      <c r="AC687" s="39">
        <v>0</v>
      </c>
      <c r="AD687" s="39">
        <v>0</v>
      </c>
    </row>
    <row r="688" spans="1:30" ht="25.5" x14ac:dyDescent="0.2">
      <c r="A688" s="38" t="s">
        <v>55</v>
      </c>
      <c r="B688" s="39">
        <v>0</v>
      </c>
      <c r="C688" s="39">
        <v>0</v>
      </c>
      <c r="D688" s="39">
        <v>0</v>
      </c>
      <c r="E688" s="39">
        <v>0</v>
      </c>
      <c r="F688" s="39">
        <v>1040928</v>
      </c>
      <c r="G688" s="39">
        <f>C688+D688+E688+F688</f>
        <v>1040928</v>
      </c>
      <c r="H688" s="39">
        <v>0</v>
      </c>
      <c r="I688" s="39">
        <v>0</v>
      </c>
      <c r="J688" s="39">
        <v>0</v>
      </c>
      <c r="K688" s="39">
        <v>1040928</v>
      </c>
      <c r="L688" s="39">
        <f>H688+I688+J688+K688</f>
        <v>1040928</v>
      </c>
      <c r="M688" s="39">
        <v>0</v>
      </c>
      <c r="N688" s="39">
        <v>0</v>
      </c>
      <c r="O688" s="39">
        <v>0</v>
      </c>
      <c r="P688" s="39">
        <v>1040076.92</v>
      </c>
      <c r="Q688" s="39">
        <f>M688+N688+O688+P688</f>
        <v>1040076.92</v>
      </c>
      <c r="R688" s="39">
        <f>H688-M688</f>
        <v>0</v>
      </c>
      <c r="S688" s="39">
        <f>I688-N688</f>
        <v>0</v>
      </c>
      <c r="T688" s="39">
        <f>J688-O688</f>
        <v>0</v>
      </c>
      <c r="U688" s="39">
        <f>Q688+B688</f>
        <v>1040076.92</v>
      </c>
      <c r="V688" s="39">
        <v>1040928</v>
      </c>
      <c r="W688" s="39">
        <v>1040076.92</v>
      </c>
      <c r="X688" s="39">
        <f>V688-W688</f>
        <v>851.07999999995809</v>
      </c>
      <c r="Y688" s="39">
        <f>IF(ISERROR(W688/V688*100),0,W688/V688*100)</f>
        <v>99.918238341172497</v>
      </c>
      <c r="Z688" s="39">
        <v>0</v>
      </c>
      <c r="AA688" s="39">
        <v>0</v>
      </c>
      <c r="AB688" s="39">
        <v>0</v>
      </c>
      <c r="AC688" s="39">
        <v>0</v>
      </c>
      <c r="AD688" s="39">
        <v>-851.08</v>
      </c>
    </row>
    <row r="689" spans="1:30" ht="25.5" x14ac:dyDescent="0.2">
      <c r="A689" s="35" t="s">
        <v>68</v>
      </c>
      <c r="B689" s="36">
        <v>0</v>
      </c>
      <c r="C689" s="36">
        <v>5557655</v>
      </c>
      <c r="D689" s="36">
        <v>0</v>
      </c>
      <c r="E689" s="36">
        <v>0</v>
      </c>
      <c r="F689" s="36">
        <v>0</v>
      </c>
      <c r="G689" s="36">
        <f>C689+D689+E689+F689</f>
        <v>5557655</v>
      </c>
      <c r="H689" s="36">
        <v>5557655</v>
      </c>
      <c r="I689" s="36">
        <v>0</v>
      </c>
      <c r="J689" s="36">
        <v>0</v>
      </c>
      <c r="K689" s="36">
        <v>0</v>
      </c>
      <c r="L689" s="36">
        <f>H689+I689+J689+K689</f>
        <v>5557655</v>
      </c>
      <c r="M689" s="36">
        <v>5471861.2800000003</v>
      </c>
      <c r="N689" s="36">
        <v>0</v>
      </c>
      <c r="O689" s="36">
        <v>0</v>
      </c>
      <c r="P689" s="36">
        <v>0</v>
      </c>
      <c r="Q689" s="36">
        <f>M689+N689+O689+P689</f>
        <v>5471861.2800000003</v>
      </c>
      <c r="R689" s="36">
        <f>H689-M689</f>
        <v>85793.719999999739</v>
      </c>
      <c r="S689" s="36">
        <f>I689-N689</f>
        <v>0</v>
      </c>
      <c r="T689" s="36">
        <f>J689-O689</f>
        <v>0</v>
      </c>
      <c r="U689" s="36">
        <f>Q689+B689</f>
        <v>5471861.2800000003</v>
      </c>
      <c r="V689" s="36">
        <v>5712056</v>
      </c>
      <c r="W689" s="36">
        <v>5226389.8099999996</v>
      </c>
      <c r="X689" s="36">
        <f>V689-W689</f>
        <v>485666.19000000041</v>
      </c>
      <c r="Y689" s="36">
        <f>IF(ISERROR(W689/V689*100),0,W689/V689*100)</f>
        <v>91.497524008868254</v>
      </c>
      <c r="Z689" s="36">
        <v>0</v>
      </c>
      <c r="AA689" s="36">
        <v>0</v>
      </c>
      <c r="AB689" s="36">
        <v>0</v>
      </c>
      <c r="AC689" s="36">
        <v>0</v>
      </c>
      <c r="AD689" s="36">
        <v>0</v>
      </c>
    </row>
    <row r="690" spans="1:30" ht="25.5" x14ac:dyDescent="0.2">
      <c r="A690" s="38" t="s">
        <v>69</v>
      </c>
      <c r="B690" s="39">
        <v>0</v>
      </c>
      <c r="C690" s="39">
        <v>5557655</v>
      </c>
      <c r="D690" s="39">
        <v>0</v>
      </c>
      <c r="E690" s="39">
        <v>0</v>
      </c>
      <c r="F690" s="39">
        <v>0</v>
      </c>
      <c r="G690" s="39">
        <f>C690+D690+E690+F690</f>
        <v>5557655</v>
      </c>
      <c r="H690" s="39">
        <v>5557655</v>
      </c>
      <c r="I690" s="39">
        <v>0</v>
      </c>
      <c r="J690" s="39">
        <v>0</v>
      </c>
      <c r="K690" s="39">
        <v>0</v>
      </c>
      <c r="L690" s="39">
        <f>H690+I690+J690+K690</f>
        <v>5557655</v>
      </c>
      <c r="M690" s="39">
        <v>5471861.2800000003</v>
      </c>
      <c r="N690" s="39">
        <v>0</v>
      </c>
      <c r="O690" s="39">
        <v>0</v>
      </c>
      <c r="P690" s="39">
        <v>0</v>
      </c>
      <c r="Q690" s="39">
        <f>M690+N690+O690+P690</f>
        <v>5471861.2800000003</v>
      </c>
      <c r="R690" s="39">
        <f>H690-M690</f>
        <v>85793.719999999739</v>
      </c>
      <c r="S690" s="39">
        <f>I690-N690</f>
        <v>0</v>
      </c>
      <c r="T690" s="39">
        <f>J690-O690</f>
        <v>0</v>
      </c>
      <c r="U690" s="39">
        <f>Q690+B690</f>
        <v>5471861.2800000003</v>
      </c>
      <c r="V690" s="39">
        <v>5712056</v>
      </c>
      <c r="W690" s="39">
        <v>5226389.8099999996</v>
      </c>
      <c r="X690" s="39">
        <f>V690-W690</f>
        <v>485666.19000000041</v>
      </c>
      <c r="Y690" s="39">
        <f>IF(ISERROR(W690/V690*100),0,W690/V690*100)</f>
        <v>91.497524008868254</v>
      </c>
      <c r="Z690" s="39">
        <v>0</v>
      </c>
      <c r="AA690" s="39">
        <v>0</v>
      </c>
      <c r="AB690" s="39">
        <v>0</v>
      </c>
      <c r="AC690" s="39">
        <v>0</v>
      </c>
      <c r="AD690" s="39">
        <v>0</v>
      </c>
    </row>
    <row r="691" spans="1:30" x14ac:dyDescent="0.2">
      <c r="A691" s="35" t="s">
        <v>70</v>
      </c>
      <c r="B691" s="36">
        <v>0</v>
      </c>
      <c r="C691" s="36">
        <v>11036242</v>
      </c>
      <c r="D691" s="36">
        <v>0</v>
      </c>
      <c r="E691" s="36">
        <v>572414</v>
      </c>
      <c r="F691" s="36">
        <v>689932312</v>
      </c>
      <c r="G691" s="36">
        <f>C691+D691+E691+F691</f>
        <v>701540968</v>
      </c>
      <c r="H691" s="36">
        <v>11036242</v>
      </c>
      <c r="I691" s="36">
        <v>0</v>
      </c>
      <c r="J691" s="36">
        <v>572414</v>
      </c>
      <c r="K691" s="36">
        <v>689932312</v>
      </c>
      <c r="L691" s="36">
        <f>H691+I691+J691+K691</f>
        <v>701540968</v>
      </c>
      <c r="M691" s="36">
        <v>6433904.9500000002</v>
      </c>
      <c r="N691" s="36">
        <v>0</v>
      </c>
      <c r="O691" s="36">
        <v>572414</v>
      </c>
      <c r="P691" s="36">
        <v>685758146.74000001</v>
      </c>
      <c r="Q691" s="36">
        <f>M691+N691+O691+P691</f>
        <v>692764465.69000006</v>
      </c>
      <c r="R691" s="36">
        <f>H691-M691</f>
        <v>4602337.05</v>
      </c>
      <c r="S691" s="36">
        <f>I691-N691</f>
        <v>0</v>
      </c>
      <c r="T691" s="36">
        <f>J691-O691</f>
        <v>0</v>
      </c>
      <c r="U691" s="36">
        <f>Q691+B691</f>
        <v>692764465.69000006</v>
      </c>
      <c r="V691" s="36">
        <v>701850896</v>
      </c>
      <c r="W691" s="36">
        <v>692308390.12</v>
      </c>
      <c r="X691" s="36">
        <f>V691-W691</f>
        <v>9542505.8799999952</v>
      </c>
      <c r="Y691" s="36">
        <f>IF(ISERROR(W691/V691*100),0,W691/V691*100)</f>
        <v>98.640379896302079</v>
      </c>
      <c r="Z691" s="36">
        <v>0</v>
      </c>
      <c r="AA691" s="36">
        <v>0</v>
      </c>
      <c r="AB691" s="36">
        <v>0</v>
      </c>
      <c r="AC691" s="36">
        <v>0</v>
      </c>
      <c r="AD691" s="36">
        <v>-4174165.26</v>
      </c>
    </row>
    <row r="692" spans="1:30" x14ac:dyDescent="0.2">
      <c r="A692" s="38" t="s">
        <v>71</v>
      </c>
      <c r="B692" s="39">
        <v>0</v>
      </c>
      <c r="C692" s="39">
        <v>25000</v>
      </c>
      <c r="D692" s="39">
        <v>0</v>
      </c>
      <c r="E692" s="39">
        <v>99000</v>
      </c>
      <c r="F692" s="39">
        <v>21981510</v>
      </c>
      <c r="G692" s="39">
        <f>C692+D692+E692+F692</f>
        <v>22105510</v>
      </c>
      <c r="H692" s="39">
        <v>25000</v>
      </c>
      <c r="I692" s="39">
        <v>0</v>
      </c>
      <c r="J692" s="39">
        <v>99000</v>
      </c>
      <c r="K692" s="39">
        <v>21981510</v>
      </c>
      <c r="L692" s="39">
        <f>H692+I692+J692+K692</f>
        <v>22105510</v>
      </c>
      <c r="M692" s="39">
        <v>0</v>
      </c>
      <c r="N692" s="39">
        <v>0</v>
      </c>
      <c r="O692" s="39">
        <v>99000</v>
      </c>
      <c r="P692" s="39">
        <v>21981510</v>
      </c>
      <c r="Q692" s="39">
        <f>M692+N692+O692+P692</f>
        <v>22080510</v>
      </c>
      <c r="R692" s="39">
        <f>H692-M692</f>
        <v>25000</v>
      </c>
      <c r="S692" s="39">
        <f>I692-N692</f>
        <v>0</v>
      </c>
      <c r="T692" s="39">
        <f>J692-O692</f>
        <v>0</v>
      </c>
      <c r="U692" s="39">
        <f>Q692+B692</f>
        <v>22080510</v>
      </c>
      <c r="V692" s="39">
        <v>22105510</v>
      </c>
      <c r="W692" s="39">
        <v>22080510</v>
      </c>
      <c r="X692" s="39">
        <f>V692-W692</f>
        <v>25000</v>
      </c>
      <c r="Y692" s="39">
        <f>IF(ISERROR(W692/V692*100),0,W692/V692*100)</f>
        <v>99.886906024787478</v>
      </c>
      <c r="Z692" s="39">
        <v>0</v>
      </c>
      <c r="AA692" s="39">
        <v>0</v>
      </c>
      <c r="AB692" s="39">
        <v>0</v>
      </c>
      <c r="AC692" s="39">
        <v>0</v>
      </c>
      <c r="AD692" s="39">
        <v>0</v>
      </c>
    </row>
    <row r="693" spans="1:30" x14ac:dyDescent="0.2">
      <c r="A693" s="38" t="s">
        <v>72</v>
      </c>
      <c r="B693" s="39">
        <v>0</v>
      </c>
      <c r="C693" s="39">
        <v>34370</v>
      </c>
      <c r="D693" s="39">
        <v>0</v>
      </c>
      <c r="E693" s="39">
        <v>0</v>
      </c>
      <c r="F693" s="39">
        <v>1588319</v>
      </c>
      <c r="G693" s="39">
        <f>C693+D693+E693+F693</f>
        <v>1622689</v>
      </c>
      <c r="H693" s="39">
        <v>34370</v>
      </c>
      <c r="I693" s="39">
        <v>0</v>
      </c>
      <c r="J693" s="39">
        <v>0</v>
      </c>
      <c r="K693" s="39">
        <v>1588319</v>
      </c>
      <c r="L693" s="39">
        <f>H693+I693+J693+K693</f>
        <v>1622689</v>
      </c>
      <c r="M693" s="39">
        <v>17821.75</v>
      </c>
      <c r="N693" s="39">
        <v>0</v>
      </c>
      <c r="O693" s="39">
        <v>0</v>
      </c>
      <c r="P693" s="39">
        <v>1588319</v>
      </c>
      <c r="Q693" s="39">
        <f>M693+N693+O693+P693</f>
        <v>1606140.75</v>
      </c>
      <c r="R693" s="39">
        <f>H693-M693</f>
        <v>16548.25</v>
      </c>
      <c r="S693" s="39">
        <f>I693-N693</f>
        <v>0</v>
      </c>
      <c r="T693" s="39">
        <f>J693-O693</f>
        <v>0</v>
      </c>
      <c r="U693" s="39">
        <f>Q693+B693</f>
        <v>1606140.75</v>
      </c>
      <c r="V693" s="39">
        <v>1622689</v>
      </c>
      <c r="W693" s="39">
        <v>1605342.11</v>
      </c>
      <c r="X693" s="39">
        <f>V693-W693</f>
        <v>17346.889999999898</v>
      </c>
      <c r="Y693" s="39">
        <f>IF(ISERROR(W693/V693*100),0,W693/V693*100)</f>
        <v>98.930978764261056</v>
      </c>
      <c r="Z693" s="39">
        <v>0</v>
      </c>
      <c r="AA693" s="39">
        <v>0</v>
      </c>
      <c r="AB693" s="39">
        <v>0</v>
      </c>
      <c r="AC693" s="39">
        <v>0</v>
      </c>
      <c r="AD693" s="39">
        <v>0</v>
      </c>
    </row>
    <row r="694" spans="1:30" x14ac:dyDescent="0.2">
      <c r="A694" s="38" t="s">
        <v>73</v>
      </c>
      <c r="B694" s="39">
        <v>0</v>
      </c>
      <c r="C694" s="39">
        <v>9245735</v>
      </c>
      <c r="D694" s="39">
        <v>0</v>
      </c>
      <c r="E694" s="39">
        <v>473414</v>
      </c>
      <c r="F694" s="39">
        <v>509904238</v>
      </c>
      <c r="G694" s="39">
        <f>C694+D694+E694+F694</f>
        <v>519623387</v>
      </c>
      <c r="H694" s="39">
        <v>9245735</v>
      </c>
      <c r="I694" s="39">
        <v>0</v>
      </c>
      <c r="J694" s="39">
        <v>473414</v>
      </c>
      <c r="K694" s="39">
        <v>509904238</v>
      </c>
      <c r="L694" s="39">
        <f>H694+I694+J694+K694</f>
        <v>519623387</v>
      </c>
      <c r="M694" s="39">
        <v>5082699.57</v>
      </c>
      <c r="N694" s="39">
        <v>0</v>
      </c>
      <c r="O694" s="39">
        <v>473414</v>
      </c>
      <c r="P694" s="39">
        <v>509872614.12</v>
      </c>
      <c r="Q694" s="39">
        <f>M694+N694+O694+P694</f>
        <v>515428727.69</v>
      </c>
      <c r="R694" s="39">
        <f>H694-M694</f>
        <v>4163035.4299999997</v>
      </c>
      <c r="S694" s="39">
        <f>I694-N694</f>
        <v>0</v>
      </c>
      <c r="T694" s="39">
        <f>J694-O694</f>
        <v>0</v>
      </c>
      <c r="U694" s="39">
        <f>Q694+B694</f>
        <v>515428727.69</v>
      </c>
      <c r="V694" s="39">
        <v>519933315</v>
      </c>
      <c r="W694" s="39">
        <v>515277478.07999998</v>
      </c>
      <c r="X694" s="39">
        <f>V694-W694</f>
        <v>4655836.9200000167</v>
      </c>
      <c r="Y694" s="39">
        <f>IF(ISERROR(W694/V694*100),0,W694/V694*100)</f>
        <v>99.104531910981692</v>
      </c>
      <c r="Z694" s="39">
        <v>0</v>
      </c>
      <c r="AA694" s="39">
        <v>0</v>
      </c>
      <c r="AB694" s="39">
        <v>0</v>
      </c>
      <c r="AC694" s="39">
        <v>0</v>
      </c>
      <c r="AD694" s="39">
        <v>-31623.88</v>
      </c>
    </row>
    <row r="695" spans="1:30" ht="51" x14ac:dyDescent="0.2">
      <c r="A695" s="40" t="s">
        <v>74</v>
      </c>
      <c r="B695" s="39">
        <v>0</v>
      </c>
      <c r="C695" s="39">
        <v>0</v>
      </c>
      <c r="D695" s="39">
        <v>0</v>
      </c>
      <c r="E695" s="39">
        <v>0</v>
      </c>
      <c r="F695" s="39">
        <v>182222339</v>
      </c>
      <c r="G695" s="39">
        <f>C695+D695+E695+F695</f>
        <v>182222339</v>
      </c>
      <c r="H695" s="39">
        <v>0</v>
      </c>
      <c r="I695" s="39">
        <v>0</v>
      </c>
      <c r="J695" s="39">
        <v>0</v>
      </c>
      <c r="K695" s="39">
        <v>182222339</v>
      </c>
      <c r="L695" s="39">
        <f>H695+I695+J695+K695</f>
        <v>182222339</v>
      </c>
      <c r="M695" s="39">
        <v>0</v>
      </c>
      <c r="N695" s="39">
        <v>0</v>
      </c>
      <c r="O695" s="39">
        <v>0</v>
      </c>
      <c r="P695" s="39">
        <v>182222338.13</v>
      </c>
      <c r="Q695" s="39">
        <f>M695+N695+O695+P695</f>
        <v>182222338.13</v>
      </c>
      <c r="R695" s="39">
        <f>H695-M695</f>
        <v>0</v>
      </c>
      <c r="S695" s="39">
        <f>I695-N695</f>
        <v>0</v>
      </c>
      <c r="T695" s="39">
        <f>J695-O695</f>
        <v>0</v>
      </c>
      <c r="U695" s="39">
        <f>Q695+B695</f>
        <v>182222338.13</v>
      </c>
      <c r="V695" s="39">
        <v>182222339</v>
      </c>
      <c r="W695" s="39">
        <v>182222338.13</v>
      </c>
      <c r="X695" s="39">
        <f>V695-W695</f>
        <v>0.87000000476837158</v>
      </c>
      <c r="Y695" s="39">
        <f>IF(ISERROR(W695/V695*100),0,W695/V695*100)</f>
        <v>99.999999522561282</v>
      </c>
      <c r="Z695" s="39">
        <v>0</v>
      </c>
      <c r="AA695" s="39">
        <v>0</v>
      </c>
      <c r="AB695" s="39">
        <v>0</v>
      </c>
      <c r="AC695" s="39">
        <v>0</v>
      </c>
      <c r="AD695" s="39">
        <v>-0.87</v>
      </c>
    </row>
    <row r="696" spans="1:30" ht="25.5" x14ac:dyDescent="0.2">
      <c r="A696" s="40" t="s">
        <v>75</v>
      </c>
      <c r="B696" s="39">
        <v>0</v>
      </c>
      <c r="C696" s="39">
        <v>9245735</v>
      </c>
      <c r="D696" s="39">
        <v>0</v>
      </c>
      <c r="E696" s="39">
        <v>473414</v>
      </c>
      <c r="F696" s="39">
        <v>327681899</v>
      </c>
      <c r="G696" s="39">
        <f>C696+D696+E696+F696</f>
        <v>337401048</v>
      </c>
      <c r="H696" s="39">
        <v>9245735</v>
      </c>
      <c r="I696" s="39">
        <v>0</v>
      </c>
      <c r="J696" s="39">
        <v>473414</v>
      </c>
      <c r="K696" s="39">
        <v>327681899</v>
      </c>
      <c r="L696" s="39">
        <f>H696+I696+J696+K696</f>
        <v>337401048</v>
      </c>
      <c r="M696" s="39">
        <v>5082699.57</v>
      </c>
      <c r="N696" s="39">
        <v>0</v>
      </c>
      <c r="O696" s="39">
        <v>473414</v>
      </c>
      <c r="P696" s="39">
        <v>327650275.99000001</v>
      </c>
      <c r="Q696" s="39">
        <f>M696+N696+O696+P696</f>
        <v>333206389.56</v>
      </c>
      <c r="R696" s="39">
        <f>H696-M696</f>
        <v>4163035.4299999997</v>
      </c>
      <c r="S696" s="39">
        <f>I696-N696</f>
        <v>0</v>
      </c>
      <c r="T696" s="39">
        <f>J696-O696</f>
        <v>0</v>
      </c>
      <c r="U696" s="39">
        <f>Q696+B696</f>
        <v>333206389.56</v>
      </c>
      <c r="V696" s="39">
        <v>337710976</v>
      </c>
      <c r="W696" s="39">
        <v>333055139.94999999</v>
      </c>
      <c r="X696" s="39">
        <f>V696-W696</f>
        <v>4655836.0500000119</v>
      </c>
      <c r="Y696" s="39">
        <f>IF(ISERROR(W696/V696*100),0,W696/V696*100)</f>
        <v>98.621354832719447</v>
      </c>
      <c r="Z696" s="39">
        <v>0</v>
      </c>
      <c r="AA696" s="39">
        <v>0</v>
      </c>
      <c r="AB696" s="39">
        <v>0</v>
      </c>
      <c r="AC696" s="39">
        <v>0</v>
      </c>
      <c r="AD696" s="39">
        <v>-31623.01</v>
      </c>
    </row>
    <row r="697" spans="1:30" x14ac:dyDescent="0.2">
      <c r="A697" s="38" t="s">
        <v>76</v>
      </c>
      <c r="B697" s="39">
        <v>0</v>
      </c>
      <c r="C697" s="39">
        <v>158224</v>
      </c>
      <c r="D697" s="39">
        <v>0</v>
      </c>
      <c r="E697" s="39">
        <v>0</v>
      </c>
      <c r="F697" s="39">
        <v>7508902</v>
      </c>
      <c r="G697" s="39">
        <f>C697+D697+E697+F697</f>
        <v>7667126</v>
      </c>
      <c r="H697" s="39">
        <v>158224</v>
      </c>
      <c r="I697" s="39">
        <v>0</v>
      </c>
      <c r="J697" s="39">
        <v>0</v>
      </c>
      <c r="K697" s="39">
        <v>7508902</v>
      </c>
      <c r="L697" s="39">
        <f>H697+I697+J697+K697</f>
        <v>7667126</v>
      </c>
      <c r="M697" s="39">
        <v>85446.22</v>
      </c>
      <c r="N697" s="39">
        <v>0</v>
      </c>
      <c r="O697" s="39">
        <v>0</v>
      </c>
      <c r="P697" s="39">
        <v>7506020.1299999999</v>
      </c>
      <c r="Q697" s="39">
        <f>M697+N697+O697+P697</f>
        <v>7591466.3499999996</v>
      </c>
      <c r="R697" s="39">
        <f>H697-M697</f>
        <v>72777.78</v>
      </c>
      <c r="S697" s="39">
        <f>I697-N697</f>
        <v>0</v>
      </c>
      <c r="T697" s="39">
        <f>J697-O697</f>
        <v>0</v>
      </c>
      <c r="U697" s="39">
        <f>Q697+B697</f>
        <v>7591466.3499999996</v>
      </c>
      <c r="V697" s="39">
        <v>7667126</v>
      </c>
      <c r="W697" s="39">
        <v>7545789.46</v>
      </c>
      <c r="X697" s="39">
        <f>V697-W697</f>
        <v>121336.54000000004</v>
      </c>
      <c r="Y697" s="39">
        <f>IF(ISERROR(W697/V697*100),0,W697/V697*100)</f>
        <v>98.417444293989689</v>
      </c>
      <c r="Z697" s="39">
        <v>0</v>
      </c>
      <c r="AA697" s="39">
        <v>0</v>
      </c>
      <c r="AB697" s="39">
        <v>0</v>
      </c>
      <c r="AC697" s="39">
        <v>0</v>
      </c>
      <c r="AD697" s="39">
        <v>-2881.87</v>
      </c>
    </row>
    <row r="698" spans="1:30" ht="25.5" x14ac:dyDescent="0.2">
      <c r="A698" s="38" t="s">
        <v>77</v>
      </c>
      <c r="B698" s="39">
        <v>0</v>
      </c>
      <c r="C698" s="39">
        <v>3500</v>
      </c>
      <c r="D698" s="39">
        <v>0</v>
      </c>
      <c r="E698" s="39">
        <v>0</v>
      </c>
      <c r="F698" s="39">
        <v>12044936</v>
      </c>
      <c r="G698" s="39">
        <f>C698+D698+E698+F698</f>
        <v>12048436</v>
      </c>
      <c r="H698" s="39">
        <v>3500</v>
      </c>
      <c r="I698" s="39">
        <v>0</v>
      </c>
      <c r="J698" s="39">
        <v>0</v>
      </c>
      <c r="K698" s="39">
        <v>12044936</v>
      </c>
      <c r="L698" s="39">
        <f>H698+I698+J698+K698</f>
        <v>12048436</v>
      </c>
      <c r="M698" s="39">
        <v>0</v>
      </c>
      <c r="N698" s="39">
        <v>0</v>
      </c>
      <c r="O698" s="39">
        <v>0</v>
      </c>
      <c r="P698" s="39">
        <v>12036949.34</v>
      </c>
      <c r="Q698" s="39">
        <f>M698+N698+O698+P698</f>
        <v>12036949.34</v>
      </c>
      <c r="R698" s="39">
        <f>H698-M698</f>
        <v>3500</v>
      </c>
      <c r="S698" s="39">
        <f>I698-N698</f>
        <v>0</v>
      </c>
      <c r="T698" s="39">
        <f>J698-O698</f>
        <v>0</v>
      </c>
      <c r="U698" s="39">
        <f>Q698+B698</f>
        <v>12036949.34</v>
      </c>
      <c r="V698" s="39">
        <v>12048436</v>
      </c>
      <c r="W698" s="39">
        <v>12036949.34</v>
      </c>
      <c r="X698" s="39">
        <f>V698-W698</f>
        <v>11486.660000000149</v>
      </c>
      <c r="Y698" s="39">
        <f>IF(ISERROR(W698/V698*100),0,W698/V698*100)</f>
        <v>99.904662646670488</v>
      </c>
      <c r="Z698" s="39">
        <v>0</v>
      </c>
      <c r="AA698" s="39">
        <v>0</v>
      </c>
      <c r="AB698" s="39">
        <v>0</v>
      </c>
      <c r="AC698" s="39">
        <v>0</v>
      </c>
      <c r="AD698" s="39">
        <v>-7986.66</v>
      </c>
    </row>
    <row r="699" spans="1:30" x14ac:dyDescent="0.2">
      <c r="A699" s="38" t="s">
        <v>78</v>
      </c>
      <c r="B699" s="39">
        <v>0</v>
      </c>
      <c r="C699" s="39">
        <v>0</v>
      </c>
      <c r="D699" s="39">
        <v>0</v>
      </c>
      <c r="E699" s="39">
        <v>0</v>
      </c>
      <c r="F699" s="39">
        <v>14703197</v>
      </c>
      <c r="G699" s="39">
        <f>C699+D699+E699+F699</f>
        <v>14703197</v>
      </c>
      <c r="H699" s="39">
        <v>0</v>
      </c>
      <c r="I699" s="39">
        <v>0</v>
      </c>
      <c r="J699" s="39">
        <v>0</v>
      </c>
      <c r="K699" s="39">
        <v>14703197</v>
      </c>
      <c r="L699" s="39">
        <f>H699+I699+J699+K699</f>
        <v>14703197</v>
      </c>
      <c r="M699" s="39">
        <v>0</v>
      </c>
      <c r="N699" s="39">
        <v>0</v>
      </c>
      <c r="O699" s="39">
        <v>0</v>
      </c>
      <c r="P699" s="39">
        <v>14703196.689999999</v>
      </c>
      <c r="Q699" s="39">
        <f>M699+N699+O699+P699</f>
        <v>14703196.689999999</v>
      </c>
      <c r="R699" s="39">
        <f>H699-M699</f>
        <v>0</v>
      </c>
      <c r="S699" s="39">
        <f>I699-N699</f>
        <v>0</v>
      </c>
      <c r="T699" s="39">
        <f>J699-O699</f>
        <v>0</v>
      </c>
      <c r="U699" s="39">
        <f>Q699+B699</f>
        <v>14703196.689999999</v>
      </c>
      <c r="V699" s="39">
        <v>14703197</v>
      </c>
      <c r="W699" s="39">
        <v>14703196.689999999</v>
      </c>
      <c r="X699" s="39">
        <f>V699-W699</f>
        <v>0.31000000052154064</v>
      </c>
      <c r="Y699" s="39">
        <f>IF(ISERROR(W699/V699*100),0,W699/V699*100)</f>
        <v>99.999997891614996</v>
      </c>
      <c r="Z699" s="39">
        <v>0</v>
      </c>
      <c r="AA699" s="39">
        <v>0</v>
      </c>
      <c r="AB699" s="39">
        <v>0</v>
      </c>
      <c r="AC699" s="39">
        <v>0</v>
      </c>
      <c r="AD699" s="39">
        <v>-0.31</v>
      </c>
    </row>
    <row r="700" spans="1:30" ht="25.5" x14ac:dyDescent="0.2">
      <c r="A700" s="38" t="s">
        <v>79</v>
      </c>
      <c r="B700" s="39">
        <v>0</v>
      </c>
      <c r="C700" s="39">
        <v>1568001</v>
      </c>
      <c r="D700" s="39">
        <v>0</v>
      </c>
      <c r="E700" s="39">
        <v>0</v>
      </c>
      <c r="F700" s="39">
        <v>70852122</v>
      </c>
      <c r="G700" s="39">
        <f>C700+D700+E700+F700</f>
        <v>72420123</v>
      </c>
      <c r="H700" s="39">
        <v>1568001</v>
      </c>
      <c r="I700" s="39">
        <v>0</v>
      </c>
      <c r="J700" s="39">
        <v>0</v>
      </c>
      <c r="K700" s="39">
        <v>70852122</v>
      </c>
      <c r="L700" s="39">
        <f>H700+I700+J700+K700</f>
        <v>72420123</v>
      </c>
      <c r="M700" s="39">
        <v>1246525.8999999999</v>
      </c>
      <c r="N700" s="39">
        <v>0</v>
      </c>
      <c r="O700" s="39">
        <v>0</v>
      </c>
      <c r="P700" s="39">
        <v>70852005.25</v>
      </c>
      <c r="Q700" s="39">
        <f>M700+N700+O700+P700</f>
        <v>72098531.150000006</v>
      </c>
      <c r="R700" s="39">
        <f>H700-M700</f>
        <v>321475.10000000009</v>
      </c>
      <c r="S700" s="39">
        <f>I700-N700</f>
        <v>0</v>
      </c>
      <c r="T700" s="39">
        <f>J700-O700</f>
        <v>0</v>
      </c>
      <c r="U700" s="39">
        <f>Q700+B700</f>
        <v>72098531.150000006</v>
      </c>
      <c r="V700" s="39">
        <v>72420123</v>
      </c>
      <c r="W700" s="39">
        <v>71840180.719999999</v>
      </c>
      <c r="X700" s="39">
        <f>V700-W700</f>
        <v>579942.28000000119</v>
      </c>
      <c r="Y700" s="39">
        <f>IF(ISERROR(W700/V700*100),0,W700/V700*100)</f>
        <v>99.199197328068607</v>
      </c>
      <c r="Z700" s="39">
        <v>0</v>
      </c>
      <c r="AA700" s="39">
        <v>0</v>
      </c>
      <c r="AB700" s="39">
        <v>0</v>
      </c>
      <c r="AC700" s="39">
        <v>0</v>
      </c>
      <c r="AD700" s="39">
        <v>-116.75</v>
      </c>
    </row>
    <row r="701" spans="1:30" x14ac:dyDescent="0.2">
      <c r="A701" s="38" t="s">
        <v>80</v>
      </c>
      <c r="B701" s="39">
        <v>0</v>
      </c>
      <c r="C701" s="39">
        <v>0</v>
      </c>
      <c r="D701" s="39">
        <v>0</v>
      </c>
      <c r="E701" s="39">
        <v>0</v>
      </c>
      <c r="F701" s="39">
        <v>6711765</v>
      </c>
      <c r="G701" s="39">
        <f>C701+D701+E701+F701</f>
        <v>6711765</v>
      </c>
      <c r="H701" s="39">
        <v>0</v>
      </c>
      <c r="I701" s="39">
        <v>0</v>
      </c>
      <c r="J701" s="39">
        <v>0</v>
      </c>
      <c r="K701" s="39">
        <v>6711765</v>
      </c>
      <c r="L701" s="39">
        <f>H701+I701+J701+K701</f>
        <v>6711765</v>
      </c>
      <c r="M701" s="39">
        <v>0</v>
      </c>
      <c r="N701" s="39">
        <v>0</v>
      </c>
      <c r="O701" s="39">
        <v>0</v>
      </c>
      <c r="P701" s="39">
        <v>6523049.4100000001</v>
      </c>
      <c r="Q701" s="39">
        <f>M701+N701+O701+P701</f>
        <v>6523049.4100000001</v>
      </c>
      <c r="R701" s="39">
        <f>H701-M701</f>
        <v>0</v>
      </c>
      <c r="S701" s="39">
        <f>I701-N701</f>
        <v>0</v>
      </c>
      <c r="T701" s="39">
        <f>J701-O701</f>
        <v>0</v>
      </c>
      <c r="U701" s="39">
        <f>Q701+B701</f>
        <v>6523049.4100000001</v>
      </c>
      <c r="V701" s="39">
        <v>6711765</v>
      </c>
      <c r="W701" s="39">
        <v>6523049.4100000001</v>
      </c>
      <c r="X701" s="39">
        <f>V701-W701</f>
        <v>188715.58999999985</v>
      </c>
      <c r="Y701" s="39">
        <f>IF(ISERROR(W701/V701*100),0,W701/V701*100)</f>
        <v>97.188286687629855</v>
      </c>
      <c r="Z701" s="39">
        <v>0</v>
      </c>
      <c r="AA701" s="39">
        <v>0</v>
      </c>
      <c r="AB701" s="39">
        <v>0</v>
      </c>
      <c r="AC701" s="39">
        <v>0</v>
      </c>
      <c r="AD701" s="39">
        <v>-188715.59</v>
      </c>
    </row>
    <row r="702" spans="1:30" ht="25.5" x14ac:dyDescent="0.2">
      <c r="A702" s="38" t="s">
        <v>86</v>
      </c>
      <c r="B702" s="39">
        <v>0</v>
      </c>
      <c r="C702" s="39">
        <v>1412</v>
      </c>
      <c r="D702" s="39">
        <v>0</v>
      </c>
      <c r="E702" s="39">
        <v>0</v>
      </c>
      <c r="F702" s="39">
        <v>4954377</v>
      </c>
      <c r="G702" s="39">
        <f>C702+D702+E702+F702</f>
        <v>4955789</v>
      </c>
      <c r="H702" s="39">
        <v>1412</v>
      </c>
      <c r="I702" s="39">
        <v>0</v>
      </c>
      <c r="J702" s="39">
        <v>0</v>
      </c>
      <c r="K702" s="39">
        <v>4954377</v>
      </c>
      <c r="L702" s="39">
        <f>H702+I702+J702+K702</f>
        <v>4955789</v>
      </c>
      <c r="M702" s="39">
        <v>1411.51</v>
      </c>
      <c r="N702" s="39">
        <v>0</v>
      </c>
      <c r="O702" s="39">
        <v>0</v>
      </c>
      <c r="P702" s="39">
        <v>4954368.0199999996</v>
      </c>
      <c r="Q702" s="39">
        <f>M702+N702+O702+P702</f>
        <v>4955779.5299999993</v>
      </c>
      <c r="R702" s="39">
        <f>H702-M702</f>
        <v>0.49000000000000909</v>
      </c>
      <c r="S702" s="39">
        <f>I702-N702</f>
        <v>0</v>
      </c>
      <c r="T702" s="39">
        <f>J702-O702</f>
        <v>0</v>
      </c>
      <c r="U702" s="39">
        <f>Q702+B702</f>
        <v>4955779.5299999993</v>
      </c>
      <c r="V702" s="39">
        <v>4955789</v>
      </c>
      <c r="W702" s="39">
        <v>4955779.53</v>
      </c>
      <c r="X702" s="39">
        <f>V702-W702</f>
        <v>9.4699999997392297</v>
      </c>
      <c r="Y702" s="39">
        <f>IF(ISERROR(W702/V702*100),0,W702/V702*100)</f>
        <v>99.99980891034707</v>
      </c>
      <c r="Z702" s="39">
        <v>0</v>
      </c>
      <c r="AA702" s="39">
        <v>0</v>
      </c>
      <c r="AB702" s="39">
        <v>0</v>
      </c>
      <c r="AC702" s="39">
        <v>0</v>
      </c>
      <c r="AD702" s="39">
        <v>-8.98</v>
      </c>
    </row>
    <row r="703" spans="1:30" ht="25.5" x14ac:dyDescent="0.2">
      <c r="A703" s="38" t="s">
        <v>55</v>
      </c>
      <c r="B703" s="39">
        <v>0</v>
      </c>
      <c r="C703" s="39">
        <v>0</v>
      </c>
      <c r="D703" s="39">
        <v>0</v>
      </c>
      <c r="E703" s="39">
        <v>0</v>
      </c>
      <c r="F703" s="39">
        <v>39682946</v>
      </c>
      <c r="G703" s="39">
        <f>C703+D703+E703+F703</f>
        <v>39682946</v>
      </c>
      <c r="H703" s="39">
        <v>0</v>
      </c>
      <c r="I703" s="39">
        <v>0</v>
      </c>
      <c r="J703" s="39">
        <v>0</v>
      </c>
      <c r="K703" s="39">
        <v>39682946</v>
      </c>
      <c r="L703" s="39">
        <f>H703+I703+J703+K703</f>
        <v>39682946</v>
      </c>
      <c r="M703" s="39">
        <v>0</v>
      </c>
      <c r="N703" s="39">
        <v>0</v>
      </c>
      <c r="O703" s="39">
        <v>0</v>
      </c>
      <c r="P703" s="39">
        <v>35740114.780000001</v>
      </c>
      <c r="Q703" s="39">
        <f>M703+N703+O703+P703</f>
        <v>35740114.780000001</v>
      </c>
      <c r="R703" s="39">
        <f>H703-M703</f>
        <v>0</v>
      </c>
      <c r="S703" s="39">
        <f>I703-N703</f>
        <v>0</v>
      </c>
      <c r="T703" s="39">
        <f>J703-O703</f>
        <v>0</v>
      </c>
      <c r="U703" s="39">
        <f>Q703+B703</f>
        <v>35740114.780000001</v>
      </c>
      <c r="V703" s="39">
        <v>39682946</v>
      </c>
      <c r="W703" s="39">
        <v>35740114.780000001</v>
      </c>
      <c r="X703" s="39">
        <f>V703-W703</f>
        <v>3942831.2199999988</v>
      </c>
      <c r="Y703" s="39">
        <f>IF(ISERROR(W703/V703*100),0,W703/V703*100)</f>
        <v>90.06416706058063</v>
      </c>
      <c r="Z703" s="39">
        <v>0</v>
      </c>
      <c r="AA703" s="39">
        <v>0</v>
      </c>
      <c r="AB703" s="39">
        <v>0</v>
      </c>
      <c r="AC703" s="39">
        <v>0</v>
      </c>
      <c r="AD703" s="39">
        <v>-3942831.22</v>
      </c>
    </row>
    <row r="704" spans="1:30" x14ac:dyDescent="0.2">
      <c r="A704" s="35" t="s">
        <v>87</v>
      </c>
      <c r="B704" s="36">
        <v>0</v>
      </c>
      <c r="C704" s="36">
        <v>1626812</v>
      </c>
      <c r="D704" s="36">
        <v>0</v>
      </c>
      <c r="E704" s="36">
        <v>624986</v>
      </c>
      <c r="F704" s="36">
        <v>60593864</v>
      </c>
      <c r="G704" s="36">
        <f>C704+D704+E704+F704</f>
        <v>62845662</v>
      </c>
      <c r="H704" s="36">
        <v>1626812</v>
      </c>
      <c r="I704" s="36">
        <v>0</v>
      </c>
      <c r="J704" s="36">
        <v>624986</v>
      </c>
      <c r="K704" s="36">
        <v>60593864</v>
      </c>
      <c r="L704" s="36">
        <f>H704+I704+J704+K704</f>
        <v>62845662</v>
      </c>
      <c r="M704" s="36">
        <v>1203332.8799999999</v>
      </c>
      <c r="N704" s="36">
        <v>0</v>
      </c>
      <c r="O704" s="36">
        <v>493148.03</v>
      </c>
      <c r="P704" s="36">
        <v>59594502.890000001</v>
      </c>
      <c r="Q704" s="36">
        <f>M704+N704+O704+P704</f>
        <v>61290983.799999997</v>
      </c>
      <c r="R704" s="36">
        <f>H704-M704</f>
        <v>423479.12000000011</v>
      </c>
      <c r="S704" s="36">
        <f>I704-N704</f>
        <v>0</v>
      </c>
      <c r="T704" s="36">
        <f>J704-O704</f>
        <v>131837.96999999997</v>
      </c>
      <c r="U704" s="36">
        <f>Q704+B704</f>
        <v>61290983.799999997</v>
      </c>
      <c r="V704" s="36">
        <v>63085662</v>
      </c>
      <c r="W704" s="36">
        <v>61185068.119999997</v>
      </c>
      <c r="X704" s="36">
        <f>V704-W704</f>
        <v>1900593.8800000027</v>
      </c>
      <c r="Y704" s="36">
        <f>IF(ISERROR(W704/V704*100),0,W704/V704*100)</f>
        <v>96.987280754856783</v>
      </c>
      <c r="Z704" s="36">
        <v>0</v>
      </c>
      <c r="AA704" s="36">
        <v>0</v>
      </c>
      <c r="AB704" s="36">
        <v>0</v>
      </c>
      <c r="AC704" s="36">
        <v>0</v>
      </c>
      <c r="AD704" s="36">
        <v>-999361.11</v>
      </c>
    </row>
    <row r="705" spans="1:30" ht="25.5" x14ac:dyDescent="0.2">
      <c r="A705" s="38" t="s">
        <v>88</v>
      </c>
      <c r="B705" s="39">
        <v>0</v>
      </c>
      <c r="C705" s="39">
        <v>1421257</v>
      </c>
      <c r="D705" s="39">
        <v>0</v>
      </c>
      <c r="E705" s="39">
        <v>546989</v>
      </c>
      <c r="F705" s="39">
        <v>34919385</v>
      </c>
      <c r="G705" s="39">
        <f>C705+D705+E705+F705</f>
        <v>36887631</v>
      </c>
      <c r="H705" s="39">
        <v>1421257</v>
      </c>
      <c r="I705" s="39">
        <v>0</v>
      </c>
      <c r="J705" s="39">
        <v>546989</v>
      </c>
      <c r="K705" s="39">
        <v>34919385</v>
      </c>
      <c r="L705" s="39">
        <f>H705+I705+J705+K705</f>
        <v>36887631</v>
      </c>
      <c r="M705" s="39">
        <v>990761.6</v>
      </c>
      <c r="N705" s="39">
        <v>0</v>
      </c>
      <c r="O705" s="39">
        <v>435000.16</v>
      </c>
      <c r="P705" s="39">
        <v>34312051.310000002</v>
      </c>
      <c r="Q705" s="39">
        <f>M705+N705+O705+P705</f>
        <v>35737813.07</v>
      </c>
      <c r="R705" s="39">
        <f>H705-M705</f>
        <v>430495.4</v>
      </c>
      <c r="S705" s="39">
        <f>I705-N705</f>
        <v>0</v>
      </c>
      <c r="T705" s="39">
        <f>J705-O705</f>
        <v>111988.84000000003</v>
      </c>
      <c r="U705" s="39">
        <f>Q705+B705</f>
        <v>35737813.07</v>
      </c>
      <c r="V705" s="39">
        <v>37077631</v>
      </c>
      <c r="W705" s="39">
        <v>35680122.670000002</v>
      </c>
      <c r="X705" s="39">
        <f>V705-W705</f>
        <v>1397508.3299999982</v>
      </c>
      <c r="Y705" s="39">
        <f>IF(ISERROR(W705/V705*100),0,W705/V705*100)</f>
        <v>96.230858627402611</v>
      </c>
      <c r="Z705" s="39">
        <v>0</v>
      </c>
      <c r="AA705" s="39">
        <v>0</v>
      </c>
      <c r="AB705" s="39">
        <v>0</v>
      </c>
      <c r="AC705" s="39">
        <v>0</v>
      </c>
      <c r="AD705" s="39">
        <v>-607333.68999999994</v>
      </c>
    </row>
    <row r="706" spans="1:30" x14ac:dyDescent="0.2">
      <c r="A706" s="40" t="s">
        <v>89</v>
      </c>
      <c r="B706" s="39">
        <v>0</v>
      </c>
      <c r="C706" s="39">
        <v>1421257</v>
      </c>
      <c r="D706" s="39">
        <v>0</v>
      </c>
      <c r="E706" s="39">
        <v>546989</v>
      </c>
      <c r="F706" s="39">
        <v>34817019</v>
      </c>
      <c r="G706" s="39">
        <f>C706+D706+E706+F706</f>
        <v>36785265</v>
      </c>
      <c r="H706" s="39">
        <v>1421257</v>
      </c>
      <c r="I706" s="39">
        <v>0</v>
      </c>
      <c r="J706" s="39">
        <v>546989</v>
      </c>
      <c r="K706" s="39">
        <v>34817019</v>
      </c>
      <c r="L706" s="39">
        <f>H706+I706+J706+K706</f>
        <v>36785265</v>
      </c>
      <c r="M706" s="39">
        <v>990761.6</v>
      </c>
      <c r="N706" s="39">
        <v>0</v>
      </c>
      <c r="O706" s="39">
        <v>435000.16</v>
      </c>
      <c r="P706" s="39">
        <v>34209685.310000002</v>
      </c>
      <c r="Q706" s="39">
        <f>M706+N706+O706+P706</f>
        <v>35635447.07</v>
      </c>
      <c r="R706" s="39">
        <f>H706-M706</f>
        <v>430495.4</v>
      </c>
      <c r="S706" s="39">
        <f>I706-N706</f>
        <v>0</v>
      </c>
      <c r="T706" s="39">
        <f>J706-O706</f>
        <v>111988.84000000003</v>
      </c>
      <c r="U706" s="39">
        <f>Q706+B706</f>
        <v>35635447.07</v>
      </c>
      <c r="V706" s="39">
        <v>36975265</v>
      </c>
      <c r="W706" s="39">
        <v>35577756.670000002</v>
      </c>
      <c r="X706" s="39">
        <f>V706-W706</f>
        <v>1397508.3299999982</v>
      </c>
      <c r="Y706" s="39">
        <f>IF(ISERROR(W706/V706*100),0,W706/V706*100)</f>
        <v>96.220423761668783</v>
      </c>
      <c r="Z706" s="39">
        <v>0</v>
      </c>
      <c r="AA706" s="39">
        <v>0</v>
      </c>
      <c r="AB706" s="39">
        <v>0</v>
      </c>
      <c r="AC706" s="39">
        <v>0</v>
      </c>
      <c r="AD706" s="39">
        <v>-607333.68999999994</v>
      </c>
    </row>
    <row r="707" spans="1:30" x14ac:dyDescent="0.2">
      <c r="A707" s="40" t="s">
        <v>90</v>
      </c>
      <c r="B707" s="39">
        <v>0</v>
      </c>
      <c r="C707" s="39">
        <v>0</v>
      </c>
      <c r="D707" s="39">
        <v>0</v>
      </c>
      <c r="E707" s="39">
        <v>0</v>
      </c>
      <c r="F707" s="39">
        <v>102366</v>
      </c>
      <c r="G707" s="39">
        <f>C707+D707+E707+F707</f>
        <v>102366</v>
      </c>
      <c r="H707" s="39">
        <v>0</v>
      </c>
      <c r="I707" s="39">
        <v>0</v>
      </c>
      <c r="J707" s="39">
        <v>0</v>
      </c>
      <c r="K707" s="39">
        <v>102366</v>
      </c>
      <c r="L707" s="39">
        <f>H707+I707+J707+K707</f>
        <v>102366</v>
      </c>
      <c r="M707" s="39">
        <v>0</v>
      </c>
      <c r="N707" s="39">
        <v>0</v>
      </c>
      <c r="O707" s="39">
        <v>0</v>
      </c>
      <c r="P707" s="39">
        <v>102366</v>
      </c>
      <c r="Q707" s="39">
        <f>M707+N707+O707+P707</f>
        <v>102366</v>
      </c>
      <c r="R707" s="39">
        <f>H707-M707</f>
        <v>0</v>
      </c>
      <c r="S707" s="39">
        <f>I707-N707</f>
        <v>0</v>
      </c>
      <c r="T707" s="39">
        <f>J707-O707</f>
        <v>0</v>
      </c>
      <c r="U707" s="39">
        <f>Q707+B707</f>
        <v>102366</v>
      </c>
      <c r="V707" s="39">
        <v>102366</v>
      </c>
      <c r="W707" s="39">
        <v>102366</v>
      </c>
      <c r="X707" s="39">
        <f>V707-W707</f>
        <v>0</v>
      </c>
      <c r="Y707" s="39">
        <f>IF(ISERROR(W707/V707*100),0,W707/V707*100)</f>
        <v>100</v>
      </c>
      <c r="Z707" s="39">
        <v>0</v>
      </c>
      <c r="AA707" s="39">
        <v>0</v>
      </c>
      <c r="AB707" s="39">
        <v>0</v>
      </c>
      <c r="AC707" s="39">
        <v>0</v>
      </c>
      <c r="AD707" s="39">
        <v>0</v>
      </c>
    </row>
    <row r="708" spans="1:30" ht="25.5" x14ac:dyDescent="0.2">
      <c r="A708" s="38" t="s">
        <v>38</v>
      </c>
      <c r="B708" s="39">
        <v>0</v>
      </c>
      <c r="C708" s="39">
        <v>0</v>
      </c>
      <c r="D708" s="39">
        <v>0</v>
      </c>
      <c r="E708" s="39">
        <v>0</v>
      </c>
      <c r="F708" s="39">
        <v>8820846</v>
      </c>
      <c r="G708" s="39">
        <f>C708+D708+E708+F708</f>
        <v>8820846</v>
      </c>
      <c r="H708" s="39">
        <v>0</v>
      </c>
      <c r="I708" s="39">
        <v>0</v>
      </c>
      <c r="J708" s="39">
        <v>0</v>
      </c>
      <c r="K708" s="39">
        <v>8820846</v>
      </c>
      <c r="L708" s="39">
        <f>H708+I708+J708+K708</f>
        <v>8820846</v>
      </c>
      <c r="M708" s="39">
        <v>0</v>
      </c>
      <c r="N708" s="39">
        <v>0</v>
      </c>
      <c r="O708" s="39">
        <v>0</v>
      </c>
      <c r="P708" s="39">
        <v>8760097.4000000004</v>
      </c>
      <c r="Q708" s="39">
        <f>M708+N708+O708+P708</f>
        <v>8760097.4000000004</v>
      </c>
      <c r="R708" s="39">
        <f>H708-M708</f>
        <v>0</v>
      </c>
      <c r="S708" s="39">
        <f>I708-N708</f>
        <v>0</v>
      </c>
      <c r="T708" s="39">
        <f>J708-O708</f>
        <v>0</v>
      </c>
      <c r="U708" s="39">
        <f>Q708+B708</f>
        <v>8760097.4000000004</v>
      </c>
      <c r="V708" s="39">
        <v>8820846</v>
      </c>
      <c r="W708" s="39">
        <v>8760097.4000000004</v>
      </c>
      <c r="X708" s="39">
        <f>V708-W708</f>
        <v>60748.599999999627</v>
      </c>
      <c r="Y708" s="39">
        <f>IF(ISERROR(W708/V708*100),0,W708/V708*100)</f>
        <v>99.311306421175487</v>
      </c>
      <c r="Z708" s="39">
        <v>0</v>
      </c>
      <c r="AA708" s="39">
        <v>0</v>
      </c>
      <c r="AB708" s="39">
        <v>0</v>
      </c>
      <c r="AC708" s="39">
        <v>0</v>
      </c>
      <c r="AD708" s="39">
        <v>-60748.6</v>
      </c>
    </row>
    <row r="709" spans="1:30" x14ac:dyDescent="0.2">
      <c r="A709" s="38" t="s">
        <v>91</v>
      </c>
      <c r="B709" s="39">
        <v>0</v>
      </c>
      <c r="C709" s="39">
        <v>1209</v>
      </c>
      <c r="D709" s="39">
        <v>0</v>
      </c>
      <c r="E709" s="39">
        <v>75000</v>
      </c>
      <c r="F709" s="39">
        <v>139356</v>
      </c>
      <c r="G709" s="39">
        <f>C709+D709+E709+F709</f>
        <v>215565</v>
      </c>
      <c r="H709" s="39">
        <v>1209</v>
      </c>
      <c r="I709" s="39">
        <v>0</v>
      </c>
      <c r="J709" s="39">
        <v>75000</v>
      </c>
      <c r="K709" s="39">
        <v>139356</v>
      </c>
      <c r="L709" s="39">
        <f>H709+I709+J709+K709</f>
        <v>215565</v>
      </c>
      <c r="M709" s="39">
        <v>0</v>
      </c>
      <c r="N709" s="39">
        <v>0</v>
      </c>
      <c r="O709" s="39">
        <v>56756.37</v>
      </c>
      <c r="P709" s="39">
        <v>126239.42</v>
      </c>
      <c r="Q709" s="39">
        <f>M709+N709+O709+P709</f>
        <v>182995.79</v>
      </c>
      <c r="R709" s="39">
        <f>H709-M709</f>
        <v>1209</v>
      </c>
      <c r="S709" s="39">
        <f>I709-N709</f>
        <v>0</v>
      </c>
      <c r="T709" s="39">
        <f>J709-O709</f>
        <v>18243.629999999997</v>
      </c>
      <c r="U709" s="39">
        <f>Q709+B709</f>
        <v>182995.79</v>
      </c>
      <c r="V709" s="39">
        <v>215565</v>
      </c>
      <c r="W709" s="39">
        <v>182995.79</v>
      </c>
      <c r="X709" s="39">
        <f>V709-W709</f>
        <v>32569.209999999992</v>
      </c>
      <c r="Y709" s="39">
        <f>IF(ISERROR(W709/V709*100),0,W709/V709*100)</f>
        <v>84.891234662398816</v>
      </c>
      <c r="Z709" s="39">
        <v>0</v>
      </c>
      <c r="AA709" s="39">
        <v>0</v>
      </c>
      <c r="AB709" s="39">
        <v>0</v>
      </c>
      <c r="AC709" s="39">
        <v>0</v>
      </c>
      <c r="AD709" s="39">
        <v>-13116.58</v>
      </c>
    </row>
    <row r="710" spans="1:30" ht="25.5" x14ac:dyDescent="0.2">
      <c r="A710" s="38" t="s">
        <v>92</v>
      </c>
      <c r="B710" s="39">
        <v>0</v>
      </c>
      <c r="C710" s="39">
        <v>0</v>
      </c>
      <c r="D710" s="39">
        <v>0</v>
      </c>
      <c r="E710" s="39">
        <v>0</v>
      </c>
      <c r="F710" s="39">
        <v>696053</v>
      </c>
      <c r="G710" s="39">
        <f>C710+D710+E710+F710</f>
        <v>696053</v>
      </c>
      <c r="H710" s="39">
        <v>0</v>
      </c>
      <c r="I710" s="39">
        <v>0</v>
      </c>
      <c r="J710" s="39">
        <v>0</v>
      </c>
      <c r="K710" s="39">
        <v>696053</v>
      </c>
      <c r="L710" s="39">
        <f>H710+I710+J710+K710</f>
        <v>696053</v>
      </c>
      <c r="M710" s="39">
        <v>0</v>
      </c>
      <c r="N710" s="39">
        <v>0</v>
      </c>
      <c r="O710" s="39">
        <v>0</v>
      </c>
      <c r="P710" s="39">
        <v>693524.43</v>
      </c>
      <c r="Q710" s="39">
        <f>M710+N710+O710+P710</f>
        <v>693524.43</v>
      </c>
      <c r="R710" s="39">
        <f>H710-M710</f>
        <v>0</v>
      </c>
      <c r="S710" s="39">
        <f>I710-N710</f>
        <v>0</v>
      </c>
      <c r="T710" s="39">
        <f>J710-O710</f>
        <v>0</v>
      </c>
      <c r="U710" s="39">
        <f>Q710+B710</f>
        <v>693524.43</v>
      </c>
      <c r="V710" s="39">
        <v>696053</v>
      </c>
      <c r="W710" s="39">
        <v>693524.43</v>
      </c>
      <c r="X710" s="39">
        <f>V710-W710</f>
        <v>2528.5699999999488</v>
      </c>
      <c r="Y710" s="39">
        <f>IF(ISERROR(W710/V710*100),0,W710/V710*100)</f>
        <v>99.636727375645251</v>
      </c>
      <c r="Z710" s="39">
        <v>0</v>
      </c>
      <c r="AA710" s="39">
        <v>0</v>
      </c>
      <c r="AB710" s="39">
        <v>0</v>
      </c>
      <c r="AC710" s="39">
        <v>0</v>
      </c>
      <c r="AD710" s="39">
        <v>-2528.5700000000002</v>
      </c>
    </row>
    <row r="711" spans="1:30" ht="25.5" x14ac:dyDescent="0.2">
      <c r="A711" s="38" t="s">
        <v>93</v>
      </c>
      <c r="B711" s="39">
        <v>0</v>
      </c>
      <c r="C711" s="39">
        <v>0</v>
      </c>
      <c r="D711" s="39">
        <v>0</v>
      </c>
      <c r="E711" s="39">
        <v>0</v>
      </c>
      <c r="F711" s="39">
        <v>11144</v>
      </c>
      <c r="G711" s="39">
        <f>C711+D711+E711+F711</f>
        <v>11144</v>
      </c>
      <c r="H711" s="39">
        <v>0</v>
      </c>
      <c r="I711" s="39">
        <v>0</v>
      </c>
      <c r="J711" s="39">
        <v>0</v>
      </c>
      <c r="K711" s="39">
        <v>11144</v>
      </c>
      <c r="L711" s="39">
        <f>H711+I711+J711+K711</f>
        <v>11144</v>
      </c>
      <c r="M711" s="39">
        <v>0</v>
      </c>
      <c r="N711" s="39">
        <v>0</v>
      </c>
      <c r="O711" s="39">
        <v>0</v>
      </c>
      <c r="P711" s="39">
        <v>6211.63</v>
      </c>
      <c r="Q711" s="39">
        <f>M711+N711+O711+P711</f>
        <v>6211.63</v>
      </c>
      <c r="R711" s="39">
        <f>H711-M711</f>
        <v>0</v>
      </c>
      <c r="S711" s="39">
        <f>I711-N711</f>
        <v>0</v>
      </c>
      <c r="T711" s="39">
        <f>J711-O711</f>
        <v>0</v>
      </c>
      <c r="U711" s="39">
        <f>Q711+B711</f>
        <v>6211.63</v>
      </c>
      <c r="V711" s="39">
        <v>11144</v>
      </c>
      <c r="W711" s="39">
        <v>6211.63</v>
      </c>
      <c r="X711" s="39">
        <f>V711-W711</f>
        <v>4932.37</v>
      </c>
      <c r="Y711" s="39">
        <f>IF(ISERROR(W711/V711*100),0,W711/V711*100)</f>
        <v>55.739680545585067</v>
      </c>
      <c r="Z711" s="39">
        <v>0</v>
      </c>
      <c r="AA711" s="39">
        <v>0</v>
      </c>
      <c r="AB711" s="39">
        <v>0</v>
      </c>
      <c r="AC711" s="39">
        <v>0</v>
      </c>
      <c r="AD711" s="39">
        <v>-4932.37</v>
      </c>
    </row>
    <row r="712" spans="1:30" ht="25.5" x14ac:dyDescent="0.2">
      <c r="A712" s="38" t="s">
        <v>86</v>
      </c>
      <c r="B712" s="39">
        <v>0</v>
      </c>
      <c r="C712" s="39">
        <v>204346</v>
      </c>
      <c r="D712" s="39">
        <v>0</v>
      </c>
      <c r="E712" s="39">
        <v>2997</v>
      </c>
      <c r="F712" s="39">
        <v>15162465</v>
      </c>
      <c r="G712" s="39">
        <f>C712+D712+E712+F712</f>
        <v>15369808</v>
      </c>
      <c r="H712" s="39">
        <v>204346</v>
      </c>
      <c r="I712" s="39">
        <v>0</v>
      </c>
      <c r="J712" s="39">
        <v>2997</v>
      </c>
      <c r="K712" s="39">
        <v>15162465</v>
      </c>
      <c r="L712" s="39">
        <f>H712+I712+J712+K712</f>
        <v>15369808</v>
      </c>
      <c r="M712" s="39">
        <v>212571.28</v>
      </c>
      <c r="N712" s="39">
        <v>0</v>
      </c>
      <c r="O712" s="39">
        <v>1391.5</v>
      </c>
      <c r="P712" s="39">
        <v>14871654.470000001</v>
      </c>
      <c r="Q712" s="39">
        <f>M712+N712+O712+P712</f>
        <v>15085617.25</v>
      </c>
      <c r="R712" s="39">
        <f>H712-M712</f>
        <v>-8225.2799999999988</v>
      </c>
      <c r="S712" s="39">
        <f>I712-N712</f>
        <v>0</v>
      </c>
      <c r="T712" s="39">
        <f>J712-O712</f>
        <v>1605.5</v>
      </c>
      <c r="U712" s="39">
        <f>Q712+B712</f>
        <v>15085617.25</v>
      </c>
      <c r="V712" s="39">
        <v>15419808</v>
      </c>
      <c r="W712" s="39">
        <v>15037391.970000001</v>
      </c>
      <c r="X712" s="39">
        <f>V712-W712</f>
        <v>382416.02999999933</v>
      </c>
      <c r="Y712" s="39">
        <f>IF(ISERROR(W712/V712*100),0,W712/V712*100)</f>
        <v>97.519968925683116</v>
      </c>
      <c r="Z712" s="39">
        <v>0</v>
      </c>
      <c r="AA712" s="39">
        <v>0</v>
      </c>
      <c r="AB712" s="39">
        <v>0</v>
      </c>
      <c r="AC712" s="39">
        <v>0</v>
      </c>
      <c r="AD712" s="39">
        <v>-290810.53000000003</v>
      </c>
    </row>
    <row r="713" spans="1:30" ht="25.5" x14ac:dyDescent="0.2">
      <c r="A713" s="38" t="s">
        <v>55</v>
      </c>
      <c r="B713" s="39">
        <v>0</v>
      </c>
      <c r="C713" s="39">
        <v>0</v>
      </c>
      <c r="D713" s="39">
        <v>0</v>
      </c>
      <c r="E713" s="39">
        <v>0</v>
      </c>
      <c r="F713" s="39">
        <v>844615</v>
      </c>
      <c r="G713" s="39">
        <f>C713+D713+E713+F713</f>
        <v>844615</v>
      </c>
      <c r="H713" s="39">
        <v>0</v>
      </c>
      <c r="I713" s="39">
        <v>0</v>
      </c>
      <c r="J713" s="39">
        <v>0</v>
      </c>
      <c r="K713" s="39">
        <v>844615</v>
      </c>
      <c r="L713" s="39">
        <f>H713+I713+J713+K713</f>
        <v>844615</v>
      </c>
      <c r="M713" s="39">
        <v>0</v>
      </c>
      <c r="N713" s="39">
        <v>0</v>
      </c>
      <c r="O713" s="39">
        <v>0</v>
      </c>
      <c r="P713" s="39">
        <v>824724.23</v>
      </c>
      <c r="Q713" s="39">
        <f>M713+N713+O713+P713</f>
        <v>824724.23</v>
      </c>
      <c r="R713" s="39">
        <f>H713-M713</f>
        <v>0</v>
      </c>
      <c r="S713" s="39">
        <f>I713-N713</f>
        <v>0</v>
      </c>
      <c r="T713" s="39">
        <f>J713-O713</f>
        <v>0</v>
      </c>
      <c r="U713" s="39">
        <f>Q713+B713</f>
        <v>824724.23</v>
      </c>
      <c r="V713" s="39">
        <v>844615</v>
      </c>
      <c r="W713" s="39">
        <v>824724.23</v>
      </c>
      <c r="X713" s="39">
        <f>V713-W713</f>
        <v>19890.770000000019</v>
      </c>
      <c r="Y713" s="39">
        <f>IF(ISERROR(W713/V713*100),0,W713/V713*100)</f>
        <v>97.644989729048149</v>
      </c>
      <c r="Z713" s="39">
        <v>0</v>
      </c>
      <c r="AA713" s="39">
        <v>0</v>
      </c>
      <c r="AB713" s="39">
        <v>0</v>
      </c>
      <c r="AC713" s="39">
        <v>0</v>
      </c>
      <c r="AD713" s="39">
        <v>-19890.77</v>
      </c>
    </row>
    <row r="714" spans="1:30" x14ac:dyDescent="0.2">
      <c r="A714" s="35" t="s">
        <v>94</v>
      </c>
      <c r="B714" s="36">
        <v>0</v>
      </c>
      <c r="C714" s="36">
        <v>3702098</v>
      </c>
      <c r="D714" s="36">
        <v>0</v>
      </c>
      <c r="E714" s="36">
        <v>99966</v>
      </c>
      <c r="F714" s="36">
        <v>305567256</v>
      </c>
      <c r="G714" s="36">
        <f>C714+D714+E714+F714</f>
        <v>309369320</v>
      </c>
      <c r="H714" s="36">
        <v>3702098</v>
      </c>
      <c r="I714" s="36">
        <v>0</v>
      </c>
      <c r="J714" s="36">
        <v>99966</v>
      </c>
      <c r="K714" s="36">
        <v>305567256</v>
      </c>
      <c r="L714" s="36">
        <f>H714+I714+J714+K714</f>
        <v>309369320</v>
      </c>
      <c r="M714" s="36">
        <v>4198051.41</v>
      </c>
      <c r="N714" s="36">
        <v>0</v>
      </c>
      <c r="O714" s="36">
        <v>99851.68</v>
      </c>
      <c r="P714" s="36">
        <v>287092949.04000002</v>
      </c>
      <c r="Q714" s="36">
        <f>M714+N714+O714+P714</f>
        <v>291390852.13</v>
      </c>
      <c r="R714" s="36">
        <f>H714-M714</f>
        <v>-495953.41000000015</v>
      </c>
      <c r="S714" s="36">
        <f>I714-N714</f>
        <v>0</v>
      </c>
      <c r="T714" s="36">
        <f>J714-O714</f>
        <v>114.32000000000698</v>
      </c>
      <c r="U714" s="36">
        <f>Q714+B714</f>
        <v>291390852.13</v>
      </c>
      <c r="V714" s="36">
        <v>309762713</v>
      </c>
      <c r="W714" s="36">
        <v>288244317.94999999</v>
      </c>
      <c r="X714" s="36">
        <f>V714-W714</f>
        <v>21518395.050000012</v>
      </c>
      <c r="Y714" s="36">
        <f>IF(ISERROR(W714/V714*100),0,W714/V714*100)</f>
        <v>93.053264919590234</v>
      </c>
      <c r="Z714" s="36">
        <v>0</v>
      </c>
      <c r="AA714" s="36">
        <v>0</v>
      </c>
      <c r="AB714" s="36">
        <v>0</v>
      </c>
      <c r="AC714" s="36">
        <v>0</v>
      </c>
      <c r="AD714" s="36">
        <v>-18474306.960000001</v>
      </c>
    </row>
    <row r="715" spans="1:30" x14ac:dyDescent="0.2">
      <c r="A715" s="38" t="s">
        <v>95</v>
      </c>
      <c r="B715" s="39">
        <v>0</v>
      </c>
      <c r="C715" s="39">
        <v>37830</v>
      </c>
      <c r="D715" s="39">
        <v>0</v>
      </c>
      <c r="E715" s="39">
        <v>99966</v>
      </c>
      <c r="F715" s="39">
        <v>3349228</v>
      </c>
      <c r="G715" s="39">
        <f>C715+D715+E715+F715</f>
        <v>3487024</v>
      </c>
      <c r="H715" s="39">
        <v>37830</v>
      </c>
      <c r="I715" s="39">
        <v>0</v>
      </c>
      <c r="J715" s="39">
        <v>99966</v>
      </c>
      <c r="K715" s="39">
        <v>3349228</v>
      </c>
      <c r="L715" s="39">
        <f>H715+I715+J715+K715</f>
        <v>3487024</v>
      </c>
      <c r="M715" s="39">
        <v>38136.75</v>
      </c>
      <c r="N715" s="39">
        <v>0</v>
      </c>
      <c r="O715" s="39">
        <v>99851.68</v>
      </c>
      <c r="P715" s="39">
        <v>3191820.79</v>
      </c>
      <c r="Q715" s="39">
        <f>M715+N715+O715+P715</f>
        <v>3329809.22</v>
      </c>
      <c r="R715" s="39">
        <f>H715-M715</f>
        <v>-306.75</v>
      </c>
      <c r="S715" s="39">
        <f>I715-N715</f>
        <v>0</v>
      </c>
      <c r="T715" s="39">
        <f>J715-O715</f>
        <v>114.32000000000698</v>
      </c>
      <c r="U715" s="39">
        <f>Q715+B715</f>
        <v>3329809.22</v>
      </c>
      <c r="V715" s="39">
        <v>3487024</v>
      </c>
      <c r="W715" s="39">
        <v>3299382.88</v>
      </c>
      <c r="X715" s="39">
        <f>V715-W715</f>
        <v>187641.12000000011</v>
      </c>
      <c r="Y715" s="39">
        <f>IF(ISERROR(W715/V715*100),0,W715/V715*100)</f>
        <v>94.618875006309096</v>
      </c>
      <c r="Z715" s="39">
        <v>0</v>
      </c>
      <c r="AA715" s="39">
        <v>0</v>
      </c>
      <c r="AB715" s="39">
        <v>0</v>
      </c>
      <c r="AC715" s="39">
        <v>0</v>
      </c>
      <c r="AD715" s="39">
        <v>-157407.21</v>
      </c>
    </row>
    <row r="716" spans="1:30" ht="25.5" x14ac:dyDescent="0.2">
      <c r="A716" s="38" t="s">
        <v>96</v>
      </c>
      <c r="B716" s="39">
        <v>0</v>
      </c>
      <c r="C716" s="39">
        <v>182758</v>
      </c>
      <c r="D716" s="39">
        <v>0</v>
      </c>
      <c r="E716" s="39">
        <v>0</v>
      </c>
      <c r="F716" s="39">
        <v>9866087</v>
      </c>
      <c r="G716" s="39">
        <f>C716+D716+E716+F716</f>
        <v>10048845</v>
      </c>
      <c r="H716" s="39">
        <v>182758</v>
      </c>
      <c r="I716" s="39">
        <v>0</v>
      </c>
      <c r="J716" s="39">
        <v>0</v>
      </c>
      <c r="K716" s="39">
        <v>9866087</v>
      </c>
      <c r="L716" s="39">
        <f>H716+I716+J716+K716</f>
        <v>10048845</v>
      </c>
      <c r="M716" s="39">
        <v>228738.69</v>
      </c>
      <c r="N716" s="39">
        <v>0</v>
      </c>
      <c r="O716" s="39">
        <v>0</v>
      </c>
      <c r="P716" s="39">
        <v>9764717.6600000001</v>
      </c>
      <c r="Q716" s="39">
        <f>M716+N716+O716+P716</f>
        <v>9993456.3499999996</v>
      </c>
      <c r="R716" s="39">
        <f>H716-M716</f>
        <v>-45980.69</v>
      </c>
      <c r="S716" s="39">
        <f>I716-N716</f>
        <v>0</v>
      </c>
      <c r="T716" s="39">
        <f>J716-O716</f>
        <v>0</v>
      </c>
      <c r="U716" s="39">
        <f>Q716+B716</f>
        <v>9993456.3499999996</v>
      </c>
      <c r="V716" s="39">
        <v>10048845</v>
      </c>
      <c r="W716" s="39">
        <v>9901786.1600000001</v>
      </c>
      <c r="X716" s="39">
        <f>V716-W716</f>
        <v>147058.83999999985</v>
      </c>
      <c r="Y716" s="39">
        <f>IF(ISERROR(W716/V716*100),0,W716/V716*100)</f>
        <v>98.536559773784944</v>
      </c>
      <c r="Z716" s="39">
        <v>0</v>
      </c>
      <c r="AA716" s="39">
        <v>0</v>
      </c>
      <c r="AB716" s="39">
        <v>0</v>
      </c>
      <c r="AC716" s="39">
        <v>0</v>
      </c>
      <c r="AD716" s="39">
        <v>-101369.34</v>
      </c>
    </row>
    <row r="717" spans="1:30" ht="38.25" x14ac:dyDescent="0.2">
      <c r="A717" s="38" t="s">
        <v>97</v>
      </c>
      <c r="B717" s="39">
        <v>0</v>
      </c>
      <c r="C717" s="39">
        <v>0</v>
      </c>
      <c r="D717" s="39">
        <v>0</v>
      </c>
      <c r="E717" s="39">
        <v>0</v>
      </c>
      <c r="F717" s="39">
        <v>4467497</v>
      </c>
      <c r="G717" s="39">
        <f>C717+D717+E717+F717</f>
        <v>4467497</v>
      </c>
      <c r="H717" s="39">
        <v>0</v>
      </c>
      <c r="I717" s="39">
        <v>0</v>
      </c>
      <c r="J717" s="39">
        <v>0</v>
      </c>
      <c r="K717" s="39">
        <v>4467497</v>
      </c>
      <c r="L717" s="39">
        <f>H717+I717+J717+K717</f>
        <v>4467497</v>
      </c>
      <c r="M717" s="39">
        <v>0</v>
      </c>
      <c r="N717" s="39">
        <v>0</v>
      </c>
      <c r="O717" s="39">
        <v>0</v>
      </c>
      <c r="P717" s="39">
        <v>4428482.43</v>
      </c>
      <c r="Q717" s="39">
        <f>M717+N717+O717+P717</f>
        <v>4428482.43</v>
      </c>
      <c r="R717" s="39">
        <f>H717-M717</f>
        <v>0</v>
      </c>
      <c r="S717" s="39">
        <f>I717-N717</f>
        <v>0</v>
      </c>
      <c r="T717" s="39">
        <f>J717-O717</f>
        <v>0</v>
      </c>
      <c r="U717" s="39">
        <f>Q717+B717</f>
        <v>4428482.43</v>
      </c>
      <c r="V717" s="39">
        <v>4467497</v>
      </c>
      <c r="W717" s="39">
        <v>4428482.43</v>
      </c>
      <c r="X717" s="39">
        <f>V717-W717</f>
        <v>39014.570000000298</v>
      </c>
      <c r="Y717" s="39">
        <f>IF(ISERROR(W717/V717*100),0,W717/V717*100)</f>
        <v>99.126701819833343</v>
      </c>
      <c r="Z717" s="39">
        <v>0</v>
      </c>
      <c r="AA717" s="39">
        <v>0</v>
      </c>
      <c r="AB717" s="39">
        <v>0</v>
      </c>
      <c r="AC717" s="39">
        <v>0</v>
      </c>
      <c r="AD717" s="39">
        <v>-39014.57</v>
      </c>
    </row>
    <row r="718" spans="1:30" ht="25.5" x14ac:dyDescent="0.2">
      <c r="A718" s="40" t="s">
        <v>98</v>
      </c>
      <c r="B718" s="39">
        <v>0</v>
      </c>
      <c r="C718" s="39">
        <v>0</v>
      </c>
      <c r="D718" s="39">
        <v>0</v>
      </c>
      <c r="E718" s="39">
        <v>0</v>
      </c>
      <c r="F718" s="39">
        <v>2788536</v>
      </c>
      <c r="G718" s="39">
        <f>C718+D718+E718+F718</f>
        <v>2788536</v>
      </c>
      <c r="H718" s="39">
        <v>0</v>
      </c>
      <c r="I718" s="39">
        <v>0</v>
      </c>
      <c r="J718" s="39">
        <v>0</v>
      </c>
      <c r="K718" s="39">
        <v>2788536</v>
      </c>
      <c r="L718" s="39">
        <f>H718+I718+J718+K718</f>
        <v>2788536</v>
      </c>
      <c r="M718" s="39">
        <v>0</v>
      </c>
      <c r="N718" s="39">
        <v>0</v>
      </c>
      <c r="O718" s="39">
        <v>0</v>
      </c>
      <c r="P718" s="39">
        <v>2750874.72</v>
      </c>
      <c r="Q718" s="39">
        <f>M718+N718+O718+P718</f>
        <v>2750874.72</v>
      </c>
      <c r="R718" s="39">
        <f>H718-M718</f>
        <v>0</v>
      </c>
      <c r="S718" s="39">
        <f>I718-N718</f>
        <v>0</v>
      </c>
      <c r="T718" s="39">
        <f>J718-O718</f>
        <v>0</v>
      </c>
      <c r="U718" s="39">
        <f>Q718+B718</f>
        <v>2750874.72</v>
      </c>
      <c r="V718" s="39">
        <v>2788536</v>
      </c>
      <c r="W718" s="39">
        <v>2750874.72</v>
      </c>
      <c r="X718" s="39">
        <f>V718-W718</f>
        <v>37661.279999999795</v>
      </c>
      <c r="Y718" s="39">
        <f>IF(ISERROR(W718/V718*100),0,W718/V718*100)</f>
        <v>98.649424644329514</v>
      </c>
      <c r="Z718" s="39">
        <v>0</v>
      </c>
      <c r="AA718" s="39">
        <v>0</v>
      </c>
      <c r="AB718" s="39">
        <v>0</v>
      </c>
      <c r="AC718" s="39">
        <v>0</v>
      </c>
      <c r="AD718" s="39">
        <v>-37661.279999999999</v>
      </c>
    </row>
    <row r="719" spans="1:30" ht="25.5" x14ac:dyDescent="0.2">
      <c r="A719" s="40" t="s">
        <v>99</v>
      </c>
      <c r="B719" s="39">
        <v>0</v>
      </c>
      <c r="C719" s="39">
        <v>0</v>
      </c>
      <c r="D719" s="39">
        <v>0</v>
      </c>
      <c r="E719" s="39">
        <v>0</v>
      </c>
      <c r="F719" s="39">
        <v>1292484</v>
      </c>
      <c r="G719" s="39">
        <f>C719+D719+E719+F719</f>
        <v>1292484</v>
      </c>
      <c r="H719" s="39">
        <v>0</v>
      </c>
      <c r="I719" s="39">
        <v>0</v>
      </c>
      <c r="J719" s="39">
        <v>0</v>
      </c>
      <c r="K719" s="39">
        <v>1292484</v>
      </c>
      <c r="L719" s="39">
        <f>H719+I719+J719+K719</f>
        <v>1292484</v>
      </c>
      <c r="M719" s="39">
        <v>0</v>
      </c>
      <c r="N719" s="39">
        <v>0</v>
      </c>
      <c r="O719" s="39">
        <v>0</v>
      </c>
      <c r="P719" s="39">
        <v>1291131.5900000001</v>
      </c>
      <c r="Q719" s="39">
        <f>M719+N719+O719+P719</f>
        <v>1291131.5900000001</v>
      </c>
      <c r="R719" s="39">
        <f>H719-M719</f>
        <v>0</v>
      </c>
      <c r="S719" s="39">
        <f>I719-N719</f>
        <v>0</v>
      </c>
      <c r="T719" s="39">
        <f>J719-O719</f>
        <v>0</v>
      </c>
      <c r="U719" s="39">
        <f>Q719+B719</f>
        <v>1291131.5900000001</v>
      </c>
      <c r="V719" s="39">
        <v>1292484</v>
      </c>
      <c r="W719" s="39">
        <v>1291131.5900000001</v>
      </c>
      <c r="X719" s="39">
        <f>V719-W719</f>
        <v>1352.4099999999162</v>
      </c>
      <c r="Y719" s="39">
        <f>IF(ISERROR(W719/V719*100),0,W719/V719*100)</f>
        <v>99.895363501598482</v>
      </c>
      <c r="Z719" s="39">
        <v>0</v>
      </c>
      <c r="AA719" s="39">
        <v>0</v>
      </c>
      <c r="AB719" s="39">
        <v>0</v>
      </c>
      <c r="AC719" s="39">
        <v>0</v>
      </c>
      <c r="AD719" s="39">
        <v>-1352.41</v>
      </c>
    </row>
    <row r="720" spans="1:30" ht="25.5" x14ac:dyDescent="0.2">
      <c r="A720" s="40" t="s">
        <v>100</v>
      </c>
      <c r="B720" s="39">
        <v>0</v>
      </c>
      <c r="C720" s="39">
        <v>0</v>
      </c>
      <c r="D720" s="39">
        <v>0</v>
      </c>
      <c r="E720" s="39">
        <v>0</v>
      </c>
      <c r="F720" s="39">
        <v>386477</v>
      </c>
      <c r="G720" s="39">
        <f>C720+D720+E720+F720</f>
        <v>386477</v>
      </c>
      <c r="H720" s="39">
        <v>0</v>
      </c>
      <c r="I720" s="39">
        <v>0</v>
      </c>
      <c r="J720" s="39">
        <v>0</v>
      </c>
      <c r="K720" s="39">
        <v>386477</v>
      </c>
      <c r="L720" s="39">
        <f>H720+I720+J720+K720</f>
        <v>386477</v>
      </c>
      <c r="M720" s="39">
        <v>0</v>
      </c>
      <c r="N720" s="39">
        <v>0</v>
      </c>
      <c r="O720" s="39">
        <v>0</v>
      </c>
      <c r="P720" s="39">
        <v>386476.12</v>
      </c>
      <c r="Q720" s="39">
        <f>M720+N720+O720+P720</f>
        <v>386476.12</v>
      </c>
      <c r="R720" s="39">
        <f>H720-M720</f>
        <v>0</v>
      </c>
      <c r="S720" s="39">
        <f>I720-N720</f>
        <v>0</v>
      </c>
      <c r="T720" s="39">
        <f>J720-O720</f>
        <v>0</v>
      </c>
      <c r="U720" s="39">
        <f>Q720+B720</f>
        <v>386476.12</v>
      </c>
      <c r="V720" s="39">
        <v>386477</v>
      </c>
      <c r="W720" s="39">
        <v>386476.12</v>
      </c>
      <c r="X720" s="39">
        <f>V720-W720</f>
        <v>0.88000000000465661</v>
      </c>
      <c r="Y720" s="39">
        <f>IF(ISERROR(W720/V720*100),0,W720/V720*100)</f>
        <v>99.999772302103366</v>
      </c>
      <c r="Z720" s="39">
        <v>0</v>
      </c>
      <c r="AA720" s="39">
        <v>0</v>
      </c>
      <c r="AB720" s="39">
        <v>0</v>
      </c>
      <c r="AC720" s="39">
        <v>0</v>
      </c>
      <c r="AD720" s="39">
        <v>-0.88</v>
      </c>
    </row>
    <row r="721" spans="1:30" x14ac:dyDescent="0.2">
      <c r="A721" s="38" t="s">
        <v>101</v>
      </c>
      <c r="B721" s="39">
        <v>0</v>
      </c>
      <c r="C721" s="39">
        <v>0</v>
      </c>
      <c r="D721" s="39">
        <v>0</v>
      </c>
      <c r="E721" s="39">
        <v>0</v>
      </c>
      <c r="F721" s="39">
        <v>1093766</v>
      </c>
      <c r="G721" s="39">
        <f>C721+D721+E721+F721</f>
        <v>1093766</v>
      </c>
      <c r="H721" s="39">
        <v>0</v>
      </c>
      <c r="I721" s="39">
        <v>0</v>
      </c>
      <c r="J721" s="39">
        <v>0</v>
      </c>
      <c r="K721" s="39">
        <v>1093766</v>
      </c>
      <c r="L721" s="39">
        <f>H721+I721+J721+K721</f>
        <v>1093766</v>
      </c>
      <c r="M721" s="39">
        <v>0</v>
      </c>
      <c r="N721" s="39">
        <v>0</v>
      </c>
      <c r="O721" s="39">
        <v>0</v>
      </c>
      <c r="P721" s="39">
        <v>1091103.1399999999</v>
      </c>
      <c r="Q721" s="39">
        <f>M721+N721+O721+P721</f>
        <v>1091103.1399999999</v>
      </c>
      <c r="R721" s="39">
        <f>H721-M721</f>
        <v>0</v>
      </c>
      <c r="S721" s="39">
        <f>I721-N721</f>
        <v>0</v>
      </c>
      <c r="T721" s="39">
        <f>J721-O721</f>
        <v>0</v>
      </c>
      <c r="U721" s="39">
        <f>Q721+B721</f>
        <v>1091103.1399999999</v>
      </c>
      <c r="V721" s="39">
        <v>1093766</v>
      </c>
      <c r="W721" s="39">
        <v>1091103.1399999999</v>
      </c>
      <c r="X721" s="39">
        <f>V721-W721</f>
        <v>2662.8600000001024</v>
      </c>
      <c r="Y721" s="39">
        <f>IF(ISERROR(W721/V721*100),0,W721/V721*100)</f>
        <v>99.756542075727339</v>
      </c>
      <c r="Z721" s="39">
        <v>0</v>
      </c>
      <c r="AA721" s="39">
        <v>0</v>
      </c>
      <c r="AB721" s="39">
        <v>0</v>
      </c>
      <c r="AC721" s="39">
        <v>0</v>
      </c>
      <c r="AD721" s="39">
        <v>-2662.86</v>
      </c>
    </row>
    <row r="722" spans="1:30" x14ac:dyDescent="0.2">
      <c r="A722" s="40" t="s">
        <v>102</v>
      </c>
      <c r="B722" s="39">
        <v>0</v>
      </c>
      <c r="C722" s="39">
        <v>0</v>
      </c>
      <c r="D722" s="39">
        <v>0</v>
      </c>
      <c r="E722" s="39">
        <v>0</v>
      </c>
      <c r="F722" s="39">
        <v>1093766</v>
      </c>
      <c r="G722" s="39">
        <f>C722+D722+E722+F722</f>
        <v>1093766</v>
      </c>
      <c r="H722" s="39">
        <v>0</v>
      </c>
      <c r="I722" s="39">
        <v>0</v>
      </c>
      <c r="J722" s="39">
        <v>0</v>
      </c>
      <c r="K722" s="39">
        <v>1093766</v>
      </c>
      <c r="L722" s="39">
        <f>H722+I722+J722+K722</f>
        <v>1093766</v>
      </c>
      <c r="M722" s="39">
        <v>0</v>
      </c>
      <c r="N722" s="39">
        <v>0</v>
      </c>
      <c r="O722" s="39">
        <v>0</v>
      </c>
      <c r="P722" s="39">
        <v>1091103.1399999999</v>
      </c>
      <c r="Q722" s="39">
        <f>M722+N722+O722+P722</f>
        <v>1091103.1399999999</v>
      </c>
      <c r="R722" s="39">
        <f>H722-M722</f>
        <v>0</v>
      </c>
      <c r="S722" s="39">
        <f>I722-N722</f>
        <v>0</v>
      </c>
      <c r="T722" s="39">
        <f>J722-O722</f>
        <v>0</v>
      </c>
      <c r="U722" s="39">
        <f>Q722+B722</f>
        <v>1091103.1399999999</v>
      </c>
      <c r="V722" s="39">
        <v>1093766</v>
      </c>
      <c r="W722" s="39">
        <v>1091103.1399999999</v>
      </c>
      <c r="X722" s="39">
        <f>V722-W722</f>
        <v>2662.8600000001024</v>
      </c>
      <c r="Y722" s="39">
        <f>IF(ISERROR(W722/V722*100),0,W722/V722*100)</f>
        <v>99.756542075727339</v>
      </c>
      <c r="Z722" s="39">
        <v>0</v>
      </c>
      <c r="AA722" s="39">
        <v>0</v>
      </c>
      <c r="AB722" s="39">
        <v>0</v>
      </c>
      <c r="AC722" s="39">
        <v>0</v>
      </c>
      <c r="AD722" s="39">
        <v>-2662.86</v>
      </c>
    </row>
    <row r="723" spans="1:30" ht="25.5" x14ac:dyDescent="0.2">
      <c r="A723" s="38" t="s">
        <v>103</v>
      </c>
      <c r="B723" s="39">
        <v>0</v>
      </c>
      <c r="C723" s="39">
        <v>870010</v>
      </c>
      <c r="D723" s="39">
        <v>0</v>
      </c>
      <c r="E723" s="39">
        <v>0</v>
      </c>
      <c r="F723" s="39">
        <v>3836799</v>
      </c>
      <c r="G723" s="39">
        <f>C723+D723+E723+F723</f>
        <v>4706809</v>
      </c>
      <c r="H723" s="39">
        <v>870010</v>
      </c>
      <c r="I723" s="39">
        <v>0</v>
      </c>
      <c r="J723" s="39">
        <v>0</v>
      </c>
      <c r="K723" s="39">
        <v>3836799</v>
      </c>
      <c r="L723" s="39">
        <f>H723+I723+J723+K723</f>
        <v>4706809</v>
      </c>
      <c r="M723" s="39">
        <v>729037.23</v>
      </c>
      <c r="N723" s="39">
        <v>0</v>
      </c>
      <c r="O723" s="39">
        <v>0</v>
      </c>
      <c r="P723" s="39">
        <v>3562681.02</v>
      </c>
      <c r="Q723" s="39">
        <f>M723+N723+O723+P723</f>
        <v>4291718.25</v>
      </c>
      <c r="R723" s="39">
        <f>H723-M723</f>
        <v>140972.77000000002</v>
      </c>
      <c r="S723" s="39">
        <f>I723-N723</f>
        <v>0</v>
      </c>
      <c r="T723" s="39">
        <f>J723-O723</f>
        <v>0</v>
      </c>
      <c r="U723" s="39">
        <f>Q723+B723</f>
        <v>4291718.25</v>
      </c>
      <c r="V723" s="39">
        <v>4756809</v>
      </c>
      <c r="W723" s="39">
        <v>4159458.94</v>
      </c>
      <c r="X723" s="39">
        <f>V723-W723</f>
        <v>597350.06000000006</v>
      </c>
      <c r="Y723" s="39">
        <f>IF(ISERROR(W723/V723*100),0,W723/V723*100)</f>
        <v>87.442210523903725</v>
      </c>
      <c r="Z723" s="39">
        <v>0</v>
      </c>
      <c r="AA723" s="39">
        <v>0</v>
      </c>
      <c r="AB723" s="39">
        <v>0</v>
      </c>
      <c r="AC723" s="39">
        <v>0</v>
      </c>
      <c r="AD723" s="39">
        <v>-274117.98</v>
      </c>
    </row>
    <row r="724" spans="1:30" x14ac:dyDescent="0.2">
      <c r="A724" s="38" t="s">
        <v>104</v>
      </c>
      <c r="B724" s="39">
        <v>0</v>
      </c>
      <c r="C724" s="39">
        <v>31500</v>
      </c>
      <c r="D724" s="39">
        <v>0</v>
      </c>
      <c r="E724" s="39">
        <v>0</v>
      </c>
      <c r="F724" s="39">
        <v>41138461</v>
      </c>
      <c r="G724" s="39">
        <f>C724+D724+E724+F724</f>
        <v>41169961</v>
      </c>
      <c r="H724" s="39">
        <v>31500</v>
      </c>
      <c r="I724" s="39">
        <v>0</v>
      </c>
      <c r="J724" s="39">
        <v>0</v>
      </c>
      <c r="K724" s="39">
        <v>41138461</v>
      </c>
      <c r="L724" s="39">
        <f>H724+I724+J724+K724</f>
        <v>41169961</v>
      </c>
      <c r="M724" s="39">
        <v>0</v>
      </c>
      <c r="N724" s="39">
        <v>0</v>
      </c>
      <c r="O724" s="39">
        <v>0</v>
      </c>
      <c r="P724" s="39">
        <v>36676082.460000001</v>
      </c>
      <c r="Q724" s="39">
        <f>M724+N724+O724+P724</f>
        <v>36676082.460000001</v>
      </c>
      <c r="R724" s="39">
        <f>H724-M724</f>
        <v>31500</v>
      </c>
      <c r="S724" s="39">
        <f>I724-N724</f>
        <v>0</v>
      </c>
      <c r="T724" s="39">
        <f>J724-O724</f>
        <v>0</v>
      </c>
      <c r="U724" s="39">
        <f>Q724+B724</f>
        <v>36676082.460000001</v>
      </c>
      <c r="V724" s="39">
        <v>41169961</v>
      </c>
      <c r="W724" s="39">
        <v>36676082.460000001</v>
      </c>
      <c r="X724" s="39">
        <f>V724-W724</f>
        <v>4493878.5399999991</v>
      </c>
      <c r="Y724" s="39">
        <f>IF(ISERROR(W724/V724*100),0,W724/V724*100)</f>
        <v>89.084569353854874</v>
      </c>
      <c r="Z724" s="39">
        <v>0</v>
      </c>
      <c r="AA724" s="39">
        <v>0</v>
      </c>
      <c r="AB724" s="39">
        <v>0</v>
      </c>
      <c r="AC724" s="39">
        <v>0</v>
      </c>
      <c r="AD724" s="39">
        <v>-4462378.54</v>
      </c>
    </row>
    <row r="725" spans="1:30" ht="25.5" x14ac:dyDescent="0.2">
      <c r="A725" s="40" t="s">
        <v>105</v>
      </c>
      <c r="B725" s="39">
        <v>0</v>
      </c>
      <c r="C725" s="39">
        <v>0</v>
      </c>
      <c r="D725" s="39">
        <v>0</v>
      </c>
      <c r="E725" s="39">
        <v>0</v>
      </c>
      <c r="F725" s="39">
        <v>28095732</v>
      </c>
      <c r="G725" s="39">
        <f>C725+D725+E725+F725</f>
        <v>28095732</v>
      </c>
      <c r="H725" s="39">
        <v>0</v>
      </c>
      <c r="I725" s="39">
        <v>0</v>
      </c>
      <c r="J725" s="39">
        <v>0</v>
      </c>
      <c r="K725" s="39">
        <v>28095732</v>
      </c>
      <c r="L725" s="39">
        <f>H725+I725+J725+K725</f>
        <v>28095732</v>
      </c>
      <c r="M725" s="39">
        <v>0</v>
      </c>
      <c r="N725" s="39">
        <v>0</v>
      </c>
      <c r="O725" s="39">
        <v>0</v>
      </c>
      <c r="P725" s="39">
        <v>24199490.25</v>
      </c>
      <c r="Q725" s="39">
        <f>M725+N725+O725+P725</f>
        <v>24199490.25</v>
      </c>
      <c r="R725" s="39">
        <f>H725-M725</f>
        <v>0</v>
      </c>
      <c r="S725" s="39">
        <f>I725-N725</f>
        <v>0</v>
      </c>
      <c r="T725" s="39">
        <f>J725-O725</f>
        <v>0</v>
      </c>
      <c r="U725" s="39">
        <f>Q725+B725</f>
        <v>24199490.25</v>
      </c>
      <c r="V725" s="39">
        <v>28095732</v>
      </c>
      <c r="W725" s="39">
        <v>24199490.25</v>
      </c>
      <c r="X725" s="39">
        <f>V725-W725</f>
        <v>3896241.75</v>
      </c>
      <c r="Y725" s="39">
        <f>IF(ISERROR(W725/V725*100),0,W725/V725*100)</f>
        <v>86.132264679916503</v>
      </c>
      <c r="Z725" s="39">
        <v>0</v>
      </c>
      <c r="AA725" s="39">
        <v>0</v>
      </c>
      <c r="AB725" s="39">
        <v>0</v>
      </c>
      <c r="AC725" s="39">
        <v>0</v>
      </c>
      <c r="AD725" s="39">
        <v>-3896241.75</v>
      </c>
    </row>
    <row r="726" spans="1:30" ht="25.5" x14ac:dyDescent="0.2">
      <c r="A726" s="40" t="s">
        <v>106</v>
      </c>
      <c r="B726" s="39">
        <v>0</v>
      </c>
      <c r="C726" s="39">
        <v>0</v>
      </c>
      <c r="D726" s="39">
        <v>0</v>
      </c>
      <c r="E726" s="39">
        <v>0</v>
      </c>
      <c r="F726" s="39">
        <v>10089162</v>
      </c>
      <c r="G726" s="39">
        <f>C726+D726+E726+F726</f>
        <v>10089162</v>
      </c>
      <c r="H726" s="39">
        <v>0</v>
      </c>
      <c r="I726" s="39">
        <v>0</v>
      </c>
      <c r="J726" s="39">
        <v>0</v>
      </c>
      <c r="K726" s="39">
        <v>10089162</v>
      </c>
      <c r="L726" s="39">
        <f>H726+I726+J726+K726</f>
        <v>10089162</v>
      </c>
      <c r="M726" s="39">
        <v>0</v>
      </c>
      <c r="N726" s="39">
        <v>0</v>
      </c>
      <c r="O726" s="39">
        <v>0</v>
      </c>
      <c r="P726" s="39">
        <v>10055958.140000001</v>
      </c>
      <c r="Q726" s="39">
        <f>M726+N726+O726+P726</f>
        <v>10055958.140000001</v>
      </c>
      <c r="R726" s="39">
        <f>H726-M726</f>
        <v>0</v>
      </c>
      <c r="S726" s="39">
        <f>I726-N726</f>
        <v>0</v>
      </c>
      <c r="T726" s="39">
        <f>J726-O726</f>
        <v>0</v>
      </c>
      <c r="U726" s="39">
        <f>Q726+B726</f>
        <v>10055958.140000001</v>
      </c>
      <c r="V726" s="39">
        <v>10089162</v>
      </c>
      <c r="W726" s="39">
        <v>10055958.140000001</v>
      </c>
      <c r="X726" s="39">
        <f>V726-W726</f>
        <v>33203.859999999404</v>
      </c>
      <c r="Y726" s="39">
        <f>IF(ISERROR(W726/V726*100),0,W726/V726*100)</f>
        <v>99.670895759231541</v>
      </c>
      <c r="Z726" s="39">
        <v>0</v>
      </c>
      <c r="AA726" s="39">
        <v>0</v>
      </c>
      <c r="AB726" s="39">
        <v>0</v>
      </c>
      <c r="AC726" s="39">
        <v>0</v>
      </c>
      <c r="AD726" s="39">
        <v>-33203.86</v>
      </c>
    </row>
    <row r="727" spans="1:30" ht="25.5" x14ac:dyDescent="0.2">
      <c r="A727" s="40" t="s">
        <v>107</v>
      </c>
      <c r="B727" s="39">
        <v>0</v>
      </c>
      <c r="C727" s="39">
        <v>31500</v>
      </c>
      <c r="D727" s="39">
        <v>0</v>
      </c>
      <c r="E727" s="39">
        <v>0</v>
      </c>
      <c r="F727" s="39">
        <v>414505</v>
      </c>
      <c r="G727" s="39">
        <f>C727+D727+E727+F727</f>
        <v>446005</v>
      </c>
      <c r="H727" s="39">
        <v>31500</v>
      </c>
      <c r="I727" s="39">
        <v>0</v>
      </c>
      <c r="J727" s="39">
        <v>0</v>
      </c>
      <c r="K727" s="39">
        <v>414505</v>
      </c>
      <c r="L727" s="39">
        <f>H727+I727+J727+K727</f>
        <v>446005</v>
      </c>
      <c r="M727" s="39">
        <v>0</v>
      </c>
      <c r="N727" s="39">
        <v>0</v>
      </c>
      <c r="O727" s="39">
        <v>0</v>
      </c>
      <c r="P727" s="39">
        <v>16174</v>
      </c>
      <c r="Q727" s="39">
        <f>M727+N727+O727+P727</f>
        <v>16174</v>
      </c>
      <c r="R727" s="39">
        <f>H727-M727</f>
        <v>31500</v>
      </c>
      <c r="S727" s="39">
        <f>I727-N727</f>
        <v>0</v>
      </c>
      <c r="T727" s="39">
        <f>J727-O727</f>
        <v>0</v>
      </c>
      <c r="U727" s="39">
        <f>Q727+B727</f>
        <v>16174</v>
      </c>
      <c r="V727" s="39">
        <v>446005</v>
      </c>
      <c r="W727" s="39">
        <v>16174</v>
      </c>
      <c r="X727" s="39">
        <f>V727-W727</f>
        <v>429831</v>
      </c>
      <c r="Y727" s="39">
        <f>IF(ISERROR(W727/V727*100),0,W727/V727*100)</f>
        <v>3.6264167442069035</v>
      </c>
      <c r="Z727" s="39">
        <v>0</v>
      </c>
      <c r="AA727" s="39">
        <v>0</v>
      </c>
      <c r="AB727" s="39">
        <v>0</v>
      </c>
      <c r="AC727" s="39">
        <v>0</v>
      </c>
      <c r="AD727" s="39">
        <v>-398331</v>
      </c>
    </row>
    <row r="728" spans="1:30" ht="25.5" x14ac:dyDescent="0.2">
      <c r="A728" s="40" t="s">
        <v>108</v>
      </c>
      <c r="B728" s="39">
        <v>0</v>
      </c>
      <c r="C728" s="39">
        <v>0</v>
      </c>
      <c r="D728" s="39">
        <v>0</v>
      </c>
      <c r="E728" s="39">
        <v>0</v>
      </c>
      <c r="F728" s="39">
        <v>1573916</v>
      </c>
      <c r="G728" s="39">
        <f>C728+D728+E728+F728</f>
        <v>1573916</v>
      </c>
      <c r="H728" s="39">
        <v>0</v>
      </c>
      <c r="I728" s="39">
        <v>0</v>
      </c>
      <c r="J728" s="39">
        <v>0</v>
      </c>
      <c r="K728" s="39">
        <v>1573916</v>
      </c>
      <c r="L728" s="39">
        <f>H728+I728+J728+K728</f>
        <v>1573916</v>
      </c>
      <c r="M728" s="39">
        <v>0</v>
      </c>
      <c r="N728" s="39">
        <v>0</v>
      </c>
      <c r="O728" s="39">
        <v>0</v>
      </c>
      <c r="P728" s="39">
        <v>1510525.35</v>
      </c>
      <c r="Q728" s="39">
        <f>M728+N728+O728+P728</f>
        <v>1510525.35</v>
      </c>
      <c r="R728" s="39">
        <f>H728-M728</f>
        <v>0</v>
      </c>
      <c r="S728" s="39">
        <f>I728-N728</f>
        <v>0</v>
      </c>
      <c r="T728" s="39">
        <f>J728-O728</f>
        <v>0</v>
      </c>
      <c r="U728" s="39">
        <f>Q728+B728</f>
        <v>1510525.35</v>
      </c>
      <c r="V728" s="39">
        <v>1573916</v>
      </c>
      <c r="W728" s="39">
        <v>1510525.35</v>
      </c>
      <c r="X728" s="39">
        <f>V728-W728</f>
        <v>63390.649999999907</v>
      </c>
      <c r="Y728" s="39">
        <f>IF(ISERROR(W728/V728*100),0,W728/V728*100)</f>
        <v>95.972424830804187</v>
      </c>
      <c r="Z728" s="39">
        <v>0</v>
      </c>
      <c r="AA728" s="39">
        <v>0</v>
      </c>
      <c r="AB728" s="39">
        <v>0</v>
      </c>
      <c r="AC728" s="39">
        <v>0</v>
      </c>
      <c r="AD728" s="39">
        <v>-63390.65</v>
      </c>
    </row>
    <row r="729" spans="1:30" ht="25.5" x14ac:dyDescent="0.2">
      <c r="A729" s="40" t="s">
        <v>109</v>
      </c>
      <c r="B729" s="39">
        <v>0</v>
      </c>
      <c r="C729" s="39">
        <v>0</v>
      </c>
      <c r="D729" s="39">
        <v>0</v>
      </c>
      <c r="E729" s="39">
        <v>0</v>
      </c>
      <c r="F729" s="39">
        <v>965146</v>
      </c>
      <c r="G729" s="39">
        <f>C729+D729+E729+F729</f>
        <v>965146</v>
      </c>
      <c r="H729" s="39">
        <v>0</v>
      </c>
      <c r="I729" s="39">
        <v>0</v>
      </c>
      <c r="J729" s="39">
        <v>0</v>
      </c>
      <c r="K729" s="39">
        <v>965146</v>
      </c>
      <c r="L729" s="39">
        <f>H729+I729+J729+K729</f>
        <v>965146</v>
      </c>
      <c r="M729" s="39">
        <v>0</v>
      </c>
      <c r="N729" s="39">
        <v>0</v>
      </c>
      <c r="O729" s="39">
        <v>0</v>
      </c>
      <c r="P729" s="39">
        <v>893934.72</v>
      </c>
      <c r="Q729" s="39">
        <f>M729+N729+O729+P729</f>
        <v>893934.72</v>
      </c>
      <c r="R729" s="39">
        <f>H729-M729</f>
        <v>0</v>
      </c>
      <c r="S729" s="39">
        <f>I729-N729</f>
        <v>0</v>
      </c>
      <c r="T729" s="39">
        <f>J729-O729</f>
        <v>0</v>
      </c>
      <c r="U729" s="39">
        <f>Q729+B729</f>
        <v>893934.72</v>
      </c>
      <c r="V729" s="39">
        <v>965146</v>
      </c>
      <c r="W729" s="39">
        <v>893934.72</v>
      </c>
      <c r="X729" s="39">
        <f>V729-W729</f>
        <v>71211.280000000028</v>
      </c>
      <c r="Y729" s="39">
        <f>IF(ISERROR(W729/V729*100),0,W729/V729*100)</f>
        <v>92.621709047128618</v>
      </c>
      <c r="Z729" s="39">
        <v>0</v>
      </c>
      <c r="AA729" s="39">
        <v>0</v>
      </c>
      <c r="AB729" s="39">
        <v>0</v>
      </c>
      <c r="AC729" s="39">
        <v>0</v>
      </c>
      <c r="AD729" s="39">
        <v>-71211.28</v>
      </c>
    </row>
    <row r="730" spans="1:30" x14ac:dyDescent="0.2">
      <c r="A730" s="38" t="s">
        <v>110</v>
      </c>
      <c r="B730" s="39">
        <v>0</v>
      </c>
      <c r="C730" s="39">
        <v>0</v>
      </c>
      <c r="D730" s="39">
        <v>0</v>
      </c>
      <c r="E730" s="39">
        <v>0</v>
      </c>
      <c r="F730" s="39">
        <v>725663</v>
      </c>
      <c r="G730" s="39">
        <f>C730+D730+E730+F730</f>
        <v>725663</v>
      </c>
      <c r="H730" s="39">
        <v>0</v>
      </c>
      <c r="I730" s="39">
        <v>0</v>
      </c>
      <c r="J730" s="39">
        <v>0</v>
      </c>
      <c r="K730" s="39">
        <v>725663</v>
      </c>
      <c r="L730" s="39">
        <f>H730+I730+J730+K730</f>
        <v>725663</v>
      </c>
      <c r="M730" s="39">
        <v>0</v>
      </c>
      <c r="N730" s="39">
        <v>0</v>
      </c>
      <c r="O730" s="39">
        <v>0</v>
      </c>
      <c r="P730" s="39">
        <v>670999.13</v>
      </c>
      <c r="Q730" s="39">
        <f>M730+N730+O730+P730</f>
        <v>670999.13</v>
      </c>
      <c r="R730" s="39">
        <f>H730-M730</f>
        <v>0</v>
      </c>
      <c r="S730" s="39">
        <f>I730-N730</f>
        <v>0</v>
      </c>
      <c r="T730" s="39">
        <f>J730-O730</f>
        <v>0</v>
      </c>
      <c r="U730" s="39">
        <f>Q730+B730</f>
        <v>670999.13</v>
      </c>
      <c r="V730" s="39">
        <v>725663</v>
      </c>
      <c r="W730" s="39">
        <v>670999.13</v>
      </c>
      <c r="X730" s="39">
        <f>V730-W730</f>
        <v>54663.869999999995</v>
      </c>
      <c r="Y730" s="39">
        <f>IF(ISERROR(W730/V730*100),0,W730/V730*100)</f>
        <v>92.467044619885542</v>
      </c>
      <c r="Z730" s="39">
        <v>0</v>
      </c>
      <c r="AA730" s="39">
        <v>0</v>
      </c>
      <c r="AB730" s="39">
        <v>0</v>
      </c>
      <c r="AC730" s="39">
        <v>0</v>
      </c>
      <c r="AD730" s="39">
        <v>-54663.87</v>
      </c>
    </row>
    <row r="731" spans="1:30" x14ac:dyDescent="0.2">
      <c r="A731" s="38" t="s">
        <v>111</v>
      </c>
      <c r="B731" s="39">
        <v>0</v>
      </c>
      <c r="C731" s="39">
        <v>2500000</v>
      </c>
      <c r="D731" s="39">
        <v>0</v>
      </c>
      <c r="E731" s="39">
        <v>0</v>
      </c>
      <c r="F731" s="39">
        <v>373743</v>
      </c>
      <c r="G731" s="39">
        <f>C731+D731+E731+F731</f>
        <v>2873743</v>
      </c>
      <c r="H731" s="39">
        <v>2500000</v>
      </c>
      <c r="I731" s="39">
        <v>0</v>
      </c>
      <c r="J731" s="39">
        <v>0</v>
      </c>
      <c r="K731" s="39">
        <v>373743</v>
      </c>
      <c r="L731" s="39">
        <f>H731+I731+J731+K731</f>
        <v>2873743</v>
      </c>
      <c r="M731" s="39">
        <v>3135797.64</v>
      </c>
      <c r="N731" s="39">
        <v>0</v>
      </c>
      <c r="O731" s="39">
        <v>0</v>
      </c>
      <c r="P731" s="39">
        <v>169764.16</v>
      </c>
      <c r="Q731" s="39">
        <f>M731+N731+O731+P731</f>
        <v>3305561.8000000003</v>
      </c>
      <c r="R731" s="39">
        <f>H731-M731</f>
        <v>-635797.64000000013</v>
      </c>
      <c r="S731" s="39">
        <f>I731-N731</f>
        <v>0</v>
      </c>
      <c r="T731" s="39">
        <f>J731-O731</f>
        <v>0</v>
      </c>
      <c r="U731" s="39">
        <f>Q731+B731</f>
        <v>3305561.8000000003</v>
      </c>
      <c r="V731" s="39">
        <v>3119136</v>
      </c>
      <c r="W731" s="39">
        <v>429968.74</v>
      </c>
      <c r="X731" s="39">
        <f>V731-W731</f>
        <v>2689167.26</v>
      </c>
      <c r="Y731" s="39">
        <f>IF(ISERROR(W731/V731*100),0,W731/V731*100)</f>
        <v>13.784866706677745</v>
      </c>
      <c r="Z731" s="39">
        <v>0</v>
      </c>
      <c r="AA731" s="39">
        <v>0</v>
      </c>
      <c r="AB731" s="39">
        <v>0</v>
      </c>
      <c r="AC731" s="39">
        <v>0</v>
      </c>
      <c r="AD731" s="39">
        <v>-203978.84</v>
      </c>
    </row>
    <row r="732" spans="1:30" ht="25.5" x14ac:dyDescent="0.2">
      <c r="A732" s="38" t="s">
        <v>112</v>
      </c>
      <c r="B732" s="39">
        <v>0</v>
      </c>
      <c r="C732" s="39">
        <v>0</v>
      </c>
      <c r="D732" s="39">
        <v>0</v>
      </c>
      <c r="E732" s="39">
        <v>0</v>
      </c>
      <c r="F732" s="39">
        <v>230083</v>
      </c>
      <c r="G732" s="39">
        <f>C732+D732+E732+F732</f>
        <v>230083</v>
      </c>
      <c r="H732" s="39">
        <v>0</v>
      </c>
      <c r="I732" s="39">
        <v>0</v>
      </c>
      <c r="J732" s="39">
        <v>0</v>
      </c>
      <c r="K732" s="39">
        <v>230083</v>
      </c>
      <c r="L732" s="39">
        <f>H732+I732+J732+K732</f>
        <v>230083</v>
      </c>
      <c r="M732" s="39">
        <v>0</v>
      </c>
      <c r="N732" s="39">
        <v>0</v>
      </c>
      <c r="O732" s="39">
        <v>0</v>
      </c>
      <c r="P732" s="39">
        <v>199649.21</v>
      </c>
      <c r="Q732" s="39">
        <f>M732+N732+O732+P732</f>
        <v>199649.21</v>
      </c>
      <c r="R732" s="39">
        <f>H732-M732</f>
        <v>0</v>
      </c>
      <c r="S732" s="39">
        <f>I732-N732</f>
        <v>0</v>
      </c>
      <c r="T732" s="39">
        <f>J732-O732</f>
        <v>0</v>
      </c>
      <c r="U732" s="39">
        <f>Q732+B732</f>
        <v>199649.21</v>
      </c>
      <c r="V732" s="39">
        <v>230083</v>
      </c>
      <c r="W732" s="39">
        <v>199649.21</v>
      </c>
      <c r="X732" s="39">
        <f>V732-W732</f>
        <v>30433.790000000008</v>
      </c>
      <c r="Y732" s="39">
        <f>IF(ISERROR(W732/V732*100),0,W732/V732*100)</f>
        <v>86.77269072465154</v>
      </c>
      <c r="Z732" s="39">
        <v>0</v>
      </c>
      <c r="AA732" s="39">
        <v>0</v>
      </c>
      <c r="AB732" s="39">
        <v>0</v>
      </c>
      <c r="AC732" s="39">
        <v>0</v>
      </c>
      <c r="AD732" s="39">
        <v>-30433.79</v>
      </c>
    </row>
    <row r="733" spans="1:30" x14ac:dyDescent="0.2">
      <c r="A733" s="38" t="s">
        <v>113</v>
      </c>
      <c r="B733" s="39">
        <v>0</v>
      </c>
      <c r="C733" s="39">
        <v>0</v>
      </c>
      <c r="D733" s="39">
        <v>0</v>
      </c>
      <c r="E733" s="39">
        <v>0</v>
      </c>
      <c r="F733" s="39">
        <v>146075000</v>
      </c>
      <c r="G733" s="39">
        <f>C733+D733+E733+F733</f>
        <v>146075000</v>
      </c>
      <c r="H733" s="39">
        <v>0</v>
      </c>
      <c r="I733" s="39">
        <v>0</v>
      </c>
      <c r="J733" s="39">
        <v>0</v>
      </c>
      <c r="K733" s="39">
        <v>146075000</v>
      </c>
      <c r="L733" s="39">
        <f>H733+I733+J733+K733</f>
        <v>146075000</v>
      </c>
      <c r="M733" s="39">
        <v>0</v>
      </c>
      <c r="N733" s="39">
        <v>0</v>
      </c>
      <c r="O733" s="39">
        <v>0</v>
      </c>
      <c r="P733" s="39">
        <v>146075000</v>
      </c>
      <c r="Q733" s="39">
        <f>M733+N733+O733+P733</f>
        <v>146075000</v>
      </c>
      <c r="R733" s="39">
        <f>H733-M733</f>
        <v>0</v>
      </c>
      <c r="S733" s="39">
        <f>I733-N733</f>
        <v>0</v>
      </c>
      <c r="T733" s="39">
        <f>J733-O733</f>
        <v>0</v>
      </c>
      <c r="U733" s="39">
        <f>Q733+B733</f>
        <v>146075000</v>
      </c>
      <c r="V733" s="39">
        <v>146075000</v>
      </c>
      <c r="W733" s="39">
        <v>146075000</v>
      </c>
      <c r="X733" s="39">
        <f>V733-W733</f>
        <v>0</v>
      </c>
      <c r="Y733" s="39">
        <f>IF(ISERROR(W733/V733*100),0,W733/V733*100)</f>
        <v>100</v>
      </c>
      <c r="Z733" s="39">
        <v>0</v>
      </c>
      <c r="AA733" s="39">
        <v>0</v>
      </c>
      <c r="AB733" s="39">
        <v>0</v>
      </c>
      <c r="AC733" s="39">
        <v>0</v>
      </c>
      <c r="AD733" s="39">
        <v>0</v>
      </c>
    </row>
    <row r="734" spans="1:30" ht="25.5" x14ac:dyDescent="0.2">
      <c r="A734" s="38" t="s">
        <v>86</v>
      </c>
      <c r="B734" s="39">
        <v>0</v>
      </c>
      <c r="C734" s="39">
        <v>80000</v>
      </c>
      <c r="D734" s="39">
        <v>0</v>
      </c>
      <c r="E734" s="39">
        <v>0</v>
      </c>
      <c r="F734" s="39">
        <v>5772553</v>
      </c>
      <c r="G734" s="39">
        <f>C734+D734+E734+F734</f>
        <v>5852553</v>
      </c>
      <c r="H734" s="39">
        <v>80000</v>
      </c>
      <c r="I734" s="39">
        <v>0</v>
      </c>
      <c r="J734" s="39">
        <v>0</v>
      </c>
      <c r="K734" s="39">
        <v>5772553</v>
      </c>
      <c r="L734" s="39">
        <f>H734+I734+J734+K734</f>
        <v>5852553</v>
      </c>
      <c r="M734" s="39">
        <v>66341.100000000006</v>
      </c>
      <c r="N734" s="39">
        <v>0</v>
      </c>
      <c r="O734" s="39">
        <v>0</v>
      </c>
      <c r="P734" s="39">
        <v>5585726.4100000001</v>
      </c>
      <c r="Q734" s="39">
        <f>M734+N734+O734+P734</f>
        <v>5652067.5099999998</v>
      </c>
      <c r="R734" s="39">
        <f>H734-M734</f>
        <v>13658.899999999994</v>
      </c>
      <c r="S734" s="39">
        <f>I734-N734</f>
        <v>0</v>
      </c>
      <c r="T734" s="39">
        <f>J734-O734</f>
        <v>0</v>
      </c>
      <c r="U734" s="39">
        <f>Q734+B734</f>
        <v>5652067.5099999998</v>
      </c>
      <c r="V734" s="39">
        <v>5950553</v>
      </c>
      <c r="W734" s="39">
        <v>5635482.2300000004</v>
      </c>
      <c r="X734" s="39">
        <f>V734-W734</f>
        <v>315070.76999999955</v>
      </c>
      <c r="Y734" s="39">
        <f>IF(ISERROR(W734/V734*100),0,W734/V734*100)</f>
        <v>94.705185047507356</v>
      </c>
      <c r="Z734" s="39">
        <v>0</v>
      </c>
      <c r="AA734" s="39">
        <v>0</v>
      </c>
      <c r="AB734" s="39">
        <v>0</v>
      </c>
      <c r="AC734" s="39">
        <v>0</v>
      </c>
      <c r="AD734" s="39">
        <v>-186826.59</v>
      </c>
    </row>
    <row r="735" spans="1:30" ht="25.5" x14ac:dyDescent="0.2">
      <c r="A735" s="38" t="s">
        <v>55</v>
      </c>
      <c r="B735" s="39">
        <v>0</v>
      </c>
      <c r="C735" s="39">
        <v>0</v>
      </c>
      <c r="D735" s="39">
        <v>0</v>
      </c>
      <c r="E735" s="39">
        <v>0</v>
      </c>
      <c r="F735" s="39">
        <v>88638376</v>
      </c>
      <c r="G735" s="39">
        <f>C735+D735+E735+F735</f>
        <v>88638376</v>
      </c>
      <c r="H735" s="39">
        <v>0</v>
      </c>
      <c r="I735" s="39">
        <v>0</v>
      </c>
      <c r="J735" s="39">
        <v>0</v>
      </c>
      <c r="K735" s="39">
        <v>88638376</v>
      </c>
      <c r="L735" s="39">
        <f>H735+I735+J735+K735</f>
        <v>88638376</v>
      </c>
      <c r="M735" s="39">
        <v>0</v>
      </c>
      <c r="N735" s="39">
        <v>0</v>
      </c>
      <c r="O735" s="39">
        <v>0</v>
      </c>
      <c r="P735" s="39">
        <v>75676922.629999995</v>
      </c>
      <c r="Q735" s="39">
        <f>M735+N735+O735+P735</f>
        <v>75676922.629999995</v>
      </c>
      <c r="R735" s="39">
        <f>H735-M735</f>
        <v>0</v>
      </c>
      <c r="S735" s="39">
        <f>I735-N735</f>
        <v>0</v>
      </c>
      <c r="T735" s="39">
        <f>J735-O735</f>
        <v>0</v>
      </c>
      <c r="U735" s="39">
        <f>Q735+B735</f>
        <v>75676922.629999995</v>
      </c>
      <c r="V735" s="39">
        <v>88638376</v>
      </c>
      <c r="W735" s="39">
        <v>75676922.629999995</v>
      </c>
      <c r="X735" s="39">
        <f>V735-W735</f>
        <v>12961453.370000005</v>
      </c>
      <c r="Y735" s="39">
        <f>IF(ISERROR(W735/V735*100),0,W735/V735*100)</f>
        <v>85.377153830074676</v>
      </c>
      <c r="Z735" s="39">
        <v>0</v>
      </c>
      <c r="AA735" s="39">
        <v>0</v>
      </c>
      <c r="AB735" s="39">
        <v>0</v>
      </c>
      <c r="AC735" s="39">
        <v>0</v>
      </c>
      <c r="AD735" s="39">
        <v>-12961453.369999999</v>
      </c>
    </row>
    <row r="736" spans="1:30" x14ac:dyDescent="0.2">
      <c r="A736" s="35" t="s">
        <v>123</v>
      </c>
      <c r="B736" s="36">
        <v>0</v>
      </c>
      <c r="C736" s="36">
        <v>429044</v>
      </c>
      <c r="D736" s="36">
        <v>0</v>
      </c>
      <c r="E736" s="36">
        <v>547170</v>
      </c>
      <c r="F736" s="36">
        <v>899930210</v>
      </c>
      <c r="G736" s="36">
        <f>C736+D736+E736+F736</f>
        <v>900906424</v>
      </c>
      <c r="H736" s="36">
        <v>429044</v>
      </c>
      <c r="I736" s="36">
        <v>0</v>
      </c>
      <c r="J736" s="36">
        <v>547170</v>
      </c>
      <c r="K736" s="36">
        <v>899930210</v>
      </c>
      <c r="L736" s="36">
        <f>H736+I736+J736+K736</f>
        <v>900906424</v>
      </c>
      <c r="M736" s="36">
        <v>322822.81</v>
      </c>
      <c r="N736" s="36">
        <v>0</v>
      </c>
      <c r="O736" s="36">
        <v>547170</v>
      </c>
      <c r="P736" s="36">
        <v>860575844.39999998</v>
      </c>
      <c r="Q736" s="36">
        <f>M736+N736+O736+P736</f>
        <v>861445837.20999992</v>
      </c>
      <c r="R736" s="36">
        <f>H736-M736</f>
        <v>106221.19</v>
      </c>
      <c r="S736" s="36">
        <f>I736-N736</f>
        <v>0</v>
      </c>
      <c r="T736" s="36">
        <f>J736-O736</f>
        <v>0</v>
      </c>
      <c r="U736" s="36">
        <f>Q736+B736</f>
        <v>861445837.20999992</v>
      </c>
      <c r="V736" s="36">
        <v>821307716</v>
      </c>
      <c r="W736" s="36">
        <v>781474101.39999998</v>
      </c>
      <c r="X736" s="36">
        <f>V736-W736</f>
        <v>39833614.600000024</v>
      </c>
      <c r="Y736" s="36">
        <f>IF(ISERROR(W736/V736*100),0,W736/V736*100)</f>
        <v>95.149976820624431</v>
      </c>
      <c r="Z736" s="36">
        <v>0</v>
      </c>
      <c r="AA736" s="36">
        <v>0</v>
      </c>
      <c r="AB736" s="36">
        <v>0</v>
      </c>
      <c r="AC736" s="36">
        <v>-172747798.16999999</v>
      </c>
      <c r="AD736" s="36">
        <v>-39354365.600000001</v>
      </c>
    </row>
    <row r="737" spans="1:30" ht="25.5" x14ac:dyDescent="0.2">
      <c r="A737" s="38" t="s">
        <v>124</v>
      </c>
      <c r="B737" s="39">
        <v>0</v>
      </c>
      <c r="C737" s="39">
        <v>0</v>
      </c>
      <c r="D737" s="39">
        <v>0</v>
      </c>
      <c r="E737" s="39">
        <v>0</v>
      </c>
      <c r="F737" s="39">
        <v>183068</v>
      </c>
      <c r="G737" s="39">
        <f>C737+D737+E737+F737</f>
        <v>183068</v>
      </c>
      <c r="H737" s="39">
        <v>0</v>
      </c>
      <c r="I737" s="39">
        <v>0</v>
      </c>
      <c r="J737" s="39">
        <v>0</v>
      </c>
      <c r="K737" s="39">
        <v>183068</v>
      </c>
      <c r="L737" s="39">
        <f>H737+I737+J737+K737</f>
        <v>183068</v>
      </c>
      <c r="M737" s="39">
        <v>0</v>
      </c>
      <c r="N737" s="39">
        <v>0</v>
      </c>
      <c r="O737" s="39">
        <v>0</v>
      </c>
      <c r="P737" s="39">
        <v>180032.38</v>
      </c>
      <c r="Q737" s="39">
        <f>M737+N737+O737+P737</f>
        <v>180032.38</v>
      </c>
      <c r="R737" s="39">
        <f>H737-M737</f>
        <v>0</v>
      </c>
      <c r="S737" s="39">
        <f>I737-N737</f>
        <v>0</v>
      </c>
      <c r="T737" s="39">
        <f>J737-O737</f>
        <v>0</v>
      </c>
      <c r="U737" s="39">
        <f>Q737+B737</f>
        <v>180032.38</v>
      </c>
      <c r="V737" s="39">
        <v>183068</v>
      </c>
      <c r="W737" s="39">
        <v>180032.38</v>
      </c>
      <c r="X737" s="39">
        <f>V737-W737</f>
        <v>3035.6199999999953</v>
      </c>
      <c r="Y737" s="39">
        <f>IF(ISERROR(W737/V737*100),0,W737/V737*100)</f>
        <v>98.341807415823638</v>
      </c>
      <c r="Z737" s="39">
        <v>0</v>
      </c>
      <c r="AA737" s="39">
        <v>0</v>
      </c>
      <c r="AB737" s="39">
        <v>0</v>
      </c>
      <c r="AC737" s="39">
        <v>0</v>
      </c>
      <c r="AD737" s="39">
        <v>-3035.62</v>
      </c>
    </row>
    <row r="738" spans="1:30" ht="25.5" x14ac:dyDescent="0.2">
      <c r="A738" s="38" t="s">
        <v>125</v>
      </c>
      <c r="B738" s="39">
        <v>0</v>
      </c>
      <c r="C738" s="39">
        <v>0</v>
      </c>
      <c r="D738" s="39">
        <v>0</v>
      </c>
      <c r="E738" s="39">
        <v>0</v>
      </c>
      <c r="F738" s="39">
        <v>237365523</v>
      </c>
      <c r="G738" s="39">
        <f>C738+D738+E738+F738</f>
        <v>237365523</v>
      </c>
      <c r="H738" s="39">
        <v>0</v>
      </c>
      <c r="I738" s="39">
        <v>0</v>
      </c>
      <c r="J738" s="39">
        <v>0</v>
      </c>
      <c r="K738" s="39">
        <v>237365523</v>
      </c>
      <c r="L738" s="39">
        <f>H738+I738+J738+K738</f>
        <v>237365523</v>
      </c>
      <c r="M738" s="39">
        <v>0</v>
      </c>
      <c r="N738" s="39">
        <v>0</v>
      </c>
      <c r="O738" s="39">
        <v>0</v>
      </c>
      <c r="P738" s="39">
        <v>235788196.52000001</v>
      </c>
      <c r="Q738" s="39">
        <f>M738+N738+O738+P738</f>
        <v>235788196.52000001</v>
      </c>
      <c r="R738" s="39">
        <f>H738-M738</f>
        <v>0</v>
      </c>
      <c r="S738" s="39">
        <f>I738-N738</f>
        <v>0</v>
      </c>
      <c r="T738" s="39">
        <f>J738-O738</f>
        <v>0</v>
      </c>
      <c r="U738" s="39">
        <f>Q738+B738</f>
        <v>235788196.52000001</v>
      </c>
      <c r="V738" s="39">
        <v>237365523</v>
      </c>
      <c r="W738" s="39">
        <v>235788196.52000001</v>
      </c>
      <c r="X738" s="39">
        <f>V738-W738</f>
        <v>1577326.4799999893</v>
      </c>
      <c r="Y738" s="39">
        <f>IF(ISERROR(W738/V738*100),0,W738/V738*100)</f>
        <v>99.335486274474675</v>
      </c>
      <c r="Z738" s="39">
        <v>0</v>
      </c>
      <c r="AA738" s="39">
        <v>0</v>
      </c>
      <c r="AB738" s="39">
        <v>0</v>
      </c>
      <c r="AC738" s="39">
        <v>0</v>
      </c>
      <c r="AD738" s="39">
        <v>-1577326.48</v>
      </c>
    </row>
    <row r="739" spans="1:30" x14ac:dyDescent="0.2">
      <c r="A739" s="40" t="s">
        <v>126</v>
      </c>
      <c r="B739" s="39">
        <v>0</v>
      </c>
      <c r="C739" s="39">
        <v>0</v>
      </c>
      <c r="D739" s="39">
        <v>0</v>
      </c>
      <c r="E739" s="39">
        <v>0</v>
      </c>
      <c r="F739" s="39">
        <v>8871192</v>
      </c>
      <c r="G739" s="39">
        <f>C739+D739+E739+F739</f>
        <v>8871192</v>
      </c>
      <c r="H739" s="39">
        <v>0</v>
      </c>
      <c r="I739" s="39">
        <v>0</v>
      </c>
      <c r="J739" s="39">
        <v>0</v>
      </c>
      <c r="K739" s="39">
        <v>8871192</v>
      </c>
      <c r="L739" s="39">
        <f>H739+I739+J739+K739</f>
        <v>8871192</v>
      </c>
      <c r="M739" s="39">
        <v>0</v>
      </c>
      <c r="N739" s="39">
        <v>0</v>
      </c>
      <c r="O739" s="39">
        <v>0</v>
      </c>
      <c r="P739" s="39">
        <v>8226844.4000000004</v>
      </c>
      <c r="Q739" s="39">
        <f>M739+N739+O739+P739</f>
        <v>8226844.4000000004</v>
      </c>
      <c r="R739" s="39">
        <f>H739-M739</f>
        <v>0</v>
      </c>
      <c r="S739" s="39">
        <f>I739-N739</f>
        <v>0</v>
      </c>
      <c r="T739" s="39">
        <f>J739-O739</f>
        <v>0</v>
      </c>
      <c r="U739" s="39">
        <f>Q739+B739</f>
        <v>8226844.4000000004</v>
      </c>
      <c r="V739" s="39">
        <v>8871192</v>
      </c>
      <c r="W739" s="39">
        <v>8226844.4000000004</v>
      </c>
      <c r="X739" s="39">
        <f>V739-W739</f>
        <v>644347.59999999963</v>
      </c>
      <c r="Y739" s="39">
        <f>IF(ISERROR(W739/V739*100),0,W739/V739*100)</f>
        <v>92.736628854386211</v>
      </c>
      <c r="Z739" s="39">
        <v>0</v>
      </c>
      <c r="AA739" s="39">
        <v>0</v>
      </c>
      <c r="AB739" s="39">
        <v>0</v>
      </c>
      <c r="AC739" s="39">
        <v>0</v>
      </c>
      <c r="AD739" s="39">
        <v>-644347.6</v>
      </c>
    </row>
    <row r="740" spans="1:30" x14ac:dyDescent="0.2">
      <c r="A740" s="40" t="s">
        <v>127</v>
      </c>
      <c r="B740" s="39">
        <v>0</v>
      </c>
      <c r="C740" s="39">
        <v>0</v>
      </c>
      <c r="D740" s="39">
        <v>0</v>
      </c>
      <c r="E740" s="39">
        <v>0</v>
      </c>
      <c r="F740" s="39">
        <v>228494331</v>
      </c>
      <c r="G740" s="39">
        <f>C740+D740+E740+F740</f>
        <v>228494331</v>
      </c>
      <c r="H740" s="39">
        <v>0</v>
      </c>
      <c r="I740" s="39">
        <v>0</v>
      </c>
      <c r="J740" s="39">
        <v>0</v>
      </c>
      <c r="K740" s="39">
        <v>228494331</v>
      </c>
      <c r="L740" s="39">
        <f>H740+I740+J740+K740</f>
        <v>228494331</v>
      </c>
      <c r="M740" s="39">
        <v>0</v>
      </c>
      <c r="N740" s="39">
        <v>0</v>
      </c>
      <c r="O740" s="39">
        <v>0</v>
      </c>
      <c r="P740" s="39">
        <v>227561352.12</v>
      </c>
      <c r="Q740" s="39">
        <f>M740+N740+O740+P740</f>
        <v>227561352.12</v>
      </c>
      <c r="R740" s="39">
        <f>H740-M740</f>
        <v>0</v>
      </c>
      <c r="S740" s="39">
        <f>I740-N740</f>
        <v>0</v>
      </c>
      <c r="T740" s="39">
        <f>J740-O740</f>
        <v>0</v>
      </c>
      <c r="U740" s="39">
        <f>Q740+B740</f>
        <v>227561352.12</v>
      </c>
      <c r="V740" s="39">
        <v>228494331</v>
      </c>
      <c r="W740" s="39">
        <v>227561352.12</v>
      </c>
      <c r="X740" s="39">
        <f>V740-W740</f>
        <v>932978.87999999523</v>
      </c>
      <c r="Y740" s="39">
        <f>IF(ISERROR(W740/V740*100),0,W740/V740*100)</f>
        <v>99.591684014252408</v>
      </c>
      <c r="Z740" s="39">
        <v>0</v>
      </c>
      <c r="AA740" s="39">
        <v>0</v>
      </c>
      <c r="AB740" s="39">
        <v>0</v>
      </c>
      <c r="AC740" s="39">
        <v>0</v>
      </c>
      <c r="AD740" s="39">
        <v>-932978.88</v>
      </c>
    </row>
    <row r="741" spans="1:30" x14ac:dyDescent="0.2">
      <c r="A741" s="38" t="s">
        <v>128</v>
      </c>
      <c r="B741" s="39">
        <v>0</v>
      </c>
      <c r="C741" s="39">
        <v>0</v>
      </c>
      <c r="D741" s="39">
        <v>0</v>
      </c>
      <c r="E741" s="39">
        <v>0</v>
      </c>
      <c r="F741" s="39">
        <v>1740579</v>
      </c>
      <c r="G741" s="39">
        <f>C741+D741+E741+F741</f>
        <v>1740579</v>
      </c>
      <c r="H741" s="39">
        <v>0</v>
      </c>
      <c r="I741" s="39">
        <v>0</v>
      </c>
      <c r="J741" s="39">
        <v>0</v>
      </c>
      <c r="K741" s="39">
        <v>1740579</v>
      </c>
      <c r="L741" s="39">
        <f>H741+I741+J741+K741</f>
        <v>1740579</v>
      </c>
      <c r="M741" s="39">
        <v>0</v>
      </c>
      <c r="N741" s="39">
        <v>0</v>
      </c>
      <c r="O741" s="39">
        <v>0</v>
      </c>
      <c r="P741" s="39">
        <v>1701945.33</v>
      </c>
      <c r="Q741" s="39">
        <f>M741+N741+O741+P741</f>
        <v>1701945.33</v>
      </c>
      <c r="R741" s="39">
        <f>H741-M741</f>
        <v>0</v>
      </c>
      <c r="S741" s="39">
        <f>I741-N741</f>
        <v>0</v>
      </c>
      <c r="T741" s="39">
        <f>J741-O741</f>
        <v>0</v>
      </c>
      <c r="U741" s="39">
        <f>Q741+B741</f>
        <v>1701945.33</v>
      </c>
      <c r="V741" s="39">
        <v>1740579</v>
      </c>
      <c r="W741" s="39">
        <v>1701945.33</v>
      </c>
      <c r="X741" s="39">
        <f>V741-W741</f>
        <v>38633.669999999925</v>
      </c>
      <c r="Y741" s="39">
        <f>IF(ISERROR(W741/V741*100),0,W741/V741*100)</f>
        <v>97.780412724731264</v>
      </c>
      <c r="Z741" s="39">
        <v>0</v>
      </c>
      <c r="AA741" s="39">
        <v>0</v>
      </c>
      <c r="AB741" s="39">
        <v>0</v>
      </c>
      <c r="AC741" s="39">
        <v>0</v>
      </c>
      <c r="AD741" s="39">
        <v>-38633.67</v>
      </c>
    </row>
    <row r="742" spans="1:30" ht="25.5" x14ac:dyDescent="0.2">
      <c r="A742" s="38" t="s">
        <v>129</v>
      </c>
      <c r="B742" s="39">
        <v>0</v>
      </c>
      <c r="C742" s="39">
        <v>283439</v>
      </c>
      <c r="D742" s="39">
        <v>0</v>
      </c>
      <c r="E742" s="39">
        <v>547170</v>
      </c>
      <c r="F742" s="39">
        <v>121132378</v>
      </c>
      <c r="G742" s="39">
        <f>C742+D742+E742+F742</f>
        <v>121962987</v>
      </c>
      <c r="H742" s="39">
        <v>283439</v>
      </c>
      <c r="I742" s="39">
        <v>0</v>
      </c>
      <c r="J742" s="39">
        <v>547170</v>
      </c>
      <c r="K742" s="39">
        <v>121132378</v>
      </c>
      <c r="L742" s="39">
        <f>H742+I742+J742+K742</f>
        <v>121962987</v>
      </c>
      <c r="M742" s="39">
        <v>195991.03</v>
      </c>
      <c r="N742" s="39">
        <v>0</v>
      </c>
      <c r="O742" s="39">
        <v>547170</v>
      </c>
      <c r="P742" s="39">
        <v>120935082.95999999</v>
      </c>
      <c r="Q742" s="39">
        <f>M742+N742+O742+P742</f>
        <v>121678243.98999999</v>
      </c>
      <c r="R742" s="39">
        <f>H742-M742</f>
        <v>87447.97</v>
      </c>
      <c r="S742" s="39">
        <f>I742-N742</f>
        <v>0</v>
      </c>
      <c r="T742" s="39">
        <f>J742-O742</f>
        <v>0</v>
      </c>
      <c r="U742" s="39">
        <f>Q742+B742</f>
        <v>121678243.98999999</v>
      </c>
      <c r="V742" s="39">
        <v>121979882</v>
      </c>
      <c r="W742" s="39">
        <v>121230010.12</v>
      </c>
      <c r="X742" s="39">
        <f>V742-W742</f>
        <v>749871.87999999523</v>
      </c>
      <c r="Y742" s="39">
        <f>IF(ISERROR(W742/V742*100),0,W742/V742*100)</f>
        <v>99.38524954467492</v>
      </c>
      <c r="Z742" s="39">
        <v>0</v>
      </c>
      <c r="AA742" s="39">
        <v>0</v>
      </c>
      <c r="AB742" s="39">
        <v>0</v>
      </c>
      <c r="AC742" s="39">
        <v>0</v>
      </c>
      <c r="AD742" s="39">
        <v>-197295.04</v>
      </c>
    </row>
    <row r="743" spans="1:30" ht="25.5" x14ac:dyDescent="0.2">
      <c r="A743" s="38" t="s">
        <v>130</v>
      </c>
      <c r="B743" s="39">
        <v>0</v>
      </c>
      <c r="C743" s="39">
        <v>140000</v>
      </c>
      <c r="D743" s="39">
        <v>0</v>
      </c>
      <c r="E743" s="39">
        <v>0</v>
      </c>
      <c r="F743" s="39">
        <v>1356952</v>
      </c>
      <c r="G743" s="39">
        <f>C743+D743+E743+F743</f>
        <v>1496952</v>
      </c>
      <c r="H743" s="39">
        <v>140000</v>
      </c>
      <c r="I743" s="39">
        <v>0</v>
      </c>
      <c r="J743" s="39">
        <v>0</v>
      </c>
      <c r="K743" s="39">
        <v>1356952</v>
      </c>
      <c r="L743" s="39">
        <f>H743+I743+J743+K743</f>
        <v>1496952</v>
      </c>
      <c r="M743" s="39">
        <v>125000</v>
      </c>
      <c r="N743" s="39">
        <v>0</v>
      </c>
      <c r="O743" s="39">
        <v>0</v>
      </c>
      <c r="P743" s="39">
        <v>1356855.07</v>
      </c>
      <c r="Q743" s="39">
        <f>M743+N743+O743+P743</f>
        <v>1481855.07</v>
      </c>
      <c r="R743" s="39">
        <f>H743-M743</f>
        <v>15000</v>
      </c>
      <c r="S743" s="39">
        <f>I743-N743</f>
        <v>0</v>
      </c>
      <c r="T743" s="39">
        <f>J743-O743</f>
        <v>0</v>
      </c>
      <c r="U743" s="39">
        <f>Q743+B743</f>
        <v>1481855.07</v>
      </c>
      <c r="V743" s="39">
        <v>1500083</v>
      </c>
      <c r="W743" s="39">
        <v>1400094.08</v>
      </c>
      <c r="X743" s="39">
        <f>V743-W743</f>
        <v>99988.919999999925</v>
      </c>
      <c r="Y743" s="39">
        <f>IF(ISERROR(W743/V743*100),0,W743/V743*100)</f>
        <v>93.334440827607551</v>
      </c>
      <c r="Z743" s="39">
        <v>0</v>
      </c>
      <c r="AA743" s="39">
        <v>0</v>
      </c>
      <c r="AB743" s="39">
        <v>0</v>
      </c>
      <c r="AC743" s="39">
        <v>0</v>
      </c>
      <c r="AD743" s="39">
        <v>-96.93</v>
      </c>
    </row>
    <row r="744" spans="1:30" ht="38.25" x14ac:dyDescent="0.2">
      <c r="A744" s="40" t="s">
        <v>131</v>
      </c>
      <c r="B744" s="39">
        <v>0</v>
      </c>
      <c r="C744" s="39">
        <v>0</v>
      </c>
      <c r="D744" s="39">
        <v>0</v>
      </c>
      <c r="E744" s="39">
        <v>0</v>
      </c>
      <c r="F744" s="39">
        <v>1356952</v>
      </c>
      <c r="G744" s="39">
        <f>C744+D744+E744+F744</f>
        <v>1356952</v>
      </c>
      <c r="H744" s="39">
        <v>0</v>
      </c>
      <c r="I744" s="39">
        <v>0</v>
      </c>
      <c r="J744" s="39">
        <v>0</v>
      </c>
      <c r="K744" s="39">
        <v>1356952</v>
      </c>
      <c r="L744" s="39">
        <f>H744+I744+J744+K744</f>
        <v>1356952</v>
      </c>
      <c r="M744" s="39">
        <v>0</v>
      </c>
      <c r="N744" s="39">
        <v>0</v>
      </c>
      <c r="O744" s="39">
        <v>0</v>
      </c>
      <c r="P744" s="39">
        <v>1356855.07</v>
      </c>
      <c r="Q744" s="39">
        <f>M744+N744+O744+P744</f>
        <v>1356855.07</v>
      </c>
      <c r="R744" s="39">
        <f>H744-M744</f>
        <v>0</v>
      </c>
      <c r="S744" s="39">
        <f>I744-N744</f>
        <v>0</v>
      </c>
      <c r="T744" s="39">
        <f>J744-O744</f>
        <v>0</v>
      </c>
      <c r="U744" s="39">
        <f>Q744+B744</f>
        <v>1356855.07</v>
      </c>
      <c r="V744" s="39">
        <v>1356952</v>
      </c>
      <c r="W744" s="39">
        <v>1356855.07</v>
      </c>
      <c r="X744" s="39">
        <f>V744-W744</f>
        <v>96.929999999934807</v>
      </c>
      <c r="Y744" s="39">
        <f>IF(ISERROR(W744/V744*100),0,W744/V744*100)</f>
        <v>99.992856784912078</v>
      </c>
      <c r="Z744" s="39">
        <v>0</v>
      </c>
      <c r="AA744" s="39">
        <v>0</v>
      </c>
      <c r="AB744" s="39">
        <v>0</v>
      </c>
      <c r="AC744" s="39">
        <v>0</v>
      </c>
      <c r="AD744" s="39">
        <v>-96.93</v>
      </c>
    </row>
    <row r="745" spans="1:30" ht="25.5" x14ac:dyDescent="0.2">
      <c r="A745" s="40" t="s">
        <v>132</v>
      </c>
      <c r="B745" s="39">
        <v>0</v>
      </c>
      <c r="C745" s="39">
        <v>140000</v>
      </c>
      <c r="D745" s="39">
        <v>0</v>
      </c>
      <c r="E745" s="39">
        <v>0</v>
      </c>
      <c r="F745" s="39">
        <v>0</v>
      </c>
      <c r="G745" s="39">
        <f>C745+D745+E745+F745</f>
        <v>140000</v>
      </c>
      <c r="H745" s="39">
        <v>140000</v>
      </c>
      <c r="I745" s="39">
        <v>0</v>
      </c>
      <c r="J745" s="39">
        <v>0</v>
      </c>
      <c r="K745" s="39">
        <v>0</v>
      </c>
      <c r="L745" s="39">
        <f>H745+I745+J745+K745</f>
        <v>140000</v>
      </c>
      <c r="M745" s="39">
        <v>125000</v>
      </c>
      <c r="N745" s="39">
        <v>0</v>
      </c>
      <c r="O745" s="39">
        <v>0</v>
      </c>
      <c r="P745" s="39">
        <v>0</v>
      </c>
      <c r="Q745" s="39">
        <f>M745+N745+O745+P745</f>
        <v>125000</v>
      </c>
      <c r="R745" s="39">
        <f>H745-M745</f>
        <v>15000</v>
      </c>
      <c r="S745" s="39">
        <f>I745-N745</f>
        <v>0</v>
      </c>
      <c r="T745" s="39">
        <f>J745-O745</f>
        <v>0</v>
      </c>
      <c r="U745" s="39">
        <f>Q745+B745</f>
        <v>125000</v>
      </c>
      <c r="V745" s="39">
        <v>143131</v>
      </c>
      <c r="W745" s="39">
        <v>43239.01</v>
      </c>
      <c r="X745" s="39">
        <f>V745-W745</f>
        <v>99891.989999999991</v>
      </c>
      <c r="Y745" s="39">
        <f>IF(ISERROR(W745/V745*100),0,W745/V745*100)</f>
        <v>30.209395588656545</v>
      </c>
      <c r="Z745" s="39">
        <v>0</v>
      </c>
      <c r="AA745" s="39">
        <v>0</v>
      </c>
      <c r="AB745" s="39">
        <v>0</v>
      </c>
      <c r="AC745" s="39">
        <v>0</v>
      </c>
      <c r="AD745" s="39">
        <v>0</v>
      </c>
    </row>
    <row r="746" spans="1:30" x14ac:dyDescent="0.2">
      <c r="A746" s="38" t="s">
        <v>133</v>
      </c>
      <c r="B746" s="39">
        <v>0</v>
      </c>
      <c r="C746" s="39">
        <v>5605</v>
      </c>
      <c r="D746" s="39">
        <v>0</v>
      </c>
      <c r="E746" s="39">
        <v>0</v>
      </c>
      <c r="F746" s="39">
        <v>842404</v>
      </c>
      <c r="G746" s="39">
        <f>C746+D746+E746+F746</f>
        <v>848009</v>
      </c>
      <c r="H746" s="39">
        <v>5605</v>
      </c>
      <c r="I746" s="39">
        <v>0</v>
      </c>
      <c r="J746" s="39">
        <v>0</v>
      </c>
      <c r="K746" s="39">
        <v>842404</v>
      </c>
      <c r="L746" s="39">
        <f>H746+I746+J746+K746</f>
        <v>848009</v>
      </c>
      <c r="M746" s="39">
        <v>1831.78</v>
      </c>
      <c r="N746" s="39">
        <v>0</v>
      </c>
      <c r="O746" s="39">
        <v>0</v>
      </c>
      <c r="P746" s="39">
        <v>819651.82</v>
      </c>
      <c r="Q746" s="39">
        <f>M746+N746+O746+P746</f>
        <v>821483.6</v>
      </c>
      <c r="R746" s="39">
        <f>H746-M746</f>
        <v>3773.2200000000003</v>
      </c>
      <c r="S746" s="39">
        <f>I746-N746</f>
        <v>0</v>
      </c>
      <c r="T746" s="39">
        <f>J746-O746</f>
        <v>0</v>
      </c>
      <c r="U746" s="39">
        <f>Q746+B746</f>
        <v>821483.6</v>
      </c>
      <c r="V746" s="39">
        <v>853525</v>
      </c>
      <c r="W746" s="39">
        <v>821483.6</v>
      </c>
      <c r="X746" s="39">
        <f>V746-W746</f>
        <v>32041.400000000023</v>
      </c>
      <c r="Y746" s="39">
        <f>IF(ISERROR(W746/V746*100),0,W746/V746*100)</f>
        <v>96.245991622975296</v>
      </c>
      <c r="Z746" s="39">
        <v>0</v>
      </c>
      <c r="AA746" s="39">
        <v>0</v>
      </c>
      <c r="AB746" s="39">
        <v>0</v>
      </c>
      <c r="AC746" s="39">
        <v>0</v>
      </c>
      <c r="AD746" s="39">
        <v>-22752.18</v>
      </c>
    </row>
    <row r="747" spans="1:30" ht="25.5" x14ac:dyDescent="0.2">
      <c r="A747" s="40" t="s">
        <v>134</v>
      </c>
      <c r="B747" s="39">
        <v>0</v>
      </c>
      <c r="C747" s="39">
        <v>5605</v>
      </c>
      <c r="D747" s="39">
        <v>0</v>
      </c>
      <c r="E747" s="39">
        <v>0</v>
      </c>
      <c r="F747" s="39">
        <v>755682</v>
      </c>
      <c r="G747" s="39">
        <f>C747+D747+E747+F747</f>
        <v>761287</v>
      </c>
      <c r="H747" s="39">
        <v>5605</v>
      </c>
      <c r="I747" s="39">
        <v>0</v>
      </c>
      <c r="J747" s="39">
        <v>0</v>
      </c>
      <c r="K747" s="39">
        <v>755682</v>
      </c>
      <c r="L747" s="39">
        <f>H747+I747+J747+K747</f>
        <v>761287</v>
      </c>
      <c r="M747" s="39">
        <v>1831.78</v>
      </c>
      <c r="N747" s="39">
        <v>0</v>
      </c>
      <c r="O747" s="39">
        <v>0</v>
      </c>
      <c r="P747" s="39">
        <v>732929.82</v>
      </c>
      <c r="Q747" s="39">
        <f>M747+N747+O747+P747</f>
        <v>734761.6</v>
      </c>
      <c r="R747" s="39">
        <f>H747-M747</f>
        <v>3773.2200000000003</v>
      </c>
      <c r="S747" s="39">
        <f>I747-N747</f>
        <v>0</v>
      </c>
      <c r="T747" s="39">
        <f>J747-O747</f>
        <v>0</v>
      </c>
      <c r="U747" s="39">
        <f>Q747+B747</f>
        <v>734761.6</v>
      </c>
      <c r="V747" s="39">
        <v>766803</v>
      </c>
      <c r="W747" s="39">
        <v>734761.6</v>
      </c>
      <c r="X747" s="39">
        <f>V747-W747</f>
        <v>32041.400000000023</v>
      </c>
      <c r="Y747" s="39">
        <f>IF(ISERROR(W747/V747*100),0,W747/V747*100)</f>
        <v>95.82143001527119</v>
      </c>
      <c r="Z747" s="39">
        <v>0</v>
      </c>
      <c r="AA747" s="39">
        <v>0</v>
      </c>
      <c r="AB747" s="39">
        <v>0</v>
      </c>
      <c r="AC747" s="39">
        <v>0</v>
      </c>
      <c r="AD747" s="39">
        <v>-22752.18</v>
      </c>
    </row>
    <row r="748" spans="1:30" ht="25.5" x14ac:dyDescent="0.2">
      <c r="A748" s="40" t="s">
        <v>135</v>
      </c>
      <c r="B748" s="39">
        <v>0</v>
      </c>
      <c r="C748" s="39">
        <v>0</v>
      </c>
      <c r="D748" s="39">
        <v>0</v>
      </c>
      <c r="E748" s="39">
        <v>0</v>
      </c>
      <c r="F748" s="39">
        <v>86722</v>
      </c>
      <c r="G748" s="39">
        <f>C748+D748+E748+F748</f>
        <v>86722</v>
      </c>
      <c r="H748" s="39">
        <v>0</v>
      </c>
      <c r="I748" s="39">
        <v>0</v>
      </c>
      <c r="J748" s="39">
        <v>0</v>
      </c>
      <c r="K748" s="39">
        <v>86722</v>
      </c>
      <c r="L748" s="39">
        <f>H748+I748+J748+K748</f>
        <v>86722</v>
      </c>
      <c r="M748" s="39">
        <v>0</v>
      </c>
      <c r="N748" s="39">
        <v>0</v>
      </c>
      <c r="O748" s="39">
        <v>0</v>
      </c>
      <c r="P748" s="39">
        <v>86722</v>
      </c>
      <c r="Q748" s="39">
        <f>M748+N748+O748+P748</f>
        <v>86722</v>
      </c>
      <c r="R748" s="39">
        <f>H748-M748</f>
        <v>0</v>
      </c>
      <c r="S748" s="39">
        <f>I748-N748</f>
        <v>0</v>
      </c>
      <c r="T748" s="39">
        <f>J748-O748</f>
        <v>0</v>
      </c>
      <c r="U748" s="39">
        <f>Q748+B748</f>
        <v>86722</v>
      </c>
      <c r="V748" s="39">
        <v>86722</v>
      </c>
      <c r="W748" s="39">
        <v>86722</v>
      </c>
      <c r="X748" s="39">
        <f>V748-W748</f>
        <v>0</v>
      </c>
      <c r="Y748" s="39">
        <f>IF(ISERROR(W748/V748*100),0,W748/V748*100)</f>
        <v>100</v>
      </c>
      <c r="Z748" s="39">
        <v>0</v>
      </c>
      <c r="AA748" s="39">
        <v>0</v>
      </c>
      <c r="AB748" s="39">
        <v>0</v>
      </c>
      <c r="AC748" s="39">
        <v>0</v>
      </c>
      <c r="AD748" s="39">
        <v>0</v>
      </c>
    </row>
    <row r="749" spans="1:30" ht="25.5" x14ac:dyDescent="0.2">
      <c r="A749" s="38" t="s">
        <v>136</v>
      </c>
      <c r="B749" s="39">
        <v>0</v>
      </c>
      <c r="C749" s="39">
        <v>0</v>
      </c>
      <c r="D749" s="39">
        <v>0</v>
      </c>
      <c r="E749" s="39">
        <v>0</v>
      </c>
      <c r="F749" s="39">
        <v>352879967</v>
      </c>
      <c r="G749" s="39">
        <f>C749+D749+E749+F749</f>
        <v>352879967</v>
      </c>
      <c r="H749" s="39">
        <v>0</v>
      </c>
      <c r="I749" s="39">
        <v>0</v>
      </c>
      <c r="J749" s="39">
        <v>0</v>
      </c>
      <c r="K749" s="39">
        <v>352879967</v>
      </c>
      <c r="L749" s="39">
        <f>H749+I749+J749+K749</f>
        <v>352879967</v>
      </c>
      <c r="M749" s="39">
        <v>0</v>
      </c>
      <c r="N749" s="39">
        <v>0</v>
      </c>
      <c r="O749" s="39">
        <v>0</v>
      </c>
      <c r="P749" s="39">
        <v>347560066.89999998</v>
      </c>
      <c r="Q749" s="39">
        <f>M749+N749+O749+P749</f>
        <v>347560066.89999998</v>
      </c>
      <c r="R749" s="39">
        <f>H749-M749</f>
        <v>0</v>
      </c>
      <c r="S749" s="39">
        <f>I749-N749</f>
        <v>0</v>
      </c>
      <c r="T749" s="39">
        <f>J749-O749</f>
        <v>0</v>
      </c>
      <c r="U749" s="39">
        <f>Q749+B749</f>
        <v>347560066.89999998</v>
      </c>
      <c r="V749" s="39">
        <v>350255717</v>
      </c>
      <c r="W749" s="39">
        <v>345118325.94999999</v>
      </c>
      <c r="X749" s="39">
        <f>V749-W749</f>
        <v>5137391.0500000119</v>
      </c>
      <c r="Y749" s="39">
        <f>IF(ISERROR(W749/V749*100),0,W749/V749*100)</f>
        <v>98.533245625795161</v>
      </c>
      <c r="Z749" s="39">
        <v>0</v>
      </c>
      <c r="AA749" s="39">
        <v>0</v>
      </c>
      <c r="AB749" s="39">
        <v>0</v>
      </c>
      <c r="AC749" s="39">
        <v>0</v>
      </c>
      <c r="AD749" s="39">
        <v>-5319900.0999999996</v>
      </c>
    </row>
    <row r="750" spans="1:30" ht="25.5" x14ac:dyDescent="0.2">
      <c r="A750" s="40" t="s">
        <v>137</v>
      </c>
      <c r="B750" s="39">
        <v>0</v>
      </c>
      <c r="C750" s="39">
        <v>0</v>
      </c>
      <c r="D750" s="39">
        <v>0</v>
      </c>
      <c r="E750" s="39">
        <v>0</v>
      </c>
      <c r="F750" s="39">
        <v>320970000</v>
      </c>
      <c r="G750" s="39">
        <f>C750+D750+E750+F750</f>
        <v>320970000</v>
      </c>
      <c r="H750" s="39">
        <v>0</v>
      </c>
      <c r="I750" s="39">
        <v>0</v>
      </c>
      <c r="J750" s="39">
        <v>0</v>
      </c>
      <c r="K750" s="39">
        <v>320970000</v>
      </c>
      <c r="L750" s="39">
        <f>H750+I750+J750+K750</f>
        <v>320970000</v>
      </c>
      <c r="M750" s="39">
        <v>0</v>
      </c>
      <c r="N750" s="39">
        <v>0</v>
      </c>
      <c r="O750" s="39">
        <v>0</v>
      </c>
      <c r="P750" s="39">
        <v>320673783.93000001</v>
      </c>
      <c r="Q750" s="39">
        <f>M750+N750+O750+P750</f>
        <v>320673783.93000001</v>
      </c>
      <c r="R750" s="39">
        <f>H750-M750</f>
        <v>0</v>
      </c>
      <c r="S750" s="39">
        <f>I750-N750</f>
        <v>0</v>
      </c>
      <c r="T750" s="39">
        <f>J750-O750</f>
        <v>0</v>
      </c>
      <c r="U750" s="39">
        <f>Q750+B750</f>
        <v>320673783.93000001</v>
      </c>
      <c r="V750" s="39">
        <v>320970000</v>
      </c>
      <c r="W750" s="39">
        <v>320673783.93000001</v>
      </c>
      <c r="X750" s="39">
        <f>V750-W750</f>
        <v>296216.06999999285</v>
      </c>
      <c r="Y750" s="39">
        <f>IF(ISERROR(W750/V750*100),0,W750/V750*100)</f>
        <v>99.907712225441642</v>
      </c>
      <c r="Z750" s="39">
        <v>0</v>
      </c>
      <c r="AA750" s="39">
        <v>0</v>
      </c>
      <c r="AB750" s="39">
        <v>0</v>
      </c>
      <c r="AC750" s="39">
        <v>0</v>
      </c>
      <c r="AD750" s="39">
        <v>-296216.07</v>
      </c>
    </row>
    <row r="751" spans="1:30" ht="25.5" x14ac:dyDescent="0.2">
      <c r="A751" s="40" t="s">
        <v>138</v>
      </c>
      <c r="B751" s="39">
        <v>0</v>
      </c>
      <c r="C751" s="39">
        <v>0</v>
      </c>
      <c r="D751" s="39">
        <v>0</v>
      </c>
      <c r="E751" s="39">
        <v>0</v>
      </c>
      <c r="F751" s="39">
        <v>2731700</v>
      </c>
      <c r="G751" s="39">
        <f>C751+D751+E751+F751</f>
        <v>2731700</v>
      </c>
      <c r="H751" s="39">
        <v>0</v>
      </c>
      <c r="I751" s="39">
        <v>0</v>
      </c>
      <c r="J751" s="39">
        <v>0</v>
      </c>
      <c r="K751" s="39">
        <v>2731700</v>
      </c>
      <c r="L751" s="39">
        <f>H751+I751+J751+K751</f>
        <v>2731700</v>
      </c>
      <c r="M751" s="39">
        <v>0</v>
      </c>
      <c r="N751" s="39">
        <v>0</v>
      </c>
      <c r="O751" s="39">
        <v>0</v>
      </c>
      <c r="P751" s="39">
        <v>2540015.9700000002</v>
      </c>
      <c r="Q751" s="39">
        <f>M751+N751+O751+P751</f>
        <v>2540015.9700000002</v>
      </c>
      <c r="R751" s="39">
        <f>H751-M751</f>
        <v>0</v>
      </c>
      <c r="S751" s="39">
        <f>I751-N751</f>
        <v>0</v>
      </c>
      <c r="T751" s="39">
        <f>J751-O751</f>
        <v>0</v>
      </c>
      <c r="U751" s="39">
        <f>Q751+B751</f>
        <v>2540015.9700000002</v>
      </c>
      <c r="V751" s="39">
        <v>107450</v>
      </c>
      <c r="W751" s="39">
        <v>98275.02</v>
      </c>
      <c r="X751" s="39">
        <f>V751-W751</f>
        <v>9174.9799999999959</v>
      </c>
      <c r="Y751" s="39">
        <f>IF(ISERROR(W751/V751*100),0,W751/V751*100)</f>
        <v>91.461163331782231</v>
      </c>
      <c r="Z751" s="39">
        <v>0</v>
      </c>
      <c r="AA751" s="39">
        <v>0</v>
      </c>
      <c r="AB751" s="39">
        <v>0</v>
      </c>
      <c r="AC751" s="39">
        <v>0</v>
      </c>
      <c r="AD751" s="39">
        <v>-191684.03</v>
      </c>
    </row>
    <row r="752" spans="1:30" ht="38.25" x14ac:dyDescent="0.2">
      <c r="A752" s="40" t="s">
        <v>139</v>
      </c>
      <c r="B752" s="39">
        <v>0</v>
      </c>
      <c r="C752" s="39">
        <v>0</v>
      </c>
      <c r="D752" s="39">
        <v>0</v>
      </c>
      <c r="E752" s="39">
        <v>0</v>
      </c>
      <c r="F752" s="39">
        <v>29178267</v>
      </c>
      <c r="G752" s="39">
        <f>C752+D752+E752+F752</f>
        <v>29178267</v>
      </c>
      <c r="H752" s="39">
        <v>0</v>
      </c>
      <c r="I752" s="39">
        <v>0</v>
      </c>
      <c r="J752" s="39">
        <v>0</v>
      </c>
      <c r="K752" s="39">
        <v>29178267</v>
      </c>
      <c r="L752" s="39">
        <f>H752+I752+J752+K752</f>
        <v>29178267</v>
      </c>
      <c r="M752" s="39">
        <v>0</v>
      </c>
      <c r="N752" s="39">
        <v>0</v>
      </c>
      <c r="O752" s="39">
        <v>0</v>
      </c>
      <c r="P752" s="39">
        <v>24346267</v>
      </c>
      <c r="Q752" s="39">
        <f>M752+N752+O752+P752</f>
        <v>24346267</v>
      </c>
      <c r="R752" s="39">
        <f>H752-M752</f>
        <v>0</v>
      </c>
      <c r="S752" s="39">
        <f>I752-N752</f>
        <v>0</v>
      </c>
      <c r="T752" s="39">
        <f>J752-O752</f>
        <v>0</v>
      </c>
      <c r="U752" s="39">
        <f>Q752+B752</f>
        <v>24346267</v>
      </c>
      <c r="V752" s="39">
        <v>29178267</v>
      </c>
      <c r="W752" s="39">
        <v>24346267</v>
      </c>
      <c r="X752" s="39">
        <f>V752-W752</f>
        <v>4832000</v>
      </c>
      <c r="Y752" s="39">
        <f>IF(ISERROR(W752/V752*100),0,W752/V752*100)</f>
        <v>83.439729302634731</v>
      </c>
      <c r="Z752" s="39">
        <v>0</v>
      </c>
      <c r="AA752" s="39">
        <v>0</v>
      </c>
      <c r="AB752" s="39">
        <v>0</v>
      </c>
      <c r="AC752" s="39">
        <v>0</v>
      </c>
      <c r="AD752" s="39">
        <v>-4832000</v>
      </c>
    </row>
    <row r="753" spans="1:30" ht="25.5" x14ac:dyDescent="0.2">
      <c r="A753" s="38" t="s">
        <v>140</v>
      </c>
      <c r="B753" s="39">
        <v>0</v>
      </c>
      <c r="C753" s="39">
        <v>0</v>
      </c>
      <c r="D753" s="39">
        <v>0</v>
      </c>
      <c r="E753" s="39">
        <v>0</v>
      </c>
      <c r="F753" s="39">
        <v>0</v>
      </c>
      <c r="G753" s="39">
        <f>C753+D753+E753+F753</f>
        <v>0</v>
      </c>
      <c r="H753" s="39">
        <v>0</v>
      </c>
      <c r="I753" s="39">
        <v>0</v>
      </c>
      <c r="J753" s="39">
        <v>0</v>
      </c>
      <c r="K753" s="39">
        <v>0</v>
      </c>
      <c r="L753" s="39">
        <f>H753+I753+J753+K753</f>
        <v>0</v>
      </c>
      <c r="M753" s="39">
        <v>0</v>
      </c>
      <c r="N753" s="39">
        <v>0</v>
      </c>
      <c r="O753" s="39">
        <v>0</v>
      </c>
      <c r="P753" s="39">
        <v>0</v>
      </c>
      <c r="Q753" s="39">
        <f>M753+N753+O753+P753</f>
        <v>0</v>
      </c>
      <c r="R753" s="39">
        <f>H753-M753</f>
        <v>0</v>
      </c>
      <c r="S753" s="39">
        <f>I753-N753</f>
        <v>0</v>
      </c>
      <c r="T753" s="39">
        <f>J753-O753</f>
        <v>0</v>
      </c>
      <c r="U753" s="39">
        <f>Q753+B753</f>
        <v>0</v>
      </c>
      <c r="V753" s="39">
        <v>0</v>
      </c>
      <c r="W753" s="39">
        <v>0</v>
      </c>
      <c r="X753" s="39">
        <f>V753-W753</f>
        <v>0</v>
      </c>
      <c r="Y753" s="39">
        <f>IF(ISERROR(W753/V753*100),0,W753/V753*100)</f>
        <v>0</v>
      </c>
      <c r="Z753" s="39">
        <v>0</v>
      </c>
      <c r="AA753" s="39">
        <v>0</v>
      </c>
      <c r="AB753" s="39">
        <v>0</v>
      </c>
      <c r="AC753" s="39">
        <v>-172747798.16999999</v>
      </c>
      <c r="AD753" s="39">
        <v>0</v>
      </c>
    </row>
    <row r="754" spans="1:30" ht="25.5" x14ac:dyDescent="0.2">
      <c r="A754" s="38" t="s">
        <v>86</v>
      </c>
      <c r="B754" s="39">
        <v>0</v>
      </c>
      <c r="C754" s="39">
        <v>0</v>
      </c>
      <c r="D754" s="39">
        <v>0</v>
      </c>
      <c r="E754" s="39">
        <v>0</v>
      </c>
      <c r="F754" s="39">
        <v>89679992</v>
      </c>
      <c r="G754" s="39">
        <f>C754+D754+E754+F754</f>
        <v>89679992</v>
      </c>
      <c r="H754" s="39">
        <v>0</v>
      </c>
      <c r="I754" s="39">
        <v>0</v>
      </c>
      <c r="J754" s="39">
        <v>0</v>
      </c>
      <c r="K754" s="39">
        <v>89679992</v>
      </c>
      <c r="L754" s="39">
        <f>H754+I754+J754+K754</f>
        <v>89679992</v>
      </c>
      <c r="M754" s="39">
        <v>0</v>
      </c>
      <c r="N754" s="39">
        <v>0</v>
      </c>
      <c r="O754" s="39">
        <v>0</v>
      </c>
      <c r="P754" s="39">
        <v>89255832.310000002</v>
      </c>
      <c r="Q754" s="39">
        <f>M754+N754+O754+P754</f>
        <v>89255832.310000002</v>
      </c>
      <c r="R754" s="39">
        <f>H754-M754</f>
        <v>0</v>
      </c>
      <c r="S754" s="39">
        <f>I754-N754</f>
        <v>0</v>
      </c>
      <c r="T754" s="39">
        <f>J754-O754</f>
        <v>0</v>
      </c>
      <c r="U754" s="39">
        <f>Q754+B754</f>
        <v>89255832.310000002</v>
      </c>
      <c r="V754" s="39">
        <v>12679992</v>
      </c>
      <c r="W754" s="39">
        <v>12255832.310000001</v>
      </c>
      <c r="X754" s="39">
        <f>V754-W754</f>
        <v>424159.68999999948</v>
      </c>
      <c r="Y754" s="39">
        <f>IF(ISERROR(W754/V754*100),0,W754/V754*100)</f>
        <v>96.654889924220782</v>
      </c>
      <c r="Z754" s="39">
        <v>0</v>
      </c>
      <c r="AA754" s="39">
        <v>0</v>
      </c>
      <c r="AB754" s="39">
        <v>0</v>
      </c>
      <c r="AC754" s="39">
        <v>0</v>
      </c>
      <c r="AD754" s="39">
        <v>-424159.69</v>
      </c>
    </row>
    <row r="755" spans="1:30" ht="25.5" x14ac:dyDescent="0.2">
      <c r="A755" s="38" t="s">
        <v>55</v>
      </c>
      <c r="B755" s="39">
        <v>0</v>
      </c>
      <c r="C755" s="39">
        <v>0</v>
      </c>
      <c r="D755" s="39">
        <v>0</v>
      </c>
      <c r="E755" s="39">
        <v>0</v>
      </c>
      <c r="F755" s="39">
        <v>94749347</v>
      </c>
      <c r="G755" s="39">
        <f>C755+D755+E755+F755</f>
        <v>94749347</v>
      </c>
      <c r="H755" s="39">
        <v>0</v>
      </c>
      <c r="I755" s="39">
        <v>0</v>
      </c>
      <c r="J755" s="39">
        <v>0</v>
      </c>
      <c r="K755" s="39">
        <v>94749347</v>
      </c>
      <c r="L755" s="39">
        <f>H755+I755+J755+K755</f>
        <v>94749347</v>
      </c>
      <c r="M755" s="39">
        <v>0</v>
      </c>
      <c r="N755" s="39">
        <v>0</v>
      </c>
      <c r="O755" s="39">
        <v>0</v>
      </c>
      <c r="P755" s="39">
        <v>62978181.109999999</v>
      </c>
      <c r="Q755" s="39">
        <f>M755+N755+O755+P755</f>
        <v>62978181.109999999</v>
      </c>
      <c r="R755" s="39">
        <f>H755-M755</f>
        <v>0</v>
      </c>
      <c r="S755" s="39">
        <f>I755-N755</f>
        <v>0</v>
      </c>
      <c r="T755" s="39">
        <f>J755-O755</f>
        <v>0</v>
      </c>
      <c r="U755" s="39">
        <f>Q755+B755</f>
        <v>62978181.109999999</v>
      </c>
      <c r="V755" s="39">
        <v>94749347</v>
      </c>
      <c r="W755" s="39">
        <v>62978181.109999999</v>
      </c>
      <c r="X755" s="39">
        <f>V755-W755</f>
        <v>31771165.890000001</v>
      </c>
      <c r="Y755" s="39">
        <f>IF(ISERROR(W755/V755*100),0,W755/V755*100)</f>
        <v>66.468195406138264</v>
      </c>
      <c r="Z755" s="39">
        <v>0</v>
      </c>
      <c r="AA755" s="39">
        <v>0</v>
      </c>
      <c r="AB755" s="39">
        <v>0</v>
      </c>
      <c r="AC755" s="39">
        <v>0</v>
      </c>
      <c r="AD755" s="39">
        <v>-31771165.890000001</v>
      </c>
    </row>
    <row r="756" spans="1:30" x14ac:dyDescent="0.2">
      <c r="A756" s="35" t="s">
        <v>155</v>
      </c>
      <c r="B756" s="36">
        <v>0</v>
      </c>
      <c r="C756" s="36">
        <v>6095037</v>
      </c>
      <c r="D756" s="36">
        <v>0</v>
      </c>
      <c r="E756" s="36">
        <v>1887923</v>
      </c>
      <c r="F756" s="36">
        <v>377735726</v>
      </c>
      <c r="G756" s="36">
        <f>C756+D756+E756+F756</f>
        <v>385718686</v>
      </c>
      <c r="H756" s="36">
        <v>6095037</v>
      </c>
      <c r="I756" s="36">
        <v>0</v>
      </c>
      <c r="J756" s="36">
        <v>1887923</v>
      </c>
      <c r="K756" s="36">
        <v>377735726</v>
      </c>
      <c r="L756" s="36">
        <f>H756+I756+J756+K756</f>
        <v>385718686</v>
      </c>
      <c r="M756" s="36">
        <v>4796420.2300000004</v>
      </c>
      <c r="N756" s="36">
        <v>0</v>
      </c>
      <c r="O756" s="36">
        <v>1869703.18</v>
      </c>
      <c r="P756" s="36">
        <v>366744269.77999997</v>
      </c>
      <c r="Q756" s="36">
        <f>M756+N756+O756+P756</f>
        <v>373410393.19</v>
      </c>
      <c r="R756" s="36">
        <f>H756-M756</f>
        <v>1298616.7699999996</v>
      </c>
      <c r="S756" s="36">
        <f>I756-N756</f>
        <v>0</v>
      </c>
      <c r="T756" s="36">
        <f>J756-O756</f>
        <v>18219.820000000065</v>
      </c>
      <c r="U756" s="36">
        <f>Q756+B756</f>
        <v>373410393.19</v>
      </c>
      <c r="V756" s="36">
        <v>385664921</v>
      </c>
      <c r="W756" s="36">
        <v>371156523.54000002</v>
      </c>
      <c r="X756" s="36">
        <f>V756-W756</f>
        <v>14508397.459999979</v>
      </c>
      <c r="Y756" s="36">
        <f>IF(ISERROR(W756/V756*100),0,W756/V756*100)</f>
        <v>96.238082161483391</v>
      </c>
      <c r="Z756" s="36">
        <v>0</v>
      </c>
      <c r="AA756" s="36">
        <v>0</v>
      </c>
      <c r="AB756" s="36">
        <v>0</v>
      </c>
      <c r="AC756" s="36">
        <v>0</v>
      </c>
      <c r="AD756" s="36">
        <v>-10991456.220000001</v>
      </c>
    </row>
    <row r="757" spans="1:30" ht="25.5" x14ac:dyDescent="0.2">
      <c r="A757" s="38" t="s">
        <v>156</v>
      </c>
      <c r="B757" s="39">
        <v>0</v>
      </c>
      <c r="C757" s="39">
        <v>1180917</v>
      </c>
      <c r="D757" s="39">
        <v>0</v>
      </c>
      <c r="E757" s="39">
        <v>206905</v>
      </c>
      <c r="F757" s="39">
        <v>17781219</v>
      </c>
      <c r="G757" s="39">
        <f>C757+D757+E757+F757</f>
        <v>19169041</v>
      </c>
      <c r="H757" s="39">
        <v>1180917</v>
      </c>
      <c r="I757" s="39">
        <v>0</v>
      </c>
      <c r="J757" s="39">
        <v>206905</v>
      </c>
      <c r="K757" s="39">
        <v>17781219</v>
      </c>
      <c r="L757" s="39">
        <f>H757+I757+J757+K757</f>
        <v>19169041</v>
      </c>
      <c r="M757" s="39">
        <v>1150440.53</v>
      </c>
      <c r="N757" s="39">
        <v>0</v>
      </c>
      <c r="O757" s="39">
        <v>206905</v>
      </c>
      <c r="P757" s="39">
        <v>17285633.420000002</v>
      </c>
      <c r="Q757" s="39">
        <f>M757+N757+O757+P757</f>
        <v>18642978.950000003</v>
      </c>
      <c r="R757" s="39">
        <f>H757-M757</f>
        <v>30476.469999999972</v>
      </c>
      <c r="S757" s="39">
        <f>I757-N757</f>
        <v>0</v>
      </c>
      <c r="T757" s="39">
        <f>J757-O757</f>
        <v>0</v>
      </c>
      <c r="U757" s="39">
        <f>Q757+B757</f>
        <v>18642978.950000003</v>
      </c>
      <c r="V757" s="39">
        <v>19260032</v>
      </c>
      <c r="W757" s="39">
        <v>18264583.829999998</v>
      </c>
      <c r="X757" s="39">
        <f>V757-W757</f>
        <v>995448.17000000179</v>
      </c>
      <c r="Y757" s="39">
        <f>IF(ISERROR(W757/V757*100),0,W757/V757*100)</f>
        <v>94.831534184366873</v>
      </c>
      <c r="Z757" s="39">
        <v>0</v>
      </c>
      <c r="AA757" s="39">
        <v>0</v>
      </c>
      <c r="AB757" s="39">
        <v>0</v>
      </c>
      <c r="AC757" s="39">
        <v>0</v>
      </c>
      <c r="AD757" s="39">
        <v>-495585.58</v>
      </c>
    </row>
    <row r="758" spans="1:30" ht="25.5" x14ac:dyDescent="0.2">
      <c r="A758" s="40" t="s">
        <v>157</v>
      </c>
      <c r="B758" s="39">
        <v>0</v>
      </c>
      <c r="C758" s="39">
        <v>1180917</v>
      </c>
      <c r="D758" s="39">
        <v>0</v>
      </c>
      <c r="E758" s="39">
        <v>206905</v>
      </c>
      <c r="F758" s="39">
        <v>17781219</v>
      </c>
      <c r="G758" s="39">
        <f>C758+D758+E758+F758</f>
        <v>19169041</v>
      </c>
      <c r="H758" s="39">
        <v>1180917</v>
      </c>
      <c r="I758" s="39">
        <v>0</v>
      </c>
      <c r="J758" s="39">
        <v>206905</v>
      </c>
      <c r="K758" s="39">
        <v>17781219</v>
      </c>
      <c r="L758" s="39">
        <f>H758+I758+J758+K758</f>
        <v>19169041</v>
      </c>
      <c r="M758" s="39">
        <v>1150440.53</v>
      </c>
      <c r="N758" s="39">
        <v>0</v>
      </c>
      <c r="O758" s="39">
        <v>206905</v>
      </c>
      <c r="P758" s="39">
        <v>17285633.420000002</v>
      </c>
      <c r="Q758" s="39">
        <f>M758+N758+O758+P758</f>
        <v>18642978.950000003</v>
      </c>
      <c r="R758" s="39">
        <f>H758-M758</f>
        <v>30476.469999999972</v>
      </c>
      <c r="S758" s="39">
        <f>I758-N758</f>
        <v>0</v>
      </c>
      <c r="T758" s="39">
        <f>J758-O758</f>
        <v>0</v>
      </c>
      <c r="U758" s="39">
        <f>Q758+B758</f>
        <v>18642978.950000003</v>
      </c>
      <c r="V758" s="39">
        <v>19260032</v>
      </c>
      <c r="W758" s="39">
        <v>18264583.829999998</v>
      </c>
      <c r="X758" s="39">
        <f>V758-W758</f>
        <v>995448.17000000179</v>
      </c>
      <c r="Y758" s="39">
        <f>IF(ISERROR(W758/V758*100),0,W758/V758*100)</f>
        <v>94.831534184366873</v>
      </c>
      <c r="Z758" s="39">
        <v>0</v>
      </c>
      <c r="AA758" s="39">
        <v>0</v>
      </c>
      <c r="AB758" s="39">
        <v>0</v>
      </c>
      <c r="AC758" s="39">
        <v>0</v>
      </c>
      <c r="AD758" s="39">
        <v>-495585.58</v>
      </c>
    </row>
    <row r="759" spans="1:30" x14ac:dyDescent="0.2">
      <c r="A759" s="38" t="s">
        <v>158</v>
      </c>
      <c r="B759" s="39">
        <v>0</v>
      </c>
      <c r="C759" s="39">
        <v>1675443</v>
      </c>
      <c r="D759" s="39">
        <v>0</v>
      </c>
      <c r="E759" s="39">
        <v>657627</v>
      </c>
      <c r="F759" s="39">
        <v>156608345</v>
      </c>
      <c r="G759" s="39">
        <f>C759+D759+E759+F759</f>
        <v>158941415</v>
      </c>
      <c r="H759" s="39">
        <v>1675443</v>
      </c>
      <c r="I759" s="39">
        <v>0</v>
      </c>
      <c r="J759" s="39">
        <v>657627</v>
      </c>
      <c r="K759" s="39">
        <v>156608345</v>
      </c>
      <c r="L759" s="39">
        <f>H759+I759+J759+K759</f>
        <v>158941415</v>
      </c>
      <c r="M759" s="39">
        <v>835650.35</v>
      </c>
      <c r="N759" s="39">
        <v>0</v>
      </c>
      <c r="O759" s="39">
        <v>657627</v>
      </c>
      <c r="P759" s="39">
        <v>155495280.15000001</v>
      </c>
      <c r="Q759" s="39">
        <f>M759+N759+O759+P759</f>
        <v>156988557.5</v>
      </c>
      <c r="R759" s="39">
        <f>H759-M759</f>
        <v>839792.65</v>
      </c>
      <c r="S759" s="39">
        <f>I759-N759</f>
        <v>0</v>
      </c>
      <c r="T759" s="39">
        <f>J759-O759</f>
        <v>0</v>
      </c>
      <c r="U759" s="39">
        <f>Q759+B759</f>
        <v>156988557.5</v>
      </c>
      <c r="V759" s="39">
        <v>158694333</v>
      </c>
      <c r="W759" s="39">
        <v>156465238.78999999</v>
      </c>
      <c r="X759" s="39">
        <f>V759-W759</f>
        <v>2229094.2100000083</v>
      </c>
      <c r="Y759" s="39">
        <f>IF(ISERROR(W759/V759*100),0,W759/V759*100)</f>
        <v>98.595353616061388</v>
      </c>
      <c r="Z759" s="39">
        <v>0</v>
      </c>
      <c r="AA759" s="39">
        <v>0</v>
      </c>
      <c r="AB759" s="39">
        <v>0</v>
      </c>
      <c r="AC759" s="39">
        <v>0</v>
      </c>
      <c r="AD759" s="39">
        <v>-1113064.8500000001</v>
      </c>
    </row>
    <row r="760" spans="1:30" x14ac:dyDescent="0.2">
      <c r="A760" s="40" t="s">
        <v>159</v>
      </c>
      <c r="B760" s="39">
        <v>0</v>
      </c>
      <c r="C760" s="39">
        <v>1675443</v>
      </c>
      <c r="D760" s="39">
        <v>0</v>
      </c>
      <c r="E760" s="39">
        <v>657627</v>
      </c>
      <c r="F760" s="39">
        <v>156608345</v>
      </c>
      <c r="G760" s="39">
        <f>C760+D760+E760+F760</f>
        <v>158941415</v>
      </c>
      <c r="H760" s="39">
        <v>1675443</v>
      </c>
      <c r="I760" s="39">
        <v>0</v>
      </c>
      <c r="J760" s="39">
        <v>657627</v>
      </c>
      <c r="K760" s="39">
        <v>156608345</v>
      </c>
      <c r="L760" s="39">
        <f>H760+I760+J760+K760</f>
        <v>158941415</v>
      </c>
      <c r="M760" s="39">
        <v>835650.35</v>
      </c>
      <c r="N760" s="39">
        <v>0</v>
      </c>
      <c r="O760" s="39">
        <v>657627</v>
      </c>
      <c r="P760" s="39">
        <v>155495280.15000001</v>
      </c>
      <c r="Q760" s="39">
        <f>M760+N760+O760+P760</f>
        <v>156988557.5</v>
      </c>
      <c r="R760" s="39">
        <f>H760-M760</f>
        <v>839792.65</v>
      </c>
      <c r="S760" s="39">
        <f>I760-N760</f>
        <v>0</v>
      </c>
      <c r="T760" s="39">
        <f>J760-O760</f>
        <v>0</v>
      </c>
      <c r="U760" s="39">
        <f>Q760+B760</f>
        <v>156988557.5</v>
      </c>
      <c r="V760" s="39">
        <v>158694333</v>
      </c>
      <c r="W760" s="39">
        <v>156465238.78999999</v>
      </c>
      <c r="X760" s="39">
        <f>V760-W760</f>
        <v>2229094.2100000083</v>
      </c>
      <c r="Y760" s="39">
        <f>IF(ISERROR(W760/V760*100),0,W760/V760*100)</f>
        <v>98.595353616061388</v>
      </c>
      <c r="Z760" s="39">
        <v>0</v>
      </c>
      <c r="AA760" s="39">
        <v>0</v>
      </c>
      <c r="AB760" s="39">
        <v>0</v>
      </c>
      <c r="AC760" s="39">
        <v>0</v>
      </c>
      <c r="AD760" s="39">
        <v>-1113064.8500000001</v>
      </c>
    </row>
    <row r="761" spans="1:30" ht="25.5" x14ac:dyDescent="0.2">
      <c r="A761" s="38" t="s">
        <v>160</v>
      </c>
      <c r="B761" s="39">
        <v>0</v>
      </c>
      <c r="C761" s="39">
        <v>285528</v>
      </c>
      <c r="D761" s="39">
        <v>0</v>
      </c>
      <c r="E761" s="39">
        <v>0</v>
      </c>
      <c r="F761" s="39">
        <v>53260610</v>
      </c>
      <c r="G761" s="39">
        <f>C761+D761+E761+F761</f>
        <v>53546138</v>
      </c>
      <c r="H761" s="39">
        <v>285528</v>
      </c>
      <c r="I761" s="39">
        <v>0</v>
      </c>
      <c r="J761" s="39">
        <v>0</v>
      </c>
      <c r="K761" s="39">
        <v>53260610</v>
      </c>
      <c r="L761" s="39">
        <f>H761+I761+J761+K761</f>
        <v>53546138</v>
      </c>
      <c r="M761" s="39">
        <v>254016.71</v>
      </c>
      <c r="N761" s="39">
        <v>0</v>
      </c>
      <c r="O761" s="39">
        <v>0</v>
      </c>
      <c r="P761" s="39">
        <v>53209020.789999999</v>
      </c>
      <c r="Q761" s="39">
        <f>M761+N761+O761+P761</f>
        <v>53463037.5</v>
      </c>
      <c r="R761" s="39">
        <f>H761-M761</f>
        <v>31511.290000000008</v>
      </c>
      <c r="S761" s="39">
        <f>I761-N761</f>
        <v>0</v>
      </c>
      <c r="T761" s="39">
        <f>J761-O761</f>
        <v>0</v>
      </c>
      <c r="U761" s="39">
        <f>Q761+B761</f>
        <v>53463037.5</v>
      </c>
      <c r="V761" s="39">
        <v>53546138</v>
      </c>
      <c r="W761" s="39">
        <v>53462586.840000004</v>
      </c>
      <c r="X761" s="39">
        <f>V761-W761</f>
        <v>83551.159999996424</v>
      </c>
      <c r="Y761" s="39">
        <f>IF(ISERROR(W761/V761*100),0,W761/V761*100)</f>
        <v>99.84396417160842</v>
      </c>
      <c r="Z761" s="39">
        <v>0</v>
      </c>
      <c r="AA761" s="39">
        <v>0</v>
      </c>
      <c r="AB761" s="39">
        <v>0</v>
      </c>
      <c r="AC761" s="39">
        <v>0</v>
      </c>
      <c r="AD761" s="39">
        <v>-51589.21</v>
      </c>
    </row>
    <row r="762" spans="1:30" x14ac:dyDescent="0.2">
      <c r="A762" s="38" t="s">
        <v>161</v>
      </c>
      <c r="B762" s="39">
        <v>0</v>
      </c>
      <c r="C762" s="39">
        <v>9384</v>
      </c>
      <c r="D762" s="39">
        <v>0</v>
      </c>
      <c r="E762" s="39">
        <v>267000</v>
      </c>
      <c r="F762" s="39">
        <v>17338355</v>
      </c>
      <c r="G762" s="39">
        <f>C762+D762+E762+F762</f>
        <v>17614739</v>
      </c>
      <c r="H762" s="39">
        <v>9384</v>
      </c>
      <c r="I762" s="39">
        <v>0</v>
      </c>
      <c r="J762" s="39">
        <v>267000</v>
      </c>
      <c r="K762" s="39">
        <v>17338355</v>
      </c>
      <c r="L762" s="39">
        <f>H762+I762+J762+K762</f>
        <v>17614739</v>
      </c>
      <c r="M762" s="39">
        <v>1916.52</v>
      </c>
      <c r="N762" s="39">
        <v>0</v>
      </c>
      <c r="O762" s="39">
        <v>266991</v>
      </c>
      <c r="P762" s="39">
        <v>17338355</v>
      </c>
      <c r="Q762" s="39">
        <f>M762+N762+O762+P762</f>
        <v>17607262.52</v>
      </c>
      <c r="R762" s="39">
        <f>H762-M762</f>
        <v>7467.48</v>
      </c>
      <c r="S762" s="39">
        <f>I762-N762</f>
        <v>0</v>
      </c>
      <c r="T762" s="39">
        <f>J762-O762</f>
        <v>9</v>
      </c>
      <c r="U762" s="39">
        <f>Q762+B762</f>
        <v>17607262.52</v>
      </c>
      <c r="V762" s="39">
        <v>17614739</v>
      </c>
      <c r="W762" s="39">
        <v>17607262.52</v>
      </c>
      <c r="X762" s="39">
        <f>V762-W762</f>
        <v>7476.480000000447</v>
      </c>
      <c r="Y762" s="39">
        <f>IF(ISERROR(W762/V762*100),0,W762/V762*100)</f>
        <v>99.957555544819598</v>
      </c>
      <c r="Z762" s="39">
        <v>0</v>
      </c>
      <c r="AA762" s="39">
        <v>0</v>
      </c>
      <c r="AB762" s="39">
        <v>0</v>
      </c>
      <c r="AC762" s="39">
        <v>0</v>
      </c>
      <c r="AD762" s="39">
        <v>0</v>
      </c>
    </row>
    <row r="763" spans="1:30" x14ac:dyDescent="0.2">
      <c r="A763" s="38" t="s">
        <v>162</v>
      </c>
      <c r="B763" s="39">
        <v>0</v>
      </c>
      <c r="C763" s="39">
        <v>267008</v>
      </c>
      <c r="D763" s="39">
        <v>0</v>
      </c>
      <c r="E763" s="39">
        <v>536988</v>
      </c>
      <c r="F763" s="39">
        <v>58576512</v>
      </c>
      <c r="G763" s="39">
        <f>C763+D763+E763+F763</f>
        <v>59380508</v>
      </c>
      <c r="H763" s="39">
        <v>267008</v>
      </c>
      <c r="I763" s="39">
        <v>0</v>
      </c>
      <c r="J763" s="39">
        <v>536988</v>
      </c>
      <c r="K763" s="39">
        <v>58576512</v>
      </c>
      <c r="L763" s="39">
        <f>H763+I763+J763+K763</f>
        <v>59380508</v>
      </c>
      <c r="M763" s="39">
        <v>116603.15</v>
      </c>
      <c r="N763" s="39">
        <v>0</v>
      </c>
      <c r="O763" s="39">
        <v>533965.6</v>
      </c>
      <c r="P763" s="39">
        <v>50827944.729999997</v>
      </c>
      <c r="Q763" s="39">
        <f>M763+N763+O763+P763</f>
        <v>51478513.479999997</v>
      </c>
      <c r="R763" s="39">
        <f>H763-M763</f>
        <v>150404.85</v>
      </c>
      <c r="S763" s="39">
        <f>I763-N763</f>
        <v>0</v>
      </c>
      <c r="T763" s="39">
        <f>J763-O763</f>
        <v>3022.4000000000233</v>
      </c>
      <c r="U763" s="39">
        <f>Q763+B763</f>
        <v>51478513.479999997</v>
      </c>
      <c r="V763" s="39">
        <v>59465020</v>
      </c>
      <c r="W763" s="39">
        <v>51041014.520000003</v>
      </c>
      <c r="X763" s="39">
        <f>V763-W763</f>
        <v>8424005.4799999967</v>
      </c>
      <c r="Y763" s="39">
        <f>IF(ISERROR(W763/V763*100),0,W763/V763*100)</f>
        <v>85.833679228561593</v>
      </c>
      <c r="Z763" s="39">
        <v>0</v>
      </c>
      <c r="AA763" s="39">
        <v>0</v>
      </c>
      <c r="AB763" s="39">
        <v>0</v>
      </c>
      <c r="AC763" s="39">
        <v>0</v>
      </c>
      <c r="AD763" s="39">
        <v>-7748567.2699999996</v>
      </c>
    </row>
    <row r="764" spans="1:30" x14ac:dyDescent="0.2">
      <c r="A764" s="38" t="s">
        <v>163</v>
      </c>
      <c r="B764" s="39">
        <v>0</v>
      </c>
      <c r="C764" s="39">
        <v>439443</v>
      </c>
      <c r="D764" s="39">
        <v>0</v>
      </c>
      <c r="E764" s="39">
        <v>40558</v>
      </c>
      <c r="F764" s="39">
        <v>17195553</v>
      </c>
      <c r="G764" s="39">
        <f>C764+D764+E764+F764</f>
        <v>17675554</v>
      </c>
      <c r="H764" s="39">
        <v>439443</v>
      </c>
      <c r="I764" s="39">
        <v>0</v>
      </c>
      <c r="J764" s="39">
        <v>40558</v>
      </c>
      <c r="K764" s="39">
        <v>17195553</v>
      </c>
      <c r="L764" s="39">
        <f>H764+I764+J764+K764</f>
        <v>17675554</v>
      </c>
      <c r="M764" s="39">
        <v>287887.88</v>
      </c>
      <c r="N764" s="39">
        <v>0</v>
      </c>
      <c r="O764" s="39">
        <v>25369.58</v>
      </c>
      <c r="P764" s="39">
        <v>17078469.359999999</v>
      </c>
      <c r="Q764" s="39">
        <f>M764+N764+O764+P764</f>
        <v>17391726.82</v>
      </c>
      <c r="R764" s="39">
        <f>H764-M764</f>
        <v>151555.12</v>
      </c>
      <c r="S764" s="39">
        <f>I764-N764</f>
        <v>0</v>
      </c>
      <c r="T764" s="39">
        <f>J764-O764</f>
        <v>15188.419999999998</v>
      </c>
      <c r="U764" s="39">
        <f>Q764+B764</f>
        <v>17391726.82</v>
      </c>
      <c r="V764" s="39">
        <v>17704606</v>
      </c>
      <c r="W764" s="39">
        <v>17348806.260000002</v>
      </c>
      <c r="X764" s="39">
        <f>V764-W764</f>
        <v>355799.73999999836</v>
      </c>
      <c r="Y764" s="39">
        <f>IF(ISERROR(W764/V764*100),0,W764/V764*100)</f>
        <v>97.990354939273999</v>
      </c>
      <c r="Z764" s="39">
        <v>0</v>
      </c>
      <c r="AA764" s="39">
        <v>0</v>
      </c>
      <c r="AB764" s="39">
        <v>0</v>
      </c>
      <c r="AC764" s="39">
        <v>0</v>
      </c>
      <c r="AD764" s="39">
        <v>-117083.64</v>
      </c>
    </row>
    <row r="765" spans="1:30" ht="25.5" x14ac:dyDescent="0.2">
      <c r="A765" s="40" t="s">
        <v>164</v>
      </c>
      <c r="B765" s="39">
        <v>0</v>
      </c>
      <c r="C765" s="39">
        <v>439443</v>
      </c>
      <c r="D765" s="39">
        <v>0</v>
      </c>
      <c r="E765" s="39">
        <v>40558</v>
      </c>
      <c r="F765" s="39">
        <v>17195553</v>
      </c>
      <c r="G765" s="39">
        <f>C765+D765+E765+F765</f>
        <v>17675554</v>
      </c>
      <c r="H765" s="39">
        <v>439443</v>
      </c>
      <c r="I765" s="39">
        <v>0</v>
      </c>
      <c r="J765" s="39">
        <v>40558</v>
      </c>
      <c r="K765" s="39">
        <v>17195553</v>
      </c>
      <c r="L765" s="39">
        <f>H765+I765+J765+K765</f>
        <v>17675554</v>
      </c>
      <c r="M765" s="39">
        <v>287887.88</v>
      </c>
      <c r="N765" s="39">
        <v>0</v>
      </c>
      <c r="O765" s="39">
        <v>25369.58</v>
      </c>
      <c r="P765" s="39">
        <v>17078469.359999999</v>
      </c>
      <c r="Q765" s="39">
        <f>M765+N765+O765+P765</f>
        <v>17391726.82</v>
      </c>
      <c r="R765" s="39">
        <f>H765-M765</f>
        <v>151555.12</v>
      </c>
      <c r="S765" s="39">
        <f>I765-N765</f>
        <v>0</v>
      </c>
      <c r="T765" s="39">
        <f>J765-O765</f>
        <v>15188.419999999998</v>
      </c>
      <c r="U765" s="39">
        <f>Q765+B765</f>
        <v>17391726.82</v>
      </c>
      <c r="V765" s="39">
        <v>17704606</v>
      </c>
      <c r="W765" s="39">
        <v>17348806.260000002</v>
      </c>
      <c r="X765" s="39">
        <f>V765-W765</f>
        <v>355799.73999999836</v>
      </c>
      <c r="Y765" s="39">
        <f>IF(ISERROR(W765/V765*100),0,W765/V765*100)</f>
        <v>97.990354939273999</v>
      </c>
      <c r="Z765" s="39">
        <v>0</v>
      </c>
      <c r="AA765" s="39">
        <v>0</v>
      </c>
      <c r="AB765" s="39">
        <v>0</v>
      </c>
      <c r="AC765" s="39">
        <v>0</v>
      </c>
      <c r="AD765" s="39">
        <v>-117083.64</v>
      </c>
    </row>
    <row r="766" spans="1:30" ht="25.5" x14ac:dyDescent="0.2">
      <c r="A766" s="38" t="s">
        <v>165</v>
      </c>
      <c r="B766" s="39">
        <v>0</v>
      </c>
      <c r="C766" s="39">
        <v>26912</v>
      </c>
      <c r="D766" s="39">
        <v>0</v>
      </c>
      <c r="E766" s="39">
        <v>0</v>
      </c>
      <c r="F766" s="39">
        <v>5335588</v>
      </c>
      <c r="G766" s="39">
        <f>C766+D766+E766+F766</f>
        <v>5362500</v>
      </c>
      <c r="H766" s="39">
        <v>26912</v>
      </c>
      <c r="I766" s="39">
        <v>0</v>
      </c>
      <c r="J766" s="39">
        <v>0</v>
      </c>
      <c r="K766" s="39">
        <v>5335588</v>
      </c>
      <c r="L766" s="39">
        <f>H766+I766+J766+K766</f>
        <v>5362500</v>
      </c>
      <c r="M766" s="39">
        <v>8351.2000000000007</v>
      </c>
      <c r="N766" s="39">
        <v>0</v>
      </c>
      <c r="O766" s="39">
        <v>0</v>
      </c>
      <c r="P766" s="39">
        <v>5289854.09</v>
      </c>
      <c r="Q766" s="39">
        <f>M766+N766+O766+P766</f>
        <v>5298205.29</v>
      </c>
      <c r="R766" s="39">
        <f>H766-M766</f>
        <v>18560.8</v>
      </c>
      <c r="S766" s="39">
        <f>I766-N766</f>
        <v>0</v>
      </c>
      <c r="T766" s="39">
        <f>J766-O766</f>
        <v>0</v>
      </c>
      <c r="U766" s="39">
        <f>Q766+B766</f>
        <v>5298205.29</v>
      </c>
      <c r="V766" s="39">
        <v>5362500</v>
      </c>
      <c r="W766" s="39">
        <v>5298205.29</v>
      </c>
      <c r="X766" s="39">
        <f>V766-W766</f>
        <v>64294.709999999963</v>
      </c>
      <c r="Y766" s="39">
        <f>IF(ISERROR(W766/V766*100),0,W766/V766*100)</f>
        <v>98.801031048951046</v>
      </c>
      <c r="Z766" s="39">
        <v>0</v>
      </c>
      <c r="AA766" s="39">
        <v>0</v>
      </c>
      <c r="AB766" s="39">
        <v>0</v>
      </c>
      <c r="AC766" s="39">
        <v>0</v>
      </c>
      <c r="AD766" s="39">
        <v>-45733.91</v>
      </c>
    </row>
    <row r="767" spans="1:30" ht="25.5" x14ac:dyDescent="0.2">
      <c r="A767" s="40" t="s">
        <v>166</v>
      </c>
      <c r="B767" s="39">
        <v>0</v>
      </c>
      <c r="C767" s="39">
        <v>26912</v>
      </c>
      <c r="D767" s="39">
        <v>0</v>
      </c>
      <c r="E767" s="39">
        <v>0</v>
      </c>
      <c r="F767" s="39">
        <v>5335588</v>
      </c>
      <c r="G767" s="39">
        <f>C767+D767+E767+F767</f>
        <v>5362500</v>
      </c>
      <c r="H767" s="39">
        <v>26912</v>
      </c>
      <c r="I767" s="39">
        <v>0</v>
      </c>
      <c r="J767" s="39">
        <v>0</v>
      </c>
      <c r="K767" s="39">
        <v>5335588</v>
      </c>
      <c r="L767" s="39">
        <f>H767+I767+J767+K767</f>
        <v>5362500</v>
      </c>
      <c r="M767" s="39">
        <v>8351.2000000000007</v>
      </c>
      <c r="N767" s="39">
        <v>0</v>
      </c>
      <c r="O767" s="39">
        <v>0</v>
      </c>
      <c r="P767" s="39">
        <v>5289854.09</v>
      </c>
      <c r="Q767" s="39">
        <f>M767+N767+O767+P767</f>
        <v>5298205.29</v>
      </c>
      <c r="R767" s="39">
        <f>H767-M767</f>
        <v>18560.8</v>
      </c>
      <c r="S767" s="39">
        <f>I767-N767</f>
        <v>0</v>
      </c>
      <c r="T767" s="39">
        <f>J767-O767</f>
        <v>0</v>
      </c>
      <c r="U767" s="39">
        <f>Q767+B767</f>
        <v>5298205.29</v>
      </c>
      <c r="V767" s="39">
        <v>5362500</v>
      </c>
      <c r="W767" s="39">
        <v>5298205.29</v>
      </c>
      <c r="X767" s="39">
        <f>V767-W767</f>
        <v>64294.709999999963</v>
      </c>
      <c r="Y767" s="39">
        <f>IF(ISERROR(W767/V767*100),0,W767/V767*100)</f>
        <v>98.801031048951046</v>
      </c>
      <c r="Z767" s="39">
        <v>0</v>
      </c>
      <c r="AA767" s="39">
        <v>0</v>
      </c>
      <c r="AB767" s="39">
        <v>0</v>
      </c>
      <c r="AC767" s="39">
        <v>0</v>
      </c>
      <c r="AD767" s="39">
        <v>-45733.91</v>
      </c>
    </row>
    <row r="768" spans="1:30" ht="25.5" x14ac:dyDescent="0.2">
      <c r="A768" s="38" t="s">
        <v>167</v>
      </c>
      <c r="B768" s="39">
        <v>0</v>
      </c>
      <c r="C768" s="39">
        <v>2203390</v>
      </c>
      <c r="D768" s="39">
        <v>0</v>
      </c>
      <c r="E768" s="39">
        <v>0</v>
      </c>
      <c r="F768" s="39">
        <v>36227217</v>
      </c>
      <c r="G768" s="39">
        <f>C768+D768+E768+F768</f>
        <v>38430607</v>
      </c>
      <c r="H768" s="39">
        <v>2203390</v>
      </c>
      <c r="I768" s="39">
        <v>0</v>
      </c>
      <c r="J768" s="39">
        <v>0</v>
      </c>
      <c r="K768" s="39">
        <v>36227217</v>
      </c>
      <c r="L768" s="39">
        <f>H768+I768+J768+K768</f>
        <v>38430607</v>
      </c>
      <c r="M768" s="39">
        <v>2140667.5</v>
      </c>
      <c r="N768" s="39">
        <v>0</v>
      </c>
      <c r="O768" s="39">
        <v>0</v>
      </c>
      <c r="P768" s="39">
        <v>35913583.090000004</v>
      </c>
      <c r="Q768" s="39">
        <f>M768+N768+O768+P768</f>
        <v>38054250.590000004</v>
      </c>
      <c r="R768" s="39">
        <f>H768-M768</f>
        <v>62722.5</v>
      </c>
      <c r="S768" s="39">
        <f>I768-N768</f>
        <v>0</v>
      </c>
      <c r="T768" s="39">
        <f>J768-O768</f>
        <v>0</v>
      </c>
      <c r="U768" s="39">
        <f>Q768+B768</f>
        <v>38054250.590000004</v>
      </c>
      <c r="V768" s="39">
        <v>38516429</v>
      </c>
      <c r="W768" s="39">
        <v>37300962.420000002</v>
      </c>
      <c r="X768" s="39">
        <f>V768-W768</f>
        <v>1215466.5799999982</v>
      </c>
      <c r="Y768" s="39">
        <f>IF(ISERROR(W768/V768*100),0,W768/V768*100)</f>
        <v>96.844290575328259</v>
      </c>
      <c r="Z768" s="39">
        <v>0</v>
      </c>
      <c r="AA768" s="39">
        <v>0</v>
      </c>
      <c r="AB768" s="39">
        <v>0</v>
      </c>
      <c r="AC768" s="39">
        <v>0</v>
      </c>
      <c r="AD768" s="39">
        <v>-313633.90999999997</v>
      </c>
    </row>
    <row r="769" spans="1:30" x14ac:dyDescent="0.2">
      <c r="A769" s="40" t="s">
        <v>168</v>
      </c>
      <c r="B769" s="39">
        <v>0</v>
      </c>
      <c r="C769" s="39">
        <v>0</v>
      </c>
      <c r="D769" s="39">
        <v>0</v>
      </c>
      <c r="E769" s="39">
        <v>0</v>
      </c>
      <c r="F769" s="39">
        <v>5450300</v>
      </c>
      <c r="G769" s="39">
        <f>C769+D769+E769+F769</f>
        <v>5450300</v>
      </c>
      <c r="H769" s="39">
        <v>0</v>
      </c>
      <c r="I769" s="39">
        <v>0</v>
      </c>
      <c r="J769" s="39">
        <v>0</v>
      </c>
      <c r="K769" s="39">
        <v>5450300</v>
      </c>
      <c r="L769" s="39">
        <f>H769+I769+J769+K769</f>
        <v>5450300</v>
      </c>
      <c r="M769" s="39">
        <v>0</v>
      </c>
      <c r="N769" s="39">
        <v>0</v>
      </c>
      <c r="O769" s="39">
        <v>0</v>
      </c>
      <c r="P769" s="39">
        <v>5450300</v>
      </c>
      <c r="Q769" s="39">
        <f>M769+N769+O769+P769</f>
        <v>5450300</v>
      </c>
      <c r="R769" s="39">
        <f>H769-M769</f>
        <v>0</v>
      </c>
      <c r="S769" s="39">
        <f>I769-N769</f>
        <v>0</v>
      </c>
      <c r="T769" s="39">
        <f>J769-O769</f>
        <v>0</v>
      </c>
      <c r="U769" s="39">
        <f>Q769+B769</f>
        <v>5450300</v>
      </c>
      <c r="V769" s="39">
        <v>5450300</v>
      </c>
      <c r="W769" s="39">
        <v>5450300</v>
      </c>
      <c r="X769" s="39">
        <f>V769-W769</f>
        <v>0</v>
      </c>
      <c r="Y769" s="39">
        <f>IF(ISERROR(W769/V769*100),0,W769/V769*100)</f>
        <v>100</v>
      </c>
      <c r="Z769" s="39">
        <v>0</v>
      </c>
      <c r="AA769" s="39">
        <v>0</v>
      </c>
      <c r="AB769" s="39">
        <v>0</v>
      </c>
      <c r="AC769" s="39">
        <v>0</v>
      </c>
      <c r="AD769" s="39">
        <v>0</v>
      </c>
    </row>
    <row r="770" spans="1:30" ht="25.5" x14ac:dyDescent="0.2">
      <c r="A770" s="40" t="s">
        <v>169</v>
      </c>
      <c r="B770" s="39">
        <v>0</v>
      </c>
      <c r="C770" s="39">
        <v>1329520</v>
      </c>
      <c r="D770" s="39">
        <v>0</v>
      </c>
      <c r="E770" s="39">
        <v>0</v>
      </c>
      <c r="F770" s="39">
        <v>30345895</v>
      </c>
      <c r="G770" s="39">
        <f>C770+D770+E770+F770</f>
        <v>31675415</v>
      </c>
      <c r="H770" s="39">
        <v>1329520</v>
      </c>
      <c r="I770" s="39">
        <v>0</v>
      </c>
      <c r="J770" s="39">
        <v>0</v>
      </c>
      <c r="K770" s="39">
        <v>30345895</v>
      </c>
      <c r="L770" s="39">
        <f>H770+I770+J770+K770</f>
        <v>31675415</v>
      </c>
      <c r="M770" s="39">
        <v>1385584.06</v>
      </c>
      <c r="N770" s="39">
        <v>0</v>
      </c>
      <c r="O770" s="39">
        <v>0</v>
      </c>
      <c r="P770" s="39">
        <v>30032261.09</v>
      </c>
      <c r="Q770" s="39">
        <f>M770+N770+O770+P770</f>
        <v>31417845.149999999</v>
      </c>
      <c r="R770" s="39">
        <f>H770-M770</f>
        <v>-56064.060000000056</v>
      </c>
      <c r="S770" s="39">
        <f>I770-N770</f>
        <v>0</v>
      </c>
      <c r="T770" s="39">
        <f>J770-O770</f>
        <v>0</v>
      </c>
      <c r="U770" s="39">
        <f>Q770+B770</f>
        <v>31417845.149999999</v>
      </c>
      <c r="V770" s="39">
        <v>31676724</v>
      </c>
      <c r="W770" s="39">
        <v>30726169.550000001</v>
      </c>
      <c r="X770" s="39">
        <f>V770-W770</f>
        <v>950554.44999999925</v>
      </c>
      <c r="Y770" s="39">
        <f>IF(ISERROR(W770/V770*100),0,W770/V770*100)</f>
        <v>96.999202158657567</v>
      </c>
      <c r="Z770" s="39">
        <v>0</v>
      </c>
      <c r="AA770" s="39">
        <v>0</v>
      </c>
      <c r="AB770" s="39">
        <v>0</v>
      </c>
      <c r="AC770" s="39">
        <v>0</v>
      </c>
      <c r="AD770" s="39">
        <v>-313633.90999999997</v>
      </c>
    </row>
    <row r="771" spans="1:30" ht="25.5" x14ac:dyDescent="0.2">
      <c r="A771" s="40" t="s">
        <v>170</v>
      </c>
      <c r="B771" s="39">
        <v>0</v>
      </c>
      <c r="C771" s="39">
        <v>832399</v>
      </c>
      <c r="D771" s="39">
        <v>0</v>
      </c>
      <c r="E771" s="39">
        <v>0</v>
      </c>
      <c r="F771" s="39">
        <v>431022</v>
      </c>
      <c r="G771" s="39">
        <f>C771+D771+E771+F771</f>
        <v>1263421</v>
      </c>
      <c r="H771" s="39">
        <v>832399</v>
      </c>
      <c r="I771" s="39">
        <v>0</v>
      </c>
      <c r="J771" s="39">
        <v>0</v>
      </c>
      <c r="K771" s="39">
        <v>431022</v>
      </c>
      <c r="L771" s="39">
        <f>H771+I771+J771+K771</f>
        <v>1263421</v>
      </c>
      <c r="M771" s="39">
        <v>710894.25</v>
      </c>
      <c r="N771" s="39">
        <v>0</v>
      </c>
      <c r="O771" s="39">
        <v>0</v>
      </c>
      <c r="P771" s="39">
        <v>431022</v>
      </c>
      <c r="Q771" s="39">
        <f>M771+N771+O771+P771</f>
        <v>1141916.25</v>
      </c>
      <c r="R771" s="39">
        <f>H771-M771</f>
        <v>121504.75</v>
      </c>
      <c r="S771" s="39">
        <f>I771-N771</f>
        <v>0</v>
      </c>
      <c r="T771" s="39">
        <f>J771-O771</f>
        <v>0</v>
      </c>
      <c r="U771" s="39">
        <f>Q771+B771</f>
        <v>1141916.25</v>
      </c>
      <c r="V771" s="39">
        <v>1270990</v>
      </c>
      <c r="W771" s="39">
        <v>1021939.44</v>
      </c>
      <c r="X771" s="39">
        <f>V771-W771</f>
        <v>249050.56000000006</v>
      </c>
      <c r="Y771" s="39">
        <f>IF(ISERROR(W771/V771*100),0,W771/V771*100)</f>
        <v>80.404994531821643</v>
      </c>
      <c r="Z771" s="39">
        <v>0</v>
      </c>
      <c r="AA771" s="39">
        <v>0</v>
      </c>
      <c r="AB771" s="39">
        <v>0</v>
      </c>
      <c r="AC771" s="39">
        <v>0</v>
      </c>
      <c r="AD771" s="39">
        <v>0</v>
      </c>
    </row>
    <row r="772" spans="1:30" x14ac:dyDescent="0.2">
      <c r="A772" s="40" t="s">
        <v>171</v>
      </c>
      <c r="B772" s="39">
        <v>0</v>
      </c>
      <c r="C772" s="39">
        <v>41471</v>
      </c>
      <c r="D772" s="39">
        <v>0</v>
      </c>
      <c r="E772" s="39">
        <v>0</v>
      </c>
      <c r="F772" s="39">
        <v>0</v>
      </c>
      <c r="G772" s="39">
        <f>C772+D772+E772+F772</f>
        <v>41471</v>
      </c>
      <c r="H772" s="39">
        <v>41471</v>
      </c>
      <c r="I772" s="39">
        <v>0</v>
      </c>
      <c r="J772" s="39">
        <v>0</v>
      </c>
      <c r="K772" s="39">
        <v>0</v>
      </c>
      <c r="L772" s="39">
        <f>H772+I772+J772+K772</f>
        <v>41471</v>
      </c>
      <c r="M772" s="39">
        <v>44189.19</v>
      </c>
      <c r="N772" s="39">
        <v>0</v>
      </c>
      <c r="O772" s="39">
        <v>0</v>
      </c>
      <c r="P772" s="39">
        <v>0</v>
      </c>
      <c r="Q772" s="39">
        <f>M772+N772+O772+P772</f>
        <v>44189.19</v>
      </c>
      <c r="R772" s="39">
        <f>H772-M772</f>
        <v>-2718.1900000000023</v>
      </c>
      <c r="S772" s="39">
        <f>I772-N772</f>
        <v>0</v>
      </c>
      <c r="T772" s="39">
        <f>J772-O772</f>
        <v>0</v>
      </c>
      <c r="U772" s="39">
        <f>Q772+B772</f>
        <v>44189.19</v>
      </c>
      <c r="V772" s="39">
        <v>118415</v>
      </c>
      <c r="W772" s="39">
        <v>102553.43</v>
      </c>
      <c r="X772" s="39">
        <f>V772-W772</f>
        <v>15861.570000000007</v>
      </c>
      <c r="Y772" s="39">
        <f>IF(ISERROR(W772/V772*100),0,W772/V772*100)</f>
        <v>86.605100705147137</v>
      </c>
      <c r="Z772" s="39">
        <v>0</v>
      </c>
      <c r="AA772" s="39">
        <v>0</v>
      </c>
      <c r="AB772" s="39">
        <v>0</v>
      </c>
      <c r="AC772" s="39">
        <v>0</v>
      </c>
      <c r="AD772" s="39">
        <v>0</v>
      </c>
    </row>
    <row r="773" spans="1:30" x14ac:dyDescent="0.2">
      <c r="A773" s="38" t="s">
        <v>172</v>
      </c>
      <c r="B773" s="39">
        <v>0</v>
      </c>
      <c r="C773" s="39">
        <v>0</v>
      </c>
      <c r="D773" s="39">
        <v>0</v>
      </c>
      <c r="E773" s="39">
        <v>0</v>
      </c>
      <c r="F773" s="39">
        <v>3941290</v>
      </c>
      <c r="G773" s="39">
        <f>C773+D773+E773+F773</f>
        <v>3941290</v>
      </c>
      <c r="H773" s="39">
        <v>0</v>
      </c>
      <c r="I773" s="39">
        <v>0</v>
      </c>
      <c r="J773" s="39">
        <v>0</v>
      </c>
      <c r="K773" s="39">
        <v>3941290</v>
      </c>
      <c r="L773" s="39">
        <f>H773+I773+J773+K773</f>
        <v>3941290</v>
      </c>
      <c r="M773" s="39">
        <v>0</v>
      </c>
      <c r="N773" s="39">
        <v>0</v>
      </c>
      <c r="O773" s="39">
        <v>0</v>
      </c>
      <c r="P773" s="39">
        <v>3899405.66</v>
      </c>
      <c r="Q773" s="39">
        <f>M773+N773+O773+P773</f>
        <v>3899405.66</v>
      </c>
      <c r="R773" s="39">
        <f>H773-M773</f>
        <v>0</v>
      </c>
      <c r="S773" s="39">
        <f>I773-N773</f>
        <v>0</v>
      </c>
      <c r="T773" s="39">
        <f>J773-O773</f>
        <v>0</v>
      </c>
      <c r="U773" s="39">
        <f>Q773+B773</f>
        <v>3899405.66</v>
      </c>
      <c r="V773" s="39">
        <v>3941290</v>
      </c>
      <c r="W773" s="39">
        <v>3899405.66</v>
      </c>
      <c r="X773" s="39">
        <f>V773-W773</f>
        <v>41884.339999999851</v>
      </c>
      <c r="Y773" s="39">
        <f>IF(ISERROR(W773/V773*100),0,W773/V773*100)</f>
        <v>98.937293627213435</v>
      </c>
      <c r="Z773" s="39">
        <v>0</v>
      </c>
      <c r="AA773" s="39">
        <v>0</v>
      </c>
      <c r="AB773" s="39">
        <v>0</v>
      </c>
      <c r="AC773" s="39">
        <v>0</v>
      </c>
      <c r="AD773" s="39">
        <v>-41884.339999999997</v>
      </c>
    </row>
    <row r="774" spans="1:30" ht="25.5" x14ac:dyDescent="0.2">
      <c r="A774" s="38" t="s">
        <v>173</v>
      </c>
      <c r="B774" s="39">
        <v>0</v>
      </c>
      <c r="C774" s="39">
        <v>2500</v>
      </c>
      <c r="D774" s="39">
        <v>0</v>
      </c>
      <c r="E774" s="39">
        <v>173861</v>
      </c>
      <c r="F774" s="39">
        <v>5003254</v>
      </c>
      <c r="G774" s="39">
        <f>C774+D774+E774+F774</f>
        <v>5179615</v>
      </c>
      <c r="H774" s="39">
        <v>2500</v>
      </c>
      <c r="I774" s="39">
        <v>0</v>
      </c>
      <c r="J774" s="39">
        <v>173861</v>
      </c>
      <c r="K774" s="39">
        <v>5003254</v>
      </c>
      <c r="L774" s="39">
        <f>H774+I774+J774+K774</f>
        <v>5179615</v>
      </c>
      <c r="M774" s="39">
        <v>428.52</v>
      </c>
      <c r="N774" s="39">
        <v>0</v>
      </c>
      <c r="O774" s="39">
        <v>173861</v>
      </c>
      <c r="P774" s="39">
        <v>4117386.31</v>
      </c>
      <c r="Q774" s="39">
        <f>M774+N774+O774+P774</f>
        <v>4291675.83</v>
      </c>
      <c r="R774" s="39">
        <f>H774-M774</f>
        <v>2071.48</v>
      </c>
      <c r="S774" s="39">
        <f>I774-N774</f>
        <v>0</v>
      </c>
      <c r="T774" s="39">
        <f>J774-O774</f>
        <v>0</v>
      </c>
      <c r="U774" s="39">
        <f>Q774+B774</f>
        <v>4291675.83</v>
      </c>
      <c r="V774" s="39">
        <v>5082555</v>
      </c>
      <c r="W774" s="39">
        <v>4173678.36</v>
      </c>
      <c r="X774" s="39">
        <f>V774-W774</f>
        <v>908876.64000000013</v>
      </c>
      <c r="Y774" s="39">
        <f>IF(ISERROR(W774/V774*100),0,W774/V774*100)</f>
        <v>82.117721500308406</v>
      </c>
      <c r="Z774" s="39">
        <v>0</v>
      </c>
      <c r="AA774" s="39">
        <v>0</v>
      </c>
      <c r="AB774" s="39">
        <v>0</v>
      </c>
      <c r="AC774" s="39">
        <v>0</v>
      </c>
      <c r="AD774" s="39">
        <v>-885867.69</v>
      </c>
    </row>
    <row r="775" spans="1:30" ht="25.5" x14ac:dyDescent="0.2">
      <c r="A775" s="38" t="s">
        <v>86</v>
      </c>
      <c r="B775" s="39">
        <v>0</v>
      </c>
      <c r="C775" s="39">
        <v>4512</v>
      </c>
      <c r="D775" s="39">
        <v>0</v>
      </c>
      <c r="E775" s="39">
        <v>4984</v>
      </c>
      <c r="F775" s="39">
        <v>3897429</v>
      </c>
      <c r="G775" s="39">
        <f>C775+D775+E775+F775</f>
        <v>3906925</v>
      </c>
      <c r="H775" s="39">
        <v>4512</v>
      </c>
      <c r="I775" s="39">
        <v>0</v>
      </c>
      <c r="J775" s="39">
        <v>4984</v>
      </c>
      <c r="K775" s="39">
        <v>3897429</v>
      </c>
      <c r="L775" s="39">
        <f>H775+I775+J775+K775</f>
        <v>3906925</v>
      </c>
      <c r="M775" s="39">
        <v>457.87</v>
      </c>
      <c r="N775" s="39">
        <v>0</v>
      </c>
      <c r="O775" s="39">
        <v>4984</v>
      </c>
      <c r="P775" s="39">
        <v>3766019.33</v>
      </c>
      <c r="Q775" s="39">
        <f>M775+N775+O775+P775</f>
        <v>3771461.2</v>
      </c>
      <c r="R775" s="39">
        <f>H775-M775</f>
        <v>4054.13</v>
      </c>
      <c r="S775" s="39">
        <f>I775-N775</f>
        <v>0</v>
      </c>
      <c r="T775" s="39">
        <f>J775-O775</f>
        <v>0</v>
      </c>
      <c r="U775" s="39">
        <f>Q775+B775</f>
        <v>3771461.2</v>
      </c>
      <c r="V775" s="39">
        <v>3906925</v>
      </c>
      <c r="W775" s="39">
        <v>3771461.2</v>
      </c>
      <c r="X775" s="39">
        <f>V775-W775</f>
        <v>135463.79999999981</v>
      </c>
      <c r="Y775" s="39">
        <f>IF(ISERROR(W775/V775*100),0,W775/V775*100)</f>
        <v>96.53272586497053</v>
      </c>
      <c r="Z775" s="39">
        <v>0</v>
      </c>
      <c r="AA775" s="39">
        <v>0</v>
      </c>
      <c r="AB775" s="39">
        <v>0</v>
      </c>
      <c r="AC775" s="39">
        <v>0</v>
      </c>
      <c r="AD775" s="39">
        <v>-131409.67000000001</v>
      </c>
    </row>
    <row r="776" spans="1:30" ht="25.5" x14ac:dyDescent="0.2">
      <c r="A776" s="38" t="s">
        <v>55</v>
      </c>
      <c r="B776" s="39">
        <v>0</v>
      </c>
      <c r="C776" s="39">
        <v>0</v>
      </c>
      <c r="D776" s="39">
        <v>0</v>
      </c>
      <c r="E776" s="39">
        <v>0</v>
      </c>
      <c r="F776" s="39">
        <v>2570354</v>
      </c>
      <c r="G776" s="39">
        <f>C776+D776+E776+F776</f>
        <v>2570354</v>
      </c>
      <c r="H776" s="39">
        <v>0</v>
      </c>
      <c r="I776" s="39">
        <v>0</v>
      </c>
      <c r="J776" s="39">
        <v>0</v>
      </c>
      <c r="K776" s="39">
        <v>2570354</v>
      </c>
      <c r="L776" s="39">
        <f>H776+I776+J776+K776</f>
        <v>2570354</v>
      </c>
      <c r="M776" s="39">
        <v>0</v>
      </c>
      <c r="N776" s="39">
        <v>0</v>
      </c>
      <c r="O776" s="39">
        <v>0</v>
      </c>
      <c r="P776" s="39">
        <v>2523317.85</v>
      </c>
      <c r="Q776" s="39">
        <f>M776+N776+O776+P776</f>
        <v>2523317.85</v>
      </c>
      <c r="R776" s="39">
        <f>H776-M776</f>
        <v>0</v>
      </c>
      <c r="S776" s="39">
        <f>I776-N776</f>
        <v>0</v>
      </c>
      <c r="T776" s="39">
        <f>J776-O776</f>
        <v>0</v>
      </c>
      <c r="U776" s="39">
        <f>Q776+B776</f>
        <v>2523317.85</v>
      </c>
      <c r="V776" s="39">
        <v>2570354</v>
      </c>
      <c r="W776" s="39">
        <v>2523317.85</v>
      </c>
      <c r="X776" s="39">
        <f>V776-W776</f>
        <v>47036.149999999907</v>
      </c>
      <c r="Y776" s="39">
        <f>IF(ISERROR(W776/V776*100),0,W776/V776*100)</f>
        <v>98.170051673816133</v>
      </c>
      <c r="Z776" s="39">
        <v>0</v>
      </c>
      <c r="AA776" s="39">
        <v>0</v>
      </c>
      <c r="AB776" s="39">
        <v>0</v>
      </c>
      <c r="AC776" s="39">
        <v>0</v>
      </c>
      <c r="AD776" s="39">
        <v>-47036.15</v>
      </c>
    </row>
    <row r="777" spans="1:30" x14ac:dyDescent="0.2">
      <c r="A777" s="35" t="s">
        <v>190</v>
      </c>
      <c r="B777" s="36">
        <v>0</v>
      </c>
      <c r="C777" s="36">
        <v>6468890</v>
      </c>
      <c r="D777" s="36">
        <v>0</v>
      </c>
      <c r="E777" s="36">
        <v>2366211</v>
      </c>
      <c r="F777" s="36">
        <v>294526865</v>
      </c>
      <c r="G777" s="36">
        <f>C777+D777+E777+F777</f>
        <v>303361966</v>
      </c>
      <c r="H777" s="36">
        <v>6468890</v>
      </c>
      <c r="I777" s="36">
        <v>0</v>
      </c>
      <c r="J777" s="36">
        <v>2366211</v>
      </c>
      <c r="K777" s="36">
        <v>294526865</v>
      </c>
      <c r="L777" s="36">
        <f>H777+I777+J777+K777</f>
        <v>303361966</v>
      </c>
      <c r="M777" s="36">
        <v>4724402.08</v>
      </c>
      <c r="N777" s="36">
        <v>0</v>
      </c>
      <c r="O777" s="36">
        <v>2258031.54</v>
      </c>
      <c r="P777" s="36">
        <v>293150587.61000001</v>
      </c>
      <c r="Q777" s="36">
        <f>M777+N777+O777+P777</f>
        <v>300133021.23000002</v>
      </c>
      <c r="R777" s="36">
        <f>H777-M777</f>
        <v>1744487.92</v>
      </c>
      <c r="S777" s="36">
        <f>I777-N777</f>
        <v>0</v>
      </c>
      <c r="T777" s="36">
        <f>J777-O777</f>
        <v>108179.45999999996</v>
      </c>
      <c r="U777" s="36">
        <f>Q777+B777</f>
        <v>300133021.23000002</v>
      </c>
      <c r="V777" s="36">
        <v>302454307</v>
      </c>
      <c r="W777" s="36">
        <v>299209983.80000001</v>
      </c>
      <c r="X777" s="36">
        <f>V777-W777</f>
        <v>3244323.1999999881</v>
      </c>
      <c r="Y777" s="36">
        <f>IF(ISERROR(W777/V777*100),0,W777/V777*100)</f>
        <v>98.927334435346623</v>
      </c>
      <c r="Z777" s="36">
        <v>-2864071</v>
      </c>
      <c r="AA777" s="36">
        <v>-1131293.42</v>
      </c>
      <c r="AB777" s="36">
        <v>975000</v>
      </c>
      <c r="AC777" s="36">
        <v>284.64999999999998</v>
      </c>
      <c r="AD777" s="36">
        <v>-1376277.39</v>
      </c>
    </row>
    <row r="778" spans="1:30" x14ac:dyDescent="0.2">
      <c r="A778" s="38" t="s">
        <v>191</v>
      </c>
      <c r="B778" s="39">
        <v>0</v>
      </c>
      <c r="C778" s="39">
        <v>23356</v>
      </c>
      <c r="D778" s="39">
        <v>0</v>
      </c>
      <c r="E778" s="39">
        <v>781</v>
      </c>
      <c r="F778" s="39">
        <v>23536108</v>
      </c>
      <c r="G778" s="39">
        <f>C778+D778+E778+F778</f>
        <v>23560245</v>
      </c>
      <c r="H778" s="39">
        <v>23356</v>
      </c>
      <c r="I778" s="39">
        <v>0</v>
      </c>
      <c r="J778" s="39">
        <v>781</v>
      </c>
      <c r="K778" s="39">
        <v>23536108</v>
      </c>
      <c r="L778" s="39">
        <f>H778+I778+J778+K778</f>
        <v>23560245</v>
      </c>
      <c r="M778" s="39">
        <v>27066.66</v>
      </c>
      <c r="N778" s="39">
        <v>0</v>
      </c>
      <c r="O778" s="39">
        <v>780.41</v>
      </c>
      <c r="P778" s="39">
        <v>23360874.960000001</v>
      </c>
      <c r="Q778" s="39">
        <f>M778+N778+O778+P778</f>
        <v>23388722.030000001</v>
      </c>
      <c r="R778" s="39">
        <f>H778-M778</f>
        <v>-3710.66</v>
      </c>
      <c r="S778" s="39">
        <f>I778-N778</f>
        <v>0</v>
      </c>
      <c r="T778" s="39">
        <f>J778-O778</f>
        <v>0.59000000000003183</v>
      </c>
      <c r="U778" s="39">
        <f>Q778+B778</f>
        <v>23388722.030000001</v>
      </c>
      <c r="V778" s="39">
        <v>23568230</v>
      </c>
      <c r="W778" s="39">
        <v>23392996.960000001</v>
      </c>
      <c r="X778" s="39">
        <f>V778-W778</f>
        <v>175233.03999999911</v>
      </c>
      <c r="Y778" s="39">
        <f>IF(ISERROR(W778/V778*100),0,W778/V778*100)</f>
        <v>99.256486210462143</v>
      </c>
      <c r="Z778" s="39">
        <v>0</v>
      </c>
      <c r="AA778" s="39">
        <v>0</v>
      </c>
      <c r="AB778" s="39">
        <v>0</v>
      </c>
      <c r="AC778" s="39">
        <v>0</v>
      </c>
      <c r="AD778" s="39">
        <v>-175233.04</v>
      </c>
    </row>
    <row r="779" spans="1:30" ht="25.5" x14ac:dyDescent="0.2">
      <c r="A779" s="40" t="s">
        <v>192</v>
      </c>
      <c r="B779" s="39">
        <v>0</v>
      </c>
      <c r="C779" s="39">
        <v>23356</v>
      </c>
      <c r="D779" s="39">
        <v>0</v>
      </c>
      <c r="E779" s="39">
        <v>781</v>
      </c>
      <c r="F779" s="39">
        <v>605407</v>
      </c>
      <c r="G779" s="39">
        <f>C779+D779+E779+F779</f>
        <v>629544</v>
      </c>
      <c r="H779" s="39">
        <v>23356</v>
      </c>
      <c r="I779" s="39">
        <v>0</v>
      </c>
      <c r="J779" s="39">
        <v>781</v>
      </c>
      <c r="K779" s="39">
        <v>605407</v>
      </c>
      <c r="L779" s="39">
        <f>H779+I779+J779+K779</f>
        <v>629544</v>
      </c>
      <c r="M779" s="39">
        <v>27066.66</v>
      </c>
      <c r="N779" s="39">
        <v>0</v>
      </c>
      <c r="O779" s="39">
        <v>780.41</v>
      </c>
      <c r="P779" s="39">
        <v>605407</v>
      </c>
      <c r="Q779" s="39">
        <f>M779+N779+O779+P779</f>
        <v>633254.06999999995</v>
      </c>
      <c r="R779" s="39">
        <f>H779-M779</f>
        <v>-3710.66</v>
      </c>
      <c r="S779" s="39">
        <f>I779-N779</f>
        <v>0</v>
      </c>
      <c r="T779" s="39">
        <f>J779-O779</f>
        <v>0.59000000000003183</v>
      </c>
      <c r="U779" s="39">
        <f>Q779+B779</f>
        <v>633254.06999999995</v>
      </c>
      <c r="V779" s="39">
        <v>637529</v>
      </c>
      <c r="W779" s="39">
        <v>637529</v>
      </c>
      <c r="X779" s="39">
        <f>V779-W779</f>
        <v>0</v>
      </c>
      <c r="Y779" s="39">
        <f>IF(ISERROR(W779/V779*100),0,W779/V779*100)</f>
        <v>100</v>
      </c>
      <c r="Z779" s="39">
        <v>0</v>
      </c>
      <c r="AA779" s="39">
        <v>0</v>
      </c>
      <c r="AB779" s="39">
        <v>0</v>
      </c>
      <c r="AC779" s="39">
        <v>0</v>
      </c>
      <c r="AD779" s="39">
        <v>0</v>
      </c>
    </row>
    <row r="780" spans="1:30" ht="25.5" x14ac:dyDescent="0.2">
      <c r="A780" s="40" t="s">
        <v>193</v>
      </c>
      <c r="B780" s="39">
        <v>0</v>
      </c>
      <c r="C780" s="39">
        <v>0</v>
      </c>
      <c r="D780" s="39">
        <v>0</v>
      </c>
      <c r="E780" s="39">
        <v>0</v>
      </c>
      <c r="F780" s="39">
        <v>9969953</v>
      </c>
      <c r="G780" s="39">
        <f>C780+D780+E780+F780</f>
        <v>9969953</v>
      </c>
      <c r="H780" s="39">
        <v>0</v>
      </c>
      <c r="I780" s="39">
        <v>0</v>
      </c>
      <c r="J780" s="39">
        <v>0</v>
      </c>
      <c r="K780" s="39">
        <v>9969953</v>
      </c>
      <c r="L780" s="39">
        <f>H780+I780+J780+K780</f>
        <v>9969953</v>
      </c>
      <c r="M780" s="39">
        <v>0</v>
      </c>
      <c r="N780" s="39">
        <v>0</v>
      </c>
      <c r="O780" s="39">
        <v>0</v>
      </c>
      <c r="P780" s="39">
        <v>9962172</v>
      </c>
      <c r="Q780" s="39">
        <f>M780+N780+O780+P780</f>
        <v>9962172</v>
      </c>
      <c r="R780" s="39">
        <f>H780-M780</f>
        <v>0</v>
      </c>
      <c r="S780" s="39">
        <f>I780-N780</f>
        <v>0</v>
      </c>
      <c r="T780" s="39">
        <f>J780-O780</f>
        <v>0</v>
      </c>
      <c r="U780" s="39">
        <f>Q780+B780</f>
        <v>9962172</v>
      </c>
      <c r="V780" s="39">
        <v>9969953</v>
      </c>
      <c r="W780" s="39">
        <v>9962172</v>
      </c>
      <c r="X780" s="39">
        <f>V780-W780</f>
        <v>7781</v>
      </c>
      <c r="Y780" s="39">
        <f>IF(ISERROR(W780/V780*100),0,W780/V780*100)</f>
        <v>99.921955499689915</v>
      </c>
      <c r="Z780" s="39">
        <v>0</v>
      </c>
      <c r="AA780" s="39">
        <v>0</v>
      </c>
      <c r="AB780" s="39">
        <v>0</v>
      </c>
      <c r="AC780" s="39">
        <v>0</v>
      </c>
      <c r="AD780" s="39">
        <v>-7781</v>
      </c>
    </row>
    <row r="781" spans="1:30" ht="38.25" x14ac:dyDescent="0.2">
      <c r="A781" s="40" t="s">
        <v>194</v>
      </c>
      <c r="B781" s="39">
        <v>0</v>
      </c>
      <c r="C781" s="39">
        <v>0</v>
      </c>
      <c r="D781" s="39">
        <v>0</v>
      </c>
      <c r="E781" s="39">
        <v>0</v>
      </c>
      <c r="F781" s="39">
        <v>6357594</v>
      </c>
      <c r="G781" s="39">
        <f>C781+D781+E781+F781</f>
        <v>6357594</v>
      </c>
      <c r="H781" s="39">
        <v>0</v>
      </c>
      <c r="I781" s="39">
        <v>0</v>
      </c>
      <c r="J781" s="39">
        <v>0</v>
      </c>
      <c r="K781" s="39">
        <v>6357594</v>
      </c>
      <c r="L781" s="39">
        <f>H781+I781+J781+K781</f>
        <v>6357594</v>
      </c>
      <c r="M781" s="39">
        <v>0</v>
      </c>
      <c r="N781" s="39">
        <v>0</v>
      </c>
      <c r="O781" s="39">
        <v>0</v>
      </c>
      <c r="P781" s="39">
        <v>6302578.4100000001</v>
      </c>
      <c r="Q781" s="39">
        <f>M781+N781+O781+P781</f>
        <v>6302578.4100000001</v>
      </c>
      <c r="R781" s="39">
        <f>H781-M781</f>
        <v>0</v>
      </c>
      <c r="S781" s="39">
        <f>I781-N781</f>
        <v>0</v>
      </c>
      <c r="T781" s="39">
        <f>J781-O781</f>
        <v>0</v>
      </c>
      <c r="U781" s="39">
        <f>Q781+B781</f>
        <v>6302578.4100000001</v>
      </c>
      <c r="V781" s="39">
        <v>6357594</v>
      </c>
      <c r="W781" s="39">
        <v>6302578.4100000001</v>
      </c>
      <c r="X781" s="39">
        <f>V781-W781</f>
        <v>55015.589999999851</v>
      </c>
      <c r="Y781" s="39">
        <f>IF(ISERROR(W781/V781*100),0,W781/V781*100)</f>
        <v>99.134647635567802</v>
      </c>
      <c r="Z781" s="39">
        <v>0</v>
      </c>
      <c r="AA781" s="39">
        <v>0</v>
      </c>
      <c r="AB781" s="39">
        <v>0</v>
      </c>
      <c r="AC781" s="39">
        <v>0</v>
      </c>
      <c r="AD781" s="39">
        <v>-55015.59</v>
      </c>
    </row>
    <row r="782" spans="1:30" ht="25.5" x14ac:dyDescent="0.2">
      <c r="A782" s="40" t="s">
        <v>195</v>
      </c>
      <c r="B782" s="39">
        <v>0</v>
      </c>
      <c r="C782" s="39">
        <v>0</v>
      </c>
      <c r="D782" s="39">
        <v>0</v>
      </c>
      <c r="E782" s="39">
        <v>0</v>
      </c>
      <c r="F782" s="39">
        <v>218043</v>
      </c>
      <c r="G782" s="39">
        <f>C782+D782+E782+F782</f>
        <v>218043</v>
      </c>
      <c r="H782" s="39">
        <v>0</v>
      </c>
      <c r="I782" s="39">
        <v>0</v>
      </c>
      <c r="J782" s="39">
        <v>0</v>
      </c>
      <c r="K782" s="39">
        <v>218043</v>
      </c>
      <c r="L782" s="39">
        <f>H782+I782+J782+K782</f>
        <v>218043</v>
      </c>
      <c r="M782" s="39">
        <v>0</v>
      </c>
      <c r="N782" s="39">
        <v>0</v>
      </c>
      <c r="O782" s="39">
        <v>0</v>
      </c>
      <c r="P782" s="39">
        <v>141114.54999999999</v>
      </c>
      <c r="Q782" s="39">
        <f>M782+N782+O782+P782</f>
        <v>141114.54999999999</v>
      </c>
      <c r="R782" s="39">
        <f>H782-M782</f>
        <v>0</v>
      </c>
      <c r="S782" s="39">
        <f>I782-N782</f>
        <v>0</v>
      </c>
      <c r="T782" s="39">
        <f>J782-O782</f>
        <v>0</v>
      </c>
      <c r="U782" s="39">
        <f>Q782+B782</f>
        <v>141114.54999999999</v>
      </c>
      <c r="V782" s="39">
        <v>218043</v>
      </c>
      <c r="W782" s="39">
        <v>141114.54999999999</v>
      </c>
      <c r="X782" s="39">
        <f>V782-W782</f>
        <v>76928.450000000012</v>
      </c>
      <c r="Y782" s="39">
        <f>IF(ISERROR(W782/V782*100),0,W782/V782*100)</f>
        <v>64.718679343065361</v>
      </c>
      <c r="Z782" s="39">
        <v>0</v>
      </c>
      <c r="AA782" s="39">
        <v>0</v>
      </c>
      <c r="AB782" s="39">
        <v>0</v>
      </c>
      <c r="AC782" s="39">
        <v>0</v>
      </c>
      <c r="AD782" s="39">
        <v>-76928.45</v>
      </c>
    </row>
    <row r="783" spans="1:30" ht="25.5" x14ac:dyDescent="0.2">
      <c r="A783" s="40" t="s">
        <v>196</v>
      </c>
      <c r="B783" s="39">
        <v>0</v>
      </c>
      <c r="C783" s="39">
        <v>0</v>
      </c>
      <c r="D783" s="39">
        <v>0</v>
      </c>
      <c r="E783" s="39">
        <v>0</v>
      </c>
      <c r="F783" s="39">
        <v>1745316</v>
      </c>
      <c r="G783" s="39">
        <f>C783+D783+E783+F783</f>
        <v>1745316</v>
      </c>
      <c r="H783" s="39">
        <v>0</v>
      </c>
      <c r="I783" s="39">
        <v>0</v>
      </c>
      <c r="J783" s="39">
        <v>0</v>
      </c>
      <c r="K783" s="39">
        <v>1745316</v>
      </c>
      <c r="L783" s="39">
        <f>H783+I783+J783+K783</f>
        <v>1745316</v>
      </c>
      <c r="M783" s="39">
        <v>0</v>
      </c>
      <c r="N783" s="39">
        <v>0</v>
      </c>
      <c r="O783" s="39">
        <v>0</v>
      </c>
      <c r="P783" s="39">
        <v>1728990.38</v>
      </c>
      <c r="Q783" s="39">
        <f>M783+N783+O783+P783</f>
        <v>1728990.38</v>
      </c>
      <c r="R783" s="39">
        <f>H783-M783</f>
        <v>0</v>
      </c>
      <c r="S783" s="39">
        <f>I783-N783</f>
        <v>0</v>
      </c>
      <c r="T783" s="39">
        <f>J783-O783</f>
        <v>0</v>
      </c>
      <c r="U783" s="39">
        <f>Q783+B783</f>
        <v>1728990.38</v>
      </c>
      <c r="V783" s="39">
        <v>1745316</v>
      </c>
      <c r="W783" s="39">
        <v>1728990.38</v>
      </c>
      <c r="X783" s="39">
        <f>V783-W783</f>
        <v>16325.620000000112</v>
      </c>
      <c r="Y783" s="39">
        <f>IF(ISERROR(W783/V783*100),0,W783/V783*100)</f>
        <v>99.064603773757867</v>
      </c>
      <c r="Z783" s="39">
        <v>0</v>
      </c>
      <c r="AA783" s="39">
        <v>0</v>
      </c>
      <c r="AB783" s="39">
        <v>0</v>
      </c>
      <c r="AC783" s="39">
        <v>0</v>
      </c>
      <c r="AD783" s="39">
        <v>-16325.62</v>
      </c>
    </row>
    <row r="784" spans="1:30" x14ac:dyDescent="0.2">
      <c r="A784" s="40" t="s">
        <v>197</v>
      </c>
      <c r="B784" s="39">
        <v>0</v>
      </c>
      <c r="C784" s="39">
        <v>0</v>
      </c>
      <c r="D784" s="39">
        <v>0</v>
      </c>
      <c r="E784" s="39">
        <v>0</v>
      </c>
      <c r="F784" s="39">
        <v>4585452</v>
      </c>
      <c r="G784" s="39">
        <f>C784+D784+E784+F784</f>
        <v>4585452</v>
      </c>
      <c r="H784" s="39">
        <v>0</v>
      </c>
      <c r="I784" s="39">
        <v>0</v>
      </c>
      <c r="J784" s="39">
        <v>0</v>
      </c>
      <c r="K784" s="39">
        <v>4585452</v>
      </c>
      <c r="L784" s="39">
        <f>H784+I784+J784+K784</f>
        <v>4585452</v>
      </c>
      <c r="M784" s="39">
        <v>0</v>
      </c>
      <c r="N784" s="39">
        <v>0</v>
      </c>
      <c r="O784" s="39">
        <v>0</v>
      </c>
      <c r="P784" s="39">
        <v>4585147.01</v>
      </c>
      <c r="Q784" s="39">
        <f>M784+N784+O784+P784</f>
        <v>4585147.01</v>
      </c>
      <c r="R784" s="39">
        <f>H784-M784</f>
        <v>0</v>
      </c>
      <c r="S784" s="39">
        <f>I784-N784</f>
        <v>0</v>
      </c>
      <c r="T784" s="39">
        <f>J784-O784</f>
        <v>0</v>
      </c>
      <c r="U784" s="39">
        <f>Q784+B784</f>
        <v>4585147.01</v>
      </c>
      <c r="V784" s="39">
        <v>4585452</v>
      </c>
      <c r="W784" s="39">
        <v>4585147.01</v>
      </c>
      <c r="X784" s="39">
        <f>V784-W784</f>
        <v>304.99000000022352</v>
      </c>
      <c r="Y784" s="39">
        <f>IF(ISERROR(W784/V784*100),0,W784/V784*100)</f>
        <v>99.993348747299066</v>
      </c>
      <c r="Z784" s="39">
        <v>0</v>
      </c>
      <c r="AA784" s="39">
        <v>0</v>
      </c>
      <c r="AB784" s="39">
        <v>0</v>
      </c>
      <c r="AC784" s="39">
        <v>0</v>
      </c>
      <c r="AD784" s="39">
        <v>-304.99</v>
      </c>
    </row>
    <row r="785" spans="1:30" ht="25.5" x14ac:dyDescent="0.2">
      <c r="A785" s="40" t="s">
        <v>198</v>
      </c>
      <c r="B785" s="39">
        <v>0</v>
      </c>
      <c r="C785" s="39">
        <v>0</v>
      </c>
      <c r="D785" s="39">
        <v>0</v>
      </c>
      <c r="E785" s="39">
        <v>0</v>
      </c>
      <c r="F785" s="39">
        <v>54343</v>
      </c>
      <c r="G785" s="39">
        <f>C785+D785+E785+F785</f>
        <v>54343</v>
      </c>
      <c r="H785" s="39">
        <v>0</v>
      </c>
      <c r="I785" s="39">
        <v>0</v>
      </c>
      <c r="J785" s="39">
        <v>0</v>
      </c>
      <c r="K785" s="39">
        <v>54343</v>
      </c>
      <c r="L785" s="39">
        <f>H785+I785+J785+K785</f>
        <v>54343</v>
      </c>
      <c r="M785" s="39">
        <v>0</v>
      </c>
      <c r="N785" s="39">
        <v>0</v>
      </c>
      <c r="O785" s="39">
        <v>0</v>
      </c>
      <c r="P785" s="39">
        <v>35465.61</v>
      </c>
      <c r="Q785" s="39">
        <f>M785+N785+O785+P785</f>
        <v>35465.61</v>
      </c>
      <c r="R785" s="39">
        <f>H785-M785</f>
        <v>0</v>
      </c>
      <c r="S785" s="39">
        <f>I785-N785</f>
        <v>0</v>
      </c>
      <c r="T785" s="39">
        <f>J785-O785</f>
        <v>0</v>
      </c>
      <c r="U785" s="39">
        <f>Q785+B785</f>
        <v>35465.61</v>
      </c>
      <c r="V785" s="39">
        <v>54343</v>
      </c>
      <c r="W785" s="39">
        <v>35465.61</v>
      </c>
      <c r="X785" s="39">
        <f>V785-W785</f>
        <v>18877.39</v>
      </c>
      <c r="Y785" s="39">
        <f>IF(ISERROR(W785/V785*100),0,W785/V785*100)</f>
        <v>65.262517711572784</v>
      </c>
      <c r="Z785" s="39">
        <v>0</v>
      </c>
      <c r="AA785" s="39">
        <v>0</v>
      </c>
      <c r="AB785" s="39">
        <v>0</v>
      </c>
      <c r="AC785" s="39">
        <v>0</v>
      </c>
      <c r="AD785" s="39">
        <v>-18877.39</v>
      </c>
    </row>
    <row r="786" spans="1:30" ht="25.5" x14ac:dyDescent="0.2">
      <c r="A786" s="38" t="s">
        <v>199</v>
      </c>
      <c r="B786" s="39">
        <v>0</v>
      </c>
      <c r="C786" s="39">
        <v>3994013</v>
      </c>
      <c r="D786" s="39">
        <v>0</v>
      </c>
      <c r="E786" s="39">
        <v>227153</v>
      </c>
      <c r="F786" s="39">
        <v>73011311</v>
      </c>
      <c r="G786" s="39">
        <f>C786+D786+E786+F786</f>
        <v>77232477</v>
      </c>
      <c r="H786" s="39">
        <v>3994013</v>
      </c>
      <c r="I786" s="39">
        <v>0</v>
      </c>
      <c r="J786" s="39">
        <v>227153</v>
      </c>
      <c r="K786" s="39">
        <v>73011311</v>
      </c>
      <c r="L786" s="39">
        <f>H786+I786+J786+K786</f>
        <v>77232477</v>
      </c>
      <c r="M786" s="39">
        <v>2694058.25</v>
      </c>
      <c r="N786" s="39">
        <v>0</v>
      </c>
      <c r="O786" s="39">
        <v>129032.11</v>
      </c>
      <c r="P786" s="39">
        <v>72900973.650000006</v>
      </c>
      <c r="Q786" s="39">
        <f>M786+N786+O786+P786</f>
        <v>75724064.010000005</v>
      </c>
      <c r="R786" s="39">
        <f>H786-M786</f>
        <v>1299954.75</v>
      </c>
      <c r="S786" s="39">
        <f>I786-N786</f>
        <v>0</v>
      </c>
      <c r="T786" s="39">
        <f>J786-O786</f>
        <v>98120.89</v>
      </c>
      <c r="U786" s="39">
        <f>Q786+B786</f>
        <v>75724064.010000005</v>
      </c>
      <c r="V786" s="39">
        <v>77579955</v>
      </c>
      <c r="W786" s="39">
        <v>75861818.25</v>
      </c>
      <c r="X786" s="39">
        <f>V786-W786</f>
        <v>1718136.75</v>
      </c>
      <c r="Y786" s="39">
        <f>IF(ISERROR(W786/V786*100),0,W786/V786*100)</f>
        <v>97.785334175561204</v>
      </c>
      <c r="Z786" s="39">
        <v>0</v>
      </c>
      <c r="AA786" s="39">
        <v>0</v>
      </c>
      <c r="AB786" s="39">
        <v>0</v>
      </c>
      <c r="AC786" s="39">
        <v>0</v>
      </c>
      <c r="AD786" s="39">
        <v>-110337.35</v>
      </c>
    </row>
    <row r="787" spans="1:30" ht="25.5" x14ac:dyDescent="0.2">
      <c r="A787" s="40" t="s">
        <v>200</v>
      </c>
      <c r="B787" s="39">
        <v>0</v>
      </c>
      <c r="C787" s="39">
        <v>3994013</v>
      </c>
      <c r="D787" s="39">
        <v>0</v>
      </c>
      <c r="E787" s="39">
        <v>57231</v>
      </c>
      <c r="F787" s="39">
        <v>73011311</v>
      </c>
      <c r="G787" s="39">
        <f>C787+D787+E787+F787</f>
        <v>77062555</v>
      </c>
      <c r="H787" s="39">
        <v>3994013</v>
      </c>
      <c r="I787" s="39">
        <v>0</v>
      </c>
      <c r="J787" s="39">
        <v>57231</v>
      </c>
      <c r="K787" s="39">
        <v>73011311</v>
      </c>
      <c r="L787" s="39">
        <f>H787+I787+J787+K787</f>
        <v>77062555</v>
      </c>
      <c r="M787" s="39">
        <v>2694058.25</v>
      </c>
      <c r="N787" s="39">
        <v>0</v>
      </c>
      <c r="O787" s="39">
        <v>48943.86</v>
      </c>
      <c r="P787" s="39">
        <v>72900973.650000006</v>
      </c>
      <c r="Q787" s="39">
        <f>M787+N787+O787+P787</f>
        <v>75643975.760000005</v>
      </c>
      <c r="R787" s="39">
        <f>H787-M787</f>
        <v>1299954.75</v>
      </c>
      <c r="S787" s="39">
        <f>I787-N787</f>
        <v>0</v>
      </c>
      <c r="T787" s="39">
        <f>J787-O787</f>
        <v>8287.14</v>
      </c>
      <c r="U787" s="39">
        <f>Q787+B787</f>
        <v>75643975.760000005</v>
      </c>
      <c r="V787" s="39">
        <v>77410033</v>
      </c>
      <c r="W787" s="39">
        <v>75781730</v>
      </c>
      <c r="X787" s="39">
        <f>V787-W787</f>
        <v>1628303</v>
      </c>
      <c r="Y787" s="39">
        <f>IF(ISERROR(W787/V787*100),0,W787/V787*100)</f>
        <v>97.89652201801799</v>
      </c>
      <c r="Z787" s="39">
        <v>0</v>
      </c>
      <c r="AA787" s="39">
        <v>0</v>
      </c>
      <c r="AB787" s="39">
        <v>0</v>
      </c>
      <c r="AC787" s="39">
        <v>0</v>
      </c>
      <c r="AD787" s="39">
        <v>-110337.35</v>
      </c>
    </row>
    <row r="788" spans="1:30" ht="25.5" x14ac:dyDescent="0.2">
      <c r="A788" s="40" t="s">
        <v>201</v>
      </c>
      <c r="B788" s="39">
        <v>0</v>
      </c>
      <c r="C788" s="39">
        <v>0</v>
      </c>
      <c r="D788" s="39">
        <v>0</v>
      </c>
      <c r="E788" s="39">
        <v>169922</v>
      </c>
      <c r="F788" s="39">
        <v>0</v>
      </c>
      <c r="G788" s="39">
        <f>C788+D788+E788+F788</f>
        <v>169922</v>
      </c>
      <c r="H788" s="39">
        <v>0</v>
      </c>
      <c r="I788" s="39">
        <v>0</v>
      </c>
      <c r="J788" s="39">
        <v>169922</v>
      </c>
      <c r="K788" s="39">
        <v>0</v>
      </c>
      <c r="L788" s="39">
        <f>H788+I788+J788+K788</f>
        <v>169922</v>
      </c>
      <c r="M788" s="39">
        <v>0</v>
      </c>
      <c r="N788" s="39">
        <v>0</v>
      </c>
      <c r="O788" s="39">
        <v>80088.25</v>
      </c>
      <c r="P788" s="39">
        <v>0</v>
      </c>
      <c r="Q788" s="39">
        <f>M788+N788+O788+P788</f>
        <v>80088.25</v>
      </c>
      <c r="R788" s="39">
        <f>H788-M788</f>
        <v>0</v>
      </c>
      <c r="S788" s="39">
        <f>I788-N788</f>
        <v>0</v>
      </c>
      <c r="T788" s="39">
        <f>J788-O788</f>
        <v>89833.75</v>
      </c>
      <c r="U788" s="39">
        <f>Q788+B788</f>
        <v>80088.25</v>
      </c>
      <c r="V788" s="39">
        <v>169922</v>
      </c>
      <c r="W788" s="39">
        <v>80088.25</v>
      </c>
      <c r="X788" s="39">
        <f>V788-W788</f>
        <v>89833.75</v>
      </c>
      <c r="Y788" s="39">
        <f>IF(ISERROR(W788/V788*100),0,W788/V788*100)</f>
        <v>47.132360730217393</v>
      </c>
      <c r="Z788" s="39">
        <v>0</v>
      </c>
      <c r="AA788" s="39">
        <v>0</v>
      </c>
      <c r="AB788" s="39">
        <v>0</v>
      </c>
      <c r="AC788" s="39">
        <v>0</v>
      </c>
      <c r="AD788" s="39">
        <v>0</v>
      </c>
    </row>
    <row r="789" spans="1:30" x14ac:dyDescent="0.2">
      <c r="A789" s="38" t="s">
        <v>202</v>
      </c>
      <c r="B789" s="39">
        <v>0</v>
      </c>
      <c r="C789" s="39">
        <v>1186842</v>
      </c>
      <c r="D789" s="39">
        <v>0</v>
      </c>
      <c r="E789" s="39">
        <v>12448</v>
      </c>
      <c r="F789" s="39">
        <v>69975979</v>
      </c>
      <c r="G789" s="39">
        <f>C789+D789+E789+F789</f>
        <v>71175269</v>
      </c>
      <c r="H789" s="39">
        <v>1186842</v>
      </c>
      <c r="I789" s="39">
        <v>0</v>
      </c>
      <c r="J789" s="39">
        <v>12448</v>
      </c>
      <c r="K789" s="39">
        <v>69975979</v>
      </c>
      <c r="L789" s="39">
        <f>H789+I789+J789+K789</f>
        <v>71175269</v>
      </c>
      <c r="M789" s="39">
        <v>739154.26</v>
      </c>
      <c r="N789" s="39">
        <v>0</v>
      </c>
      <c r="O789" s="39">
        <v>12447.56</v>
      </c>
      <c r="P789" s="39">
        <v>69180788.299999997</v>
      </c>
      <c r="Q789" s="39">
        <f>M789+N789+O789+P789</f>
        <v>69932390.11999999</v>
      </c>
      <c r="R789" s="39">
        <f>H789-M789</f>
        <v>447687.74</v>
      </c>
      <c r="S789" s="39">
        <f>I789-N789</f>
        <v>0</v>
      </c>
      <c r="T789" s="39">
        <f>J789-O789</f>
        <v>0.44000000000050932</v>
      </c>
      <c r="U789" s="39">
        <f>Q789+B789</f>
        <v>69932390.11999999</v>
      </c>
      <c r="V789" s="39">
        <v>69644782</v>
      </c>
      <c r="W789" s="39">
        <v>69053019.769999996</v>
      </c>
      <c r="X789" s="39">
        <f>V789-W789</f>
        <v>591762.23000000417</v>
      </c>
      <c r="Y789" s="39">
        <f>IF(ISERROR(W789/V789*100),0,W789/V789*100)</f>
        <v>99.150313615742235</v>
      </c>
      <c r="Z789" s="39">
        <v>-2864071</v>
      </c>
      <c r="AA789" s="39">
        <v>-1131293.42</v>
      </c>
      <c r="AB789" s="39">
        <v>975000</v>
      </c>
      <c r="AC789" s="39">
        <v>284.64999999999998</v>
      </c>
      <c r="AD789" s="39">
        <v>-795190.7</v>
      </c>
    </row>
    <row r="790" spans="1:30" x14ac:dyDescent="0.2">
      <c r="A790" s="40" t="s">
        <v>203</v>
      </c>
      <c r="B790" s="39">
        <v>0</v>
      </c>
      <c r="C790" s="39">
        <v>0</v>
      </c>
      <c r="D790" s="39">
        <v>0</v>
      </c>
      <c r="E790" s="39">
        <v>0</v>
      </c>
      <c r="F790" s="39">
        <v>49331107</v>
      </c>
      <c r="G790" s="39">
        <f>C790+D790+E790+F790</f>
        <v>49331107</v>
      </c>
      <c r="H790" s="39">
        <v>0</v>
      </c>
      <c r="I790" s="39">
        <v>0</v>
      </c>
      <c r="J790" s="39">
        <v>0</v>
      </c>
      <c r="K790" s="39">
        <v>49331107</v>
      </c>
      <c r="L790" s="39">
        <f>H790+I790+J790+K790</f>
        <v>49331107</v>
      </c>
      <c r="M790" s="39">
        <v>0</v>
      </c>
      <c r="N790" s="39">
        <v>0</v>
      </c>
      <c r="O790" s="39">
        <v>0</v>
      </c>
      <c r="P790" s="39">
        <v>49331105.609999999</v>
      </c>
      <c r="Q790" s="39">
        <f>M790+N790+O790+P790</f>
        <v>49331105.609999999</v>
      </c>
      <c r="R790" s="39">
        <f>H790-M790</f>
        <v>0</v>
      </c>
      <c r="S790" s="39">
        <f>I790-N790</f>
        <v>0</v>
      </c>
      <c r="T790" s="39">
        <f>J790-O790</f>
        <v>0</v>
      </c>
      <c r="U790" s="39">
        <f>Q790+B790</f>
        <v>49331105.609999999</v>
      </c>
      <c r="V790" s="39">
        <v>49331107</v>
      </c>
      <c r="W790" s="39">
        <v>49331105.609999999</v>
      </c>
      <c r="X790" s="39">
        <f>V790-W790</f>
        <v>1.3900000005960464</v>
      </c>
      <c r="Y790" s="39">
        <f>IF(ISERROR(W790/V790*100),0,W790/V790*100)</f>
        <v>99.999997182305279</v>
      </c>
      <c r="Z790" s="39">
        <v>0</v>
      </c>
      <c r="AA790" s="39">
        <v>0</v>
      </c>
      <c r="AB790" s="39">
        <v>0</v>
      </c>
      <c r="AC790" s="39">
        <v>0</v>
      </c>
      <c r="AD790" s="39">
        <v>-1.39</v>
      </c>
    </row>
    <row r="791" spans="1:30" ht="25.5" x14ac:dyDescent="0.2">
      <c r="A791" s="40" t="s">
        <v>204</v>
      </c>
      <c r="B791" s="39">
        <v>0</v>
      </c>
      <c r="C791" s="39">
        <v>0</v>
      </c>
      <c r="D791" s="39">
        <v>0</v>
      </c>
      <c r="E791" s="39">
        <v>0</v>
      </c>
      <c r="F791" s="39">
        <v>6500000</v>
      </c>
      <c r="G791" s="39">
        <f>C791+D791+E791+F791</f>
        <v>6500000</v>
      </c>
      <c r="H791" s="39">
        <v>0</v>
      </c>
      <c r="I791" s="39">
        <v>0</v>
      </c>
      <c r="J791" s="39">
        <v>0</v>
      </c>
      <c r="K791" s="39">
        <v>6500000</v>
      </c>
      <c r="L791" s="39">
        <f>H791+I791+J791+K791</f>
        <v>6500000</v>
      </c>
      <c r="M791" s="39">
        <v>0</v>
      </c>
      <c r="N791" s="39">
        <v>0</v>
      </c>
      <c r="O791" s="39">
        <v>0</v>
      </c>
      <c r="P791" s="39">
        <v>6500000</v>
      </c>
      <c r="Q791" s="39">
        <f>M791+N791+O791+P791</f>
        <v>6500000</v>
      </c>
      <c r="R791" s="39">
        <f>H791-M791</f>
        <v>0</v>
      </c>
      <c r="S791" s="39">
        <f>I791-N791</f>
        <v>0</v>
      </c>
      <c r="T791" s="39">
        <f>J791-O791</f>
        <v>0</v>
      </c>
      <c r="U791" s="39">
        <f>Q791+B791</f>
        <v>6500000</v>
      </c>
      <c r="V791" s="39">
        <v>6500000</v>
      </c>
      <c r="W791" s="39">
        <v>6500000</v>
      </c>
      <c r="X791" s="39">
        <f>V791-W791</f>
        <v>0</v>
      </c>
      <c r="Y791" s="39">
        <f>IF(ISERROR(W791/V791*100),0,W791/V791*100)</f>
        <v>100</v>
      </c>
      <c r="Z791" s="39">
        <v>0</v>
      </c>
      <c r="AA791" s="39">
        <v>0</v>
      </c>
      <c r="AB791" s="39">
        <v>0</v>
      </c>
      <c r="AC791" s="39">
        <v>0</v>
      </c>
      <c r="AD791" s="39">
        <v>0</v>
      </c>
    </row>
    <row r="792" spans="1:30" ht="25.5" x14ac:dyDescent="0.2">
      <c r="A792" s="40" t="s">
        <v>205</v>
      </c>
      <c r="B792" s="39">
        <v>0</v>
      </c>
      <c r="C792" s="39">
        <v>0</v>
      </c>
      <c r="D792" s="39">
        <v>0</v>
      </c>
      <c r="E792" s="39">
        <v>0</v>
      </c>
      <c r="F792" s="39">
        <v>3725636</v>
      </c>
      <c r="G792" s="39">
        <f>C792+D792+E792+F792</f>
        <v>3725636</v>
      </c>
      <c r="H792" s="39">
        <v>0</v>
      </c>
      <c r="I792" s="39">
        <v>0</v>
      </c>
      <c r="J792" s="39">
        <v>0</v>
      </c>
      <c r="K792" s="39">
        <v>3725636</v>
      </c>
      <c r="L792" s="39">
        <f>H792+I792+J792+K792</f>
        <v>3725636</v>
      </c>
      <c r="M792" s="39">
        <v>0</v>
      </c>
      <c r="N792" s="39">
        <v>0</v>
      </c>
      <c r="O792" s="39">
        <v>0</v>
      </c>
      <c r="P792" s="39">
        <v>2930446.69</v>
      </c>
      <c r="Q792" s="39">
        <f>M792+N792+O792+P792</f>
        <v>2930446.69</v>
      </c>
      <c r="R792" s="39">
        <f>H792-M792</f>
        <v>0</v>
      </c>
      <c r="S792" s="39">
        <f>I792-N792</f>
        <v>0</v>
      </c>
      <c r="T792" s="39">
        <f>J792-O792</f>
        <v>0</v>
      </c>
      <c r="U792" s="39">
        <f>Q792+B792</f>
        <v>2930446.69</v>
      </c>
      <c r="V792" s="39">
        <v>1836565</v>
      </c>
      <c r="W792" s="39">
        <v>1799437.92</v>
      </c>
      <c r="X792" s="39">
        <f>V792-W792</f>
        <v>37127.080000000075</v>
      </c>
      <c r="Y792" s="39">
        <f>IF(ISERROR(W792/V792*100),0,W792/V792*100)</f>
        <v>97.978449986796008</v>
      </c>
      <c r="Z792" s="39">
        <v>-2864071</v>
      </c>
      <c r="AA792" s="39">
        <v>-1131293.42</v>
      </c>
      <c r="AB792" s="39">
        <v>975000</v>
      </c>
      <c r="AC792" s="39">
        <v>284.64999999999998</v>
      </c>
      <c r="AD792" s="39">
        <v>-795189.31</v>
      </c>
    </row>
    <row r="793" spans="1:30" ht="38.25" x14ac:dyDescent="0.2">
      <c r="A793" s="40" t="s">
        <v>206</v>
      </c>
      <c r="B793" s="39">
        <v>0</v>
      </c>
      <c r="C793" s="39">
        <v>0</v>
      </c>
      <c r="D793" s="39">
        <v>0</v>
      </c>
      <c r="E793" s="39">
        <v>0</v>
      </c>
      <c r="F793" s="39">
        <v>31275</v>
      </c>
      <c r="G793" s="39">
        <f>C793+D793+E793+F793</f>
        <v>31275</v>
      </c>
      <c r="H793" s="39">
        <v>0</v>
      </c>
      <c r="I793" s="39">
        <v>0</v>
      </c>
      <c r="J793" s="39">
        <v>0</v>
      </c>
      <c r="K793" s="39">
        <v>31275</v>
      </c>
      <c r="L793" s="39">
        <f>H793+I793+J793+K793</f>
        <v>31275</v>
      </c>
      <c r="M793" s="39">
        <v>0</v>
      </c>
      <c r="N793" s="39">
        <v>0</v>
      </c>
      <c r="O793" s="39">
        <v>0</v>
      </c>
      <c r="P793" s="39">
        <v>31275</v>
      </c>
      <c r="Q793" s="39">
        <f>M793+N793+O793+P793</f>
        <v>31275</v>
      </c>
      <c r="R793" s="39">
        <f>H793-M793</f>
        <v>0</v>
      </c>
      <c r="S793" s="39">
        <f>I793-N793</f>
        <v>0</v>
      </c>
      <c r="T793" s="39">
        <f>J793-O793</f>
        <v>0</v>
      </c>
      <c r="U793" s="39">
        <f>Q793+B793</f>
        <v>31275</v>
      </c>
      <c r="V793" s="39">
        <v>31275</v>
      </c>
      <c r="W793" s="39">
        <v>31275</v>
      </c>
      <c r="X793" s="39">
        <f>V793-W793</f>
        <v>0</v>
      </c>
      <c r="Y793" s="39">
        <f>IF(ISERROR(W793/V793*100),0,W793/V793*100)</f>
        <v>100</v>
      </c>
      <c r="Z793" s="39">
        <v>0</v>
      </c>
      <c r="AA793" s="39">
        <v>0</v>
      </c>
      <c r="AB793" s="39">
        <v>0</v>
      </c>
      <c r="AC793" s="39">
        <v>0</v>
      </c>
      <c r="AD793" s="39">
        <v>0</v>
      </c>
    </row>
    <row r="794" spans="1:30" x14ac:dyDescent="0.2">
      <c r="A794" s="40" t="s">
        <v>207</v>
      </c>
      <c r="B794" s="39">
        <v>0</v>
      </c>
      <c r="C794" s="39">
        <v>0</v>
      </c>
      <c r="D794" s="39">
        <v>0</v>
      </c>
      <c r="E794" s="39">
        <v>0</v>
      </c>
      <c r="F794" s="39">
        <v>119318</v>
      </c>
      <c r="G794" s="39">
        <f>C794+D794+E794+F794</f>
        <v>119318</v>
      </c>
      <c r="H794" s="39">
        <v>0</v>
      </c>
      <c r="I794" s="39">
        <v>0</v>
      </c>
      <c r="J794" s="39">
        <v>0</v>
      </c>
      <c r="K794" s="39">
        <v>119318</v>
      </c>
      <c r="L794" s="39">
        <f>H794+I794+J794+K794</f>
        <v>119318</v>
      </c>
      <c r="M794" s="39">
        <v>0</v>
      </c>
      <c r="N794" s="39">
        <v>0</v>
      </c>
      <c r="O794" s="39">
        <v>0</v>
      </c>
      <c r="P794" s="39">
        <v>119318</v>
      </c>
      <c r="Q794" s="39">
        <f>M794+N794+O794+P794</f>
        <v>119318</v>
      </c>
      <c r="R794" s="39">
        <f>H794-M794</f>
        <v>0</v>
      </c>
      <c r="S794" s="39">
        <f>I794-N794</f>
        <v>0</v>
      </c>
      <c r="T794" s="39">
        <f>J794-O794</f>
        <v>0</v>
      </c>
      <c r="U794" s="39">
        <f>Q794+B794</f>
        <v>119318</v>
      </c>
      <c r="V794" s="39">
        <v>119318</v>
      </c>
      <c r="W794" s="39">
        <v>119318</v>
      </c>
      <c r="X794" s="39">
        <f>V794-W794</f>
        <v>0</v>
      </c>
      <c r="Y794" s="39">
        <f>IF(ISERROR(W794/V794*100),0,W794/V794*100)</f>
        <v>100</v>
      </c>
      <c r="Z794" s="39">
        <v>0</v>
      </c>
      <c r="AA794" s="39">
        <v>0</v>
      </c>
      <c r="AB794" s="39">
        <v>0</v>
      </c>
      <c r="AC794" s="39">
        <v>0</v>
      </c>
      <c r="AD794" s="39">
        <v>0</v>
      </c>
    </row>
    <row r="795" spans="1:30" x14ac:dyDescent="0.2">
      <c r="A795" s="40" t="s">
        <v>208</v>
      </c>
      <c r="B795" s="39">
        <v>0</v>
      </c>
      <c r="C795" s="39">
        <v>1186842</v>
      </c>
      <c r="D795" s="39">
        <v>0</v>
      </c>
      <c r="E795" s="39">
        <v>12448</v>
      </c>
      <c r="F795" s="39">
        <v>9908732</v>
      </c>
      <c r="G795" s="39">
        <f>C795+D795+E795+F795</f>
        <v>11108022</v>
      </c>
      <c r="H795" s="39">
        <v>1186842</v>
      </c>
      <c r="I795" s="39">
        <v>0</v>
      </c>
      <c r="J795" s="39">
        <v>12448</v>
      </c>
      <c r="K795" s="39">
        <v>9908732</v>
      </c>
      <c r="L795" s="39">
        <f>H795+I795+J795+K795</f>
        <v>11108022</v>
      </c>
      <c r="M795" s="39">
        <v>739154.26</v>
      </c>
      <c r="N795" s="39">
        <v>0</v>
      </c>
      <c r="O795" s="39">
        <v>12447.56</v>
      </c>
      <c r="P795" s="39">
        <v>9908732</v>
      </c>
      <c r="Q795" s="39">
        <f>M795+N795+O795+P795</f>
        <v>10660333.82</v>
      </c>
      <c r="R795" s="39">
        <f>H795-M795</f>
        <v>447687.74</v>
      </c>
      <c r="S795" s="39">
        <f>I795-N795</f>
        <v>0</v>
      </c>
      <c r="T795" s="39">
        <f>J795-O795</f>
        <v>0.44000000000050932</v>
      </c>
      <c r="U795" s="39">
        <f>Q795+B795</f>
        <v>10660333.82</v>
      </c>
      <c r="V795" s="39">
        <v>11466606</v>
      </c>
      <c r="W795" s="39">
        <v>10911972.24</v>
      </c>
      <c r="X795" s="39">
        <f>V795-W795</f>
        <v>554633.75999999978</v>
      </c>
      <c r="Y795" s="39">
        <f>IF(ISERROR(W795/V795*100),0,W795/V795*100)</f>
        <v>95.16305208358952</v>
      </c>
      <c r="Z795" s="39">
        <v>0</v>
      </c>
      <c r="AA795" s="39">
        <v>0</v>
      </c>
      <c r="AB795" s="39">
        <v>0</v>
      </c>
      <c r="AC795" s="39">
        <v>0</v>
      </c>
      <c r="AD795" s="39">
        <v>0</v>
      </c>
    </row>
    <row r="796" spans="1:30" x14ac:dyDescent="0.2">
      <c r="A796" s="40" t="s">
        <v>209</v>
      </c>
      <c r="B796" s="39">
        <v>0</v>
      </c>
      <c r="C796" s="39">
        <v>0</v>
      </c>
      <c r="D796" s="39">
        <v>0</v>
      </c>
      <c r="E796" s="39">
        <v>0</v>
      </c>
      <c r="F796" s="39">
        <v>359911</v>
      </c>
      <c r="G796" s="39">
        <f>C796+D796+E796+F796</f>
        <v>359911</v>
      </c>
      <c r="H796" s="39">
        <v>0</v>
      </c>
      <c r="I796" s="39">
        <v>0</v>
      </c>
      <c r="J796" s="39">
        <v>0</v>
      </c>
      <c r="K796" s="39">
        <v>359911</v>
      </c>
      <c r="L796" s="39">
        <f>H796+I796+J796+K796</f>
        <v>359911</v>
      </c>
      <c r="M796" s="39">
        <v>0</v>
      </c>
      <c r="N796" s="39">
        <v>0</v>
      </c>
      <c r="O796" s="39">
        <v>0</v>
      </c>
      <c r="P796" s="39">
        <v>359911</v>
      </c>
      <c r="Q796" s="39">
        <f>M796+N796+O796+P796</f>
        <v>359911</v>
      </c>
      <c r="R796" s="39">
        <f>H796-M796</f>
        <v>0</v>
      </c>
      <c r="S796" s="39">
        <f>I796-N796</f>
        <v>0</v>
      </c>
      <c r="T796" s="39">
        <f>J796-O796</f>
        <v>0</v>
      </c>
      <c r="U796" s="39">
        <f>Q796+B796</f>
        <v>359911</v>
      </c>
      <c r="V796" s="39">
        <v>359911</v>
      </c>
      <c r="W796" s="39">
        <v>359911</v>
      </c>
      <c r="X796" s="39">
        <f>V796-W796</f>
        <v>0</v>
      </c>
      <c r="Y796" s="39">
        <f>IF(ISERROR(W796/V796*100),0,W796/V796*100)</f>
        <v>100</v>
      </c>
      <c r="Z796" s="39">
        <v>0</v>
      </c>
      <c r="AA796" s="39">
        <v>0</v>
      </c>
      <c r="AB796" s="39">
        <v>0</v>
      </c>
      <c r="AC796" s="39">
        <v>0</v>
      </c>
      <c r="AD796" s="39">
        <v>0</v>
      </c>
    </row>
    <row r="797" spans="1:30" ht="25.5" x14ac:dyDescent="0.2">
      <c r="A797" s="38" t="s">
        <v>210</v>
      </c>
      <c r="B797" s="39">
        <v>0</v>
      </c>
      <c r="C797" s="39">
        <v>185745</v>
      </c>
      <c r="D797" s="39">
        <v>0</v>
      </c>
      <c r="E797" s="39">
        <v>17000</v>
      </c>
      <c r="F797" s="39">
        <v>1925988</v>
      </c>
      <c r="G797" s="39">
        <f>C797+D797+E797+F797</f>
        <v>2128733</v>
      </c>
      <c r="H797" s="39">
        <v>185745</v>
      </c>
      <c r="I797" s="39">
        <v>0</v>
      </c>
      <c r="J797" s="39">
        <v>17000</v>
      </c>
      <c r="K797" s="39">
        <v>1925988</v>
      </c>
      <c r="L797" s="39">
        <f>H797+I797+J797+K797</f>
        <v>2128733</v>
      </c>
      <c r="M797" s="39">
        <v>167481.07</v>
      </c>
      <c r="N797" s="39">
        <v>0</v>
      </c>
      <c r="O797" s="39">
        <v>17000</v>
      </c>
      <c r="P797" s="39">
        <v>1923251.78</v>
      </c>
      <c r="Q797" s="39">
        <f>M797+N797+O797+P797</f>
        <v>2107732.85</v>
      </c>
      <c r="R797" s="39">
        <f>H797-M797</f>
        <v>18263.929999999993</v>
      </c>
      <c r="S797" s="39">
        <f>I797-N797</f>
        <v>0</v>
      </c>
      <c r="T797" s="39">
        <f>J797-O797</f>
        <v>0</v>
      </c>
      <c r="U797" s="39">
        <f>Q797+B797</f>
        <v>2107732.85</v>
      </c>
      <c r="V797" s="39">
        <v>2132595</v>
      </c>
      <c r="W797" s="39">
        <v>2043346.51</v>
      </c>
      <c r="X797" s="39">
        <f>V797-W797</f>
        <v>89248.489999999991</v>
      </c>
      <c r="Y797" s="39">
        <f>IF(ISERROR(W797/V797*100),0,W797/V797*100)</f>
        <v>95.815028638817964</v>
      </c>
      <c r="Z797" s="39">
        <v>0</v>
      </c>
      <c r="AA797" s="39">
        <v>0</v>
      </c>
      <c r="AB797" s="39">
        <v>0</v>
      </c>
      <c r="AC797" s="39">
        <v>0</v>
      </c>
      <c r="AD797" s="39">
        <v>-2736.22</v>
      </c>
    </row>
    <row r="798" spans="1:30" x14ac:dyDescent="0.2">
      <c r="A798" s="38" t="s">
        <v>211</v>
      </c>
      <c r="B798" s="39">
        <v>0</v>
      </c>
      <c r="C798" s="39">
        <v>30000</v>
      </c>
      <c r="D798" s="39">
        <v>0</v>
      </c>
      <c r="E798" s="39">
        <v>2094229</v>
      </c>
      <c r="F798" s="39">
        <v>47806227</v>
      </c>
      <c r="G798" s="39">
        <f>C798+D798+E798+F798</f>
        <v>49930456</v>
      </c>
      <c r="H798" s="39">
        <v>30000</v>
      </c>
      <c r="I798" s="39">
        <v>0</v>
      </c>
      <c r="J798" s="39">
        <v>2094229</v>
      </c>
      <c r="K798" s="39">
        <v>47806227</v>
      </c>
      <c r="L798" s="39">
        <f>H798+I798+J798+K798</f>
        <v>49930456</v>
      </c>
      <c r="M798" s="39">
        <v>34520.31</v>
      </c>
      <c r="N798" s="39">
        <v>0</v>
      </c>
      <c r="O798" s="39">
        <v>2085480</v>
      </c>
      <c r="P798" s="39">
        <v>47765751.770000003</v>
      </c>
      <c r="Q798" s="39">
        <f>M798+N798+O798+P798</f>
        <v>49885752.080000006</v>
      </c>
      <c r="R798" s="39">
        <f>H798-M798</f>
        <v>-4520.3099999999977</v>
      </c>
      <c r="S798" s="39">
        <f>I798-N798</f>
        <v>0</v>
      </c>
      <c r="T798" s="39">
        <f>J798-O798</f>
        <v>8749</v>
      </c>
      <c r="U798" s="39">
        <f>Q798+B798</f>
        <v>49885752.080000006</v>
      </c>
      <c r="V798" s="39">
        <v>49937215</v>
      </c>
      <c r="W798" s="39">
        <v>49882470.759999998</v>
      </c>
      <c r="X798" s="39">
        <f>V798-W798</f>
        <v>54744.240000002086</v>
      </c>
      <c r="Y798" s="39">
        <f>IF(ISERROR(W798/V798*100),0,W798/V798*100)</f>
        <v>99.890373862459086</v>
      </c>
      <c r="Z798" s="39">
        <v>0</v>
      </c>
      <c r="AA798" s="39">
        <v>0</v>
      </c>
      <c r="AB798" s="39">
        <v>0</v>
      </c>
      <c r="AC798" s="39">
        <v>0</v>
      </c>
      <c r="AD798" s="39">
        <v>-40475.230000000003</v>
      </c>
    </row>
    <row r="799" spans="1:30" ht="25.5" x14ac:dyDescent="0.2">
      <c r="A799" s="40" t="s">
        <v>212</v>
      </c>
      <c r="B799" s="39">
        <v>0</v>
      </c>
      <c r="C799" s="39">
        <v>0</v>
      </c>
      <c r="D799" s="39">
        <v>0</v>
      </c>
      <c r="E799" s="39">
        <v>0</v>
      </c>
      <c r="F799" s="39">
        <v>17440532</v>
      </c>
      <c r="G799" s="39">
        <f>C799+D799+E799+F799</f>
        <v>17440532</v>
      </c>
      <c r="H799" s="39">
        <v>0</v>
      </c>
      <c r="I799" s="39">
        <v>0</v>
      </c>
      <c r="J799" s="39">
        <v>0</v>
      </c>
      <c r="K799" s="39">
        <v>17440532</v>
      </c>
      <c r="L799" s="39">
        <f>H799+I799+J799+K799</f>
        <v>17440532</v>
      </c>
      <c r="M799" s="39">
        <v>0</v>
      </c>
      <c r="N799" s="39">
        <v>0</v>
      </c>
      <c r="O799" s="39">
        <v>0</v>
      </c>
      <c r="P799" s="39">
        <v>17429272.829999998</v>
      </c>
      <c r="Q799" s="39">
        <f>M799+N799+O799+P799</f>
        <v>17429272.829999998</v>
      </c>
      <c r="R799" s="39">
        <f>H799-M799</f>
        <v>0</v>
      </c>
      <c r="S799" s="39">
        <f>I799-N799</f>
        <v>0</v>
      </c>
      <c r="T799" s="39">
        <f>J799-O799</f>
        <v>0</v>
      </c>
      <c r="U799" s="39">
        <f>Q799+B799</f>
        <v>17429272.829999998</v>
      </c>
      <c r="V799" s="39">
        <v>17440532</v>
      </c>
      <c r="W799" s="39">
        <v>17429272.829999998</v>
      </c>
      <c r="X799" s="39">
        <f>V799-W799</f>
        <v>11259.170000001788</v>
      </c>
      <c r="Y799" s="39">
        <f>IF(ISERROR(W799/V799*100),0,W799/V799*100)</f>
        <v>99.93544250829045</v>
      </c>
      <c r="Z799" s="39">
        <v>0</v>
      </c>
      <c r="AA799" s="39">
        <v>0</v>
      </c>
      <c r="AB799" s="39">
        <v>0</v>
      </c>
      <c r="AC799" s="39">
        <v>0</v>
      </c>
      <c r="AD799" s="39">
        <v>-11259.17</v>
      </c>
    </row>
    <row r="800" spans="1:30" x14ac:dyDescent="0.2">
      <c r="A800" s="40" t="s">
        <v>213</v>
      </c>
      <c r="B800" s="39">
        <v>0</v>
      </c>
      <c r="C800" s="39">
        <v>30000</v>
      </c>
      <c r="D800" s="39">
        <v>0</v>
      </c>
      <c r="E800" s="39">
        <v>0</v>
      </c>
      <c r="F800" s="39">
        <v>27610648</v>
      </c>
      <c r="G800" s="39">
        <f>C800+D800+E800+F800</f>
        <v>27640648</v>
      </c>
      <c r="H800" s="39">
        <v>30000</v>
      </c>
      <c r="I800" s="39">
        <v>0</v>
      </c>
      <c r="J800" s="39">
        <v>0</v>
      </c>
      <c r="K800" s="39">
        <v>27610648</v>
      </c>
      <c r="L800" s="39">
        <f>H800+I800+J800+K800</f>
        <v>27640648</v>
      </c>
      <c r="M800" s="39">
        <v>34520.31</v>
      </c>
      <c r="N800" s="39">
        <v>0</v>
      </c>
      <c r="O800" s="39">
        <v>0</v>
      </c>
      <c r="P800" s="39">
        <v>27610648</v>
      </c>
      <c r="Q800" s="39">
        <f>M800+N800+O800+P800</f>
        <v>27645168.309999999</v>
      </c>
      <c r="R800" s="39">
        <f>H800-M800</f>
        <v>-4520.3099999999977</v>
      </c>
      <c r="S800" s="39">
        <f>I800-N800</f>
        <v>0</v>
      </c>
      <c r="T800" s="39">
        <f>J800-O800</f>
        <v>0</v>
      </c>
      <c r="U800" s="39">
        <f>Q800+B800</f>
        <v>27645168.309999999</v>
      </c>
      <c r="V800" s="39">
        <v>27647407</v>
      </c>
      <c r="W800" s="39">
        <v>27641886.989999998</v>
      </c>
      <c r="X800" s="39">
        <f>V800-W800</f>
        <v>5520.0100000016391</v>
      </c>
      <c r="Y800" s="39">
        <f>IF(ISERROR(W800/V800*100),0,W800/V800*100)</f>
        <v>99.980034257823874</v>
      </c>
      <c r="Z800" s="39">
        <v>0</v>
      </c>
      <c r="AA800" s="39">
        <v>0</v>
      </c>
      <c r="AB800" s="39">
        <v>0</v>
      </c>
      <c r="AC800" s="39">
        <v>0</v>
      </c>
      <c r="AD800" s="39">
        <v>0</v>
      </c>
    </row>
    <row r="801" spans="1:30" x14ac:dyDescent="0.2">
      <c r="A801" s="40" t="s">
        <v>214</v>
      </c>
      <c r="B801" s="39">
        <v>0</v>
      </c>
      <c r="C801" s="39">
        <v>0</v>
      </c>
      <c r="D801" s="39">
        <v>0</v>
      </c>
      <c r="E801" s="39">
        <v>0</v>
      </c>
      <c r="F801" s="39">
        <v>215992</v>
      </c>
      <c r="G801" s="39">
        <f>C801+D801+E801+F801</f>
        <v>215992</v>
      </c>
      <c r="H801" s="39">
        <v>0</v>
      </c>
      <c r="I801" s="39">
        <v>0</v>
      </c>
      <c r="J801" s="39">
        <v>0</v>
      </c>
      <c r="K801" s="39">
        <v>215992</v>
      </c>
      <c r="L801" s="39">
        <f>H801+I801+J801+K801</f>
        <v>215992</v>
      </c>
      <c r="M801" s="39">
        <v>0</v>
      </c>
      <c r="N801" s="39">
        <v>0</v>
      </c>
      <c r="O801" s="39">
        <v>0</v>
      </c>
      <c r="P801" s="39">
        <v>215992</v>
      </c>
      <c r="Q801" s="39">
        <f>M801+N801+O801+P801</f>
        <v>215992</v>
      </c>
      <c r="R801" s="39">
        <f>H801-M801</f>
        <v>0</v>
      </c>
      <c r="S801" s="39">
        <f>I801-N801</f>
        <v>0</v>
      </c>
      <c r="T801" s="39">
        <f>J801-O801</f>
        <v>0</v>
      </c>
      <c r="U801" s="39">
        <f>Q801+B801</f>
        <v>215992</v>
      </c>
      <c r="V801" s="39">
        <v>215992</v>
      </c>
      <c r="W801" s="39">
        <v>215992</v>
      </c>
      <c r="X801" s="39">
        <f>V801-W801</f>
        <v>0</v>
      </c>
      <c r="Y801" s="39">
        <f>IF(ISERROR(W801/V801*100),0,W801/V801*100)</f>
        <v>100</v>
      </c>
      <c r="Z801" s="39">
        <v>0</v>
      </c>
      <c r="AA801" s="39">
        <v>0</v>
      </c>
      <c r="AB801" s="39">
        <v>0</v>
      </c>
      <c r="AC801" s="39">
        <v>0</v>
      </c>
      <c r="AD801" s="39">
        <v>0</v>
      </c>
    </row>
    <row r="802" spans="1:30" x14ac:dyDescent="0.2">
      <c r="A802" s="40" t="s">
        <v>215</v>
      </c>
      <c r="B802" s="39">
        <v>0</v>
      </c>
      <c r="C802" s="39">
        <v>0</v>
      </c>
      <c r="D802" s="39">
        <v>0</v>
      </c>
      <c r="E802" s="39">
        <v>2094229</v>
      </c>
      <c r="F802" s="39">
        <v>2489248</v>
      </c>
      <c r="G802" s="39">
        <f>C802+D802+E802+F802</f>
        <v>4583477</v>
      </c>
      <c r="H802" s="39">
        <v>0</v>
      </c>
      <c r="I802" s="39">
        <v>0</v>
      </c>
      <c r="J802" s="39">
        <v>2094229</v>
      </c>
      <c r="K802" s="39">
        <v>2489248</v>
      </c>
      <c r="L802" s="39">
        <f>H802+I802+J802+K802</f>
        <v>4583477</v>
      </c>
      <c r="M802" s="39">
        <v>0</v>
      </c>
      <c r="N802" s="39">
        <v>0</v>
      </c>
      <c r="O802" s="39">
        <v>2085480</v>
      </c>
      <c r="P802" s="39">
        <v>2462728.73</v>
      </c>
      <c r="Q802" s="39">
        <f>M802+N802+O802+P802</f>
        <v>4548208.7300000004</v>
      </c>
      <c r="R802" s="39">
        <f>H802-M802</f>
        <v>0</v>
      </c>
      <c r="S802" s="39">
        <f>I802-N802</f>
        <v>0</v>
      </c>
      <c r="T802" s="39">
        <f>J802-O802</f>
        <v>8749</v>
      </c>
      <c r="U802" s="39">
        <f>Q802+B802</f>
        <v>4548208.7300000004</v>
      </c>
      <c r="V802" s="39">
        <v>4583477</v>
      </c>
      <c r="W802" s="39">
        <v>4548208.7300000004</v>
      </c>
      <c r="X802" s="39">
        <f>V802-W802</f>
        <v>35268.269999999553</v>
      </c>
      <c r="Y802" s="39">
        <f>IF(ISERROR(W802/V802*100),0,W802/V802*100)</f>
        <v>99.230534591970255</v>
      </c>
      <c r="Z802" s="39">
        <v>0</v>
      </c>
      <c r="AA802" s="39">
        <v>0</v>
      </c>
      <c r="AB802" s="39">
        <v>0</v>
      </c>
      <c r="AC802" s="39">
        <v>0</v>
      </c>
      <c r="AD802" s="39">
        <v>-26519.27</v>
      </c>
    </row>
    <row r="803" spans="1:30" ht="25.5" x14ac:dyDescent="0.2">
      <c r="A803" s="40" t="s">
        <v>216</v>
      </c>
      <c r="B803" s="39">
        <v>0</v>
      </c>
      <c r="C803" s="39">
        <v>0</v>
      </c>
      <c r="D803" s="39">
        <v>0</v>
      </c>
      <c r="E803" s="39">
        <v>0</v>
      </c>
      <c r="F803" s="39">
        <v>49807</v>
      </c>
      <c r="G803" s="39">
        <f>C803+D803+E803+F803</f>
        <v>49807</v>
      </c>
      <c r="H803" s="39">
        <v>0</v>
      </c>
      <c r="I803" s="39">
        <v>0</v>
      </c>
      <c r="J803" s="39">
        <v>0</v>
      </c>
      <c r="K803" s="39">
        <v>49807</v>
      </c>
      <c r="L803" s="39">
        <f>H803+I803+J803+K803</f>
        <v>49807</v>
      </c>
      <c r="M803" s="39">
        <v>0</v>
      </c>
      <c r="N803" s="39">
        <v>0</v>
      </c>
      <c r="O803" s="39">
        <v>0</v>
      </c>
      <c r="P803" s="39">
        <v>47110.21</v>
      </c>
      <c r="Q803" s="39">
        <f>M803+N803+O803+P803</f>
        <v>47110.21</v>
      </c>
      <c r="R803" s="39">
        <f>H803-M803</f>
        <v>0</v>
      </c>
      <c r="S803" s="39">
        <f>I803-N803</f>
        <v>0</v>
      </c>
      <c r="T803" s="39">
        <f>J803-O803</f>
        <v>0</v>
      </c>
      <c r="U803" s="39">
        <f>Q803+B803</f>
        <v>47110.21</v>
      </c>
      <c r="V803" s="39">
        <v>49807</v>
      </c>
      <c r="W803" s="39">
        <v>47110.21</v>
      </c>
      <c r="X803" s="39">
        <f>V803-W803</f>
        <v>2696.7900000000009</v>
      </c>
      <c r="Y803" s="39">
        <f>IF(ISERROR(W803/V803*100),0,W803/V803*100)</f>
        <v>94.585520107615395</v>
      </c>
      <c r="Z803" s="39">
        <v>0</v>
      </c>
      <c r="AA803" s="39">
        <v>0</v>
      </c>
      <c r="AB803" s="39">
        <v>0</v>
      </c>
      <c r="AC803" s="39">
        <v>0</v>
      </c>
      <c r="AD803" s="39">
        <v>-2696.79</v>
      </c>
    </row>
    <row r="804" spans="1:30" ht="25.5" x14ac:dyDescent="0.2">
      <c r="A804" s="38" t="s">
        <v>217</v>
      </c>
      <c r="B804" s="39">
        <v>0</v>
      </c>
      <c r="C804" s="39">
        <v>0</v>
      </c>
      <c r="D804" s="39">
        <v>0</v>
      </c>
      <c r="E804" s="39">
        <v>0</v>
      </c>
      <c r="F804" s="39">
        <v>1987145</v>
      </c>
      <c r="G804" s="39">
        <f>C804+D804+E804+F804</f>
        <v>1987145</v>
      </c>
      <c r="H804" s="39">
        <v>0</v>
      </c>
      <c r="I804" s="39">
        <v>0</v>
      </c>
      <c r="J804" s="39">
        <v>0</v>
      </c>
      <c r="K804" s="39">
        <v>1987145</v>
      </c>
      <c r="L804" s="39">
        <f>H804+I804+J804+K804</f>
        <v>1987145</v>
      </c>
      <c r="M804" s="39">
        <v>0</v>
      </c>
      <c r="N804" s="39">
        <v>0</v>
      </c>
      <c r="O804" s="39">
        <v>0</v>
      </c>
      <c r="P804" s="39">
        <v>1984380</v>
      </c>
      <c r="Q804" s="39">
        <f>M804+N804+O804+P804</f>
        <v>1984380</v>
      </c>
      <c r="R804" s="39">
        <f>H804-M804</f>
        <v>0</v>
      </c>
      <c r="S804" s="39">
        <f>I804-N804</f>
        <v>0</v>
      </c>
      <c r="T804" s="39">
        <f>J804-O804</f>
        <v>0</v>
      </c>
      <c r="U804" s="39">
        <f>Q804+B804</f>
        <v>1984380</v>
      </c>
      <c r="V804" s="39">
        <v>1987145</v>
      </c>
      <c r="W804" s="39">
        <v>1984380</v>
      </c>
      <c r="X804" s="39">
        <f>V804-W804</f>
        <v>2765</v>
      </c>
      <c r="Y804" s="39">
        <f>IF(ISERROR(W804/V804*100),0,W804/V804*100)</f>
        <v>99.860855649688375</v>
      </c>
      <c r="Z804" s="39">
        <v>0</v>
      </c>
      <c r="AA804" s="39">
        <v>0</v>
      </c>
      <c r="AB804" s="39">
        <v>0</v>
      </c>
      <c r="AC804" s="39">
        <v>0</v>
      </c>
      <c r="AD804" s="39">
        <v>-2765</v>
      </c>
    </row>
    <row r="805" spans="1:30" x14ac:dyDescent="0.2">
      <c r="A805" s="38" t="s">
        <v>218</v>
      </c>
      <c r="B805" s="39">
        <v>0</v>
      </c>
      <c r="C805" s="39">
        <v>81782</v>
      </c>
      <c r="D805" s="39">
        <v>0</v>
      </c>
      <c r="E805" s="39">
        <v>2000</v>
      </c>
      <c r="F805" s="39">
        <v>38549658</v>
      </c>
      <c r="G805" s="39">
        <f>C805+D805+E805+F805</f>
        <v>38633440</v>
      </c>
      <c r="H805" s="39">
        <v>81782</v>
      </c>
      <c r="I805" s="39">
        <v>0</v>
      </c>
      <c r="J805" s="39">
        <v>2000</v>
      </c>
      <c r="K805" s="39">
        <v>38549658</v>
      </c>
      <c r="L805" s="39">
        <f>H805+I805+J805+K805</f>
        <v>38633440</v>
      </c>
      <c r="M805" s="39">
        <v>52419.28</v>
      </c>
      <c r="N805" s="39">
        <v>0</v>
      </c>
      <c r="O805" s="39">
        <v>2000</v>
      </c>
      <c r="P805" s="39">
        <v>38484874.399999999</v>
      </c>
      <c r="Q805" s="39">
        <f>M805+N805+O805+P805</f>
        <v>38539293.68</v>
      </c>
      <c r="R805" s="39">
        <f>H805-M805</f>
        <v>29362.720000000001</v>
      </c>
      <c r="S805" s="39">
        <f>I805-N805</f>
        <v>0</v>
      </c>
      <c r="T805" s="39">
        <f>J805-O805</f>
        <v>0</v>
      </c>
      <c r="U805" s="39">
        <f>Q805+B805</f>
        <v>38539293.68</v>
      </c>
      <c r="V805" s="39">
        <v>38641730</v>
      </c>
      <c r="W805" s="39">
        <v>38547339.149999999</v>
      </c>
      <c r="X805" s="39">
        <f>V805-W805</f>
        <v>94390.85000000149</v>
      </c>
      <c r="Y805" s="39">
        <f>IF(ISERROR(W805/V805*100),0,W805/V805*100)</f>
        <v>99.755728198504571</v>
      </c>
      <c r="Z805" s="39">
        <v>0</v>
      </c>
      <c r="AA805" s="39">
        <v>0</v>
      </c>
      <c r="AB805" s="39">
        <v>0</v>
      </c>
      <c r="AC805" s="39">
        <v>0</v>
      </c>
      <c r="AD805" s="39">
        <v>-64783.6</v>
      </c>
    </row>
    <row r="806" spans="1:30" x14ac:dyDescent="0.2">
      <c r="A806" s="40" t="s">
        <v>219</v>
      </c>
      <c r="B806" s="39">
        <v>0</v>
      </c>
      <c r="C806" s="39">
        <v>0</v>
      </c>
      <c r="D806" s="39">
        <v>0</v>
      </c>
      <c r="E806" s="39">
        <v>0</v>
      </c>
      <c r="F806" s="39">
        <v>5912651</v>
      </c>
      <c r="G806" s="39">
        <f>C806+D806+E806+F806</f>
        <v>5912651</v>
      </c>
      <c r="H806" s="39">
        <v>0</v>
      </c>
      <c r="I806" s="39">
        <v>0</v>
      </c>
      <c r="J806" s="39">
        <v>0</v>
      </c>
      <c r="K806" s="39">
        <v>5912651</v>
      </c>
      <c r="L806" s="39">
        <f>H806+I806+J806+K806</f>
        <v>5912651</v>
      </c>
      <c r="M806" s="39">
        <v>0</v>
      </c>
      <c r="N806" s="39">
        <v>0</v>
      </c>
      <c r="O806" s="39">
        <v>0</v>
      </c>
      <c r="P806" s="39">
        <v>5847867.4000000004</v>
      </c>
      <c r="Q806" s="39">
        <f>M806+N806+O806+P806</f>
        <v>5847867.4000000004</v>
      </c>
      <c r="R806" s="39">
        <f>H806-M806</f>
        <v>0</v>
      </c>
      <c r="S806" s="39">
        <f>I806-N806</f>
        <v>0</v>
      </c>
      <c r="T806" s="39">
        <f>J806-O806</f>
        <v>0</v>
      </c>
      <c r="U806" s="39">
        <f>Q806+B806</f>
        <v>5847867.4000000004</v>
      </c>
      <c r="V806" s="39">
        <v>5912651</v>
      </c>
      <c r="W806" s="39">
        <v>5847867.4000000004</v>
      </c>
      <c r="X806" s="39">
        <f>V806-W806</f>
        <v>64783.599999999627</v>
      </c>
      <c r="Y806" s="39">
        <f>IF(ISERROR(W806/V806*100),0,W806/V806*100)</f>
        <v>98.904322274390964</v>
      </c>
      <c r="Z806" s="39">
        <v>0</v>
      </c>
      <c r="AA806" s="39">
        <v>0</v>
      </c>
      <c r="AB806" s="39">
        <v>0</v>
      </c>
      <c r="AC806" s="39">
        <v>0</v>
      </c>
      <c r="AD806" s="39">
        <v>-64783.6</v>
      </c>
    </row>
    <row r="807" spans="1:30" ht="25.5" x14ac:dyDescent="0.2">
      <c r="A807" s="40" t="s">
        <v>220</v>
      </c>
      <c r="B807" s="39">
        <v>0</v>
      </c>
      <c r="C807" s="39">
        <v>0</v>
      </c>
      <c r="D807" s="39">
        <v>0</v>
      </c>
      <c r="E807" s="39">
        <v>0</v>
      </c>
      <c r="F807" s="39">
        <v>42686</v>
      </c>
      <c r="G807" s="39">
        <f>C807+D807+E807+F807</f>
        <v>42686</v>
      </c>
      <c r="H807" s="39">
        <v>0</v>
      </c>
      <c r="I807" s="39">
        <v>0</v>
      </c>
      <c r="J807" s="39">
        <v>0</v>
      </c>
      <c r="K807" s="39">
        <v>42686</v>
      </c>
      <c r="L807" s="39">
        <f>H807+I807+J807+K807</f>
        <v>42686</v>
      </c>
      <c r="M807" s="39">
        <v>0</v>
      </c>
      <c r="N807" s="39">
        <v>0</v>
      </c>
      <c r="O807" s="39">
        <v>0</v>
      </c>
      <c r="P807" s="39">
        <v>42686</v>
      </c>
      <c r="Q807" s="39">
        <f>M807+N807+O807+P807</f>
        <v>42686</v>
      </c>
      <c r="R807" s="39">
        <f>H807-M807</f>
        <v>0</v>
      </c>
      <c r="S807" s="39">
        <f>I807-N807</f>
        <v>0</v>
      </c>
      <c r="T807" s="39">
        <f>J807-O807</f>
        <v>0</v>
      </c>
      <c r="U807" s="39">
        <f>Q807+B807</f>
        <v>42686</v>
      </c>
      <c r="V807" s="39">
        <v>42686</v>
      </c>
      <c r="W807" s="39">
        <v>42686</v>
      </c>
      <c r="X807" s="39">
        <f>V807-W807</f>
        <v>0</v>
      </c>
      <c r="Y807" s="39">
        <f>IF(ISERROR(W807/V807*100),0,W807/V807*100)</f>
        <v>100</v>
      </c>
      <c r="Z807" s="39">
        <v>0</v>
      </c>
      <c r="AA807" s="39">
        <v>0</v>
      </c>
      <c r="AB807" s="39">
        <v>0</v>
      </c>
      <c r="AC807" s="39">
        <v>0</v>
      </c>
      <c r="AD807" s="39">
        <v>0</v>
      </c>
    </row>
    <row r="808" spans="1:30" ht="25.5" x14ac:dyDescent="0.2">
      <c r="A808" s="40" t="s">
        <v>221</v>
      </c>
      <c r="B808" s="39">
        <v>0</v>
      </c>
      <c r="C808" s="39">
        <v>0</v>
      </c>
      <c r="D808" s="39">
        <v>0</v>
      </c>
      <c r="E808" s="39">
        <v>0</v>
      </c>
      <c r="F808" s="39">
        <v>2775447</v>
      </c>
      <c r="G808" s="39">
        <f>C808+D808+E808+F808</f>
        <v>2775447</v>
      </c>
      <c r="H808" s="39">
        <v>0</v>
      </c>
      <c r="I808" s="39">
        <v>0</v>
      </c>
      <c r="J808" s="39">
        <v>0</v>
      </c>
      <c r="K808" s="39">
        <v>2775447</v>
      </c>
      <c r="L808" s="39">
        <f>H808+I808+J808+K808</f>
        <v>2775447</v>
      </c>
      <c r="M808" s="39">
        <v>0</v>
      </c>
      <c r="N808" s="39">
        <v>0</v>
      </c>
      <c r="O808" s="39">
        <v>0</v>
      </c>
      <c r="P808" s="39">
        <v>2775447</v>
      </c>
      <c r="Q808" s="39">
        <f>M808+N808+O808+P808</f>
        <v>2775447</v>
      </c>
      <c r="R808" s="39">
        <f>H808-M808</f>
        <v>0</v>
      </c>
      <c r="S808" s="39">
        <f>I808-N808</f>
        <v>0</v>
      </c>
      <c r="T808" s="39">
        <f>J808-O808</f>
        <v>0</v>
      </c>
      <c r="U808" s="39">
        <f>Q808+B808</f>
        <v>2775447</v>
      </c>
      <c r="V808" s="39">
        <v>2775447</v>
      </c>
      <c r="W808" s="39">
        <v>2775447</v>
      </c>
      <c r="X808" s="39">
        <f>V808-W808</f>
        <v>0</v>
      </c>
      <c r="Y808" s="39">
        <f>IF(ISERROR(W808/V808*100),0,W808/V808*100)</f>
        <v>100</v>
      </c>
      <c r="Z808" s="39">
        <v>0</v>
      </c>
      <c r="AA808" s="39">
        <v>0</v>
      </c>
      <c r="AB808" s="39">
        <v>0</v>
      </c>
      <c r="AC808" s="39">
        <v>0</v>
      </c>
      <c r="AD808" s="39">
        <v>0</v>
      </c>
    </row>
    <row r="809" spans="1:30" x14ac:dyDescent="0.2">
      <c r="A809" s="40" t="s">
        <v>222</v>
      </c>
      <c r="B809" s="39">
        <v>0</v>
      </c>
      <c r="C809" s="39">
        <v>78936</v>
      </c>
      <c r="D809" s="39">
        <v>0</v>
      </c>
      <c r="E809" s="39">
        <v>0</v>
      </c>
      <c r="F809" s="39">
        <v>2075834</v>
      </c>
      <c r="G809" s="39">
        <f>C809+D809+E809+F809</f>
        <v>2154770</v>
      </c>
      <c r="H809" s="39">
        <v>78936</v>
      </c>
      <c r="I809" s="39">
        <v>0</v>
      </c>
      <c r="J809" s="39">
        <v>0</v>
      </c>
      <c r="K809" s="39">
        <v>2075834</v>
      </c>
      <c r="L809" s="39">
        <f>H809+I809+J809+K809</f>
        <v>2154770</v>
      </c>
      <c r="M809" s="39">
        <v>51155.78</v>
      </c>
      <c r="N809" s="39">
        <v>0</v>
      </c>
      <c r="O809" s="39">
        <v>0</v>
      </c>
      <c r="P809" s="39">
        <v>2075834</v>
      </c>
      <c r="Q809" s="39">
        <f>M809+N809+O809+P809</f>
        <v>2126989.7799999998</v>
      </c>
      <c r="R809" s="39">
        <f>H809-M809</f>
        <v>27780.22</v>
      </c>
      <c r="S809" s="39">
        <f>I809-N809</f>
        <v>0</v>
      </c>
      <c r="T809" s="39">
        <f>J809-O809</f>
        <v>0</v>
      </c>
      <c r="U809" s="39">
        <f>Q809+B809</f>
        <v>2126989.7799999998</v>
      </c>
      <c r="V809" s="39">
        <v>2161094</v>
      </c>
      <c r="W809" s="39">
        <v>2133252.25</v>
      </c>
      <c r="X809" s="39">
        <f>V809-W809</f>
        <v>27841.75</v>
      </c>
      <c r="Y809" s="39">
        <f>IF(ISERROR(W809/V809*100),0,W809/V809*100)</f>
        <v>98.711682601497202</v>
      </c>
      <c r="Z809" s="39">
        <v>0</v>
      </c>
      <c r="AA809" s="39">
        <v>0</v>
      </c>
      <c r="AB809" s="39">
        <v>0</v>
      </c>
      <c r="AC809" s="39">
        <v>0</v>
      </c>
      <c r="AD809" s="39">
        <v>0</v>
      </c>
    </row>
    <row r="810" spans="1:30" x14ac:dyDescent="0.2">
      <c r="A810" s="40" t="s">
        <v>223</v>
      </c>
      <c r="B810" s="39">
        <v>0</v>
      </c>
      <c r="C810" s="39">
        <v>2846</v>
      </c>
      <c r="D810" s="39">
        <v>0</v>
      </c>
      <c r="E810" s="39">
        <v>2000</v>
      </c>
      <c r="F810" s="39">
        <v>83419</v>
      </c>
      <c r="G810" s="39">
        <f>C810+D810+E810+F810</f>
        <v>88265</v>
      </c>
      <c r="H810" s="39">
        <v>2846</v>
      </c>
      <c r="I810" s="39">
        <v>0</v>
      </c>
      <c r="J810" s="39">
        <v>2000</v>
      </c>
      <c r="K810" s="39">
        <v>83419</v>
      </c>
      <c r="L810" s="39">
        <f>H810+I810+J810+K810</f>
        <v>88265</v>
      </c>
      <c r="M810" s="39">
        <v>1263.5</v>
      </c>
      <c r="N810" s="39">
        <v>0</v>
      </c>
      <c r="O810" s="39">
        <v>2000</v>
      </c>
      <c r="P810" s="39">
        <v>83419</v>
      </c>
      <c r="Q810" s="39">
        <f>M810+N810+O810+P810</f>
        <v>86682.5</v>
      </c>
      <c r="R810" s="39">
        <f>H810-M810</f>
        <v>1582.5</v>
      </c>
      <c r="S810" s="39">
        <f>I810-N810</f>
        <v>0</v>
      </c>
      <c r="T810" s="39">
        <f>J810-O810</f>
        <v>0</v>
      </c>
      <c r="U810" s="39">
        <f>Q810+B810</f>
        <v>86682.5</v>
      </c>
      <c r="V810" s="39">
        <v>90231</v>
      </c>
      <c r="W810" s="39">
        <v>88465.5</v>
      </c>
      <c r="X810" s="39">
        <f>V810-W810</f>
        <v>1765.5</v>
      </c>
      <c r="Y810" s="39">
        <f>IF(ISERROR(W810/V810*100),0,W810/V810*100)</f>
        <v>98.043355387837877</v>
      </c>
      <c r="Z810" s="39">
        <v>0</v>
      </c>
      <c r="AA810" s="39">
        <v>0</v>
      </c>
      <c r="AB810" s="39">
        <v>0</v>
      </c>
      <c r="AC810" s="39">
        <v>0</v>
      </c>
      <c r="AD810" s="39">
        <v>0</v>
      </c>
    </row>
    <row r="811" spans="1:30" ht="38.25" x14ac:dyDescent="0.2">
      <c r="A811" s="40" t="s">
        <v>224</v>
      </c>
      <c r="B811" s="39">
        <v>0</v>
      </c>
      <c r="C811" s="39">
        <v>0</v>
      </c>
      <c r="D811" s="39">
        <v>0</v>
      </c>
      <c r="E811" s="39">
        <v>0</v>
      </c>
      <c r="F811" s="39">
        <v>614500</v>
      </c>
      <c r="G811" s="39">
        <f>C811+D811+E811+F811</f>
        <v>614500</v>
      </c>
      <c r="H811" s="39">
        <v>0</v>
      </c>
      <c r="I811" s="39">
        <v>0</v>
      </c>
      <c r="J811" s="39">
        <v>0</v>
      </c>
      <c r="K811" s="39">
        <v>614500</v>
      </c>
      <c r="L811" s="39">
        <f>H811+I811+J811+K811</f>
        <v>614500</v>
      </c>
      <c r="M811" s="39">
        <v>0</v>
      </c>
      <c r="N811" s="39">
        <v>0</v>
      </c>
      <c r="O811" s="39">
        <v>0</v>
      </c>
      <c r="P811" s="39">
        <v>614500</v>
      </c>
      <c r="Q811" s="39">
        <f>M811+N811+O811+P811</f>
        <v>614500</v>
      </c>
      <c r="R811" s="39">
        <f>H811-M811</f>
        <v>0</v>
      </c>
      <c r="S811" s="39">
        <f>I811-N811</f>
        <v>0</v>
      </c>
      <c r="T811" s="39">
        <f>J811-O811</f>
        <v>0</v>
      </c>
      <c r="U811" s="39">
        <f>Q811+B811</f>
        <v>614500</v>
      </c>
      <c r="V811" s="39">
        <v>614500</v>
      </c>
      <c r="W811" s="39">
        <v>614500</v>
      </c>
      <c r="X811" s="39">
        <f>V811-W811</f>
        <v>0</v>
      </c>
      <c r="Y811" s="39">
        <f>IF(ISERROR(W811/V811*100),0,W811/V811*100)</f>
        <v>100</v>
      </c>
      <c r="Z811" s="39">
        <v>0</v>
      </c>
      <c r="AA811" s="39">
        <v>0</v>
      </c>
      <c r="AB811" s="39">
        <v>0</v>
      </c>
      <c r="AC811" s="39">
        <v>0</v>
      </c>
      <c r="AD811" s="39">
        <v>0</v>
      </c>
    </row>
    <row r="812" spans="1:30" ht="25.5" x14ac:dyDescent="0.2">
      <c r="A812" s="40" t="s">
        <v>225</v>
      </c>
      <c r="B812" s="39">
        <v>0</v>
      </c>
      <c r="C812" s="39">
        <v>0</v>
      </c>
      <c r="D812" s="39">
        <v>0</v>
      </c>
      <c r="E812" s="39">
        <v>0</v>
      </c>
      <c r="F812" s="39">
        <v>1730145</v>
      </c>
      <c r="G812" s="39">
        <f>C812+D812+E812+F812</f>
        <v>1730145</v>
      </c>
      <c r="H812" s="39">
        <v>0</v>
      </c>
      <c r="I812" s="39">
        <v>0</v>
      </c>
      <c r="J812" s="39">
        <v>0</v>
      </c>
      <c r="K812" s="39">
        <v>1730145</v>
      </c>
      <c r="L812" s="39">
        <f>H812+I812+J812+K812</f>
        <v>1730145</v>
      </c>
      <c r="M812" s="39">
        <v>0</v>
      </c>
      <c r="N812" s="39">
        <v>0</v>
      </c>
      <c r="O812" s="39">
        <v>0</v>
      </c>
      <c r="P812" s="39">
        <v>1730145</v>
      </c>
      <c r="Q812" s="39">
        <f>M812+N812+O812+P812</f>
        <v>1730145</v>
      </c>
      <c r="R812" s="39">
        <f>H812-M812</f>
        <v>0</v>
      </c>
      <c r="S812" s="39">
        <f>I812-N812</f>
        <v>0</v>
      </c>
      <c r="T812" s="39">
        <f>J812-O812</f>
        <v>0</v>
      </c>
      <c r="U812" s="39">
        <f>Q812+B812</f>
        <v>1730145</v>
      </c>
      <c r="V812" s="39">
        <v>1730145</v>
      </c>
      <c r="W812" s="39">
        <v>1730145</v>
      </c>
      <c r="X812" s="39">
        <f>V812-W812</f>
        <v>0</v>
      </c>
      <c r="Y812" s="39">
        <f>IF(ISERROR(W812/V812*100),0,W812/V812*100)</f>
        <v>100</v>
      </c>
      <c r="Z812" s="39">
        <v>0</v>
      </c>
      <c r="AA812" s="39">
        <v>0</v>
      </c>
      <c r="AB812" s="39">
        <v>0</v>
      </c>
      <c r="AC812" s="39">
        <v>0</v>
      </c>
      <c r="AD812" s="39">
        <v>0</v>
      </c>
    </row>
    <row r="813" spans="1:30" ht="63.75" x14ac:dyDescent="0.2">
      <c r="A813" s="40" t="s">
        <v>226</v>
      </c>
      <c r="B813" s="39">
        <v>0</v>
      </c>
      <c r="C813" s="39">
        <v>0</v>
      </c>
      <c r="D813" s="39">
        <v>0</v>
      </c>
      <c r="E813" s="39">
        <v>0</v>
      </c>
      <c r="F813" s="39">
        <v>16072828</v>
      </c>
      <c r="G813" s="39">
        <f>C813+D813+E813+F813</f>
        <v>16072828</v>
      </c>
      <c r="H813" s="39">
        <v>0</v>
      </c>
      <c r="I813" s="39">
        <v>0</v>
      </c>
      <c r="J813" s="39">
        <v>0</v>
      </c>
      <c r="K813" s="39">
        <v>16072828</v>
      </c>
      <c r="L813" s="39">
        <f>H813+I813+J813+K813</f>
        <v>16072828</v>
      </c>
      <c r="M813" s="39">
        <v>0</v>
      </c>
      <c r="N813" s="39">
        <v>0</v>
      </c>
      <c r="O813" s="39">
        <v>0</v>
      </c>
      <c r="P813" s="39">
        <v>16072828</v>
      </c>
      <c r="Q813" s="39">
        <f>M813+N813+O813+P813</f>
        <v>16072828</v>
      </c>
      <c r="R813" s="39">
        <f>H813-M813</f>
        <v>0</v>
      </c>
      <c r="S813" s="39">
        <f>I813-N813</f>
        <v>0</v>
      </c>
      <c r="T813" s="39">
        <f>J813-O813</f>
        <v>0</v>
      </c>
      <c r="U813" s="39">
        <f>Q813+B813</f>
        <v>16072828</v>
      </c>
      <c r="V813" s="39">
        <v>16072828</v>
      </c>
      <c r="W813" s="39">
        <v>16072828</v>
      </c>
      <c r="X813" s="39">
        <f>V813-W813</f>
        <v>0</v>
      </c>
      <c r="Y813" s="39">
        <f>IF(ISERROR(W813/V813*100),0,W813/V813*100)</f>
        <v>100</v>
      </c>
      <c r="Z813" s="39">
        <v>0</v>
      </c>
      <c r="AA813" s="39">
        <v>0</v>
      </c>
      <c r="AB813" s="39">
        <v>0</v>
      </c>
      <c r="AC813" s="39">
        <v>0</v>
      </c>
      <c r="AD813" s="39">
        <v>0</v>
      </c>
    </row>
    <row r="814" spans="1:30" ht="25.5" x14ac:dyDescent="0.2">
      <c r="A814" s="40" t="s">
        <v>227</v>
      </c>
      <c r="B814" s="39">
        <v>0</v>
      </c>
      <c r="C814" s="39">
        <v>0</v>
      </c>
      <c r="D814" s="39">
        <v>0</v>
      </c>
      <c r="E814" s="39">
        <v>0</v>
      </c>
      <c r="F814" s="39">
        <v>7206505</v>
      </c>
      <c r="G814" s="39">
        <f>C814+D814+E814+F814</f>
        <v>7206505</v>
      </c>
      <c r="H814" s="39">
        <v>0</v>
      </c>
      <c r="I814" s="39">
        <v>0</v>
      </c>
      <c r="J814" s="39">
        <v>0</v>
      </c>
      <c r="K814" s="39">
        <v>7206505</v>
      </c>
      <c r="L814" s="39">
        <f>H814+I814+J814+K814</f>
        <v>7206505</v>
      </c>
      <c r="M814" s="39">
        <v>0</v>
      </c>
      <c r="N814" s="39">
        <v>0</v>
      </c>
      <c r="O814" s="39">
        <v>0</v>
      </c>
      <c r="P814" s="39">
        <v>7206505</v>
      </c>
      <c r="Q814" s="39">
        <f>M814+N814+O814+P814</f>
        <v>7206505</v>
      </c>
      <c r="R814" s="39">
        <f>H814-M814</f>
        <v>0</v>
      </c>
      <c r="S814" s="39">
        <f>I814-N814</f>
        <v>0</v>
      </c>
      <c r="T814" s="39">
        <f>J814-O814</f>
        <v>0</v>
      </c>
      <c r="U814" s="39">
        <f>Q814+B814</f>
        <v>7206505</v>
      </c>
      <c r="V814" s="39">
        <v>7206505</v>
      </c>
      <c r="W814" s="39">
        <v>7206505</v>
      </c>
      <c r="X814" s="39">
        <f>V814-W814</f>
        <v>0</v>
      </c>
      <c r="Y814" s="39">
        <f>IF(ISERROR(W814/V814*100),0,W814/V814*100)</f>
        <v>100</v>
      </c>
      <c r="Z814" s="39">
        <v>0</v>
      </c>
      <c r="AA814" s="39">
        <v>0</v>
      </c>
      <c r="AB814" s="39">
        <v>0</v>
      </c>
      <c r="AC814" s="39">
        <v>0</v>
      </c>
      <c r="AD814" s="39">
        <v>0</v>
      </c>
    </row>
    <row r="815" spans="1:30" ht="51" x14ac:dyDescent="0.2">
      <c r="A815" s="40" t="s">
        <v>228</v>
      </c>
      <c r="B815" s="39">
        <v>0</v>
      </c>
      <c r="C815" s="39">
        <v>0</v>
      </c>
      <c r="D815" s="39">
        <v>0</v>
      </c>
      <c r="E815" s="39">
        <v>0</v>
      </c>
      <c r="F815" s="39">
        <v>1615688</v>
      </c>
      <c r="G815" s="39">
        <f>C815+D815+E815+F815</f>
        <v>1615688</v>
      </c>
      <c r="H815" s="39">
        <v>0</v>
      </c>
      <c r="I815" s="39">
        <v>0</v>
      </c>
      <c r="J815" s="39">
        <v>0</v>
      </c>
      <c r="K815" s="39">
        <v>1615688</v>
      </c>
      <c r="L815" s="39">
        <f>H815+I815+J815+K815</f>
        <v>1615688</v>
      </c>
      <c r="M815" s="39">
        <v>0</v>
      </c>
      <c r="N815" s="39">
        <v>0</v>
      </c>
      <c r="O815" s="39">
        <v>0</v>
      </c>
      <c r="P815" s="39">
        <v>1615688</v>
      </c>
      <c r="Q815" s="39">
        <f>M815+N815+O815+P815</f>
        <v>1615688</v>
      </c>
      <c r="R815" s="39">
        <f>H815-M815</f>
        <v>0</v>
      </c>
      <c r="S815" s="39">
        <f>I815-N815</f>
        <v>0</v>
      </c>
      <c r="T815" s="39">
        <f>J815-O815</f>
        <v>0</v>
      </c>
      <c r="U815" s="39">
        <f>Q815+B815</f>
        <v>1615688</v>
      </c>
      <c r="V815" s="39">
        <v>1615688</v>
      </c>
      <c r="W815" s="39">
        <v>1615688</v>
      </c>
      <c r="X815" s="39">
        <f>V815-W815</f>
        <v>0</v>
      </c>
      <c r="Y815" s="39">
        <f>IF(ISERROR(W815/V815*100),0,W815/V815*100)</f>
        <v>100</v>
      </c>
      <c r="Z815" s="39">
        <v>0</v>
      </c>
      <c r="AA815" s="39">
        <v>0</v>
      </c>
      <c r="AB815" s="39">
        <v>0</v>
      </c>
      <c r="AC815" s="39">
        <v>0</v>
      </c>
      <c r="AD815" s="39">
        <v>0</v>
      </c>
    </row>
    <row r="816" spans="1:30" ht="38.25" x14ac:dyDescent="0.2">
      <c r="A816" s="40" t="s">
        <v>229</v>
      </c>
      <c r="B816" s="39">
        <v>0</v>
      </c>
      <c r="C816" s="39">
        <v>0</v>
      </c>
      <c r="D816" s="39">
        <v>0</v>
      </c>
      <c r="E816" s="39">
        <v>0</v>
      </c>
      <c r="F816" s="39">
        <v>419955</v>
      </c>
      <c r="G816" s="39">
        <f>C816+D816+E816+F816</f>
        <v>419955</v>
      </c>
      <c r="H816" s="39">
        <v>0</v>
      </c>
      <c r="I816" s="39">
        <v>0</v>
      </c>
      <c r="J816" s="39">
        <v>0</v>
      </c>
      <c r="K816" s="39">
        <v>419955</v>
      </c>
      <c r="L816" s="39">
        <f>H816+I816+J816+K816</f>
        <v>419955</v>
      </c>
      <c r="M816" s="39">
        <v>0</v>
      </c>
      <c r="N816" s="39">
        <v>0</v>
      </c>
      <c r="O816" s="39">
        <v>0</v>
      </c>
      <c r="P816" s="39">
        <v>419955</v>
      </c>
      <c r="Q816" s="39">
        <f>M816+N816+O816+P816</f>
        <v>419955</v>
      </c>
      <c r="R816" s="39">
        <f>H816-M816</f>
        <v>0</v>
      </c>
      <c r="S816" s="39">
        <f>I816-N816</f>
        <v>0</v>
      </c>
      <c r="T816" s="39">
        <f>J816-O816</f>
        <v>0</v>
      </c>
      <c r="U816" s="39">
        <f>Q816+B816</f>
        <v>419955</v>
      </c>
      <c r="V816" s="39">
        <v>419955</v>
      </c>
      <c r="W816" s="39">
        <v>419955</v>
      </c>
      <c r="X816" s="39">
        <f>V816-W816</f>
        <v>0</v>
      </c>
      <c r="Y816" s="39">
        <f>IF(ISERROR(W816/V816*100),0,W816/V816*100)</f>
        <v>100</v>
      </c>
      <c r="Z816" s="39">
        <v>0</v>
      </c>
      <c r="AA816" s="39">
        <v>0</v>
      </c>
      <c r="AB816" s="39">
        <v>0</v>
      </c>
      <c r="AC816" s="39">
        <v>0</v>
      </c>
      <c r="AD816" s="39">
        <v>0</v>
      </c>
    </row>
    <row r="817" spans="1:30" ht="51" x14ac:dyDescent="0.2">
      <c r="A817" s="38" t="s">
        <v>230</v>
      </c>
      <c r="B817" s="39">
        <v>0</v>
      </c>
      <c r="C817" s="39">
        <v>0</v>
      </c>
      <c r="D817" s="39">
        <v>0</v>
      </c>
      <c r="E817" s="39">
        <v>0</v>
      </c>
      <c r="F817" s="39">
        <v>954910</v>
      </c>
      <c r="G817" s="39">
        <f>C817+D817+E817+F817</f>
        <v>954910</v>
      </c>
      <c r="H817" s="39">
        <v>0</v>
      </c>
      <c r="I817" s="39">
        <v>0</v>
      </c>
      <c r="J817" s="39">
        <v>0</v>
      </c>
      <c r="K817" s="39">
        <v>954910</v>
      </c>
      <c r="L817" s="39">
        <f>H817+I817+J817+K817</f>
        <v>954910</v>
      </c>
      <c r="M817" s="39">
        <v>0</v>
      </c>
      <c r="N817" s="39">
        <v>0</v>
      </c>
      <c r="O817" s="39">
        <v>0</v>
      </c>
      <c r="P817" s="39">
        <v>950007.98</v>
      </c>
      <c r="Q817" s="39">
        <f>M817+N817+O817+P817</f>
        <v>950007.98</v>
      </c>
      <c r="R817" s="39">
        <f>H817-M817</f>
        <v>0</v>
      </c>
      <c r="S817" s="39">
        <f>I817-N817</f>
        <v>0</v>
      </c>
      <c r="T817" s="39">
        <f>J817-O817</f>
        <v>0</v>
      </c>
      <c r="U817" s="39">
        <f>Q817+B817</f>
        <v>950007.98</v>
      </c>
      <c r="V817" s="39">
        <v>954910</v>
      </c>
      <c r="W817" s="39">
        <v>950007.98</v>
      </c>
      <c r="X817" s="39">
        <f>V817-W817</f>
        <v>4902.0200000000186</v>
      </c>
      <c r="Y817" s="39">
        <f>IF(ISERROR(W817/V817*100),0,W817/V817*100)</f>
        <v>99.486651098009233</v>
      </c>
      <c r="Z817" s="39">
        <v>0</v>
      </c>
      <c r="AA817" s="39">
        <v>0</v>
      </c>
      <c r="AB817" s="39">
        <v>0</v>
      </c>
      <c r="AC817" s="39">
        <v>0</v>
      </c>
      <c r="AD817" s="39">
        <v>-4902.0200000000004</v>
      </c>
    </row>
    <row r="818" spans="1:30" ht="25.5" x14ac:dyDescent="0.2">
      <c r="A818" s="38" t="s">
        <v>231</v>
      </c>
      <c r="B818" s="39">
        <v>0</v>
      </c>
      <c r="C818" s="39">
        <v>0</v>
      </c>
      <c r="D818" s="39">
        <v>0</v>
      </c>
      <c r="E818" s="39">
        <v>5500</v>
      </c>
      <c r="F818" s="39">
        <v>340046</v>
      </c>
      <c r="G818" s="39">
        <f>C818+D818+E818+F818</f>
        <v>345546</v>
      </c>
      <c r="H818" s="39">
        <v>0</v>
      </c>
      <c r="I818" s="39">
        <v>0</v>
      </c>
      <c r="J818" s="39">
        <v>5500</v>
      </c>
      <c r="K818" s="39">
        <v>340046</v>
      </c>
      <c r="L818" s="39">
        <f>H818+I818+J818+K818</f>
        <v>345546</v>
      </c>
      <c r="M818" s="39">
        <v>0</v>
      </c>
      <c r="N818" s="39">
        <v>0</v>
      </c>
      <c r="O818" s="39">
        <v>4191.46</v>
      </c>
      <c r="P818" s="39">
        <v>337762.92</v>
      </c>
      <c r="Q818" s="39">
        <f>M818+N818+O818+P818</f>
        <v>341954.38</v>
      </c>
      <c r="R818" s="39">
        <f>H818-M818</f>
        <v>0</v>
      </c>
      <c r="S818" s="39">
        <f>I818-N818</f>
        <v>0</v>
      </c>
      <c r="T818" s="39">
        <f>J818-O818</f>
        <v>1308.54</v>
      </c>
      <c r="U818" s="39">
        <f>Q818+B818</f>
        <v>341954.38</v>
      </c>
      <c r="V818" s="39">
        <v>345546</v>
      </c>
      <c r="W818" s="39">
        <v>341954.38</v>
      </c>
      <c r="X818" s="39">
        <f>V818-W818</f>
        <v>3591.6199999999953</v>
      </c>
      <c r="Y818" s="39">
        <f>IF(ISERROR(W818/V818*100),0,W818/V818*100)</f>
        <v>98.960595694929182</v>
      </c>
      <c r="Z818" s="39">
        <v>0</v>
      </c>
      <c r="AA818" s="39">
        <v>0</v>
      </c>
      <c r="AB818" s="39">
        <v>0</v>
      </c>
      <c r="AC818" s="39">
        <v>0</v>
      </c>
      <c r="AD818" s="39">
        <v>-2283.08</v>
      </c>
    </row>
    <row r="819" spans="1:30" ht="25.5" x14ac:dyDescent="0.2">
      <c r="A819" s="38" t="s">
        <v>232</v>
      </c>
      <c r="B819" s="39">
        <v>0</v>
      </c>
      <c r="C819" s="39">
        <v>0</v>
      </c>
      <c r="D819" s="39">
        <v>0</v>
      </c>
      <c r="E819" s="39">
        <v>0</v>
      </c>
      <c r="F819" s="39">
        <v>517614</v>
      </c>
      <c r="G819" s="39">
        <f>C819+D819+E819+F819</f>
        <v>517614</v>
      </c>
      <c r="H819" s="39">
        <v>0</v>
      </c>
      <c r="I819" s="39">
        <v>0</v>
      </c>
      <c r="J819" s="39">
        <v>0</v>
      </c>
      <c r="K819" s="39">
        <v>517614</v>
      </c>
      <c r="L819" s="39">
        <f>H819+I819+J819+K819</f>
        <v>517614</v>
      </c>
      <c r="M819" s="39">
        <v>0</v>
      </c>
      <c r="N819" s="39">
        <v>0</v>
      </c>
      <c r="O819" s="39">
        <v>0</v>
      </c>
      <c r="P819" s="39">
        <v>507258.33</v>
      </c>
      <c r="Q819" s="39">
        <f>M819+N819+O819+P819</f>
        <v>507258.33</v>
      </c>
      <c r="R819" s="39">
        <f>H819-M819</f>
        <v>0</v>
      </c>
      <c r="S819" s="39">
        <f>I819-N819</f>
        <v>0</v>
      </c>
      <c r="T819" s="39">
        <f>J819-O819</f>
        <v>0</v>
      </c>
      <c r="U819" s="39">
        <f>Q819+B819</f>
        <v>507258.33</v>
      </c>
      <c r="V819" s="39">
        <v>517614</v>
      </c>
      <c r="W819" s="39">
        <v>507258.33</v>
      </c>
      <c r="X819" s="39">
        <f>V819-W819</f>
        <v>10355.669999999984</v>
      </c>
      <c r="Y819" s="39">
        <f>IF(ISERROR(W819/V819*100),0,W819/V819*100)</f>
        <v>97.999345071810268</v>
      </c>
      <c r="Z819" s="39">
        <v>0</v>
      </c>
      <c r="AA819" s="39">
        <v>0</v>
      </c>
      <c r="AB819" s="39">
        <v>0</v>
      </c>
      <c r="AC819" s="39">
        <v>0</v>
      </c>
      <c r="AD819" s="39">
        <v>-10355.67</v>
      </c>
    </row>
    <row r="820" spans="1:30" ht="25.5" x14ac:dyDescent="0.2">
      <c r="A820" s="38" t="s">
        <v>233</v>
      </c>
      <c r="B820" s="39">
        <v>0</v>
      </c>
      <c r="C820" s="39">
        <v>791175</v>
      </c>
      <c r="D820" s="39">
        <v>0</v>
      </c>
      <c r="E820" s="39">
        <v>7100</v>
      </c>
      <c r="F820" s="39">
        <v>4644986</v>
      </c>
      <c r="G820" s="39">
        <f>C820+D820+E820+F820</f>
        <v>5443261</v>
      </c>
      <c r="H820" s="39">
        <v>791175</v>
      </c>
      <c r="I820" s="39">
        <v>0</v>
      </c>
      <c r="J820" s="39">
        <v>7100</v>
      </c>
      <c r="K820" s="39">
        <v>4644986</v>
      </c>
      <c r="L820" s="39">
        <f>H820+I820+J820+K820</f>
        <v>5443261</v>
      </c>
      <c r="M820" s="39">
        <v>767900.35</v>
      </c>
      <c r="N820" s="39">
        <v>0</v>
      </c>
      <c r="O820" s="39">
        <v>7100</v>
      </c>
      <c r="P820" s="39">
        <v>4638644.5</v>
      </c>
      <c r="Q820" s="39">
        <f>M820+N820+O820+P820</f>
        <v>5413644.8499999996</v>
      </c>
      <c r="R820" s="39">
        <f>H820-M820</f>
        <v>23274.650000000023</v>
      </c>
      <c r="S820" s="39">
        <f>I820-N820</f>
        <v>0</v>
      </c>
      <c r="T820" s="39">
        <f>J820-O820</f>
        <v>0</v>
      </c>
      <c r="U820" s="39">
        <f>Q820+B820</f>
        <v>5413644.8499999996</v>
      </c>
      <c r="V820" s="39">
        <v>5541715</v>
      </c>
      <c r="W820" s="39">
        <v>5395827.0599999996</v>
      </c>
      <c r="X820" s="39">
        <f>V820-W820</f>
        <v>145887.94000000041</v>
      </c>
      <c r="Y820" s="39">
        <f>IF(ISERROR(W820/V820*100),0,W820/V820*100)</f>
        <v>97.367458629684123</v>
      </c>
      <c r="Z820" s="39">
        <v>0</v>
      </c>
      <c r="AA820" s="39">
        <v>0</v>
      </c>
      <c r="AB820" s="39">
        <v>0</v>
      </c>
      <c r="AC820" s="39">
        <v>0</v>
      </c>
      <c r="AD820" s="39">
        <v>-6341.5</v>
      </c>
    </row>
    <row r="821" spans="1:30" ht="25.5" x14ac:dyDescent="0.2">
      <c r="A821" s="40" t="s">
        <v>234</v>
      </c>
      <c r="B821" s="39">
        <v>0</v>
      </c>
      <c r="C821" s="39">
        <v>0</v>
      </c>
      <c r="D821" s="39">
        <v>0</v>
      </c>
      <c r="E821" s="39">
        <v>0</v>
      </c>
      <c r="F821" s="39">
        <v>661328</v>
      </c>
      <c r="G821" s="39">
        <f>C821+D821+E821+F821</f>
        <v>661328</v>
      </c>
      <c r="H821" s="39">
        <v>0</v>
      </c>
      <c r="I821" s="39">
        <v>0</v>
      </c>
      <c r="J821" s="39">
        <v>0</v>
      </c>
      <c r="K821" s="39">
        <v>661328</v>
      </c>
      <c r="L821" s="39">
        <f>H821+I821+J821+K821</f>
        <v>661328</v>
      </c>
      <c r="M821" s="39">
        <v>0</v>
      </c>
      <c r="N821" s="39">
        <v>0</v>
      </c>
      <c r="O821" s="39">
        <v>0</v>
      </c>
      <c r="P821" s="39">
        <v>661327.79</v>
      </c>
      <c r="Q821" s="39">
        <f>M821+N821+O821+P821</f>
        <v>661327.79</v>
      </c>
      <c r="R821" s="39">
        <f>H821-M821</f>
        <v>0</v>
      </c>
      <c r="S821" s="39">
        <f>I821-N821</f>
        <v>0</v>
      </c>
      <c r="T821" s="39">
        <f>J821-O821</f>
        <v>0</v>
      </c>
      <c r="U821" s="39">
        <f>Q821+B821</f>
        <v>661327.79</v>
      </c>
      <c r="V821" s="39">
        <v>661328</v>
      </c>
      <c r="W821" s="39">
        <v>661327.79</v>
      </c>
      <c r="X821" s="39">
        <f>V821-W821</f>
        <v>0.2099999999627471</v>
      </c>
      <c r="Y821" s="39">
        <f>IF(ISERROR(W821/V821*100),0,W821/V821*100)</f>
        <v>99.999968245711671</v>
      </c>
      <c r="Z821" s="39">
        <v>0</v>
      </c>
      <c r="AA821" s="39">
        <v>0</v>
      </c>
      <c r="AB821" s="39">
        <v>0</v>
      </c>
      <c r="AC821" s="39">
        <v>0</v>
      </c>
      <c r="AD821" s="39">
        <v>-0.21</v>
      </c>
    </row>
    <row r="822" spans="1:30" ht="25.5" x14ac:dyDescent="0.2">
      <c r="A822" s="40" t="s">
        <v>235</v>
      </c>
      <c r="B822" s="39">
        <v>0</v>
      </c>
      <c r="C822" s="39">
        <v>0</v>
      </c>
      <c r="D822" s="39">
        <v>0</v>
      </c>
      <c r="E822" s="39">
        <v>0</v>
      </c>
      <c r="F822" s="39">
        <v>1037704</v>
      </c>
      <c r="G822" s="39">
        <f>C822+D822+E822+F822</f>
        <v>1037704</v>
      </c>
      <c r="H822" s="39">
        <v>0</v>
      </c>
      <c r="I822" s="39">
        <v>0</v>
      </c>
      <c r="J822" s="39">
        <v>0</v>
      </c>
      <c r="K822" s="39">
        <v>1037704</v>
      </c>
      <c r="L822" s="39">
        <f>H822+I822+J822+K822</f>
        <v>1037704</v>
      </c>
      <c r="M822" s="39">
        <v>0</v>
      </c>
      <c r="N822" s="39">
        <v>0</v>
      </c>
      <c r="O822" s="39">
        <v>0</v>
      </c>
      <c r="P822" s="39">
        <v>1037490.49</v>
      </c>
      <c r="Q822" s="39">
        <f>M822+N822+O822+P822</f>
        <v>1037490.49</v>
      </c>
      <c r="R822" s="39">
        <f>H822-M822</f>
        <v>0</v>
      </c>
      <c r="S822" s="39">
        <f>I822-N822</f>
        <v>0</v>
      </c>
      <c r="T822" s="39">
        <f>J822-O822</f>
        <v>0</v>
      </c>
      <c r="U822" s="39">
        <f>Q822+B822</f>
        <v>1037490.49</v>
      </c>
      <c r="V822" s="39">
        <v>1037704</v>
      </c>
      <c r="W822" s="39">
        <v>1037490.49</v>
      </c>
      <c r="X822" s="39">
        <f>V822-W822</f>
        <v>213.51000000000931</v>
      </c>
      <c r="Y822" s="39">
        <f>IF(ISERROR(W822/V822*100),0,W822/V822*100)</f>
        <v>99.979424768527437</v>
      </c>
      <c r="Z822" s="39">
        <v>0</v>
      </c>
      <c r="AA822" s="39">
        <v>0</v>
      </c>
      <c r="AB822" s="39">
        <v>0</v>
      </c>
      <c r="AC822" s="39">
        <v>0</v>
      </c>
      <c r="AD822" s="39">
        <v>-213.51</v>
      </c>
    </row>
    <row r="823" spans="1:30" ht="25.5" x14ac:dyDescent="0.2">
      <c r="A823" s="40" t="s">
        <v>236</v>
      </c>
      <c r="B823" s="39">
        <v>0</v>
      </c>
      <c r="C823" s="39">
        <v>133547</v>
      </c>
      <c r="D823" s="39">
        <v>0</v>
      </c>
      <c r="E823" s="39">
        <v>7100</v>
      </c>
      <c r="F823" s="39">
        <v>1803153</v>
      </c>
      <c r="G823" s="39">
        <f>C823+D823+E823+F823</f>
        <v>1943800</v>
      </c>
      <c r="H823" s="39">
        <v>133547</v>
      </c>
      <c r="I823" s="39">
        <v>0</v>
      </c>
      <c r="J823" s="39">
        <v>7100</v>
      </c>
      <c r="K823" s="39">
        <v>1803153</v>
      </c>
      <c r="L823" s="39">
        <f>H823+I823+J823+K823</f>
        <v>1943800</v>
      </c>
      <c r="M823" s="39">
        <v>70983.179999999993</v>
      </c>
      <c r="N823" s="39">
        <v>0</v>
      </c>
      <c r="O823" s="39">
        <v>7100</v>
      </c>
      <c r="P823" s="39">
        <v>1803153</v>
      </c>
      <c r="Q823" s="39">
        <f>M823+N823+O823+P823</f>
        <v>1881236.18</v>
      </c>
      <c r="R823" s="39">
        <f>H823-M823</f>
        <v>62563.820000000007</v>
      </c>
      <c r="S823" s="39">
        <f>I823-N823</f>
        <v>0</v>
      </c>
      <c r="T823" s="39">
        <f>J823-O823</f>
        <v>0</v>
      </c>
      <c r="U823" s="39">
        <f>Q823+B823</f>
        <v>1881236.18</v>
      </c>
      <c r="V823" s="39">
        <v>1963602</v>
      </c>
      <c r="W823" s="39">
        <v>1900554.17</v>
      </c>
      <c r="X823" s="39">
        <f>V823-W823</f>
        <v>63047.830000000075</v>
      </c>
      <c r="Y823" s="39">
        <f>IF(ISERROR(W823/V823*100),0,W823/V823*100)</f>
        <v>96.789174690186712</v>
      </c>
      <c r="Z823" s="39">
        <v>0</v>
      </c>
      <c r="AA823" s="39">
        <v>0</v>
      </c>
      <c r="AB823" s="39">
        <v>0</v>
      </c>
      <c r="AC823" s="39">
        <v>0</v>
      </c>
      <c r="AD823" s="39">
        <v>0</v>
      </c>
    </row>
    <row r="824" spans="1:30" ht="25.5" x14ac:dyDescent="0.2">
      <c r="A824" s="40" t="s">
        <v>237</v>
      </c>
      <c r="B824" s="39">
        <v>0</v>
      </c>
      <c r="C824" s="39">
        <v>657628</v>
      </c>
      <c r="D824" s="39">
        <v>0</v>
      </c>
      <c r="E824" s="39">
        <v>0</v>
      </c>
      <c r="F824" s="39">
        <v>794522</v>
      </c>
      <c r="G824" s="39">
        <f>C824+D824+E824+F824</f>
        <v>1452150</v>
      </c>
      <c r="H824" s="39">
        <v>657628</v>
      </c>
      <c r="I824" s="39">
        <v>0</v>
      </c>
      <c r="J824" s="39">
        <v>0</v>
      </c>
      <c r="K824" s="39">
        <v>794522</v>
      </c>
      <c r="L824" s="39">
        <f>H824+I824+J824+K824</f>
        <v>1452150</v>
      </c>
      <c r="M824" s="39">
        <v>696917.17</v>
      </c>
      <c r="N824" s="39">
        <v>0</v>
      </c>
      <c r="O824" s="39">
        <v>0</v>
      </c>
      <c r="P824" s="39">
        <v>794522</v>
      </c>
      <c r="Q824" s="39">
        <f>M824+N824+O824+P824</f>
        <v>1491439.17</v>
      </c>
      <c r="R824" s="39">
        <f>H824-M824</f>
        <v>-39289.170000000042</v>
      </c>
      <c r="S824" s="39">
        <f>I824-N824</f>
        <v>0</v>
      </c>
      <c r="T824" s="39">
        <f>J824-O824</f>
        <v>0</v>
      </c>
      <c r="U824" s="39">
        <f>Q824+B824</f>
        <v>1491439.17</v>
      </c>
      <c r="V824" s="39">
        <v>1530802</v>
      </c>
      <c r="W824" s="39">
        <v>1454303.39</v>
      </c>
      <c r="X824" s="39">
        <f>V824-W824</f>
        <v>76498.610000000102</v>
      </c>
      <c r="Y824" s="39">
        <f>IF(ISERROR(W824/V824*100),0,W824/V824*100)</f>
        <v>95.002710343989619</v>
      </c>
      <c r="Z824" s="39">
        <v>0</v>
      </c>
      <c r="AA824" s="39">
        <v>0</v>
      </c>
      <c r="AB824" s="39">
        <v>0</v>
      </c>
      <c r="AC824" s="39">
        <v>0</v>
      </c>
      <c r="AD824" s="39">
        <v>0</v>
      </c>
    </row>
    <row r="825" spans="1:30" ht="25.5" x14ac:dyDescent="0.2">
      <c r="A825" s="40" t="s">
        <v>238</v>
      </c>
      <c r="B825" s="39">
        <v>0</v>
      </c>
      <c r="C825" s="39">
        <v>0</v>
      </c>
      <c r="D825" s="39">
        <v>0</v>
      </c>
      <c r="E825" s="39">
        <v>0</v>
      </c>
      <c r="F825" s="39">
        <v>171967</v>
      </c>
      <c r="G825" s="39">
        <f>C825+D825+E825+F825</f>
        <v>171967</v>
      </c>
      <c r="H825" s="39">
        <v>0</v>
      </c>
      <c r="I825" s="39">
        <v>0</v>
      </c>
      <c r="J825" s="39">
        <v>0</v>
      </c>
      <c r="K825" s="39">
        <v>171967</v>
      </c>
      <c r="L825" s="39">
        <f>H825+I825+J825+K825</f>
        <v>171967</v>
      </c>
      <c r="M825" s="39">
        <v>0</v>
      </c>
      <c r="N825" s="39">
        <v>0</v>
      </c>
      <c r="O825" s="39">
        <v>0</v>
      </c>
      <c r="P825" s="39">
        <v>171963.87</v>
      </c>
      <c r="Q825" s="39">
        <f>M825+N825+O825+P825</f>
        <v>171963.87</v>
      </c>
      <c r="R825" s="39">
        <f>H825-M825</f>
        <v>0</v>
      </c>
      <c r="S825" s="39">
        <f>I825-N825</f>
        <v>0</v>
      </c>
      <c r="T825" s="39">
        <f>J825-O825</f>
        <v>0</v>
      </c>
      <c r="U825" s="39">
        <f>Q825+B825</f>
        <v>171963.87</v>
      </c>
      <c r="V825" s="39">
        <v>171967</v>
      </c>
      <c r="W825" s="39">
        <v>171963.87</v>
      </c>
      <c r="X825" s="39">
        <f>V825-W825</f>
        <v>3.1300000000046566</v>
      </c>
      <c r="Y825" s="39">
        <f>IF(ISERROR(W825/V825*100),0,W825/V825*100)</f>
        <v>99.998179883349707</v>
      </c>
      <c r="Z825" s="39">
        <v>0</v>
      </c>
      <c r="AA825" s="39">
        <v>0</v>
      </c>
      <c r="AB825" s="39">
        <v>0</v>
      </c>
      <c r="AC825" s="39">
        <v>0</v>
      </c>
      <c r="AD825" s="39">
        <v>-3.13</v>
      </c>
    </row>
    <row r="826" spans="1:30" x14ac:dyDescent="0.2">
      <c r="A826" s="40" t="s">
        <v>239</v>
      </c>
      <c r="B826" s="39">
        <v>0</v>
      </c>
      <c r="C826" s="39">
        <v>0</v>
      </c>
      <c r="D826" s="39">
        <v>0</v>
      </c>
      <c r="E826" s="39">
        <v>0</v>
      </c>
      <c r="F826" s="39">
        <v>176312</v>
      </c>
      <c r="G826" s="39">
        <f>C826+D826+E826+F826</f>
        <v>176312</v>
      </c>
      <c r="H826" s="39">
        <v>0</v>
      </c>
      <c r="I826" s="39">
        <v>0</v>
      </c>
      <c r="J826" s="39">
        <v>0</v>
      </c>
      <c r="K826" s="39">
        <v>176312</v>
      </c>
      <c r="L826" s="39">
        <f>H826+I826+J826+K826</f>
        <v>176312</v>
      </c>
      <c r="M826" s="39">
        <v>0</v>
      </c>
      <c r="N826" s="39">
        <v>0</v>
      </c>
      <c r="O826" s="39">
        <v>0</v>
      </c>
      <c r="P826" s="39">
        <v>170187.35</v>
      </c>
      <c r="Q826" s="39">
        <f>M826+N826+O826+P826</f>
        <v>170187.35</v>
      </c>
      <c r="R826" s="39">
        <f>H826-M826</f>
        <v>0</v>
      </c>
      <c r="S826" s="39">
        <f>I826-N826</f>
        <v>0</v>
      </c>
      <c r="T826" s="39">
        <f>J826-O826</f>
        <v>0</v>
      </c>
      <c r="U826" s="39">
        <f>Q826+B826</f>
        <v>170187.35</v>
      </c>
      <c r="V826" s="39">
        <v>176312</v>
      </c>
      <c r="W826" s="39">
        <v>170187.35</v>
      </c>
      <c r="X826" s="39">
        <f>V826-W826</f>
        <v>6124.6499999999942</v>
      </c>
      <c r="Y826" s="39">
        <f>IF(ISERROR(W826/V826*100),0,W826/V826*100)</f>
        <v>96.526243250601212</v>
      </c>
      <c r="Z826" s="39">
        <v>0</v>
      </c>
      <c r="AA826" s="39">
        <v>0</v>
      </c>
      <c r="AB826" s="39">
        <v>0</v>
      </c>
      <c r="AC826" s="39">
        <v>0</v>
      </c>
      <c r="AD826" s="39">
        <v>-6124.65</v>
      </c>
    </row>
    <row r="827" spans="1:30" ht="25.5" x14ac:dyDescent="0.2">
      <c r="A827" s="38" t="s">
        <v>86</v>
      </c>
      <c r="B827" s="39">
        <v>0</v>
      </c>
      <c r="C827" s="39">
        <v>175977</v>
      </c>
      <c r="D827" s="39">
        <v>0</v>
      </c>
      <c r="E827" s="39">
        <v>0</v>
      </c>
      <c r="F827" s="39">
        <v>4884030</v>
      </c>
      <c r="G827" s="39">
        <f>C827+D827+E827+F827</f>
        <v>5060007</v>
      </c>
      <c r="H827" s="39">
        <v>175977</v>
      </c>
      <c r="I827" s="39">
        <v>0</v>
      </c>
      <c r="J827" s="39">
        <v>0</v>
      </c>
      <c r="K827" s="39">
        <v>4884030</v>
      </c>
      <c r="L827" s="39">
        <f>H827+I827+J827+K827</f>
        <v>5060007</v>
      </c>
      <c r="M827" s="39">
        <v>241801.9</v>
      </c>
      <c r="N827" s="39">
        <v>0</v>
      </c>
      <c r="O827" s="39">
        <v>0</v>
      </c>
      <c r="P827" s="39">
        <v>4884002.22</v>
      </c>
      <c r="Q827" s="39">
        <f>M827+N827+O827+P827</f>
        <v>5125804.12</v>
      </c>
      <c r="R827" s="39">
        <f>H827-M827</f>
        <v>-65824.899999999994</v>
      </c>
      <c r="S827" s="39">
        <f>I827-N827</f>
        <v>0</v>
      </c>
      <c r="T827" s="39">
        <f>J827-O827</f>
        <v>0</v>
      </c>
      <c r="U827" s="39">
        <f>Q827+B827</f>
        <v>5125804.12</v>
      </c>
      <c r="V827" s="39">
        <v>5210007</v>
      </c>
      <c r="W827" s="39">
        <v>5017547.8499999996</v>
      </c>
      <c r="X827" s="39">
        <f>V827-W827</f>
        <v>192459.15000000037</v>
      </c>
      <c r="Y827" s="39">
        <f>IF(ISERROR(W827/V827*100),0,W827/V827*100)</f>
        <v>96.30597137393481</v>
      </c>
      <c r="Z827" s="39">
        <v>0</v>
      </c>
      <c r="AA827" s="39">
        <v>0</v>
      </c>
      <c r="AB827" s="39">
        <v>0</v>
      </c>
      <c r="AC827" s="39">
        <v>0</v>
      </c>
      <c r="AD827" s="39">
        <v>-27.78</v>
      </c>
    </row>
    <row r="828" spans="1:30" ht="25.5" x14ac:dyDescent="0.2">
      <c r="A828" s="40" t="s">
        <v>258</v>
      </c>
      <c r="B828" s="39">
        <v>0</v>
      </c>
      <c r="C828" s="39">
        <v>175977</v>
      </c>
      <c r="D828" s="39">
        <v>0</v>
      </c>
      <c r="E828" s="39">
        <v>0</v>
      </c>
      <c r="F828" s="39">
        <v>4570776</v>
      </c>
      <c r="G828" s="39">
        <f>C828+D828+E828+F828</f>
        <v>4746753</v>
      </c>
      <c r="H828" s="39">
        <v>175977</v>
      </c>
      <c r="I828" s="39">
        <v>0</v>
      </c>
      <c r="J828" s="39">
        <v>0</v>
      </c>
      <c r="K828" s="39">
        <v>4570776</v>
      </c>
      <c r="L828" s="39">
        <f>H828+I828+J828+K828</f>
        <v>4746753</v>
      </c>
      <c r="M828" s="39">
        <v>241801.9</v>
      </c>
      <c r="N828" s="39">
        <v>0</v>
      </c>
      <c r="O828" s="39">
        <v>0</v>
      </c>
      <c r="P828" s="39">
        <v>4570776</v>
      </c>
      <c r="Q828" s="39">
        <f>M828+N828+O828+P828</f>
        <v>4812577.9000000004</v>
      </c>
      <c r="R828" s="39">
        <f>H828-M828</f>
        <v>-65824.899999999994</v>
      </c>
      <c r="S828" s="39">
        <f>I828-N828</f>
        <v>0</v>
      </c>
      <c r="T828" s="39">
        <f>J828-O828</f>
        <v>0</v>
      </c>
      <c r="U828" s="39">
        <f>Q828+B828</f>
        <v>4812577.9000000004</v>
      </c>
      <c r="V828" s="39">
        <v>4896753</v>
      </c>
      <c r="W828" s="39">
        <v>4704321.63</v>
      </c>
      <c r="X828" s="39">
        <f>V828-W828</f>
        <v>192431.37000000011</v>
      </c>
      <c r="Y828" s="39">
        <f>IF(ISERROR(W828/V828*100),0,W828/V828*100)</f>
        <v>96.070225106310232</v>
      </c>
      <c r="Z828" s="39">
        <v>0</v>
      </c>
      <c r="AA828" s="39">
        <v>0</v>
      </c>
      <c r="AB828" s="39">
        <v>0</v>
      </c>
      <c r="AC828" s="39">
        <v>0</v>
      </c>
      <c r="AD828" s="39">
        <v>0</v>
      </c>
    </row>
    <row r="829" spans="1:30" ht="25.5" x14ac:dyDescent="0.2">
      <c r="A829" s="40" t="s">
        <v>259</v>
      </c>
      <c r="B829" s="39">
        <v>0</v>
      </c>
      <c r="C829" s="39">
        <v>0</v>
      </c>
      <c r="D829" s="39">
        <v>0</v>
      </c>
      <c r="E829" s="39">
        <v>0</v>
      </c>
      <c r="F829" s="39">
        <v>313254</v>
      </c>
      <c r="G829" s="39">
        <f>C829+D829+E829+F829</f>
        <v>313254</v>
      </c>
      <c r="H829" s="39">
        <v>0</v>
      </c>
      <c r="I829" s="39">
        <v>0</v>
      </c>
      <c r="J829" s="39">
        <v>0</v>
      </c>
      <c r="K829" s="39">
        <v>313254</v>
      </c>
      <c r="L829" s="39">
        <f>H829+I829+J829+K829</f>
        <v>313254</v>
      </c>
      <c r="M829" s="39">
        <v>0</v>
      </c>
      <c r="N829" s="39">
        <v>0</v>
      </c>
      <c r="O829" s="39">
        <v>0</v>
      </c>
      <c r="P829" s="39">
        <v>313226.21999999997</v>
      </c>
      <c r="Q829" s="39">
        <f>M829+N829+O829+P829</f>
        <v>313226.21999999997</v>
      </c>
      <c r="R829" s="39">
        <f>H829-M829</f>
        <v>0</v>
      </c>
      <c r="S829" s="39">
        <f>I829-N829</f>
        <v>0</v>
      </c>
      <c r="T829" s="39">
        <f>J829-O829</f>
        <v>0</v>
      </c>
      <c r="U829" s="39">
        <f>Q829+B829</f>
        <v>313226.21999999997</v>
      </c>
      <c r="V829" s="39">
        <v>313254</v>
      </c>
      <c r="W829" s="39">
        <v>313226.21999999997</v>
      </c>
      <c r="X829" s="39">
        <f>V829-W829</f>
        <v>27.78000000002794</v>
      </c>
      <c r="Y829" s="39">
        <f>IF(ISERROR(W829/V829*100),0,W829/V829*100)</f>
        <v>99.991131797199699</v>
      </c>
      <c r="Z829" s="39">
        <v>0</v>
      </c>
      <c r="AA829" s="39">
        <v>0</v>
      </c>
      <c r="AB829" s="39">
        <v>0</v>
      </c>
      <c r="AC829" s="39">
        <v>0</v>
      </c>
      <c r="AD829" s="39">
        <v>-27.78</v>
      </c>
    </row>
    <row r="830" spans="1:30" ht="25.5" x14ac:dyDescent="0.2">
      <c r="A830" s="38" t="s">
        <v>55</v>
      </c>
      <c r="B830" s="39">
        <v>0</v>
      </c>
      <c r="C830" s="39">
        <v>0</v>
      </c>
      <c r="D830" s="39">
        <v>0</v>
      </c>
      <c r="E830" s="39">
        <v>0</v>
      </c>
      <c r="F830" s="39">
        <v>26392863</v>
      </c>
      <c r="G830" s="39">
        <f>C830+D830+E830+F830</f>
        <v>26392863</v>
      </c>
      <c r="H830" s="39">
        <v>0</v>
      </c>
      <c r="I830" s="39">
        <v>0</v>
      </c>
      <c r="J830" s="39">
        <v>0</v>
      </c>
      <c r="K830" s="39">
        <v>26392863</v>
      </c>
      <c r="L830" s="39">
        <f>H830+I830+J830+K830</f>
        <v>26392863</v>
      </c>
      <c r="M830" s="39">
        <v>0</v>
      </c>
      <c r="N830" s="39">
        <v>0</v>
      </c>
      <c r="O830" s="39">
        <v>0</v>
      </c>
      <c r="P830" s="39">
        <v>26232016.800000001</v>
      </c>
      <c r="Q830" s="39">
        <f>M830+N830+O830+P830</f>
        <v>26232016.800000001</v>
      </c>
      <c r="R830" s="39">
        <f>H830-M830</f>
        <v>0</v>
      </c>
      <c r="S830" s="39">
        <f>I830-N830</f>
        <v>0</v>
      </c>
      <c r="T830" s="39">
        <f>J830-O830</f>
        <v>0</v>
      </c>
      <c r="U830" s="39">
        <f>Q830+B830</f>
        <v>26232016.800000001</v>
      </c>
      <c r="V830" s="39">
        <v>26392863</v>
      </c>
      <c r="W830" s="39">
        <v>26232016.800000001</v>
      </c>
      <c r="X830" s="39">
        <f>V830-W830</f>
        <v>160846.19999999925</v>
      </c>
      <c r="Y830" s="39">
        <f>IF(ISERROR(W830/V830*100),0,W830/V830*100)</f>
        <v>99.390569336869589</v>
      </c>
      <c r="Z830" s="39">
        <v>0</v>
      </c>
      <c r="AA830" s="39">
        <v>0</v>
      </c>
      <c r="AB830" s="39">
        <v>0</v>
      </c>
      <c r="AC830" s="39">
        <v>0</v>
      </c>
      <c r="AD830" s="39">
        <v>-160846.20000000001</v>
      </c>
    </row>
    <row r="831" spans="1:30" x14ac:dyDescent="0.2">
      <c r="A831" s="35" t="s">
        <v>260</v>
      </c>
      <c r="B831" s="36">
        <v>540786.25</v>
      </c>
      <c r="C831" s="36">
        <v>11656552</v>
      </c>
      <c r="D831" s="36">
        <v>0</v>
      </c>
      <c r="E831" s="36">
        <v>121525</v>
      </c>
      <c r="F831" s="36">
        <v>145607924</v>
      </c>
      <c r="G831" s="36">
        <f>C831+D831+E831+F831</f>
        <v>157386001</v>
      </c>
      <c r="H831" s="36">
        <v>11656552</v>
      </c>
      <c r="I831" s="36">
        <v>0</v>
      </c>
      <c r="J831" s="36">
        <v>121525</v>
      </c>
      <c r="K831" s="36">
        <v>145607924</v>
      </c>
      <c r="L831" s="36">
        <f>H831+I831+J831+K831</f>
        <v>157386001</v>
      </c>
      <c r="M831" s="36">
        <v>12470526.35</v>
      </c>
      <c r="N831" s="36">
        <v>0</v>
      </c>
      <c r="O831" s="36">
        <v>121524.36</v>
      </c>
      <c r="P831" s="36">
        <v>144351900.59</v>
      </c>
      <c r="Q831" s="36">
        <f>M831+N831+O831+P831</f>
        <v>156943951.30000001</v>
      </c>
      <c r="R831" s="36">
        <f>H831-M831</f>
        <v>-813974.34999999963</v>
      </c>
      <c r="S831" s="36">
        <f>I831-N831</f>
        <v>0</v>
      </c>
      <c r="T831" s="36">
        <f>J831-O831</f>
        <v>0.63999999999941792</v>
      </c>
      <c r="U831" s="36">
        <f>Q831+B831</f>
        <v>157484737.55000001</v>
      </c>
      <c r="V831" s="36">
        <v>159349021</v>
      </c>
      <c r="W831" s="36">
        <v>155973841.31</v>
      </c>
      <c r="X831" s="36">
        <f>V831-W831</f>
        <v>3375179.6899999976</v>
      </c>
      <c r="Y831" s="36">
        <f>IF(ISERROR(W831/V831*100),0,W831/V831*100)</f>
        <v>97.881894931754871</v>
      </c>
      <c r="Z831" s="36">
        <v>0</v>
      </c>
      <c r="AA831" s="36">
        <v>0</v>
      </c>
      <c r="AB831" s="36">
        <v>0</v>
      </c>
      <c r="AC831" s="36">
        <v>0</v>
      </c>
      <c r="AD831" s="36">
        <v>-1256023.4099999999</v>
      </c>
    </row>
    <row r="832" spans="1:30" ht="25.5" x14ac:dyDescent="0.2">
      <c r="A832" s="38" t="s">
        <v>261</v>
      </c>
      <c r="B832" s="39">
        <v>0</v>
      </c>
      <c r="C832" s="39">
        <v>4890249</v>
      </c>
      <c r="D832" s="39">
        <v>0</v>
      </c>
      <c r="E832" s="39">
        <v>7525</v>
      </c>
      <c r="F832" s="39">
        <v>8912971</v>
      </c>
      <c r="G832" s="39">
        <f>C832+D832+E832+F832</f>
        <v>13810745</v>
      </c>
      <c r="H832" s="39">
        <v>4890249</v>
      </c>
      <c r="I832" s="39">
        <v>0</v>
      </c>
      <c r="J832" s="39">
        <v>7525</v>
      </c>
      <c r="K832" s="39">
        <v>8912971</v>
      </c>
      <c r="L832" s="39">
        <f>H832+I832+J832+K832</f>
        <v>13810745</v>
      </c>
      <c r="M832" s="39">
        <v>5509734.5099999998</v>
      </c>
      <c r="N832" s="39">
        <v>0</v>
      </c>
      <c r="O832" s="39">
        <v>7524.36</v>
      </c>
      <c r="P832" s="39">
        <v>8874744.5199999996</v>
      </c>
      <c r="Q832" s="39">
        <f>M832+N832+O832+P832</f>
        <v>14392003.390000001</v>
      </c>
      <c r="R832" s="39">
        <f>H832-M832</f>
        <v>-619485.50999999978</v>
      </c>
      <c r="S832" s="39">
        <f>I832-N832</f>
        <v>0</v>
      </c>
      <c r="T832" s="39">
        <f>J832-O832</f>
        <v>0.64000000000032742</v>
      </c>
      <c r="U832" s="39">
        <f>Q832+B832</f>
        <v>14392003.390000001</v>
      </c>
      <c r="V832" s="39">
        <v>14226993</v>
      </c>
      <c r="W832" s="39">
        <v>13503536.789999999</v>
      </c>
      <c r="X832" s="39">
        <f>V832-W832</f>
        <v>723456.21000000089</v>
      </c>
      <c r="Y832" s="39">
        <f>IF(ISERROR(W832/V832*100),0,W832/V832*100)</f>
        <v>94.914904294955363</v>
      </c>
      <c r="Z832" s="39">
        <v>0</v>
      </c>
      <c r="AA832" s="39">
        <v>0</v>
      </c>
      <c r="AB832" s="39">
        <v>0</v>
      </c>
      <c r="AC832" s="39">
        <v>0</v>
      </c>
      <c r="AD832" s="39">
        <v>-38226.480000000003</v>
      </c>
    </row>
    <row r="833" spans="1:30" ht="38.25" x14ac:dyDescent="0.2">
      <c r="A833" s="40" t="s">
        <v>262</v>
      </c>
      <c r="B833" s="39">
        <v>0</v>
      </c>
      <c r="C833" s="39">
        <v>4890249</v>
      </c>
      <c r="D833" s="39">
        <v>0</v>
      </c>
      <c r="E833" s="39">
        <v>7525</v>
      </c>
      <c r="F833" s="39">
        <v>7700167</v>
      </c>
      <c r="G833" s="39">
        <f>C833+D833+E833+F833</f>
        <v>12597941</v>
      </c>
      <c r="H833" s="39">
        <v>4890249</v>
      </c>
      <c r="I833" s="39">
        <v>0</v>
      </c>
      <c r="J833" s="39">
        <v>7525</v>
      </c>
      <c r="K833" s="39">
        <v>7700167</v>
      </c>
      <c r="L833" s="39">
        <f>H833+I833+J833+K833</f>
        <v>12597941</v>
      </c>
      <c r="M833" s="39">
        <v>5509734.5099999998</v>
      </c>
      <c r="N833" s="39">
        <v>0</v>
      </c>
      <c r="O833" s="39">
        <v>7524.36</v>
      </c>
      <c r="P833" s="39">
        <v>7661940.5199999996</v>
      </c>
      <c r="Q833" s="39">
        <f>M833+N833+O833+P833</f>
        <v>13179199.390000001</v>
      </c>
      <c r="R833" s="39">
        <f>H833-M833</f>
        <v>-619485.50999999978</v>
      </c>
      <c r="S833" s="39">
        <f>I833-N833</f>
        <v>0</v>
      </c>
      <c r="T833" s="39">
        <f>J833-O833</f>
        <v>0.64000000000032742</v>
      </c>
      <c r="U833" s="39">
        <f>Q833+B833</f>
        <v>13179199.390000001</v>
      </c>
      <c r="V833" s="39">
        <v>13014189</v>
      </c>
      <c r="W833" s="39">
        <v>12290732.789999999</v>
      </c>
      <c r="X833" s="39">
        <f>V833-W833</f>
        <v>723456.21000000089</v>
      </c>
      <c r="Y833" s="39">
        <f>IF(ISERROR(W833/V833*100),0,W833/V833*100)</f>
        <v>94.441019644020841</v>
      </c>
      <c r="Z833" s="39">
        <v>0</v>
      </c>
      <c r="AA833" s="39">
        <v>0</v>
      </c>
      <c r="AB833" s="39">
        <v>0</v>
      </c>
      <c r="AC833" s="39">
        <v>0</v>
      </c>
      <c r="AD833" s="39">
        <v>-38226.480000000003</v>
      </c>
    </row>
    <row r="834" spans="1:30" ht="51" x14ac:dyDescent="0.2">
      <c r="A834" s="40" t="s">
        <v>263</v>
      </c>
      <c r="B834" s="39">
        <v>0</v>
      </c>
      <c r="C834" s="39">
        <v>0</v>
      </c>
      <c r="D834" s="39">
        <v>0</v>
      </c>
      <c r="E834" s="39">
        <v>0</v>
      </c>
      <c r="F834" s="39">
        <v>1212804</v>
      </c>
      <c r="G834" s="39">
        <f>C834+D834+E834+F834</f>
        <v>1212804</v>
      </c>
      <c r="H834" s="39">
        <v>0</v>
      </c>
      <c r="I834" s="39">
        <v>0</v>
      </c>
      <c r="J834" s="39">
        <v>0</v>
      </c>
      <c r="K834" s="39">
        <v>1212804</v>
      </c>
      <c r="L834" s="39">
        <f>H834+I834+J834+K834</f>
        <v>1212804</v>
      </c>
      <c r="M834" s="39">
        <v>0</v>
      </c>
      <c r="N834" s="39">
        <v>0</v>
      </c>
      <c r="O834" s="39">
        <v>0</v>
      </c>
      <c r="P834" s="39">
        <v>1212804</v>
      </c>
      <c r="Q834" s="39">
        <f>M834+N834+O834+P834</f>
        <v>1212804</v>
      </c>
      <c r="R834" s="39">
        <f>H834-M834</f>
        <v>0</v>
      </c>
      <c r="S834" s="39">
        <f>I834-N834</f>
        <v>0</v>
      </c>
      <c r="T834" s="39">
        <f>J834-O834</f>
        <v>0</v>
      </c>
      <c r="U834" s="39">
        <f>Q834+B834</f>
        <v>1212804</v>
      </c>
      <c r="V834" s="39">
        <v>1212804</v>
      </c>
      <c r="W834" s="39">
        <v>1212804</v>
      </c>
      <c r="X834" s="39">
        <f>V834-W834</f>
        <v>0</v>
      </c>
      <c r="Y834" s="39">
        <f>IF(ISERROR(W834/V834*100),0,W834/V834*100)</f>
        <v>100</v>
      </c>
      <c r="Z834" s="39">
        <v>0</v>
      </c>
      <c r="AA834" s="39">
        <v>0</v>
      </c>
      <c r="AB834" s="39">
        <v>0</v>
      </c>
      <c r="AC834" s="39">
        <v>0</v>
      </c>
      <c r="AD834" s="39">
        <v>0</v>
      </c>
    </row>
    <row r="835" spans="1:30" ht="51" x14ac:dyDescent="0.2">
      <c r="A835" s="38" t="s">
        <v>264</v>
      </c>
      <c r="B835" s="39">
        <v>540786.25</v>
      </c>
      <c r="C835" s="39">
        <v>3353991</v>
      </c>
      <c r="D835" s="39">
        <v>0</v>
      </c>
      <c r="E835" s="39">
        <v>14000</v>
      </c>
      <c r="F835" s="39">
        <v>52086433</v>
      </c>
      <c r="G835" s="39">
        <f>C835+D835+E835+F835</f>
        <v>55454424</v>
      </c>
      <c r="H835" s="39">
        <v>3353991</v>
      </c>
      <c r="I835" s="39">
        <v>0</v>
      </c>
      <c r="J835" s="39">
        <v>14000</v>
      </c>
      <c r="K835" s="39">
        <v>52086433</v>
      </c>
      <c r="L835" s="39">
        <f>H835+I835+J835+K835</f>
        <v>55454424</v>
      </c>
      <c r="M835" s="39">
        <v>3574426.05</v>
      </c>
      <c r="N835" s="39">
        <v>0</v>
      </c>
      <c r="O835" s="39">
        <v>14000</v>
      </c>
      <c r="P835" s="39">
        <v>51035746.710000001</v>
      </c>
      <c r="Q835" s="39">
        <f>M835+N835+O835+P835</f>
        <v>54624172.759999998</v>
      </c>
      <c r="R835" s="39">
        <f>H835-M835</f>
        <v>-220435.04999999981</v>
      </c>
      <c r="S835" s="39">
        <f>I835-N835</f>
        <v>0</v>
      </c>
      <c r="T835" s="39">
        <f>J835-O835</f>
        <v>0</v>
      </c>
      <c r="U835" s="39">
        <f>Q835+B835</f>
        <v>55164959.009999998</v>
      </c>
      <c r="V835" s="39">
        <v>56269796</v>
      </c>
      <c r="W835" s="39">
        <v>54566876.240000002</v>
      </c>
      <c r="X835" s="39">
        <f>V835-W835</f>
        <v>1702919.7599999979</v>
      </c>
      <c r="Y835" s="39">
        <f>IF(ISERROR(W835/V835*100),0,W835/V835*100)</f>
        <v>96.973652152568675</v>
      </c>
      <c r="Z835" s="39">
        <v>0</v>
      </c>
      <c r="AA835" s="39">
        <v>0</v>
      </c>
      <c r="AB835" s="39">
        <v>0</v>
      </c>
      <c r="AC835" s="39">
        <v>0</v>
      </c>
      <c r="AD835" s="39">
        <v>-1050686.29</v>
      </c>
    </row>
    <row r="836" spans="1:30" ht="25.5" x14ac:dyDescent="0.2">
      <c r="A836" s="40" t="s">
        <v>265</v>
      </c>
      <c r="B836" s="39">
        <v>0</v>
      </c>
      <c r="C836" s="39">
        <v>0</v>
      </c>
      <c r="D836" s="39">
        <v>0</v>
      </c>
      <c r="E836" s="39">
        <v>0</v>
      </c>
      <c r="F836" s="39">
        <v>36794561</v>
      </c>
      <c r="G836" s="39">
        <f>C836+D836+E836+F836</f>
        <v>36794561</v>
      </c>
      <c r="H836" s="39">
        <v>0</v>
      </c>
      <c r="I836" s="39">
        <v>0</v>
      </c>
      <c r="J836" s="39">
        <v>0</v>
      </c>
      <c r="K836" s="39">
        <v>36794561</v>
      </c>
      <c r="L836" s="39">
        <f>H836+I836+J836+K836</f>
        <v>36794561</v>
      </c>
      <c r="M836" s="39">
        <v>3111.7</v>
      </c>
      <c r="N836" s="39">
        <v>0</v>
      </c>
      <c r="O836" s="39">
        <v>0</v>
      </c>
      <c r="P836" s="39">
        <v>35751337.119999997</v>
      </c>
      <c r="Q836" s="39">
        <f>M836+N836+O836+P836</f>
        <v>35754448.82</v>
      </c>
      <c r="R836" s="39">
        <f>H836-M836</f>
        <v>-3111.7</v>
      </c>
      <c r="S836" s="39">
        <f>I836-N836</f>
        <v>0</v>
      </c>
      <c r="T836" s="39">
        <f>J836-O836</f>
        <v>0</v>
      </c>
      <c r="U836" s="39">
        <f>Q836+B836</f>
        <v>35754448.82</v>
      </c>
      <c r="V836" s="39">
        <v>36794561</v>
      </c>
      <c r="W836" s="39">
        <v>35751337.119999997</v>
      </c>
      <c r="X836" s="39">
        <f>V836-W836</f>
        <v>1043223.8800000027</v>
      </c>
      <c r="Y836" s="39">
        <f>IF(ISERROR(W836/V836*100),0,W836/V836*100)</f>
        <v>97.164733450685816</v>
      </c>
      <c r="Z836" s="39">
        <v>0</v>
      </c>
      <c r="AA836" s="39">
        <v>0</v>
      </c>
      <c r="AB836" s="39">
        <v>0</v>
      </c>
      <c r="AC836" s="39">
        <v>0</v>
      </c>
      <c r="AD836" s="39">
        <v>-1043223.88</v>
      </c>
    </row>
    <row r="837" spans="1:30" ht="38.25" x14ac:dyDescent="0.2">
      <c r="A837" s="40" t="s">
        <v>266</v>
      </c>
      <c r="B837" s="39">
        <v>540786.25</v>
      </c>
      <c r="C837" s="39">
        <v>3353991</v>
      </c>
      <c r="D837" s="39">
        <v>0</v>
      </c>
      <c r="E837" s="39">
        <v>14000</v>
      </c>
      <c r="F837" s="39">
        <v>15291872</v>
      </c>
      <c r="G837" s="39">
        <f>C837+D837+E837+F837</f>
        <v>18659863</v>
      </c>
      <c r="H837" s="39">
        <v>3353991</v>
      </c>
      <c r="I837" s="39">
        <v>0</v>
      </c>
      <c r="J837" s="39">
        <v>14000</v>
      </c>
      <c r="K837" s="39">
        <v>15291872</v>
      </c>
      <c r="L837" s="39">
        <f>H837+I837+J837+K837</f>
        <v>18659863</v>
      </c>
      <c r="M837" s="39">
        <v>3571314.35</v>
      </c>
      <c r="N837" s="39">
        <v>0</v>
      </c>
      <c r="O837" s="39">
        <v>14000</v>
      </c>
      <c r="P837" s="39">
        <v>15284409.59</v>
      </c>
      <c r="Q837" s="39">
        <f>M837+N837+O837+P837</f>
        <v>18869723.940000001</v>
      </c>
      <c r="R837" s="39">
        <f>H837-M837</f>
        <v>-217323.35000000009</v>
      </c>
      <c r="S837" s="39">
        <f>I837-N837</f>
        <v>0</v>
      </c>
      <c r="T837" s="39">
        <f>J837-O837</f>
        <v>0</v>
      </c>
      <c r="U837" s="39">
        <f>Q837+B837</f>
        <v>19410510.190000001</v>
      </c>
      <c r="V837" s="39">
        <v>19475235</v>
      </c>
      <c r="W837" s="39">
        <v>18815539.120000001</v>
      </c>
      <c r="X837" s="39">
        <f>V837-W837</f>
        <v>659695.87999999896</v>
      </c>
      <c r="Y837" s="39">
        <f>IF(ISERROR(W837/V837*100),0,W837/V837*100)</f>
        <v>96.612642260799433</v>
      </c>
      <c r="Z837" s="39">
        <v>0</v>
      </c>
      <c r="AA837" s="39">
        <v>0</v>
      </c>
      <c r="AB837" s="39">
        <v>0</v>
      </c>
      <c r="AC837" s="39">
        <v>0</v>
      </c>
      <c r="AD837" s="39">
        <v>-7462.41</v>
      </c>
    </row>
    <row r="838" spans="1:30" x14ac:dyDescent="0.2">
      <c r="A838" s="38" t="s">
        <v>267</v>
      </c>
      <c r="B838" s="39">
        <v>0</v>
      </c>
      <c r="C838" s="39">
        <v>0</v>
      </c>
      <c r="D838" s="39">
        <v>0</v>
      </c>
      <c r="E838" s="39">
        <v>100000</v>
      </c>
      <c r="F838" s="39">
        <v>11624693</v>
      </c>
      <c r="G838" s="39">
        <f>C838+D838+E838+F838</f>
        <v>11724693</v>
      </c>
      <c r="H838" s="39">
        <v>0</v>
      </c>
      <c r="I838" s="39">
        <v>0</v>
      </c>
      <c r="J838" s="39">
        <v>100000</v>
      </c>
      <c r="K838" s="39">
        <v>11624693</v>
      </c>
      <c r="L838" s="39">
        <f>H838+I838+J838+K838</f>
        <v>11724693</v>
      </c>
      <c r="M838" s="39">
        <v>0</v>
      </c>
      <c r="N838" s="39">
        <v>0</v>
      </c>
      <c r="O838" s="39">
        <v>100000</v>
      </c>
      <c r="P838" s="39">
        <v>11624691.199999999</v>
      </c>
      <c r="Q838" s="39">
        <f>M838+N838+O838+P838</f>
        <v>11724691.199999999</v>
      </c>
      <c r="R838" s="39">
        <f>H838-M838</f>
        <v>0</v>
      </c>
      <c r="S838" s="39">
        <f>I838-N838</f>
        <v>0</v>
      </c>
      <c r="T838" s="39">
        <f>J838-O838</f>
        <v>0</v>
      </c>
      <c r="U838" s="39">
        <f>Q838+B838</f>
        <v>11724691.199999999</v>
      </c>
      <c r="V838" s="39">
        <v>11724693</v>
      </c>
      <c r="W838" s="39">
        <v>11724691.199999999</v>
      </c>
      <c r="X838" s="39">
        <f>V838-W838</f>
        <v>1.8000000007450581</v>
      </c>
      <c r="Y838" s="39">
        <f>IF(ISERROR(W838/V838*100),0,W838/V838*100)</f>
        <v>99.999984647785652</v>
      </c>
      <c r="Z838" s="39">
        <v>0</v>
      </c>
      <c r="AA838" s="39">
        <v>0</v>
      </c>
      <c r="AB838" s="39">
        <v>0</v>
      </c>
      <c r="AC838" s="39">
        <v>0</v>
      </c>
      <c r="AD838" s="39">
        <v>-1.8</v>
      </c>
    </row>
    <row r="839" spans="1:30" x14ac:dyDescent="0.2">
      <c r="A839" s="40" t="s">
        <v>268</v>
      </c>
      <c r="B839" s="39">
        <v>0</v>
      </c>
      <c r="C839" s="39">
        <v>0</v>
      </c>
      <c r="D839" s="39">
        <v>0</v>
      </c>
      <c r="E839" s="39">
        <v>0</v>
      </c>
      <c r="F839" s="39">
        <v>662270</v>
      </c>
      <c r="G839" s="39">
        <f>C839+D839+E839+F839</f>
        <v>662270</v>
      </c>
      <c r="H839" s="39">
        <v>0</v>
      </c>
      <c r="I839" s="39">
        <v>0</v>
      </c>
      <c r="J839" s="39">
        <v>0</v>
      </c>
      <c r="K839" s="39">
        <v>662270</v>
      </c>
      <c r="L839" s="39">
        <f>H839+I839+J839+K839</f>
        <v>662270</v>
      </c>
      <c r="M839" s="39">
        <v>0</v>
      </c>
      <c r="N839" s="39">
        <v>0</v>
      </c>
      <c r="O839" s="39">
        <v>0</v>
      </c>
      <c r="P839" s="39">
        <v>662270</v>
      </c>
      <c r="Q839" s="39">
        <f>M839+N839+O839+P839</f>
        <v>662270</v>
      </c>
      <c r="R839" s="39">
        <f>H839-M839</f>
        <v>0</v>
      </c>
      <c r="S839" s="39">
        <f>I839-N839</f>
        <v>0</v>
      </c>
      <c r="T839" s="39">
        <f>J839-O839</f>
        <v>0</v>
      </c>
      <c r="U839" s="39">
        <f>Q839+B839</f>
        <v>662270</v>
      </c>
      <c r="V839" s="39">
        <v>662270</v>
      </c>
      <c r="W839" s="39">
        <v>662270</v>
      </c>
      <c r="X839" s="39">
        <f>V839-W839</f>
        <v>0</v>
      </c>
      <c r="Y839" s="39">
        <f>IF(ISERROR(W839/V839*100),0,W839/V839*100)</f>
        <v>100</v>
      </c>
      <c r="Z839" s="39">
        <v>0</v>
      </c>
      <c r="AA839" s="39">
        <v>0</v>
      </c>
      <c r="AB839" s="39">
        <v>0</v>
      </c>
      <c r="AC839" s="39">
        <v>0</v>
      </c>
      <c r="AD839" s="39">
        <v>0</v>
      </c>
    </row>
    <row r="840" spans="1:30" x14ac:dyDescent="0.2">
      <c r="A840" s="40" t="s">
        <v>269</v>
      </c>
      <c r="B840" s="39">
        <v>0</v>
      </c>
      <c r="C840" s="39">
        <v>0</v>
      </c>
      <c r="D840" s="39">
        <v>0</v>
      </c>
      <c r="E840" s="39">
        <v>0</v>
      </c>
      <c r="F840" s="39">
        <v>9924056</v>
      </c>
      <c r="G840" s="39">
        <f>C840+D840+E840+F840</f>
        <v>9924056</v>
      </c>
      <c r="H840" s="39">
        <v>0</v>
      </c>
      <c r="I840" s="39">
        <v>0</v>
      </c>
      <c r="J840" s="39">
        <v>0</v>
      </c>
      <c r="K840" s="39">
        <v>9924056</v>
      </c>
      <c r="L840" s="39">
        <f>H840+I840+J840+K840</f>
        <v>9924056</v>
      </c>
      <c r="M840" s="39">
        <v>0</v>
      </c>
      <c r="N840" s="39">
        <v>0</v>
      </c>
      <c r="O840" s="39">
        <v>0</v>
      </c>
      <c r="P840" s="39">
        <v>9924056</v>
      </c>
      <c r="Q840" s="39">
        <f>M840+N840+O840+P840</f>
        <v>9924056</v>
      </c>
      <c r="R840" s="39">
        <f>H840-M840</f>
        <v>0</v>
      </c>
      <c r="S840" s="39">
        <f>I840-N840</f>
        <v>0</v>
      </c>
      <c r="T840" s="39">
        <f>J840-O840</f>
        <v>0</v>
      </c>
      <c r="U840" s="39">
        <f>Q840+B840</f>
        <v>9924056</v>
      </c>
      <c r="V840" s="39">
        <v>9924056</v>
      </c>
      <c r="W840" s="39">
        <v>9924056</v>
      </c>
      <c r="X840" s="39">
        <f>V840-W840</f>
        <v>0</v>
      </c>
      <c r="Y840" s="39">
        <f>IF(ISERROR(W840/V840*100),0,W840/V840*100)</f>
        <v>100</v>
      </c>
      <c r="Z840" s="39">
        <v>0</v>
      </c>
      <c r="AA840" s="39">
        <v>0</v>
      </c>
      <c r="AB840" s="39">
        <v>0</v>
      </c>
      <c r="AC840" s="39">
        <v>0</v>
      </c>
      <c r="AD840" s="39">
        <v>0</v>
      </c>
    </row>
    <row r="841" spans="1:30" x14ac:dyDescent="0.2">
      <c r="A841" s="40" t="s">
        <v>270</v>
      </c>
      <c r="B841" s="39">
        <v>0</v>
      </c>
      <c r="C841" s="39">
        <v>0</v>
      </c>
      <c r="D841" s="39">
        <v>0</v>
      </c>
      <c r="E841" s="39">
        <v>100000</v>
      </c>
      <c r="F841" s="39">
        <v>0</v>
      </c>
      <c r="G841" s="39">
        <f>C841+D841+E841+F841</f>
        <v>100000</v>
      </c>
      <c r="H841" s="39">
        <v>0</v>
      </c>
      <c r="I841" s="39">
        <v>0</v>
      </c>
      <c r="J841" s="39">
        <v>100000</v>
      </c>
      <c r="K841" s="39">
        <v>0</v>
      </c>
      <c r="L841" s="39">
        <f>H841+I841+J841+K841</f>
        <v>100000</v>
      </c>
      <c r="M841" s="39">
        <v>0</v>
      </c>
      <c r="N841" s="39">
        <v>0</v>
      </c>
      <c r="O841" s="39">
        <v>100000</v>
      </c>
      <c r="P841" s="39">
        <v>0</v>
      </c>
      <c r="Q841" s="39">
        <f>M841+N841+O841+P841</f>
        <v>100000</v>
      </c>
      <c r="R841" s="39">
        <f>H841-M841</f>
        <v>0</v>
      </c>
      <c r="S841" s="39">
        <f>I841-N841</f>
        <v>0</v>
      </c>
      <c r="T841" s="39">
        <f>J841-O841</f>
        <v>0</v>
      </c>
      <c r="U841" s="39">
        <f>Q841+B841</f>
        <v>100000</v>
      </c>
      <c r="V841" s="39">
        <v>100000</v>
      </c>
      <c r="W841" s="39">
        <v>100000</v>
      </c>
      <c r="X841" s="39">
        <f>V841-W841</f>
        <v>0</v>
      </c>
      <c r="Y841" s="39">
        <f>IF(ISERROR(W841/V841*100),0,W841/V841*100)</f>
        <v>100</v>
      </c>
      <c r="Z841" s="39">
        <v>0</v>
      </c>
      <c r="AA841" s="39">
        <v>0</v>
      </c>
      <c r="AB841" s="39">
        <v>0</v>
      </c>
      <c r="AC841" s="39">
        <v>0</v>
      </c>
      <c r="AD841" s="39">
        <v>0</v>
      </c>
    </row>
    <row r="842" spans="1:30" ht="51" x14ac:dyDescent="0.2">
      <c r="A842" s="40" t="s">
        <v>271</v>
      </c>
      <c r="B842" s="39">
        <v>0</v>
      </c>
      <c r="C842" s="39">
        <v>0</v>
      </c>
      <c r="D842" s="39">
        <v>0</v>
      </c>
      <c r="E842" s="39">
        <v>0</v>
      </c>
      <c r="F842" s="39">
        <v>149912</v>
      </c>
      <c r="G842" s="39">
        <f>C842+D842+E842+F842</f>
        <v>149912</v>
      </c>
      <c r="H842" s="39">
        <v>0</v>
      </c>
      <c r="I842" s="39">
        <v>0</v>
      </c>
      <c r="J842" s="39">
        <v>0</v>
      </c>
      <c r="K842" s="39">
        <v>149912</v>
      </c>
      <c r="L842" s="39">
        <f>H842+I842+J842+K842</f>
        <v>149912</v>
      </c>
      <c r="M842" s="39">
        <v>0</v>
      </c>
      <c r="N842" s="39">
        <v>0</v>
      </c>
      <c r="O842" s="39">
        <v>0</v>
      </c>
      <c r="P842" s="39">
        <v>149912</v>
      </c>
      <c r="Q842" s="39">
        <f>M842+N842+O842+P842</f>
        <v>149912</v>
      </c>
      <c r="R842" s="39">
        <f>H842-M842</f>
        <v>0</v>
      </c>
      <c r="S842" s="39">
        <f>I842-N842</f>
        <v>0</v>
      </c>
      <c r="T842" s="39">
        <f>J842-O842</f>
        <v>0</v>
      </c>
      <c r="U842" s="39">
        <f>Q842+B842</f>
        <v>149912</v>
      </c>
      <c r="V842" s="39">
        <v>149912</v>
      </c>
      <c r="W842" s="39">
        <v>149912</v>
      </c>
      <c r="X842" s="39">
        <f>V842-W842</f>
        <v>0</v>
      </c>
      <c r="Y842" s="39">
        <f>IF(ISERROR(W842/V842*100),0,W842/V842*100)</f>
        <v>100</v>
      </c>
      <c r="Z842" s="39">
        <v>0</v>
      </c>
      <c r="AA842" s="39">
        <v>0</v>
      </c>
      <c r="AB842" s="39">
        <v>0</v>
      </c>
      <c r="AC842" s="39">
        <v>0</v>
      </c>
      <c r="AD842" s="39">
        <v>0</v>
      </c>
    </row>
    <row r="843" spans="1:30" ht="38.25" x14ac:dyDescent="0.2">
      <c r="A843" s="40" t="s">
        <v>272</v>
      </c>
      <c r="B843" s="39">
        <v>0</v>
      </c>
      <c r="C843" s="39">
        <v>0</v>
      </c>
      <c r="D843" s="39">
        <v>0</v>
      </c>
      <c r="E843" s="39">
        <v>0</v>
      </c>
      <c r="F843" s="39">
        <v>888455</v>
      </c>
      <c r="G843" s="39">
        <f>C843+D843+E843+F843</f>
        <v>888455</v>
      </c>
      <c r="H843" s="39">
        <v>0</v>
      </c>
      <c r="I843" s="39">
        <v>0</v>
      </c>
      <c r="J843" s="39">
        <v>0</v>
      </c>
      <c r="K843" s="39">
        <v>888455</v>
      </c>
      <c r="L843" s="39">
        <f>H843+I843+J843+K843</f>
        <v>888455</v>
      </c>
      <c r="M843" s="39">
        <v>0</v>
      </c>
      <c r="N843" s="39">
        <v>0</v>
      </c>
      <c r="O843" s="39">
        <v>0</v>
      </c>
      <c r="P843" s="39">
        <v>888453.2</v>
      </c>
      <c r="Q843" s="39">
        <f>M843+N843+O843+P843</f>
        <v>888453.2</v>
      </c>
      <c r="R843" s="39">
        <f>H843-M843</f>
        <v>0</v>
      </c>
      <c r="S843" s="39">
        <f>I843-N843</f>
        <v>0</v>
      </c>
      <c r="T843" s="39">
        <f>J843-O843</f>
        <v>0</v>
      </c>
      <c r="U843" s="39">
        <f>Q843+B843</f>
        <v>888453.2</v>
      </c>
      <c r="V843" s="39">
        <v>888455</v>
      </c>
      <c r="W843" s="39">
        <v>888453.2</v>
      </c>
      <c r="X843" s="39">
        <f>V843-W843</f>
        <v>1.8000000000465661</v>
      </c>
      <c r="Y843" s="39">
        <f>IF(ISERROR(W843/V843*100),0,W843/V843*100)</f>
        <v>99.999797401106406</v>
      </c>
      <c r="Z843" s="39">
        <v>0</v>
      </c>
      <c r="AA843" s="39">
        <v>0</v>
      </c>
      <c r="AB843" s="39">
        <v>0</v>
      </c>
      <c r="AC843" s="39">
        <v>0</v>
      </c>
      <c r="AD843" s="39">
        <v>-1.8</v>
      </c>
    </row>
    <row r="844" spans="1:30" ht="25.5" x14ac:dyDescent="0.2">
      <c r="A844" s="38" t="s">
        <v>273</v>
      </c>
      <c r="B844" s="39">
        <v>0</v>
      </c>
      <c r="C844" s="39">
        <v>219212</v>
      </c>
      <c r="D844" s="39">
        <v>0</v>
      </c>
      <c r="E844" s="39">
        <v>0</v>
      </c>
      <c r="F844" s="39">
        <v>15831052</v>
      </c>
      <c r="G844" s="39">
        <f>C844+D844+E844+F844</f>
        <v>16050264</v>
      </c>
      <c r="H844" s="39">
        <v>219212</v>
      </c>
      <c r="I844" s="39">
        <v>0</v>
      </c>
      <c r="J844" s="39">
        <v>0</v>
      </c>
      <c r="K844" s="39">
        <v>15831052</v>
      </c>
      <c r="L844" s="39">
        <f>H844+I844+J844+K844</f>
        <v>16050264</v>
      </c>
      <c r="M844" s="39">
        <v>249903.97</v>
      </c>
      <c r="N844" s="39">
        <v>0</v>
      </c>
      <c r="O844" s="39">
        <v>0</v>
      </c>
      <c r="P844" s="39">
        <v>15824244.060000001</v>
      </c>
      <c r="Q844" s="39">
        <f>M844+N844+O844+P844</f>
        <v>16074148.030000001</v>
      </c>
      <c r="R844" s="39">
        <f>H844-M844</f>
        <v>-30691.97</v>
      </c>
      <c r="S844" s="39">
        <f>I844-N844</f>
        <v>0</v>
      </c>
      <c r="T844" s="39">
        <f>J844-O844</f>
        <v>0</v>
      </c>
      <c r="U844" s="39">
        <f>Q844+B844</f>
        <v>16074148.030000001</v>
      </c>
      <c r="V844" s="39">
        <v>16050264</v>
      </c>
      <c r="W844" s="39">
        <v>16043456.060000001</v>
      </c>
      <c r="X844" s="39">
        <f>V844-W844</f>
        <v>6807.9399999994785</v>
      </c>
      <c r="Y844" s="39">
        <f>IF(ISERROR(W844/V844*100),0,W844/V844*100)</f>
        <v>99.957583626038797</v>
      </c>
      <c r="Z844" s="39">
        <v>0</v>
      </c>
      <c r="AA844" s="39">
        <v>0</v>
      </c>
      <c r="AB844" s="39">
        <v>0</v>
      </c>
      <c r="AC844" s="39">
        <v>0</v>
      </c>
      <c r="AD844" s="39">
        <v>-6807.94</v>
      </c>
    </row>
    <row r="845" spans="1:30" x14ac:dyDescent="0.2">
      <c r="A845" s="40" t="s">
        <v>274</v>
      </c>
      <c r="B845" s="39">
        <v>0</v>
      </c>
      <c r="C845" s="39">
        <v>219212</v>
      </c>
      <c r="D845" s="39">
        <v>0</v>
      </c>
      <c r="E845" s="39">
        <v>0</v>
      </c>
      <c r="F845" s="39">
        <v>14797504</v>
      </c>
      <c r="G845" s="39">
        <f>C845+D845+E845+F845</f>
        <v>15016716</v>
      </c>
      <c r="H845" s="39">
        <v>219212</v>
      </c>
      <c r="I845" s="39">
        <v>0</v>
      </c>
      <c r="J845" s="39">
        <v>0</v>
      </c>
      <c r="K845" s="39">
        <v>14797504</v>
      </c>
      <c r="L845" s="39">
        <f>H845+I845+J845+K845</f>
        <v>15016716</v>
      </c>
      <c r="M845" s="39">
        <v>249903.97</v>
      </c>
      <c r="N845" s="39">
        <v>0</v>
      </c>
      <c r="O845" s="39">
        <v>0</v>
      </c>
      <c r="P845" s="39">
        <v>14797445.960000001</v>
      </c>
      <c r="Q845" s="39">
        <f>M845+N845+O845+P845</f>
        <v>15047349.930000002</v>
      </c>
      <c r="R845" s="39">
        <f>H845-M845</f>
        <v>-30691.97</v>
      </c>
      <c r="S845" s="39">
        <f>I845-N845</f>
        <v>0</v>
      </c>
      <c r="T845" s="39">
        <f>J845-O845</f>
        <v>0</v>
      </c>
      <c r="U845" s="39">
        <f>Q845+B845</f>
        <v>15047349.930000002</v>
      </c>
      <c r="V845" s="39">
        <v>15016716</v>
      </c>
      <c r="W845" s="39">
        <v>15016657.960000001</v>
      </c>
      <c r="X845" s="39">
        <f>V845-W845</f>
        <v>58.03999999910593</v>
      </c>
      <c r="Y845" s="39">
        <f>IF(ISERROR(W845/V845*100),0,W845/V845*100)</f>
        <v>99.999613497385184</v>
      </c>
      <c r="Z845" s="39">
        <v>0</v>
      </c>
      <c r="AA845" s="39">
        <v>0</v>
      </c>
      <c r="AB845" s="39">
        <v>0</v>
      </c>
      <c r="AC845" s="39">
        <v>0</v>
      </c>
      <c r="AD845" s="39">
        <v>-58.04</v>
      </c>
    </row>
    <row r="846" spans="1:30" ht="25.5" x14ac:dyDescent="0.2">
      <c r="A846" s="40" t="s">
        <v>275</v>
      </c>
      <c r="B846" s="39">
        <v>0</v>
      </c>
      <c r="C846" s="39">
        <v>0</v>
      </c>
      <c r="D846" s="39">
        <v>0</v>
      </c>
      <c r="E846" s="39">
        <v>0</v>
      </c>
      <c r="F846" s="39">
        <v>1033548</v>
      </c>
      <c r="G846" s="39">
        <f>C846+D846+E846+F846</f>
        <v>1033548</v>
      </c>
      <c r="H846" s="39">
        <v>0</v>
      </c>
      <c r="I846" s="39">
        <v>0</v>
      </c>
      <c r="J846" s="39">
        <v>0</v>
      </c>
      <c r="K846" s="39">
        <v>1033548</v>
      </c>
      <c r="L846" s="39">
        <f>H846+I846+J846+K846</f>
        <v>1033548</v>
      </c>
      <c r="M846" s="39">
        <v>0</v>
      </c>
      <c r="N846" s="39">
        <v>0</v>
      </c>
      <c r="O846" s="39">
        <v>0</v>
      </c>
      <c r="P846" s="39">
        <v>1026798.1</v>
      </c>
      <c r="Q846" s="39">
        <f>M846+N846+O846+P846</f>
        <v>1026798.1</v>
      </c>
      <c r="R846" s="39">
        <f>H846-M846</f>
        <v>0</v>
      </c>
      <c r="S846" s="39">
        <f>I846-N846</f>
        <v>0</v>
      </c>
      <c r="T846" s="39">
        <f>J846-O846</f>
        <v>0</v>
      </c>
      <c r="U846" s="39">
        <f>Q846+B846</f>
        <v>1026798.1</v>
      </c>
      <c r="V846" s="39">
        <v>1033548</v>
      </c>
      <c r="W846" s="39">
        <v>1026798.1</v>
      </c>
      <c r="X846" s="39">
        <f>V846-W846</f>
        <v>6749.9000000000233</v>
      </c>
      <c r="Y846" s="39">
        <f>IF(ISERROR(W846/V846*100),0,W846/V846*100)</f>
        <v>99.346919543165868</v>
      </c>
      <c r="Z846" s="39">
        <v>0</v>
      </c>
      <c r="AA846" s="39">
        <v>0</v>
      </c>
      <c r="AB846" s="39">
        <v>0</v>
      </c>
      <c r="AC846" s="39">
        <v>0</v>
      </c>
      <c r="AD846" s="39">
        <v>-6749.9</v>
      </c>
    </row>
    <row r="847" spans="1:30" ht="25.5" x14ac:dyDescent="0.2">
      <c r="A847" s="38" t="s">
        <v>276</v>
      </c>
      <c r="B847" s="39">
        <v>0</v>
      </c>
      <c r="C847" s="39">
        <v>0</v>
      </c>
      <c r="D847" s="39">
        <v>0</v>
      </c>
      <c r="E847" s="39">
        <v>0</v>
      </c>
      <c r="F847" s="39">
        <v>1974635</v>
      </c>
      <c r="G847" s="39">
        <f>C847+D847+E847+F847</f>
        <v>1974635</v>
      </c>
      <c r="H847" s="39">
        <v>0</v>
      </c>
      <c r="I847" s="39">
        <v>0</v>
      </c>
      <c r="J847" s="39">
        <v>0</v>
      </c>
      <c r="K847" s="39">
        <v>1974635</v>
      </c>
      <c r="L847" s="39">
        <f>H847+I847+J847+K847</f>
        <v>1974635</v>
      </c>
      <c r="M847" s="39">
        <v>0</v>
      </c>
      <c r="N847" s="39">
        <v>0</v>
      </c>
      <c r="O847" s="39">
        <v>0</v>
      </c>
      <c r="P847" s="39">
        <v>1962640.47</v>
      </c>
      <c r="Q847" s="39">
        <f>M847+N847+O847+P847</f>
        <v>1962640.47</v>
      </c>
      <c r="R847" s="39">
        <f>H847-M847</f>
        <v>0</v>
      </c>
      <c r="S847" s="39">
        <f>I847-N847</f>
        <v>0</v>
      </c>
      <c r="T847" s="39">
        <f>J847-O847</f>
        <v>0</v>
      </c>
      <c r="U847" s="39">
        <f>Q847+B847</f>
        <v>1962640.47</v>
      </c>
      <c r="V847" s="39">
        <v>1974635</v>
      </c>
      <c r="W847" s="39">
        <v>1962640.47</v>
      </c>
      <c r="X847" s="39">
        <f>V847-W847</f>
        <v>11994.530000000028</v>
      </c>
      <c r="Y847" s="39">
        <f>IF(ISERROR(W847/V847*100),0,W847/V847*100)</f>
        <v>99.392569766058031</v>
      </c>
      <c r="Z847" s="39">
        <v>0</v>
      </c>
      <c r="AA847" s="39">
        <v>0</v>
      </c>
      <c r="AB847" s="39">
        <v>0</v>
      </c>
      <c r="AC847" s="39">
        <v>0</v>
      </c>
      <c r="AD847" s="39">
        <v>-11994.53</v>
      </c>
    </row>
    <row r="848" spans="1:30" ht="25.5" x14ac:dyDescent="0.2">
      <c r="A848" s="40" t="s">
        <v>277</v>
      </c>
      <c r="B848" s="39">
        <v>0</v>
      </c>
      <c r="C848" s="39">
        <v>0</v>
      </c>
      <c r="D848" s="39">
        <v>0</v>
      </c>
      <c r="E848" s="39">
        <v>0</v>
      </c>
      <c r="F848" s="39">
        <v>1049135</v>
      </c>
      <c r="G848" s="39">
        <f>C848+D848+E848+F848</f>
        <v>1049135</v>
      </c>
      <c r="H848" s="39">
        <v>0</v>
      </c>
      <c r="I848" s="39">
        <v>0</v>
      </c>
      <c r="J848" s="39">
        <v>0</v>
      </c>
      <c r="K848" s="39">
        <v>1049135</v>
      </c>
      <c r="L848" s="39">
        <f>H848+I848+J848+K848</f>
        <v>1049135</v>
      </c>
      <c r="M848" s="39">
        <v>0</v>
      </c>
      <c r="N848" s="39">
        <v>0</v>
      </c>
      <c r="O848" s="39">
        <v>0</v>
      </c>
      <c r="P848" s="39">
        <v>1049135</v>
      </c>
      <c r="Q848" s="39">
        <f>M848+N848+O848+P848</f>
        <v>1049135</v>
      </c>
      <c r="R848" s="39">
        <f>H848-M848</f>
        <v>0</v>
      </c>
      <c r="S848" s="39">
        <f>I848-N848</f>
        <v>0</v>
      </c>
      <c r="T848" s="39">
        <f>J848-O848</f>
        <v>0</v>
      </c>
      <c r="U848" s="39">
        <f>Q848+B848</f>
        <v>1049135</v>
      </c>
      <c r="V848" s="39">
        <v>1049135</v>
      </c>
      <c r="W848" s="39">
        <v>1049135</v>
      </c>
      <c r="X848" s="39">
        <f>V848-W848</f>
        <v>0</v>
      </c>
      <c r="Y848" s="39">
        <f>IF(ISERROR(W848/V848*100),0,W848/V848*100)</f>
        <v>100</v>
      </c>
      <c r="Z848" s="39">
        <v>0</v>
      </c>
      <c r="AA848" s="39">
        <v>0</v>
      </c>
      <c r="AB848" s="39">
        <v>0</v>
      </c>
      <c r="AC848" s="39">
        <v>0</v>
      </c>
      <c r="AD848" s="39">
        <v>0</v>
      </c>
    </row>
    <row r="849" spans="1:30" x14ac:dyDescent="0.2">
      <c r="A849" s="40" t="s">
        <v>278</v>
      </c>
      <c r="B849" s="39">
        <v>0</v>
      </c>
      <c r="C849" s="39">
        <v>0</v>
      </c>
      <c r="D849" s="39">
        <v>0</v>
      </c>
      <c r="E849" s="39">
        <v>0</v>
      </c>
      <c r="F849" s="39">
        <v>925500</v>
      </c>
      <c r="G849" s="39">
        <f>C849+D849+E849+F849</f>
        <v>925500</v>
      </c>
      <c r="H849" s="39">
        <v>0</v>
      </c>
      <c r="I849" s="39">
        <v>0</v>
      </c>
      <c r="J849" s="39">
        <v>0</v>
      </c>
      <c r="K849" s="39">
        <v>925500</v>
      </c>
      <c r="L849" s="39">
        <f>H849+I849+J849+K849</f>
        <v>925500</v>
      </c>
      <c r="M849" s="39">
        <v>0</v>
      </c>
      <c r="N849" s="39">
        <v>0</v>
      </c>
      <c r="O849" s="39">
        <v>0</v>
      </c>
      <c r="P849" s="39">
        <v>913505.47</v>
      </c>
      <c r="Q849" s="39">
        <f>M849+N849+O849+P849</f>
        <v>913505.47</v>
      </c>
      <c r="R849" s="39">
        <f>H849-M849</f>
        <v>0</v>
      </c>
      <c r="S849" s="39">
        <f>I849-N849</f>
        <v>0</v>
      </c>
      <c r="T849" s="39">
        <f>J849-O849</f>
        <v>0</v>
      </c>
      <c r="U849" s="39">
        <f>Q849+B849</f>
        <v>913505.47</v>
      </c>
      <c r="V849" s="39">
        <v>925500</v>
      </c>
      <c r="W849" s="39">
        <v>913505.47</v>
      </c>
      <c r="X849" s="39">
        <f>V849-W849</f>
        <v>11994.530000000028</v>
      </c>
      <c r="Y849" s="39">
        <f>IF(ISERROR(W849/V849*100),0,W849/V849*100)</f>
        <v>98.70399459751485</v>
      </c>
      <c r="Z849" s="39">
        <v>0</v>
      </c>
      <c r="AA849" s="39">
        <v>0</v>
      </c>
      <c r="AB849" s="39">
        <v>0</v>
      </c>
      <c r="AC849" s="39">
        <v>0</v>
      </c>
      <c r="AD849" s="39">
        <v>-11994.53</v>
      </c>
    </row>
    <row r="850" spans="1:30" ht="25.5" x14ac:dyDescent="0.2">
      <c r="A850" s="38" t="s">
        <v>279</v>
      </c>
      <c r="B850" s="39">
        <v>0</v>
      </c>
      <c r="C850" s="39">
        <v>0</v>
      </c>
      <c r="D850" s="39">
        <v>0</v>
      </c>
      <c r="E850" s="39">
        <v>0</v>
      </c>
      <c r="F850" s="39">
        <v>4608790</v>
      </c>
      <c r="G850" s="39">
        <f>C850+D850+E850+F850</f>
        <v>4608790</v>
      </c>
      <c r="H850" s="39">
        <v>0</v>
      </c>
      <c r="I850" s="39">
        <v>0</v>
      </c>
      <c r="J850" s="39">
        <v>0</v>
      </c>
      <c r="K850" s="39">
        <v>4608790</v>
      </c>
      <c r="L850" s="39">
        <f>H850+I850+J850+K850</f>
        <v>4608790</v>
      </c>
      <c r="M850" s="39">
        <v>0</v>
      </c>
      <c r="N850" s="39">
        <v>0</v>
      </c>
      <c r="O850" s="39">
        <v>0</v>
      </c>
      <c r="P850" s="39">
        <v>4608790</v>
      </c>
      <c r="Q850" s="39">
        <f>M850+N850+O850+P850</f>
        <v>4608790</v>
      </c>
      <c r="R850" s="39">
        <f>H850-M850</f>
        <v>0</v>
      </c>
      <c r="S850" s="39">
        <f>I850-N850</f>
        <v>0</v>
      </c>
      <c r="T850" s="39">
        <f>J850-O850</f>
        <v>0</v>
      </c>
      <c r="U850" s="39">
        <f>Q850+B850</f>
        <v>4608790</v>
      </c>
      <c r="V850" s="39">
        <v>4608790</v>
      </c>
      <c r="W850" s="39">
        <v>4608790</v>
      </c>
      <c r="X850" s="39">
        <f>V850-W850</f>
        <v>0</v>
      </c>
      <c r="Y850" s="39">
        <f>IF(ISERROR(W850/V850*100),0,W850/V850*100)</f>
        <v>100</v>
      </c>
      <c r="Z850" s="39">
        <v>0</v>
      </c>
      <c r="AA850" s="39">
        <v>0</v>
      </c>
      <c r="AB850" s="39">
        <v>0</v>
      </c>
      <c r="AC850" s="39">
        <v>0</v>
      </c>
      <c r="AD850" s="39">
        <v>0</v>
      </c>
    </row>
    <row r="851" spans="1:30" ht="51" x14ac:dyDescent="0.2">
      <c r="A851" s="40" t="s">
        <v>280</v>
      </c>
      <c r="B851" s="39">
        <v>0</v>
      </c>
      <c r="C851" s="39">
        <v>0</v>
      </c>
      <c r="D851" s="39">
        <v>0</v>
      </c>
      <c r="E851" s="39">
        <v>0</v>
      </c>
      <c r="F851" s="39">
        <v>3856530</v>
      </c>
      <c r="G851" s="39">
        <f>C851+D851+E851+F851</f>
        <v>3856530</v>
      </c>
      <c r="H851" s="39">
        <v>0</v>
      </c>
      <c r="I851" s="39">
        <v>0</v>
      </c>
      <c r="J851" s="39">
        <v>0</v>
      </c>
      <c r="K851" s="39">
        <v>3856530</v>
      </c>
      <c r="L851" s="39">
        <f>H851+I851+J851+K851</f>
        <v>3856530</v>
      </c>
      <c r="M851" s="39">
        <v>0</v>
      </c>
      <c r="N851" s="39">
        <v>0</v>
      </c>
      <c r="O851" s="39">
        <v>0</v>
      </c>
      <c r="P851" s="39">
        <v>3856530</v>
      </c>
      <c r="Q851" s="39">
        <f>M851+N851+O851+P851</f>
        <v>3856530</v>
      </c>
      <c r="R851" s="39">
        <f>H851-M851</f>
        <v>0</v>
      </c>
      <c r="S851" s="39">
        <f>I851-N851</f>
        <v>0</v>
      </c>
      <c r="T851" s="39">
        <f>J851-O851</f>
        <v>0</v>
      </c>
      <c r="U851" s="39">
        <f>Q851+B851</f>
        <v>3856530</v>
      </c>
      <c r="V851" s="39">
        <v>3856530</v>
      </c>
      <c r="W851" s="39">
        <v>3856530</v>
      </c>
      <c r="X851" s="39">
        <f>V851-W851</f>
        <v>0</v>
      </c>
      <c r="Y851" s="39">
        <f>IF(ISERROR(W851/V851*100),0,W851/V851*100)</f>
        <v>100</v>
      </c>
      <c r="Z851" s="39">
        <v>0</v>
      </c>
      <c r="AA851" s="39">
        <v>0</v>
      </c>
      <c r="AB851" s="39">
        <v>0</v>
      </c>
      <c r="AC851" s="39">
        <v>0</v>
      </c>
      <c r="AD851" s="39">
        <v>0</v>
      </c>
    </row>
    <row r="852" spans="1:30" ht="51" x14ac:dyDescent="0.2">
      <c r="A852" s="40" t="s">
        <v>281</v>
      </c>
      <c r="B852" s="39">
        <v>0</v>
      </c>
      <c r="C852" s="39">
        <v>0</v>
      </c>
      <c r="D852" s="39">
        <v>0</v>
      </c>
      <c r="E852" s="39">
        <v>0</v>
      </c>
      <c r="F852" s="39">
        <v>752260</v>
      </c>
      <c r="G852" s="39">
        <f>C852+D852+E852+F852</f>
        <v>752260</v>
      </c>
      <c r="H852" s="39">
        <v>0</v>
      </c>
      <c r="I852" s="39">
        <v>0</v>
      </c>
      <c r="J852" s="39">
        <v>0</v>
      </c>
      <c r="K852" s="39">
        <v>752260</v>
      </c>
      <c r="L852" s="39">
        <f>H852+I852+J852+K852</f>
        <v>752260</v>
      </c>
      <c r="M852" s="39">
        <v>0</v>
      </c>
      <c r="N852" s="39">
        <v>0</v>
      </c>
      <c r="O852" s="39">
        <v>0</v>
      </c>
      <c r="P852" s="39">
        <v>752260</v>
      </c>
      <c r="Q852" s="39">
        <f>M852+N852+O852+P852</f>
        <v>752260</v>
      </c>
      <c r="R852" s="39">
        <f>H852-M852</f>
        <v>0</v>
      </c>
      <c r="S852" s="39">
        <f>I852-N852</f>
        <v>0</v>
      </c>
      <c r="T852" s="39">
        <f>J852-O852</f>
        <v>0</v>
      </c>
      <c r="U852" s="39">
        <f>Q852+B852</f>
        <v>752260</v>
      </c>
      <c r="V852" s="39">
        <v>752260</v>
      </c>
      <c r="W852" s="39">
        <v>752260</v>
      </c>
      <c r="X852" s="39">
        <f>V852-W852</f>
        <v>0</v>
      </c>
      <c r="Y852" s="39">
        <f>IF(ISERROR(W852/V852*100),0,W852/V852*100)</f>
        <v>100</v>
      </c>
      <c r="Z852" s="39">
        <v>0</v>
      </c>
      <c r="AA852" s="39">
        <v>0</v>
      </c>
      <c r="AB852" s="39">
        <v>0</v>
      </c>
      <c r="AC852" s="39">
        <v>0</v>
      </c>
      <c r="AD852" s="39">
        <v>0</v>
      </c>
    </row>
    <row r="853" spans="1:30" ht="25.5" x14ac:dyDescent="0.2">
      <c r="A853" s="38" t="s">
        <v>282</v>
      </c>
      <c r="B853" s="39">
        <v>0</v>
      </c>
      <c r="C853" s="39">
        <v>3193100</v>
      </c>
      <c r="D853" s="39">
        <v>0</v>
      </c>
      <c r="E853" s="39">
        <v>0</v>
      </c>
      <c r="F853" s="39">
        <v>2948556</v>
      </c>
      <c r="G853" s="39">
        <f>C853+D853+E853+F853</f>
        <v>6141656</v>
      </c>
      <c r="H853" s="39">
        <v>3193100</v>
      </c>
      <c r="I853" s="39">
        <v>0</v>
      </c>
      <c r="J853" s="39">
        <v>0</v>
      </c>
      <c r="K853" s="39">
        <v>2948556</v>
      </c>
      <c r="L853" s="39">
        <f>H853+I853+J853+K853</f>
        <v>6141656</v>
      </c>
      <c r="M853" s="39">
        <v>3136461.82</v>
      </c>
      <c r="N853" s="39">
        <v>0</v>
      </c>
      <c r="O853" s="39">
        <v>0</v>
      </c>
      <c r="P853" s="39">
        <v>2948556</v>
      </c>
      <c r="Q853" s="39">
        <f>M853+N853+O853+P853</f>
        <v>6085017.8200000003</v>
      </c>
      <c r="R853" s="39">
        <f>H853-M853</f>
        <v>56638.180000000168</v>
      </c>
      <c r="S853" s="39">
        <f>I853-N853</f>
        <v>0</v>
      </c>
      <c r="T853" s="39">
        <f>J853-O853</f>
        <v>0</v>
      </c>
      <c r="U853" s="39">
        <f>Q853+B853</f>
        <v>6085017.8200000003</v>
      </c>
      <c r="V853" s="39">
        <v>6873056</v>
      </c>
      <c r="W853" s="39">
        <v>6091362.9199999999</v>
      </c>
      <c r="X853" s="39">
        <f>V853-W853</f>
        <v>781693.08000000007</v>
      </c>
      <c r="Y853" s="39">
        <f>IF(ISERROR(W853/V853*100),0,W853/V853*100)</f>
        <v>88.626702881512969</v>
      </c>
      <c r="Z853" s="39">
        <v>0</v>
      </c>
      <c r="AA853" s="39">
        <v>0</v>
      </c>
      <c r="AB853" s="39">
        <v>0</v>
      </c>
      <c r="AC853" s="39">
        <v>0</v>
      </c>
      <c r="AD853" s="39">
        <v>0</v>
      </c>
    </row>
    <row r="854" spans="1:30" ht="25.5" x14ac:dyDescent="0.2">
      <c r="A854" s="38" t="s">
        <v>86</v>
      </c>
      <c r="B854" s="39">
        <v>0</v>
      </c>
      <c r="C854" s="39">
        <v>0</v>
      </c>
      <c r="D854" s="39">
        <v>0</v>
      </c>
      <c r="E854" s="39">
        <v>0</v>
      </c>
      <c r="F854" s="39">
        <v>7239841</v>
      </c>
      <c r="G854" s="39">
        <f>C854+D854+E854+F854</f>
        <v>7239841</v>
      </c>
      <c r="H854" s="39">
        <v>0</v>
      </c>
      <c r="I854" s="39">
        <v>0</v>
      </c>
      <c r="J854" s="39">
        <v>0</v>
      </c>
      <c r="K854" s="39">
        <v>7239841</v>
      </c>
      <c r="L854" s="39">
        <f>H854+I854+J854+K854</f>
        <v>7239841</v>
      </c>
      <c r="M854" s="39">
        <v>0</v>
      </c>
      <c r="N854" s="39">
        <v>0</v>
      </c>
      <c r="O854" s="39">
        <v>0</v>
      </c>
      <c r="P854" s="39">
        <v>7236617.4699999997</v>
      </c>
      <c r="Q854" s="39">
        <f>M854+N854+O854+P854</f>
        <v>7236617.4699999997</v>
      </c>
      <c r="R854" s="39">
        <f>H854-M854</f>
        <v>0</v>
      </c>
      <c r="S854" s="39">
        <f>I854-N854</f>
        <v>0</v>
      </c>
      <c r="T854" s="39">
        <f>J854-O854</f>
        <v>0</v>
      </c>
      <c r="U854" s="39">
        <f>Q854+B854</f>
        <v>7236617.4699999997</v>
      </c>
      <c r="V854" s="39">
        <v>7239841</v>
      </c>
      <c r="W854" s="39">
        <v>7236617.4699999997</v>
      </c>
      <c r="X854" s="39">
        <f>V854-W854</f>
        <v>3223.5300000002608</v>
      </c>
      <c r="Y854" s="39">
        <f>IF(ISERROR(W854/V854*100),0,W854/V854*100)</f>
        <v>99.955475127147125</v>
      </c>
      <c r="Z854" s="39">
        <v>0</v>
      </c>
      <c r="AA854" s="39">
        <v>0</v>
      </c>
      <c r="AB854" s="39">
        <v>0</v>
      </c>
      <c r="AC854" s="39">
        <v>0</v>
      </c>
      <c r="AD854" s="39">
        <v>-3223.53</v>
      </c>
    </row>
    <row r="855" spans="1:30" ht="25.5" x14ac:dyDescent="0.2">
      <c r="A855" s="38" t="s">
        <v>55</v>
      </c>
      <c r="B855" s="39">
        <v>0</v>
      </c>
      <c r="C855" s="39">
        <v>0</v>
      </c>
      <c r="D855" s="39">
        <v>0</v>
      </c>
      <c r="E855" s="39">
        <v>0</v>
      </c>
      <c r="F855" s="39">
        <v>40380953</v>
      </c>
      <c r="G855" s="39">
        <f>C855+D855+E855+F855</f>
        <v>40380953</v>
      </c>
      <c r="H855" s="39">
        <v>0</v>
      </c>
      <c r="I855" s="39">
        <v>0</v>
      </c>
      <c r="J855" s="39">
        <v>0</v>
      </c>
      <c r="K855" s="39">
        <v>40380953</v>
      </c>
      <c r="L855" s="39">
        <f>H855+I855+J855+K855</f>
        <v>40380953</v>
      </c>
      <c r="M855" s="39">
        <v>0</v>
      </c>
      <c r="N855" s="39">
        <v>0</v>
      </c>
      <c r="O855" s="39">
        <v>0</v>
      </c>
      <c r="P855" s="39">
        <v>40235870.159999996</v>
      </c>
      <c r="Q855" s="39">
        <f>M855+N855+O855+P855</f>
        <v>40235870.159999996</v>
      </c>
      <c r="R855" s="39">
        <f>H855-M855</f>
        <v>0</v>
      </c>
      <c r="S855" s="39">
        <f>I855-N855</f>
        <v>0</v>
      </c>
      <c r="T855" s="39">
        <f>J855-O855</f>
        <v>0</v>
      </c>
      <c r="U855" s="39">
        <f>Q855+B855</f>
        <v>40235870.159999996</v>
      </c>
      <c r="V855" s="39">
        <v>40380953</v>
      </c>
      <c r="W855" s="39">
        <v>40235870.159999996</v>
      </c>
      <c r="X855" s="39">
        <f>V855-W855</f>
        <v>145082.84000000358</v>
      </c>
      <c r="Y855" s="39">
        <f>IF(ISERROR(W855/V855*100),0,W855/V855*100)</f>
        <v>99.640714670602236</v>
      </c>
      <c r="Z855" s="39">
        <v>0</v>
      </c>
      <c r="AA855" s="39">
        <v>0</v>
      </c>
      <c r="AB855" s="39">
        <v>0</v>
      </c>
      <c r="AC855" s="39">
        <v>0</v>
      </c>
      <c r="AD855" s="39">
        <v>-145082.84</v>
      </c>
    </row>
    <row r="856" spans="1:30" x14ac:dyDescent="0.2">
      <c r="A856" s="35" t="s">
        <v>298</v>
      </c>
      <c r="B856" s="36">
        <v>0</v>
      </c>
      <c r="C856" s="36">
        <v>2009481</v>
      </c>
      <c r="D856" s="36">
        <v>0</v>
      </c>
      <c r="E856" s="36">
        <v>549754</v>
      </c>
      <c r="F856" s="36">
        <v>768183423</v>
      </c>
      <c r="G856" s="36">
        <f>C856+D856+E856+F856</f>
        <v>770742658</v>
      </c>
      <c r="H856" s="36">
        <v>2009481</v>
      </c>
      <c r="I856" s="36">
        <v>0</v>
      </c>
      <c r="J856" s="36">
        <v>549754</v>
      </c>
      <c r="K856" s="36">
        <v>768183423</v>
      </c>
      <c r="L856" s="36">
        <f>H856+I856+J856+K856</f>
        <v>770742658</v>
      </c>
      <c r="M856" s="36">
        <v>1940133.2</v>
      </c>
      <c r="N856" s="36">
        <v>0</v>
      </c>
      <c r="O856" s="36">
        <v>470792.8</v>
      </c>
      <c r="P856" s="36">
        <v>768092344.41999996</v>
      </c>
      <c r="Q856" s="36">
        <f>M856+N856+O856+P856</f>
        <v>770503270.41999996</v>
      </c>
      <c r="R856" s="36">
        <f>H856-M856</f>
        <v>69347.800000000047</v>
      </c>
      <c r="S856" s="36">
        <f>I856-N856</f>
        <v>0</v>
      </c>
      <c r="T856" s="36">
        <f>J856-O856</f>
        <v>78961.200000000012</v>
      </c>
      <c r="U856" s="36">
        <f>Q856+B856</f>
        <v>770503270.41999996</v>
      </c>
      <c r="V856" s="36">
        <v>482303816</v>
      </c>
      <c r="W856" s="36">
        <v>481636999.25999999</v>
      </c>
      <c r="X856" s="36">
        <f>V856-W856</f>
        <v>666816.74000000954</v>
      </c>
      <c r="Y856" s="36">
        <f>IF(ISERROR(W856/V856*100),0,W856/V856*100)</f>
        <v>99.861743424397858</v>
      </c>
      <c r="Z856" s="36">
        <v>0</v>
      </c>
      <c r="AA856" s="36">
        <v>0</v>
      </c>
      <c r="AB856" s="36">
        <v>0</v>
      </c>
      <c r="AC856" s="36">
        <v>0</v>
      </c>
      <c r="AD856" s="36">
        <v>-91078.58</v>
      </c>
    </row>
    <row r="857" spans="1:30" ht="25.5" x14ac:dyDescent="0.2">
      <c r="A857" s="38" t="s">
        <v>299</v>
      </c>
      <c r="B857" s="39">
        <v>0</v>
      </c>
      <c r="C857" s="39">
        <v>0</v>
      </c>
      <c r="D857" s="39">
        <v>0</v>
      </c>
      <c r="E857" s="39">
        <v>0</v>
      </c>
      <c r="F857" s="39">
        <v>5762761</v>
      </c>
      <c r="G857" s="39">
        <f>C857+D857+E857+F857</f>
        <v>5762761</v>
      </c>
      <c r="H857" s="39">
        <v>0</v>
      </c>
      <c r="I857" s="39">
        <v>0</v>
      </c>
      <c r="J857" s="39">
        <v>0</v>
      </c>
      <c r="K857" s="39">
        <v>5762761</v>
      </c>
      <c r="L857" s="39">
        <f>H857+I857+J857+K857</f>
        <v>5762761</v>
      </c>
      <c r="M857" s="39">
        <v>0</v>
      </c>
      <c r="N857" s="39">
        <v>0</v>
      </c>
      <c r="O857" s="39">
        <v>0</v>
      </c>
      <c r="P857" s="39">
        <v>5762761</v>
      </c>
      <c r="Q857" s="39">
        <f>M857+N857+O857+P857</f>
        <v>5762761</v>
      </c>
      <c r="R857" s="39">
        <f>H857-M857</f>
        <v>0</v>
      </c>
      <c r="S857" s="39">
        <f>I857-N857</f>
        <v>0</v>
      </c>
      <c r="T857" s="39">
        <f>J857-O857</f>
        <v>0</v>
      </c>
      <c r="U857" s="39">
        <f>Q857+B857</f>
        <v>5762761</v>
      </c>
      <c r="V857" s="39">
        <v>5762761</v>
      </c>
      <c r="W857" s="39">
        <v>5762761</v>
      </c>
      <c r="X857" s="39">
        <f>V857-W857</f>
        <v>0</v>
      </c>
      <c r="Y857" s="39">
        <f>IF(ISERROR(W857/V857*100),0,W857/V857*100)</f>
        <v>100</v>
      </c>
      <c r="Z857" s="39">
        <v>0</v>
      </c>
      <c r="AA857" s="39">
        <v>0</v>
      </c>
      <c r="AB857" s="39">
        <v>0</v>
      </c>
      <c r="AC857" s="39">
        <v>0</v>
      </c>
      <c r="AD857" s="39">
        <v>0</v>
      </c>
    </row>
    <row r="858" spans="1:30" x14ac:dyDescent="0.2">
      <c r="A858" s="38" t="s">
        <v>300</v>
      </c>
      <c r="B858" s="39">
        <v>0</v>
      </c>
      <c r="C858" s="39">
        <v>0</v>
      </c>
      <c r="D858" s="39">
        <v>0</v>
      </c>
      <c r="E858" s="39">
        <v>548420</v>
      </c>
      <c r="F858" s="39">
        <v>2108344</v>
      </c>
      <c r="G858" s="39">
        <f>C858+D858+E858+F858</f>
        <v>2656764</v>
      </c>
      <c r="H858" s="39">
        <v>0</v>
      </c>
      <c r="I858" s="39">
        <v>0</v>
      </c>
      <c r="J858" s="39">
        <v>548420</v>
      </c>
      <c r="K858" s="39">
        <v>2108344</v>
      </c>
      <c r="L858" s="39">
        <f>H858+I858+J858+K858</f>
        <v>2656764</v>
      </c>
      <c r="M858" s="39">
        <v>0</v>
      </c>
      <c r="N858" s="39">
        <v>0</v>
      </c>
      <c r="O858" s="39">
        <v>469458.81</v>
      </c>
      <c r="P858" s="39">
        <v>2087048.44</v>
      </c>
      <c r="Q858" s="39">
        <f>M858+N858+O858+P858</f>
        <v>2556507.25</v>
      </c>
      <c r="R858" s="39">
        <f>H858-M858</f>
        <v>0</v>
      </c>
      <c r="S858" s="39">
        <f>I858-N858</f>
        <v>0</v>
      </c>
      <c r="T858" s="39">
        <f>J858-O858</f>
        <v>78961.19</v>
      </c>
      <c r="U858" s="39">
        <f>Q858+B858</f>
        <v>2556507.25</v>
      </c>
      <c r="V858" s="39">
        <v>2656764</v>
      </c>
      <c r="W858" s="39">
        <v>2556507.25</v>
      </c>
      <c r="X858" s="39">
        <f>V858-W858</f>
        <v>100256.75</v>
      </c>
      <c r="Y858" s="39">
        <f>IF(ISERROR(W858/V858*100),0,W858/V858*100)</f>
        <v>96.226358457130559</v>
      </c>
      <c r="Z858" s="39">
        <v>0</v>
      </c>
      <c r="AA858" s="39">
        <v>0</v>
      </c>
      <c r="AB858" s="39">
        <v>0</v>
      </c>
      <c r="AC858" s="39">
        <v>0</v>
      </c>
      <c r="AD858" s="39">
        <v>-21295.56</v>
      </c>
    </row>
    <row r="859" spans="1:30" ht="38.25" x14ac:dyDescent="0.2">
      <c r="A859" s="40" t="s">
        <v>301</v>
      </c>
      <c r="B859" s="39">
        <v>0</v>
      </c>
      <c r="C859" s="39">
        <v>0</v>
      </c>
      <c r="D859" s="39">
        <v>0</v>
      </c>
      <c r="E859" s="39">
        <v>437151</v>
      </c>
      <c r="F859" s="39">
        <v>223006</v>
      </c>
      <c r="G859" s="39">
        <f>C859+D859+E859+F859</f>
        <v>660157</v>
      </c>
      <c r="H859" s="39">
        <v>0</v>
      </c>
      <c r="I859" s="39">
        <v>0</v>
      </c>
      <c r="J859" s="39">
        <v>437151</v>
      </c>
      <c r="K859" s="39">
        <v>223006</v>
      </c>
      <c r="L859" s="39">
        <f>H859+I859+J859+K859</f>
        <v>660157</v>
      </c>
      <c r="M859" s="39">
        <v>0</v>
      </c>
      <c r="N859" s="39">
        <v>0</v>
      </c>
      <c r="O859" s="39">
        <v>435772.41</v>
      </c>
      <c r="P859" s="39">
        <v>223006</v>
      </c>
      <c r="Q859" s="39">
        <f>M859+N859+O859+P859</f>
        <v>658778.40999999992</v>
      </c>
      <c r="R859" s="39">
        <f>H859-M859</f>
        <v>0</v>
      </c>
      <c r="S859" s="39">
        <f>I859-N859</f>
        <v>0</v>
      </c>
      <c r="T859" s="39">
        <f>J859-O859</f>
        <v>1378.5900000000256</v>
      </c>
      <c r="U859" s="39">
        <f>Q859+B859</f>
        <v>658778.40999999992</v>
      </c>
      <c r="V859" s="39">
        <v>660157</v>
      </c>
      <c r="W859" s="39">
        <v>658778.41</v>
      </c>
      <c r="X859" s="39">
        <f>V859-W859</f>
        <v>1378.5899999999674</v>
      </c>
      <c r="Y859" s="39">
        <f>IF(ISERROR(W859/V859*100),0,W859/V859*100)</f>
        <v>99.791172402928396</v>
      </c>
      <c r="Z859" s="39">
        <v>0</v>
      </c>
      <c r="AA859" s="39">
        <v>0</v>
      </c>
      <c r="AB859" s="39">
        <v>0</v>
      </c>
      <c r="AC859" s="39">
        <v>0</v>
      </c>
      <c r="AD859" s="39">
        <v>0</v>
      </c>
    </row>
    <row r="860" spans="1:30" ht="25.5" x14ac:dyDescent="0.2">
      <c r="A860" s="40" t="s">
        <v>302</v>
      </c>
      <c r="B860" s="39">
        <v>0</v>
      </c>
      <c r="C860" s="39">
        <v>0</v>
      </c>
      <c r="D860" s="39">
        <v>0</v>
      </c>
      <c r="E860" s="39">
        <v>111269</v>
      </c>
      <c r="F860" s="39">
        <v>1885338</v>
      </c>
      <c r="G860" s="39">
        <f>C860+D860+E860+F860</f>
        <v>1996607</v>
      </c>
      <c r="H860" s="39">
        <v>0</v>
      </c>
      <c r="I860" s="39">
        <v>0</v>
      </c>
      <c r="J860" s="39">
        <v>111269</v>
      </c>
      <c r="K860" s="39">
        <v>1885338</v>
      </c>
      <c r="L860" s="39">
        <f>H860+I860+J860+K860</f>
        <v>1996607</v>
      </c>
      <c r="M860" s="39">
        <v>0</v>
      </c>
      <c r="N860" s="39">
        <v>0</v>
      </c>
      <c r="O860" s="39">
        <v>33686.400000000001</v>
      </c>
      <c r="P860" s="39">
        <v>1864042.44</v>
      </c>
      <c r="Q860" s="39">
        <f>M860+N860+O860+P860</f>
        <v>1897728.8399999999</v>
      </c>
      <c r="R860" s="39">
        <f>H860-M860</f>
        <v>0</v>
      </c>
      <c r="S860" s="39">
        <f>I860-N860</f>
        <v>0</v>
      </c>
      <c r="T860" s="39">
        <f>J860-O860</f>
        <v>77582.600000000006</v>
      </c>
      <c r="U860" s="39">
        <f>Q860+B860</f>
        <v>1897728.8399999999</v>
      </c>
      <c r="V860" s="39">
        <v>1996607</v>
      </c>
      <c r="W860" s="39">
        <v>1897728.84</v>
      </c>
      <c r="X860" s="39">
        <f>V860-W860</f>
        <v>98878.159999999916</v>
      </c>
      <c r="Y860" s="39">
        <f>IF(ISERROR(W860/V860*100),0,W860/V860*100)</f>
        <v>95.047690406775104</v>
      </c>
      <c r="Z860" s="39">
        <v>0</v>
      </c>
      <c r="AA860" s="39">
        <v>0</v>
      </c>
      <c r="AB860" s="39">
        <v>0</v>
      </c>
      <c r="AC860" s="39">
        <v>0</v>
      </c>
      <c r="AD860" s="39">
        <v>-21295.56</v>
      </c>
    </row>
    <row r="861" spans="1:30" ht="25.5" x14ac:dyDescent="0.2">
      <c r="A861" s="38" t="s">
        <v>303</v>
      </c>
      <c r="B861" s="39">
        <v>0</v>
      </c>
      <c r="C861" s="39">
        <v>0</v>
      </c>
      <c r="D861" s="39">
        <v>0</v>
      </c>
      <c r="E861" s="39">
        <v>0</v>
      </c>
      <c r="F861" s="39">
        <v>407220</v>
      </c>
      <c r="G861" s="39">
        <f>C861+D861+E861+F861</f>
        <v>407220</v>
      </c>
      <c r="H861" s="39">
        <v>0</v>
      </c>
      <c r="I861" s="39">
        <v>0</v>
      </c>
      <c r="J861" s="39">
        <v>0</v>
      </c>
      <c r="K861" s="39">
        <v>407220</v>
      </c>
      <c r="L861" s="39">
        <f>H861+I861+J861+K861</f>
        <v>407220</v>
      </c>
      <c r="M861" s="39">
        <v>0</v>
      </c>
      <c r="N861" s="39">
        <v>0</v>
      </c>
      <c r="O861" s="39">
        <v>0</v>
      </c>
      <c r="P861" s="39">
        <v>402750.03</v>
      </c>
      <c r="Q861" s="39">
        <f>M861+N861+O861+P861</f>
        <v>402750.03</v>
      </c>
      <c r="R861" s="39">
        <f>H861-M861</f>
        <v>0</v>
      </c>
      <c r="S861" s="39">
        <f>I861-N861</f>
        <v>0</v>
      </c>
      <c r="T861" s="39">
        <f>J861-O861</f>
        <v>0</v>
      </c>
      <c r="U861" s="39">
        <f>Q861+B861</f>
        <v>402750.03</v>
      </c>
      <c r="V861" s="39">
        <v>407220</v>
      </c>
      <c r="W861" s="39">
        <v>402750.03</v>
      </c>
      <c r="X861" s="39">
        <f>V861-W861</f>
        <v>4469.9699999999721</v>
      </c>
      <c r="Y861" s="39">
        <f>IF(ISERROR(W861/V861*100),0,W861/V861*100)</f>
        <v>98.902320612936506</v>
      </c>
      <c r="Z861" s="39">
        <v>0</v>
      </c>
      <c r="AA861" s="39">
        <v>0</v>
      </c>
      <c r="AB861" s="39">
        <v>0</v>
      </c>
      <c r="AC861" s="39">
        <v>0</v>
      </c>
      <c r="AD861" s="39">
        <v>-4469.97</v>
      </c>
    </row>
    <row r="862" spans="1:30" ht="25.5" x14ac:dyDescent="0.2">
      <c r="A862" s="38" t="s">
        <v>304</v>
      </c>
      <c r="B862" s="39">
        <v>0</v>
      </c>
      <c r="C862" s="39">
        <v>0</v>
      </c>
      <c r="D862" s="39">
        <v>0</v>
      </c>
      <c r="E862" s="39">
        <v>0</v>
      </c>
      <c r="F862" s="39">
        <v>348165</v>
      </c>
      <c r="G862" s="39">
        <f>C862+D862+E862+F862</f>
        <v>348165</v>
      </c>
      <c r="H862" s="39">
        <v>0</v>
      </c>
      <c r="I862" s="39">
        <v>0</v>
      </c>
      <c r="J862" s="39">
        <v>0</v>
      </c>
      <c r="K862" s="39">
        <v>348165</v>
      </c>
      <c r="L862" s="39">
        <f>H862+I862+J862+K862</f>
        <v>348165</v>
      </c>
      <c r="M862" s="39">
        <v>0</v>
      </c>
      <c r="N862" s="39">
        <v>0</v>
      </c>
      <c r="O862" s="39">
        <v>0</v>
      </c>
      <c r="P862" s="39">
        <v>348165</v>
      </c>
      <c r="Q862" s="39">
        <f>M862+N862+O862+P862</f>
        <v>348165</v>
      </c>
      <c r="R862" s="39">
        <f>H862-M862</f>
        <v>0</v>
      </c>
      <c r="S862" s="39">
        <f>I862-N862</f>
        <v>0</v>
      </c>
      <c r="T862" s="39">
        <f>J862-O862</f>
        <v>0</v>
      </c>
      <c r="U862" s="39">
        <f>Q862+B862</f>
        <v>348165</v>
      </c>
      <c r="V862" s="39">
        <v>348165</v>
      </c>
      <c r="W862" s="39">
        <v>348165</v>
      </c>
      <c r="X862" s="39">
        <f>V862-W862</f>
        <v>0</v>
      </c>
      <c r="Y862" s="39">
        <f>IF(ISERROR(W862/V862*100),0,W862/V862*100)</f>
        <v>100</v>
      </c>
      <c r="Z862" s="39">
        <v>0</v>
      </c>
      <c r="AA862" s="39">
        <v>0</v>
      </c>
      <c r="AB862" s="39">
        <v>0</v>
      </c>
      <c r="AC862" s="39">
        <v>0</v>
      </c>
      <c r="AD862" s="39">
        <v>0</v>
      </c>
    </row>
    <row r="863" spans="1:30" ht="25.5" x14ac:dyDescent="0.2">
      <c r="A863" s="38" t="s">
        <v>305</v>
      </c>
      <c r="B863" s="39">
        <v>0</v>
      </c>
      <c r="C863" s="39">
        <v>0</v>
      </c>
      <c r="D863" s="39">
        <v>0</v>
      </c>
      <c r="E863" s="39">
        <v>0</v>
      </c>
      <c r="F863" s="39">
        <v>315523</v>
      </c>
      <c r="G863" s="39">
        <f>C863+D863+E863+F863</f>
        <v>315523</v>
      </c>
      <c r="H863" s="39">
        <v>0</v>
      </c>
      <c r="I863" s="39">
        <v>0</v>
      </c>
      <c r="J863" s="39">
        <v>0</v>
      </c>
      <c r="K863" s="39">
        <v>315523</v>
      </c>
      <c r="L863" s="39">
        <f>H863+I863+J863+K863</f>
        <v>315523</v>
      </c>
      <c r="M863" s="39">
        <v>0</v>
      </c>
      <c r="N863" s="39">
        <v>0</v>
      </c>
      <c r="O863" s="39">
        <v>0</v>
      </c>
      <c r="P863" s="39">
        <v>315522.95</v>
      </c>
      <c r="Q863" s="39">
        <f>M863+N863+O863+P863</f>
        <v>315522.95</v>
      </c>
      <c r="R863" s="39">
        <f>H863-M863</f>
        <v>0</v>
      </c>
      <c r="S863" s="39">
        <f>I863-N863</f>
        <v>0</v>
      </c>
      <c r="T863" s="39">
        <f>J863-O863</f>
        <v>0</v>
      </c>
      <c r="U863" s="39">
        <f>Q863+B863</f>
        <v>315522.95</v>
      </c>
      <c r="V863" s="39">
        <v>315523</v>
      </c>
      <c r="W863" s="39">
        <v>315522.95</v>
      </c>
      <c r="X863" s="39">
        <f>V863-W863</f>
        <v>4.9999999988358468E-2</v>
      </c>
      <c r="Y863" s="39">
        <f>IF(ISERROR(W863/V863*100),0,W863/V863*100)</f>
        <v>99.99998415329469</v>
      </c>
      <c r="Z863" s="39">
        <v>0</v>
      </c>
      <c r="AA863" s="39">
        <v>0</v>
      </c>
      <c r="AB863" s="39">
        <v>0</v>
      </c>
      <c r="AC863" s="39">
        <v>0</v>
      </c>
      <c r="AD863" s="39">
        <v>-0.05</v>
      </c>
    </row>
    <row r="864" spans="1:30" x14ac:dyDescent="0.2">
      <c r="A864" s="38" t="s">
        <v>306</v>
      </c>
      <c r="B864" s="39">
        <v>0</v>
      </c>
      <c r="C864" s="39">
        <v>952287</v>
      </c>
      <c r="D864" s="39">
        <v>0</v>
      </c>
      <c r="E864" s="39">
        <v>0</v>
      </c>
      <c r="F864" s="39">
        <v>255127782</v>
      </c>
      <c r="G864" s="39">
        <f>C864+D864+E864+F864</f>
        <v>256080069</v>
      </c>
      <c r="H864" s="39">
        <v>952287</v>
      </c>
      <c r="I864" s="39">
        <v>0</v>
      </c>
      <c r="J864" s="39">
        <v>0</v>
      </c>
      <c r="K864" s="39">
        <v>255127782</v>
      </c>
      <c r="L864" s="39">
        <f>H864+I864+J864+K864</f>
        <v>256080069</v>
      </c>
      <c r="M864" s="39">
        <v>1021714.28</v>
      </c>
      <c r="N864" s="39">
        <v>0</v>
      </c>
      <c r="O864" s="39">
        <v>0</v>
      </c>
      <c r="P864" s="39">
        <v>255127782</v>
      </c>
      <c r="Q864" s="39">
        <f>M864+N864+O864+P864</f>
        <v>256149496.28</v>
      </c>
      <c r="R864" s="39">
        <f>H864-M864</f>
        <v>-69427.280000000028</v>
      </c>
      <c r="S864" s="39">
        <f>I864-N864</f>
        <v>0</v>
      </c>
      <c r="T864" s="39">
        <f>J864-O864</f>
        <v>0</v>
      </c>
      <c r="U864" s="39">
        <f>Q864+B864</f>
        <v>256149496.28</v>
      </c>
      <c r="V864" s="39">
        <v>256080346</v>
      </c>
      <c r="W864" s="39">
        <v>256080346</v>
      </c>
      <c r="X864" s="39">
        <f>V864-W864</f>
        <v>0</v>
      </c>
      <c r="Y864" s="39">
        <f>IF(ISERROR(W864/V864*100),0,W864/V864*100)</f>
        <v>100</v>
      </c>
      <c r="Z864" s="39">
        <v>0</v>
      </c>
      <c r="AA864" s="39">
        <v>0</v>
      </c>
      <c r="AB864" s="39">
        <v>0</v>
      </c>
      <c r="AC864" s="39">
        <v>0</v>
      </c>
      <c r="AD864" s="39">
        <v>0</v>
      </c>
    </row>
    <row r="865" spans="1:30" ht="25.5" x14ac:dyDescent="0.2">
      <c r="A865" s="40" t="s">
        <v>307</v>
      </c>
      <c r="B865" s="39">
        <v>0</v>
      </c>
      <c r="C865" s="39">
        <v>0</v>
      </c>
      <c r="D865" s="39">
        <v>0</v>
      </c>
      <c r="E865" s="39">
        <v>0</v>
      </c>
      <c r="F865" s="39">
        <v>53776945</v>
      </c>
      <c r="G865" s="39">
        <f>C865+D865+E865+F865</f>
        <v>53776945</v>
      </c>
      <c r="H865" s="39">
        <v>0</v>
      </c>
      <c r="I865" s="39">
        <v>0</v>
      </c>
      <c r="J865" s="39">
        <v>0</v>
      </c>
      <c r="K865" s="39">
        <v>53776945</v>
      </c>
      <c r="L865" s="39">
        <f>H865+I865+J865+K865</f>
        <v>53776945</v>
      </c>
      <c r="M865" s="39">
        <v>0</v>
      </c>
      <c r="N865" s="39">
        <v>0</v>
      </c>
      <c r="O865" s="39">
        <v>0</v>
      </c>
      <c r="P865" s="39">
        <v>53776945</v>
      </c>
      <c r="Q865" s="39">
        <f>M865+N865+O865+P865</f>
        <v>53776945</v>
      </c>
      <c r="R865" s="39">
        <f>H865-M865</f>
        <v>0</v>
      </c>
      <c r="S865" s="39">
        <f>I865-N865</f>
        <v>0</v>
      </c>
      <c r="T865" s="39">
        <f>J865-O865</f>
        <v>0</v>
      </c>
      <c r="U865" s="39">
        <f>Q865+B865</f>
        <v>53776945</v>
      </c>
      <c r="V865" s="39">
        <v>53776945</v>
      </c>
      <c r="W865" s="39">
        <v>53776945</v>
      </c>
      <c r="X865" s="39">
        <f>V865-W865</f>
        <v>0</v>
      </c>
      <c r="Y865" s="39">
        <f>IF(ISERROR(W865/V865*100),0,W865/V865*100)</f>
        <v>100</v>
      </c>
      <c r="Z865" s="39">
        <v>0</v>
      </c>
      <c r="AA865" s="39">
        <v>0</v>
      </c>
      <c r="AB865" s="39">
        <v>0</v>
      </c>
      <c r="AC865" s="39">
        <v>0</v>
      </c>
      <c r="AD865" s="39">
        <v>0</v>
      </c>
    </row>
    <row r="866" spans="1:30" ht="25.5" x14ac:dyDescent="0.2">
      <c r="A866" s="40" t="s">
        <v>308</v>
      </c>
      <c r="B866" s="39">
        <v>0</v>
      </c>
      <c r="C866" s="39">
        <v>952287</v>
      </c>
      <c r="D866" s="39">
        <v>0</v>
      </c>
      <c r="E866" s="39">
        <v>0</v>
      </c>
      <c r="F866" s="39">
        <v>187626350</v>
      </c>
      <c r="G866" s="39">
        <f>C866+D866+E866+F866</f>
        <v>188578637</v>
      </c>
      <c r="H866" s="39">
        <v>952287</v>
      </c>
      <c r="I866" s="39">
        <v>0</v>
      </c>
      <c r="J866" s="39">
        <v>0</v>
      </c>
      <c r="K866" s="39">
        <v>187626350</v>
      </c>
      <c r="L866" s="39">
        <f>H866+I866+J866+K866</f>
        <v>188578637</v>
      </c>
      <c r="M866" s="39">
        <v>1021714.28</v>
      </c>
      <c r="N866" s="39">
        <v>0</v>
      </c>
      <c r="O866" s="39">
        <v>0</v>
      </c>
      <c r="P866" s="39">
        <v>187626350</v>
      </c>
      <c r="Q866" s="39">
        <f>M866+N866+O866+P866</f>
        <v>188648064.28</v>
      </c>
      <c r="R866" s="39">
        <f>H866-M866</f>
        <v>-69427.280000000028</v>
      </c>
      <c r="S866" s="39">
        <f>I866-N866</f>
        <v>0</v>
      </c>
      <c r="T866" s="39">
        <f>J866-O866</f>
        <v>0</v>
      </c>
      <c r="U866" s="39">
        <f>Q866+B866</f>
        <v>188648064.28</v>
      </c>
      <c r="V866" s="39">
        <v>188578914</v>
      </c>
      <c r="W866" s="39">
        <v>188578914</v>
      </c>
      <c r="X866" s="39">
        <f>V866-W866</f>
        <v>0</v>
      </c>
      <c r="Y866" s="39">
        <f>IF(ISERROR(W866/V866*100),0,W866/V866*100)</f>
        <v>100</v>
      </c>
      <c r="Z866" s="39">
        <v>0</v>
      </c>
      <c r="AA866" s="39">
        <v>0</v>
      </c>
      <c r="AB866" s="39">
        <v>0</v>
      </c>
      <c r="AC866" s="39">
        <v>0</v>
      </c>
      <c r="AD866" s="39">
        <v>0</v>
      </c>
    </row>
    <row r="867" spans="1:30" x14ac:dyDescent="0.2">
      <c r="A867" s="40" t="s">
        <v>309</v>
      </c>
      <c r="B867" s="39">
        <v>0</v>
      </c>
      <c r="C867" s="39">
        <v>0</v>
      </c>
      <c r="D867" s="39">
        <v>0</v>
      </c>
      <c r="E867" s="39">
        <v>0</v>
      </c>
      <c r="F867" s="39">
        <v>13724487</v>
      </c>
      <c r="G867" s="39">
        <f>C867+D867+E867+F867</f>
        <v>13724487</v>
      </c>
      <c r="H867" s="39">
        <v>0</v>
      </c>
      <c r="I867" s="39">
        <v>0</v>
      </c>
      <c r="J867" s="39">
        <v>0</v>
      </c>
      <c r="K867" s="39">
        <v>13724487</v>
      </c>
      <c r="L867" s="39">
        <f>H867+I867+J867+K867</f>
        <v>13724487</v>
      </c>
      <c r="M867" s="39">
        <v>0</v>
      </c>
      <c r="N867" s="39">
        <v>0</v>
      </c>
      <c r="O867" s="39">
        <v>0</v>
      </c>
      <c r="P867" s="39">
        <v>13724487</v>
      </c>
      <c r="Q867" s="39">
        <f>M867+N867+O867+P867</f>
        <v>13724487</v>
      </c>
      <c r="R867" s="39">
        <f>H867-M867</f>
        <v>0</v>
      </c>
      <c r="S867" s="39">
        <f>I867-N867</f>
        <v>0</v>
      </c>
      <c r="T867" s="39">
        <f>J867-O867</f>
        <v>0</v>
      </c>
      <c r="U867" s="39">
        <f>Q867+B867</f>
        <v>13724487</v>
      </c>
      <c r="V867" s="39">
        <v>13724487</v>
      </c>
      <c r="W867" s="39">
        <v>13724487</v>
      </c>
      <c r="X867" s="39">
        <f>V867-W867</f>
        <v>0</v>
      </c>
      <c r="Y867" s="39">
        <f>IF(ISERROR(W867/V867*100),0,W867/V867*100)</f>
        <v>100</v>
      </c>
      <c r="Z867" s="39">
        <v>0</v>
      </c>
      <c r="AA867" s="39">
        <v>0</v>
      </c>
      <c r="AB867" s="39">
        <v>0</v>
      </c>
      <c r="AC867" s="39">
        <v>0</v>
      </c>
      <c r="AD867" s="39">
        <v>0</v>
      </c>
    </row>
    <row r="868" spans="1:30" x14ac:dyDescent="0.2">
      <c r="A868" s="38" t="s">
        <v>310</v>
      </c>
      <c r="B868" s="39">
        <v>0</v>
      </c>
      <c r="C868" s="39">
        <v>0</v>
      </c>
      <c r="D868" s="39">
        <v>0</v>
      </c>
      <c r="E868" s="39">
        <v>0</v>
      </c>
      <c r="F868" s="39">
        <v>86539333</v>
      </c>
      <c r="G868" s="39">
        <f>C868+D868+E868+F868</f>
        <v>86539333</v>
      </c>
      <c r="H868" s="39">
        <v>0</v>
      </c>
      <c r="I868" s="39">
        <v>0</v>
      </c>
      <c r="J868" s="39">
        <v>0</v>
      </c>
      <c r="K868" s="39">
        <v>86539333</v>
      </c>
      <c r="L868" s="39">
        <f>H868+I868+J868+K868</f>
        <v>86539333</v>
      </c>
      <c r="M868" s="39">
        <v>0</v>
      </c>
      <c r="N868" s="39">
        <v>0</v>
      </c>
      <c r="O868" s="39">
        <v>0</v>
      </c>
      <c r="P868" s="39">
        <v>86539333</v>
      </c>
      <c r="Q868" s="39">
        <f>M868+N868+O868+P868</f>
        <v>86539333</v>
      </c>
      <c r="R868" s="39">
        <f>H868-M868</f>
        <v>0</v>
      </c>
      <c r="S868" s="39">
        <f>I868-N868</f>
        <v>0</v>
      </c>
      <c r="T868" s="39">
        <f>J868-O868</f>
        <v>0</v>
      </c>
      <c r="U868" s="39">
        <f>Q868+B868</f>
        <v>86539333</v>
      </c>
      <c r="V868" s="39">
        <v>86539333</v>
      </c>
      <c r="W868" s="39">
        <v>86539333</v>
      </c>
      <c r="X868" s="39">
        <f>V868-W868</f>
        <v>0</v>
      </c>
      <c r="Y868" s="39">
        <f>IF(ISERROR(W868/V868*100),0,W868/V868*100)</f>
        <v>100</v>
      </c>
      <c r="Z868" s="39">
        <v>0</v>
      </c>
      <c r="AA868" s="39">
        <v>0</v>
      </c>
      <c r="AB868" s="39">
        <v>0</v>
      </c>
      <c r="AC868" s="39">
        <v>0</v>
      </c>
      <c r="AD868" s="39">
        <v>0</v>
      </c>
    </row>
    <row r="869" spans="1:30" ht="25.5" x14ac:dyDescent="0.2">
      <c r="A869" s="40" t="s">
        <v>311</v>
      </c>
      <c r="B869" s="39">
        <v>0</v>
      </c>
      <c r="C869" s="39">
        <v>0</v>
      </c>
      <c r="D869" s="39">
        <v>0</v>
      </c>
      <c r="E869" s="39">
        <v>0</v>
      </c>
      <c r="F869" s="39">
        <v>23874774</v>
      </c>
      <c r="G869" s="39">
        <f>C869+D869+E869+F869</f>
        <v>23874774</v>
      </c>
      <c r="H869" s="39">
        <v>0</v>
      </c>
      <c r="I869" s="39">
        <v>0</v>
      </c>
      <c r="J869" s="39">
        <v>0</v>
      </c>
      <c r="K869" s="39">
        <v>23874774</v>
      </c>
      <c r="L869" s="39">
        <f>H869+I869+J869+K869</f>
        <v>23874774</v>
      </c>
      <c r="M869" s="39">
        <v>0</v>
      </c>
      <c r="N869" s="39">
        <v>0</v>
      </c>
      <c r="O869" s="39">
        <v>0</v>
      </c>
      <c r="P869" s="39">
        <v>23874774</v>
      </c>
      <c r="Q869" s="39">
        <f>M869+N869+O869+P869</f>
        <v>23874774</v>
      </c>
      <c r="R869" s="39">
        <f>H869-M869</f>
        <v>0</v>
      </c>
      <c r="S869" s="39">
        <f>I869-N869</f>
        <v>0</v>
      </c>
      <c r="T869" s="39">
        <f>J869-O869</f>
        <v>0</v>
      </c>
      <c r="U869" s="39">
        <f>Q869+B869</f>
        <v>23874774</v>
      </c>
      <c r="V869" s="39">
        <v>23874774</v>
      </c>
      <c r="W869" s="39">
        <v>23874774</v>
      </c>
      <c r="X869" s="39">
        <f>V869-W869</f>
        <v>0</v>
      </c>
      <c r="Y869" s="39">
        <f>IF(ISERROR(W869/V869*100),0,W869/V869*100)</f>
        <v>100</v>
      </c>
      <c r="Z869" s="39">
        <v>0</v>
      </c>
      <c r="AA869" s="39">
        <v>0</v>
      </c>
      <c r="AB869" s="39">
        <v>0</v>
      </c>
      <c r="AC869" s="39">
        <v>0</v>
      </c>
      <c r="AD869" s="39">
        <v>0</v>
      </c>
    </row>
    <row r="870" spans="1:30" ht="38.25" x14ac:dyDescent="0.2">
      <c r="A870" s="40" t="s">
        <v>312</v>
      </c>
      <c r="B870" s="39">
        <v>0</v>
      </c>
      <c r="C870" s="39">
        <v>0</v>
      </c>
      <c r="D870" s="39">
        <v>0</v>
      </c>
      <c r="E870" s="39">
        <v>0</v>
      </c>
      <c r="F870" s="39">
        <v>839041</v>
      </c>
      <c r="G870" s="39">
        <f>C870+D870+E870+F870</f>
        <v>839041</v>
      </c>
      <c r="H870" s="39">
        <v>0</v>
      </c>
      <c r="I870" s="39">
        <v>0</v>
      </c>
      <c r="J870" s="39">
        <v>0</v>
      </c>
      <c r="K870" s="39">
        <v>839041</v>
      </c>
      <c r="L870" s="39">
        <f>H870+I870+J870+K870</f>
        <v>839041</v>
      </c>
      <c r="M870" s="39">
        <v>0</v>
      </c>
      <c r="N870" s="39">
        <v>0</v>
      </c>
      <c r="O870" s="39">
        <v>0</v>
      </c>
      <c r="P870" s="39">
        <v>839041</v>
      </c>
      <c r="Q870" s="39">
        <f>M870+N870+O870+P870</f>
        <v>839041</v>
      </c>
      <c r="R870" s="39">
        <f>H870-M870</f>
        <v>0</v>
      </c>
      <c r="S870" s="39">
        <f>I870-N870</f>
        <v>0</v>
      </c>
      <c r="T870" s="39">
        <f>J870-O870</f>
        <v>0</v>
      </c>
      <c r="U870" s="39">
        <f>Q870+B870</f>
        <v>839041</v>
      </c>
      <c r="V870" s="39">
        <v>839041</v>
      </c>
      <c r="W870" s="39">
        <v>839041</v>
      </c>
      <c r="X870" s="39">
        <f>V870-W870</f>
        <v>0</v>
      </c>
      <c r="Y870" s="39">
        <f>IF(ISERROR(W870/V870*100),0,W870/V870*100)</f>
        <v>100</v>
      </c>
      <c r="Z870" s="39">
        <v>0</v>
      </c>
      <c r="AA870" s="39">
        <v>0</v>
      </c>
      <c r="AB870" s="39">
        <v>0</v>
      </c>
      <c r="AC870" s="39">
        <v>0</v>
      </c>
      <c r="AD870" s="39">
        <v>0</v>
      </c>
    </row>
    <row r="871" spans="1:30" ht="38.25" x14ac:dyDescent="0.2">
      <c r="A871" s="40" t="s">
        <v>313</v>
      </c>
      <c r="B871" s="39">
        <v>0</v>
      </c>
      <c r="C871" s="39">
        <v>0</v>
      </c>
      <c r="D871" s="39">
        <v>0</v>
      </c>
      <c r="E871" s="39">
        <v>0</v>
      </c>
      <c r="F871" s="39">
        <v>44030593</v>
      </c>
      <c r="G871" s="39">
        <f>C871+D871+E871+F871</f>
        <v>44030593</v>
      </c>
      <c r="H871" s="39">
        <v>0</v>
      </c>
      <c r="I871" s="39">
        <v>0</v>
      </c>
      <c r="J871" s="39">
        <v>0</v>
      </c>
      <c r="K871" s="39">
        <v>44030593</v>
      </c>
      <c r="L871" s="39">
        <f>H871+I871+J871+K871</f>
        <v>44030593</v>
      </c>
      <c r="M871" s="39">
        <v>0</v>
      </c>
      <c r="N871" s="39">
        <v>0</v>
      </c>
      <c r="O871" s="39">
        <v>0</v>
      </c>
      <c r="P871" s="39">
        <v>44030593</v>
      </c>
      <c r="Q871" s="39">
        <f>M871+N871+O871+P871</f>
        <v>44030593</v>
      </c>
      <c r="R871" s="39">
        <f>H871-M871</f>
        <v>0</v>
      </c>
      <c r="S871" s="39">
        <f>I871-N871</f>
        <v>0</v>
      </c>
      <c r="T871" s="39">
        <f>J871-O871</f>
        <v>0</v>
      </c>
      <c r="U871" s="39">
        <f>Q871+B871</f>
        <v>44030593</v>
      </c>
      <c r="V871" s="39">
        <v>44030593</v>
      </c>
      <c r="W871" s="39">
        <v>44030593</v>
      </c>
      <c r="X871" s="39">
        <f>V871-W871</f>
        <v>0</v>
      </c>
      <c r="Y871" s="39">
        <f>IF(ISERROR(W871/V871*100),0,W871/V871*100)</f>
        <v>100</v>
      </c>
      <c r="Z871" s="39">
        <v>0</v>
      </c>
      <c r="AA871" s="39">
        <v>0</v>
      </c>
      <c r="AB871" s="39">
        <v>0</v>
      </c>
      <c r="AC871" s="39">
        <v>0</v>
      </c>
      <c r="AD871" s="39">
        <v>0</v>
      </c>
    </row>
    <row r="872" spans="1:30" ht="51" x14ac:dyDescent="0.2">
      <c r="A872" s="40" t="s">
        <v>314</v>
      </c>
      <c r="B872" s="39">
        <v>0</v>
      </c>
      <c r="C872" s="39">
        <v>0</v>
      </c>
      <c r="D872" s="39">
        <v>0</v>
      </c>
      <c r="E872" s="39">
        <v>0</v>
      </c>
      <c r="F872" s="39">
        <v>17572925</v>
      </c>
      <c r="G872" s="39">
        <f>C872+D872+E872+F872</f>
        <v>17572925</v>
      </c>
      <c r="H872" s="39">
        <v>0</v>
      </c>
      <c r="I872" s="39">
        <v>0</v>
      </c>
      <c r="J872" s="39">
        <v>0</v>
      </c>
      <c r="K872" s="39">
        <v>17572925</v>
      </c>
      <c r="L872" s="39">
        <f>H872+I872+J872+K872</f>
        <v>17572925</v>
      </c>
      <c r="M872" s="39">
        <v>0</v>
      </c>
      <c r="N872" s="39">
        <v>0</v>
      </c>
      <c r="O872" s="39">
        <v>0</v>
      </c>
      <c r="P872" s="39">
        <v>17572925</v>
      </c>
      <c r="Q872" s="39">
        <f>M872+N872+O872+P872</f>
        <v>17572925</v>
      </c>
      <c r="R872" s="39">
        <f>H872-M872</f>
        <v>0</v>
      </c>
      <c r="S872" s="39">
        <f>I872-N872</f>
        <v>0</v>
      </c>
      <c r="T872" s="39">
        <f>J872-O872</f>
        <v>0</v>
      </c>
      <c r="U872" s="39">
        <f>Q872+B872</f>
        <v>17572925</v>
      </c>
      <c r="V872" s="39">
        <v>17572925</v>
      </c>
      <c r="W872" s="39">
        <v>17572925</v>
      </c>
      <c r="X872" s="39">
        <f>V872-W872</f>
        <v>0</v>
      </c>
      <c r="Y872" s="39">
        <f>IF(ISERROR(W872/V872*100),0,W872/V872*100)</f>
        <v>100</v>
      </c>
      <c r="Z872" s="39">
        <v>0</v>
      </c>
      <c r="AA872" s="39">
        <v>0</v>
      </c>
      <c r="AB872" s="39">
        <v>0</v>
      </c>
      <c r="AC872" s="39">
        <v>0</v>
      </c>
      <c r="AD872" s="39">
        <v>0</v>
      </c>
    </row>
    <row r="873" spans="1:30" ht="38.25" x14ac:dyDescent="0.2">
      <c r="A873" s="40" t="s">
        <v>315</v>
      </c>
      <c r="B873" s="39">
        <v>0</v>
      </c>
      <c r="C873" s="39">
        <v>0</v>
      </c>
      <c r="D873" s="39">
        <v>0</v>
      </c>
      <c r="E873" s="39">
        <v>0</v>
      </c>
      <c r="F873" s="39">
        <v>222000</v>
      </c>
      <c r="G873" s="39">
        <f>C873+D873+E873+F873</f>
        <v>222000</v>
      </c>
      <c r="H873" s="39">
        <v>0</v>
      </c>
      <c r="I873" s="39">
        <v>0</v>
      </c>
      <c r="J873" s="39">
        <v>0</v>
      </c>
      <c r="K873" s="39">
        <v>222000</v>
      </c>
      <c r="L873" s="39">
        <f>H873+I873+J873+K873</f>
        <v>222000</v>
      </c>
      <c r="M873" s="39">
        <v>0</v>
      </c>
      <c r="N873" s="39">
        <v>0</v>
      </c>
      <c r="O873" s="39">
        <v>0</v>
      </c>
      <c r="P873" s="39">
        <v>222000</v>
      </c>
      <c r="Q873" s="39">
        <f>M873+N873+O873+P873</f>
        <v>222000</v>
      </c>
      <c r="R873" s="39">
        <f>H873-M873</f>
        <v>0</v>
      </c>
      <c r="S873" s="39">
        <f>I873-N873</f>
        <v>0</v>
      </c>
      <c r="T873" s="39">
        <f>J873-O873</f>
        <v>0</v>
      </c>
      <c r="U873" s="39">
        <f>Q873+B873</f>
        <v>222000</v>
      </c>
      <c r="V873" s="39">
        <v>222000</v>
      </c>
      <c r="W873" s="39">
        <v>222000</v>
      </c>
      <c r="X873" s="39">
        <f>V873-W873</f>
        <v>0</v>
      </c>
      <c r="Y873" s="39">
        <f>IF(ISERROR(W873/V873*100),0,W873/V873*100)</f>
        <v>100</v>
      </c>
      <c r="Z873" s="39">
        <v>0</v>
      </c>
      <c r="AA873" s="39">
        <v>0</v>
      </c>
      <c r="AB873" s="39">
        <v>0</v>
      </c>
      <c r="AC873" s="39">
        <v>0</v>
      </c>
      <c r="AD873" s="39">
        <v>0</v>
      </c>
    </row>
    <row r="874" spans="1:30" ht="38.25" x14ac:dyDescent="0.2">
      <c r="A874" s="38" t="s">
        <v>316</v>
      </c>
      <c r="B874" s="39">
        <v>0</v>
      </c>
      <c r="C874" s="39">
        <v>0</v>
      </c>
      <c r="D874" s="39">
        <v>0</v>
      </c>
      <c r="E874" s="39">
        <v>0</v>
      </c>
      <c r="F874" s="39">
        <v>62418</v>
      </c>
      <c r="G874" s="39">
        <f>C874+D874+E874+F874</f>
        <v>62418</v>
      </c>
      <c r="H874" s="39">
        <v>0</v>
      </c>
      <c r="I874" s="39">
        <v>0</v>
      </c>
      <c r="J874" s="39">
        <v>0</v>
      </c>
      <c r="K874" s="39">
        <v>62418</v>
      </c>
      <c r="L874" s="39">
        <f>H874+I874+J874+K874</f>
        <v>62418</v>
      </c>
      <c r="M874" s="39">
        <v>0</v>
      </c>
      <c r="N874" s="39">
        <v>0</v>
      </c>
      <c r="O874" s="39">
        <v>0</v>
      </c>
      <c r="P874" s="39">
        <v>62418</v>
      </c>
      <c r="Q874" s="39">
        <f>M874+N874+O874+P874</f>
        <v>62418</v>
      </c>
      <c r="R874" s="39">
        <f>H874-M874</f>
        <v>0</v>
      </c>
      <c r="S874" s="39">
        <f>I874-N874</f>
        <v>0</v>
      </c>
      <c r="T874" s="39">
        <f>J874-O874</f>
        <v>0</v>
      </c>
      <c r="U874" s="39">
        <f>Q874+B874</f>
        <v>62418</v>
      </c>
      <c r="V874" s="39">
        <v>62418</v>
      </c>
      <c r="W874" s="39">
        <v>62418</v>
      </c>
      <c r="X874" s="39">
        <f>V874-W874</f>
        <v>0</v>
      </c>
      <c r="Y874" s="39">
        <f>IF(ISERROR(W874/V874*100),0,W874/V874*100)</f>
        <v>100</v>
      </c>
      <c r="Z874" s="39">
        <v>0</v>
      </c>
      <c r="AA874" s="39">
        <v>0</v>
      </c>
      <c r="AB874" s="39">
        <v>0</v>
      </c>
      <c r="AC874" s="39">
        <v>0</v>
      </c>
      <c r="AD874" s="39">
        <v>0</v>
      </c>
    </row>
    <row r="875" spans="1:30" ht="25.5" x14ac:dyDescent="0.2">
      <c r="A875" s="38" t="s">
        <v>317</v>
      </c>
      <c r="B875" s="39">
        <v>0</v>
      </c>
      <c r="C875" s="39">
        <v>0</v>
      </c>
      <c r="D875" s="39">
        <v>0</v>
      </c>
      <c r="E875" s="39">
        <v>0</v>
      </c>
      <c r="F875" s="39">
        <v>250000000</v>
      </c>
      <c r="G875" s="39">
        <f>C875+D875+E875+F875</f>
        <v>250000000</v>
      </c>
      <c r="H875" s="39">
        <v>0</v>
      </c>
      <c r="I875" s="39">
        <v>0</v>
      </c>
      <c r="J875" s="39">
        <v>0</v>
      </c>
      <c r="K875" s="39">
        <v>250000000</v>
      </c>
      <c r="L875" s="39">
        <f>H875+I875+J875+K875</f>
        <v>250000000</v>
      </c>
      <c r="M875" s="39">
        <v>0</v>
      </c>
      <c r="N875" s="39">
        <v>0</v>
      </c>
      <c r="O875" s="39">
        <v>0</v>
      </c>
      <c r="P875" s="39">
        <v>250000000</v>
      </c>
      <c r="Q875" s="39">
        <f>M875+N875+O875+P875</f>
        <v>250000000</v>
      </c>
      <c r="R875" s="39">
        <f>H875-M875</f>
        <v>0</v>
      </c>
      <c r="S875" s="39">
        <f>I875-N875</f>
        <v>0</v>
      </c>
      <c r="T875" s="39">
        <f>J875-O875</f>
        <v>0</v>
      </c>
      <c r="U875" s="39">
        <f>Q875+B875</f>
        <v>250000000</v>
      </c>
      <c r="V875" s="39">
        <v>0</v>
      </c>
      <c r="W875" s="39">
        <v>0</v>
      </c>
      <c r="X875" s="39">
        <f>V875-W875</f>
        <v>0</v>
      </c>
      <c r="Y875" s="39">
        <f>IF(ISERROR(W875/V875*100),0,W875/V875*100)</f>
        <v>0</v>
      </c>
      <c r="Z875" s="39">
        <v>0</v>
      </c>
      <c r="AA875" s="39">
        <v>0</v>
      </c>
      <c r="AB875" s="39">
        <v>0</v>
      </c>
      <c r="AC875" s="39">
        <v>0</v>
      </c>
      <c r="AD875" s="39">
        <v>0</v>
      </c>
    </row>
    <row r="876" spans="1:30" ht="25.5" x14ac:dyDescent="0.2">
      <c r="A876" s="38" t="s">
        <v>86</v>
      </c>
      <c r="B876" s="39">
        <v>0</v>
      </c>
      <c r="C876" s="39">
        <v>1057194</v>
      </c>
      <c r="D876" s="39">
        <v>0</v>
      </c>
      <c r="E876" s="39">
        <v>1334</v>
      </c>
      <c r="F876" s="39">
        <v>42988245</v>
      </c>
      <c r="G876" s="39">
        <f>C876+D876+E876+F876</f>
        <v>44046773</v>
      </c>
      <c r="H876" s="39">
        <v>1057194</v>
      </c>
      <c r="I876" s="39">
        <v>0</v>
      </c>
      <c r="J876" s="39">
        <v>1334</v>
      </c>
      <c r="K876" s="39">
        <v>42988245</v>
      </c>
      <c r="L876" s="39">
        <f>H876+I876+J876+K876</f>
        <v>44046773</v>
      </c>
      <c r="M876" s="39">
        <v>918418.92</v>
      </c>
      <c r="N876" s="39">
        <v>0</v>
      </c>
      <c r="O876" s="39">
        <v>1333.99</v>
      </c>
      <c r="P876" s="39">
        <v>42922932</v>
      </c>
      <c r="Q876" s="39">
        <f>M876+N876+O876+P876</f>
        <v>43842684.909999996</v>
      </c>
      <c r="R876" s="39">
        <f>H876-M876</f>
        <v>138775.07999999996</v>
      </c>
      <c r="S876" s="39">
        <f>I876-N876</f>
        <v>0</v>
      </c>
      <c r="T876" s="39">
        <f>J876-O876</f>
        <v>9.9999999999909051E-3</v>
      </c>
      <c r="U876" s="39">
        <f>Q876+B876</f>
        <v>43842684.909999996</v>
      </c>
      <c r="V876" s="39">
        <v>5607654</v>
      </c>
      <c r="W876" s="39">
        <v>5045564.03</v>
      </c>
      <c r="X876" s="39">
        <f>V876-W876</f>
        <v>562089.96999999974</v>
      </c>
      <c r="Y876" s="39">
        <f>IF(ISERROR(W876/V876*100),0,W876/V876*100)</f>
        <v>89.976379248791034</v>
      </c>
      <c r="Z876" s="39">
        <v>0</v>
      </c>
      <c r="AA876" s="39">
        <v>0</v>
      </c>
      <c r="AB876" s="39">
        <v>0</v>
      </c>
      <c r="AC876" s="39">
        <v>0</v>
      </c>
      <c r="AD876" s="39">
        <v>-65313</v>
      </c>
    </row>
    <row r="877" spans="1:30" ht="25.5" x14ac:dyDescent="0.2">
      <c r="A877" s="38" t="s">
        <v>55</v>
      </c>
      <c r="B877" s="39">
        <v>0</v>
      </c>
      <c r="C877" s="39">
        <v>0</v>
      </c>
      <c r="D877" s="39">
        <v>0</v>
      </c>
      <c r="E877" s="39">
        <v>0</v>
      </c>
      <c r="F877" s="39">
        <v>124523632</v>
      </c>
      <c r="G877" s="39">
        <f>C877+D877+E877+F877</f>
        <v>124523632</v>
      </c>
      <c r="H877" s="39">
        <v>0</v>
      </c>
      <c r="I877" s="39">
        <v>0</v>
      </c>
      <c r="J877" s="39">
        <v>0</v>
      </c>
      <c r="K877" s="39">
        <v>124523632</v>
      </c>
      <c r="L877" s="39">
        <f>H877+I877+J877+K877</f>
        <v>124523632</v>
      </c>
      <c r="M877" s="39">
        <v>0</v>
      </c>
      <c r="N877" s="39">
        <v>0</v>
      </c>
      <c r="O877" s="39">
        <v>0</v>
      </c>
      <c r="P877" s="39">
        <v>124523632</v>
      </c>
      <c r="Q877" s="39">
        <f>M877+N877+O877+P877</f>
        <v>124523632</v>
      </c>
      <c r="R877" s="39">
        <f>H877-M877</f>
        <v>0</v>
      </c>
      <c r="S877" s="39">
        <f>I877-N877</f>
        <v>0</v>
      </c>
      <c r="T877" s="39">
        <f>J877-O877</f>
        <v>0</v>
      </c>
      <c r="U877" s="39">
        <f>Q877+B877</f>
        <v>124523632</v>
      </c>
      <c r="V877" s="39">
        <v>124523632</v>
      </c>
      <c r="W877" s="39">
        <v>124523632</v>
      </c>
      <c r="X877" s="39">
        <f>V877-W877</f>
        <v>0</v>
      </c>
      <c r="Y877" s="39">
        <f>IF(ISERROR(W877/V877*100),0,W877/V877*100)</f>
        <v>100</v>
      </c>
      <c r="Z877" s="39">
        <v>0</v>
      </c>
      <c r="AA877" s="39">
        <v>0</v>
      </c>
      <c r="AB877" s="39">
        <v>0</v>
      </c>
      <c r="AC877" s="39">
        <v>0</v>
      </c>
      <c r="AD877" s="39">
        <v>0</v>
      </c>
    </row>
    <row r="878" spans="1:30" x14ac:dyDescent="0.2">
      <c r="A878" s="35" t="s">
        <v>329</v>
      </c>
      <c r="B878" s="36">
        <v>286.92</v>
      </c>
      <c r="C878" s="36">
        <v>7658890</v>
      </c>
      <c r="D878" s="36">
        <v>0</v>
      </c>
      <c r="E878" s="36">
        <v>350972</v>
      </c>
      <c r="F878" s="36">
        <v>722487969</v>
      </c>
      <c r="G878" s="36">
        <f>C878+D878+E878+F878</f>
        <v>730497831</v>
      </c>
      <c r="H878" s="36">
        <v>7658890</v>
      </c>
      <c r="I878" s="36">
        <v>0</v>
      </c>
      <c r="J878" s="36">
        <v>350972</v>
      </c>
      <c r="K878" s="36">
        <v>722487969</v>
      </c>
      <c r="L878" s="36">
        <f>H878+I878+J878+K878</f>
        <v>730497831</v>
      </c>
      <c r="M878" s="36">
        <v>7152614.21</v>
      </c>
      <c r="N878" s="36">
        <v>0</v>
      </c>
      <c r="O878" s="36">
        <v>268540.94</v>
      </c>
      <c r="P878" s="36">
        <v>710181579.19000006</v>
      </c>
      <c r="Q878" s="36">
        <f>M878+N878+O878+P878</f>
        <v>717602734.34000003</v>
      </c>
      <c r="R878" s="36">
        <f>H878-M878</f>
        <v>506275.79000000004</v>
      </c>
      <c r="S878" s="36">
        <f>I878-N878</f>
        <v>0</v>
      </c>
      <c r="T878" s="36">
        <f>J878-O878</f>
        <v>82431.06</v>
      </c>
      <c r="U878" s="36">
        <f>Q878+B878</f>
        <v>717603021.25999999</v>
      </c>
      <c r="V878" s="36">
        <v>730526435</v>
      </c>
      <c r="W878" s="36">
        <v>717457821.46000004</v>
      </c>
      <c r="X878" s="36">
        <f>V878-W878</f>
        <v>13068613.539999962</v>
      </c>
      <c r="Y878" s="36">
        <f>IF(ISERROR(W878/V878*100),0,W878/V878*100)</f>
        <v>98.211069043654803</v>
      </c>
      <c r="Z878" s="36">
        <v>0</v>
      </c>
      <c r="AA878" s="36">
        <v>0</v>
      </c>
      <c r="AB878" s="36">
        <v>0</v>
      </c>
      <c r="AC878" s="36">
        <v>0</v>
      </c>
      <c r="AD878" s="36">
        <v>-12306389.810000001</v>
      </c>
    </row>
    <row r="879" spans="1:30" ht="25.5" x14ac:dyDescent="0.2">
      <c r="A879" s="38" t="s">
        <v>330</v>
      </c>
      <c r="B879" s="39">
        <v>0</v>
      </c>
      <c r="C879" s="39">
        <v>0</v>
      </c>
      <c r="D879" s="39">
        <v>0</v>
      </c>
      <c r="E879" s="39">
        <v>0</v>
      </c>
      <c r="F879" s="39">
        <v>32042956</v>
      </c>
      <c r="G879" s="39">
        <f>C879+D879+E879+F879</f>
        <v>32042956</v>
      </c>
      <c r="H879" s="39">
        <v>0</v>
      </c>
      <c r="I879" s="39">
        <v>0</v>
      </c>
      <c r="J879" s="39">
        <v>0</v>
      </c>
      <c r="K879" s="39">
        <v>32042956</v>
      </c>
      <c r="L879" s="39">
        <f>H879+I879+J879+K879</f>
        <v>32042956</v>
      </c>
      <c r="M879" s="39">
        <v>0</v>
      </c>
      <c r="N879" s="39">
        <v>0</v>
      </c>
      <c r="O879" s="39">
        <v>0</v>
      </c>
      <c r="P879" s="39">
        <v>31942712.489999998</v>
      </c>
      <c r="Q879" s="39">
        <f>M879+N879+O879+P879</f>
        <v>31942712.489999998</v>
      </c>
      <c r="R879" s="39">
        <f>H879-M879</f>
        <v>0</v>
      </c>
      <c r="S879" s="39">
        <f>I879-N879</f>
        <v>0</v>
      </c>
      <c r="T879" s="39">
        <f>J879-O879</f>
        <v>0</v>
      </c>
      <c r="U879" s="39">
        <f>Q879+B879</f>
        <v>31942712.489999998</v>
      </c>
      <c r="V879" s="39">
        <v>32042956</v>
      </c>
      <c r="W879" s="39">
        <v>31942712.489999998</v>
      </c>
      <c r="X879" s="39">
        <f>V879-W879</f>
        <v>100243.51000000164</v>
      </c>
      <c r="Y879" s="39">
        <f>IF(ISERROR(W879/V879*100),0,W879/V879*100)</f>
        <v>99.68715898121259</v>
      </c>
      <c r="Z879" s="39">
        <v>0</v>
      </c>
      <c r="AA879" s="39">
        <v>0</v>
      </c>
      <c r="AB879" s="39">
        <v>0</v>
      </c>
      <c r="AC879" s="39">
        <v>0</v>
      </c>
      <c r="AD879" s="39">
        <v>-100243.51</v>
      </c>
    </row>
    <row r="880" spans="1:30" x14ac:dyDescent="0.2">
      <c r="A880" s="38" t="s">
        <v>331</v>
      </c>
      <c r="B880" s="39">
        <v>286.92</v>
      </c>
      <c r="C880" s="39">
        <v>7658890</v>
      </c>
      <c r="D880" s="39">
        <v>0</v>
      </c>
      <c r="E880" s="39">
        <v>285972</v>
      </c>
      <c r="F880" s="39">
        <v>87231898</v>
      </c>
      <c r="G880" s="39">
        <f>C880+D880+E880+F880</f>
        <v>95176760</v>
      </c>
      <c r="H880" s="39">
        <v>7658890</v>
      </c>
      <c r="I880" s="39">
        <v>0</v>
      </c>
      <c r="J880" s="39">
        <v>285972</v>
      </c>
      <c r="K880" s="39">
        <v>87231898</v>
      </c>
      <c r="L880" s="39">
        <f>H880+I880+J880+K880</f>
        <v>95176760</v>
      </c>
      <c r="M880" s="39">
        <v>7152614.21</v>
      </c>
      <c r="N880" s="39">
        <v>0</v>
      </c>
      <c r="O880" s="39">
        <v>203540.94</v>
      </c>
      <c r="P880" s="39">
        <v>87179102.260000005</v>
      </c>
      <c r="Q880" s="39">
        <f>M880+N880+O880+P880</f>
        <v>94535257.410000011</v>
      </c>
      <c r="R880" s="39">
        <f>H880-M880</f>
        <v>506275.79000000004</v>
      </c>
      <c r="S880" s="39">
        <f>I880-N880</f>
        <v>0</v>
      </c>
      <c r="T880" s="39">
        <f>J880-O880</f>
        <v>82431.06</v>
      </c>
      <c r="U880" s="39">
        <f>Q880+B880</f>
        <v>94535544.330000013</v>
      </c>
      <c r="V880" s="39">
        <v>95185363</v>
      </c>
      <c r="W880" s="39">
        <v>94435391.180000007</v>
      </c>
      <c r="X880" s="39">
        <f>V880-W880</f>
        <v>749971.81999999285</v>
      </c>
      <c r="Y880" s="39">
        <f>IF(ISERROR(W880/V880*100),0,W880/V880*100)</f>
        <v>99.21209333414005</v>
      </c>
      <c r="Z880" s="39">
        <v>0</v>
      </c>
      <c r="AA880" s="39">
        <v>0</v>
      </c>
      <c r="AB880" s="39">
        <v>0</v>
      </c>
      <c r="AC880" s="39">
        <v>0</v>
      </c>
      <c r="AD880" s="39">
        <v>-52795.74</v>
      </c>
    </row>
    <row r="881" spans="1:30" ht="25.5" x14ac:dyDescent="0.2">
      <c r="A881" s="40" t="s">
        <v>332</v>
      </c>
      <c r="B881" s="39">
        <v>0</v>
      </c>
      <c r="C881" s="39">
        <v>0</v>
      </c>
      <c r="D881" s="39">
        <v>0</v>
      </c>
      <c r="E881" s="39">
        <v>0</v>
      </c>
      <c r="F881" s="39">
        <v>35258704</v>
      </c>
      <c r="G881" s="39">
        <f>C881+D881+E881+F881</f>
        <v>35258704</v>
      </c>
      <c r="H881" s="39">
        <v>0</v>
      </c>
      <c r="I881" s="39">
        <v>0</v>
      </c>
      <c r="J881" s="39">
        <v>0</v>
      </c>
      <c r="K881" s="39">
        <v>35258704</v>
      </c>
      <c r="L881" s="39">
        <f>H881+I881+J881+K881</f>
        <v>35258704</v>
      </c>
      <c r="M881" s="39">
        <v>0</v>
      </c>
      <c r="N881" s="39">
        <v>0</v>
      </c>
      <c r="O881" s="39">
        <v>0</v>
      </c>
      <c r="P881" s="39">
        <v>35243274.049999997</v>
      </c>
      <c r="Q881" s="39">
        <f>M881+N881+O881+P881</f>
        <v>35243274.049999997</v>
      </c>
      <c r="R881" s="39">
        <f>H881-M881</f>
        <v>0</v>
      </c>
      <c r="S881" s="39">
        <f>I881-N881</f>
        <v>0</v>
      </c>
      <c r="T881" s="39">
        <f>J881-O881</f>
        <v>0</v>
      </c>
      <c r="U881" s="39">
        <f>Q881+B881</f>
        <v>35243274.049999997</v>
      </c>
      <c r="V881" s="39">
        <v>35258704</v>
      </c>
      <c r="W881" s="39">
        <v>35243274.049999997</v>
      </c>
      <c r="X881" s="39">
        <f>V881-W881</f>
        <v>15429.95000000298</v>
      </c>
      <c r="Y881" s="39">
        <f>IF(ISERROR(W881/V881*100),0,W881/V881*100)</f>
        <v>99.956237898023687</v>
      </c>
      <c r="Z881" s="39">
        <v>0</v>
      </c>
      <c r="AA881" s="39">
        <v>0</v>
      </c>
      <c r="AB881" s="39">
        <v>0</v>
      </c>
      <c r="AC881" s="39">
        <v>0</v>
      </c>
      <c r="AD881" s="39">
        <v>-15429.95</v>
      </c>
    </row>
    <row r="882" spans="1:30" ht="25.5" x14ac:dyDescent="0.2">
      <c r="A882" s="40" t="s">
        <v>333</v>
      </c>
      <c r="B882" s="39">
        <v>286.92</v>
      </c>
      <c r="C882" s="39">
        <v>7064096</v>
      </c>
      <c r="D882" s="39">
        <v>0</v>
      </c>
      <c r="E882" s="39">
        <v>107810</v>
      </c>
      <c r="F882" s="39">
        <v>43856868</v>
      </c>
      <c r="G882" s="39">
        <f>C882+D882+E882+F882</f>
        <v>51028774</v>
      </c>
      <c r="H882" s="39">
        <v>7064096</v>
      </c>
      <c r="I882" s="39">
        <v>0</v>
      </c>
      <c r="J882" s="39">
        <v>107810</v>
      </c>
      <c r="K882" s="39">
        <v>43856868</v>
      </c>
      <c r="L882" s="39">
        <f>H882+I882+J882+K882</f>
        <v>51028774</v>
      </c>
      <c r="M882" s="39">
        <v>6910231.3700000001</v>
      </c>
      <c r="N882" s="39">
        <v>0</v>
      </c>
      <c r="O882" s="39">
        <v>56444.31</v>
      </c>
      <c r="P882" s="39">
        <v>43856868</v>
      </c>
      <c r="Q882" s="39">
        <f>M882+N882+O882+P882</f>
        <v>50823543.68</v>
      </c>
      <c r="R882" s="39">
        <f>H882-M882</f>
        <v>153864.62999999989</v>
      </c>
      <c r="S882" s="39">
        <f>I882-N882</f>
        <v>0</v>
      </c>
      <c r="T882" s="39">
        <f>J882-O882</f>
        <v>51365.69</v>
      </c>
      <c r="U882" s="39">
        <f>Q882+B882</f>
        <v>50823830.600000001</v>
      </c>
      <c r="V882" s="39">
        <v>51037234</v>
      </c>
      <c r="W882" s="39">
        <v>50738698.270000003</v>
      </c>
      <c r="X882" s="39">
        <f>V882-W882</f>
        <v>298535.72999999672</v>
      </c>
      <c r="Y882" s="39">
        <f>IF(ISERROR(W882/V882*100),0,W882/V882*100)</f>
        <v>99.415062873509171</v>
      </c>
      <c r="Z882" s="39">
        <v>0</v>
      </c>
      <c r="AA882" s="39">
        <v>0</v>
      </c>
      <c r="AB882" s="39">
        <v>0</v>
      </c>
      <c r="AC882" s="39">
        <v>0</v>
      </c>
      <c r="AD882" s="39">
        <v>0</v>
      </c>
    </row>
    <row r="883" spans="1:30" ht="51" x14ac:dyDescent="0.2">
      <c r="A883" s="40" t="s">
        <v>334</v>
      </c>
      <c r="B883" s="39">
        <v>0</v>
      </c>
      <c r="C883" s="39">
        <v>594794</v>
      </c>
      <c r="D883" s="39">
        <v>0</v>
      </c>
      <c r="E883" s="39">
        <v>21476</v>
      </c>
      <c r="F883" s="39">
        <v>5197354</v>
      </c>
      <c r="G883" s="39">
        <f>C883+D883+E883+F883</f>
        <v>5813624</v>
      </c>
      <c r="H883" s="39">
        <v>594794</v>
      </c>
      <c r="I883" s="39">
        <v>0</v>
      </c>
      <c r="J883" s="39">
        <v>21476</v>
      </c>
      <c r="K883" s="39">
        <v>5197354</v>
      </c>
      <c r="L883" s="39">
        <f>H883+I883+J883+K883</f>
        <v>5813624</v>
      </c>
      <c r="M883" s="39">
        <v>242382.84</v>
      </c>
      <c r="N883" s="39">
        <v>0</v>
      </c>
      <c r="O883" s="39">
        <v>21453.55</v>
      </c>
      <c r="P883" s="39">
        <v>5197354</v>
      </c>
      <c r="Q883" s="39">
        <f>M883+N883+O883+P883</f>
        <v>5461190.3899999997</v>
      </c>
      <c r="R883" s="39">
        <f>H883-M883</f>
        <v>352411.16000000003</v>
      </c>
      <c r="S883" s="39">
        <f>I883-N883</f>
        <v>0</v>
      </c>
      <c r="T883" s="39">
        <f>J883-O883</f>
        <v>22.450000000000728</v>
      </c>
      <c r="U883" s="39">
        <f>Q883+B883</f>
        <v>5461190.3899999997</v>
      </c>
      <c r="V883" s="39">
        <v>5813767</v>
      </c>
      <c r="W883" s="39">
        <v>5461333.3899999997</v>
      </c>
      <c r="X883" s="39">
        <f>V883-W883</f>
        <v>352433.61000000034</v>
      </c>
      <c r="Y883" s="39">
        <f>IF(ISERROR(W883/V883*100),0,W883/V883*100)</f>
        <v>93.937947461602775</v>
      </c>
      <c r="Z883" s="39">
        <v>0</v>
      </c>
      <c r="AA883" s="39">
        <v>0</v>
      </c>
      <c r="AB883" s="39">
        <v>0</v>
      </c>
      <c r="AC883" s="39">
        <v>0</v>
      </c>
      <c r="AD883" s="39">
        <v>0</v>
      </c>
    </row>
    <row r="884" spans="1:30" ht="25.5" x14ac:dyDescent="0.2">
      <c r="A884" s="40" t="s">
        <v>335</v>
      </c>
      <c r="B884" s="39">
        <v>0</v>
      </c>
      <c r="C884" s="39">
        <v>0</v>
      </c>
      <c r="D884" s="39">
        <v>0</v>
      </c>
      <c r="E884" s="39">
        <v>156686</v>
      </c>
      <c r="F884" s="39">
        <v>2753972</v>
      </c>
      <c r="G884" s="39">
        <f>C884+D884+E884+F884</f>
        <v>2910658</v>
      </c>
      <c r="H884" s="39">
        <v>0</v>
      </c>
      <c r="I884" s="39">
        <v>0</v>
      </c>
      <c r="J884" s="39">
        <v>156686</v>
      </c>
      <c r="K884" s="39">
        <v>2753972</v>
      </c>
      <c r="L884" s="39">
        <f>H884+I884+J884+K884</f>
        <v>2910658</v>
      </c>
      <c r="M884" s="39">
        <v>0</v>
      </c>
      <c r="N884" s="39">
        <v>0</v>
      </c>
      <c r="O884" s="39">
        <v>125643.08</v>
      </c>
      <c r="P884" s="39">
        <v>2744205.49</v>
      </c>
      <c r="Q884" s="39">
        <f>M884+N884+O884+P884</f>
        <v>2869848.5700000003</v>
      </c>
      <c r="R884" s="39">
        <f>H884-M884</f>
        <v>0</v>
      </c>
      <c r="S884" s="39">
        <f>I884-N884</f>
        <v>0</v>
      </c>
      <c r="T884" s="39">
        <f>J884-O884</f>
        <v>31042.92</v>
      </c>
      <c r="U884" s="39">
        <f>Q884+B884</f>
        <v>2869848.5700000003</v>
      </c>
      <c r="V884" s="39">
        <v>2910658</v>
      </c>
      <c r="W884" s="39">
        <v>2854684.75</v>
      </c>
      <c r="X884" s="39">
        <f>V884-W884</f>
        <v>55973.25</v>
      </c>
      <c r="Y884" s="39">
        <f>IF(ISERROR(W884/V884*100),0,W884/V884*100)</f>
        <v>98.076955451310326</v>
      </c>
      <c r="Z884" s="39">
        <v>0</v>
      </c>
      <c r="AA884" s="39">
        <v>0</v>
      </c>
      <c r="AB884" s="39">
        <v>0</v>
      </c>
      <c r="AC884" s="39">
        <v>0</v>
      </c>
      <c r="AD884" s="39">
        <v>-9766.51</v>
      </c>
    </row>
    <row r="885" spans="1:30" ht="38.25" x14ac:dyDescent="0.2">
      <c r="A885" s="40" t="s">
        <v>336</v>
      </c>
      <c r="B885" s="39">
        <v>0</v>
      </c>
      <c r="C885" s="39">
        <v>0</v>
      </c>
      <c r="D885" s="39">
        <v>0</v>
      </c>
      <c r="E885" s="39">
        <v>0</v>
      </c>
      <c r="F885" s="39">
        <v>165000</v>
      </c>
      <c r="G885" s="39">
        <f>C885+D885+E885+F885</f>
        <v>165000</v>
      </c>
      <c r="H885" s="39">
        <v>0</v>
      </c>
      <c r="I885" s="39">
        <v>0</v>
      </c>
      <c r="J885" s="39">
        <v>0</v>
      </c>
      <c r="K885" s="39">
        <v>165000</v>
      </c>
      <c r="L885" s="39">
        <f>H885+I885+J885+K885</f>
        <v>165000</v>
      </c>
      <c r="M885" s="39">
        <v>0</v>
      </c>
      <c r="N885" s="39">
        <v>0</v>
      </c>
      <c r="O885" s="39">
        <v>0</v>
      </c>
      <c r="P885" s="39">
        <v>137400.72</v>
      </c>
      <c r="Q885" s="39">
        <f>M885+N885+O885+P885</f>
        <v>137400.72</v>
      </c>
      <c r="R885" s="39">
        <f>H885-M885</f>
        <v>0</v>
      </c>
      <c r="S885" s="39">
        <f>I885-N885</f>
        <v>0</v>
      </c>
      <c r="T885" s="39">
        <f>J885-O885</f>
        <v>0</v>
      </c>
      <c r="U885" s="39">
        <f>Q885+B885</f>
        <v>137400.72</v>
      </c>
      <c r="V885" s="39">
        <v>165000</v>
      </c>
      <c r="W885" s="39">
        <v>137400.72</v>
      </c>
      <c r="X885" s="39">
        <f>V885-W885</f>
        <v>27599.279999999999</v>
      </c>
      <c r="Y885" s="39">
        <f>IF(ISERROR(W885/V885*100),0,W885/V885*100)</f>
        <v>83.273163636363634</v>
      </c>
      <c r="Z885" s="39">
        <v>0</v>
      </c>
      <c r="AA885" s="39">
        <v>0</v>
      </c>
      <c r="AB885" s="39">
        <v>0</v>
      </c>
      <c r="AC885" s="39">
        <v>0</v>
      </c>
      <c r="AD885" s="39">
        <v>-27599.279999999999</v>
      </c>
    </row>
    <row r="886" spans="1:30" x14ac:dyDescent="0.2">
      <c r="A886" s="38" t="s">
        <v>337</v>
      </c>
      <c r="B886" s="39">
        <v>0</v>
      </c>
      <c r="C886" s="39">
        <v>0</v>
      </c>
      <c r="D886" s="39">
        <v>0</v>
      </c>
      <c r="E886" s="39">
        <v>0</v>
      </c>
      <c r="F886" s="39">
        <v>6458172</v>
      </c>
      <c r="G886" s="39">
        <f>C886+D886+E886+F886</f>
        <v>6458172</v>
      </c>
      <c r="H886" s="39">
        <v>0</v>
      </c>
      <c r="I886" s="39">
        <v>0</v>
      </c>
      <c r="J886" s="39">
        <v>0</v>
      </c>
      <c r="K886" s="39">
        <v>6458172</v>
      </c>
      <c r="L886" s="39">
        <f>H886+I886+J886+K886</f>
        <v>6458172</v>
      </c>
      <c r="M886" s="39">
        <v>0</v>
      </c>
      <c r="N886" s="39">
        <v>0</v>
      </c>
      <c r="O886" s="39">
        <v>0</v>
      </c>
      <c r="P886" s="39">
        <v>6458143</v>
      </c>
      <c r="Q886" s="39">
        <f>M886+N886+O886+P886</f>
        <v>6458143</v>
      </c>
      <c r="R886" s="39">
        <f>H886-M886</f>
        <v>0</v>
      </c>
      <c r="S886" s="39">
        <f>I886-N886</f>
        <v>0</v>
      </c>
      <c r="T886" s="39">
        <f>J886-O886</f>
        <v>0</v>
      </c>
      <c r="U886" s="39">
        <f>Q886+B886</f>
        <v>6458143</v>
      </c>
      <c r="V886" s="39">
        <v>6458172</v>
      </c>
      <c r="W886" s="39">
        <v>6458143</v>
      </c>
      <c r="X886" s="39">
        <f>V886-W886</f>
        <v>29</v>
      </c>
      <c r="Y886" s="39">
        <f>IF(ISERROR(W886/V886*100),0,W886/V886*100)</f>
        <v>99.999550956524544</v>
      </c>
      <c r="Z886" s="39">
        <v>0</v>
      </c>
      <c r="AA886" s="39">
        <v>0</v>
      </c>
      <c r="AB886" s="39">
        <v>0</v>
      </c>
      <c r="AC886" s="39">
        <v>0</v>
      </c>
      <c r="AD886" s="39">
        <v>-29</v>
      </c>
    </row>
    <row r="887" spans="1:30" ht="25.5" x14ac:dyDescent="0.2">
      <c r="A887" s="40" t="s">
        <v>338</v>
      </c>
      <c r="B887" s="39">
        <v>0</v>
      </c>
      <c r="C887" s="39">
        <v>0</v>
      </c>
      <c r="D887" s="39">
        <v>0</v>
      </c>
      <c r="E887" s="39">
        <v>0</v>
      </c>
      <c r="F887" s="39">
        <v>6458172</v>
      </c>
      <c r="G887" s="39">
        <f>C887+D887+E887+F887</f>
        <v>6458172</v>
      </c>
      <c r="H887" s="39">
        <v>0</v>
      </c>
      <c r="I887" s="39">
        <v>0</v>
      </c>
      <c r="J887" s="39">
        <v>0</v>
      </c>
      <c r="K887" s="39">
        <v>6458172</v>
      </c>
      <c r="L887" s="39">
        <f>H887+I887+J887+K887</f>
        <v>6458172</v>
      </c>
      <c r="M887" s="39">
        <v>0</v>
      </c>
      <c r="N887" s="39">
        <v>0</v>
      </c>
      <c r="O887" s="39">
        <v>0</v>
      </c>
      <c r="P887" s="39">
        <v>6458143</v>
      </c>
      <c r="Q887" s="39">
        <f>M887+N887+O887+P887</f>
        <v>6458143</v>
      </c>
      <c r="R887" s="39">
        <f>H887-M887</f>
        <v>0</v>
      </c>
      <c r="S887" s="39">
        <f>I887-N887</f>
        <v>0</v>
      </c>
      <c r="T887" s="39">
        <f>J887-O887</f>
        <v>0</v>
      </c>
      <c r="U887" s="39">
        <f>Q887+B887</f>
        <v>6458143</v>
      </c>
      <c r="V887" s="39">
        <v>6458172</v>
      </c>
      <c r="W887" s="39">
        <v>6458143</v>
      </c>
      <c r="X887" s="39">
        <f>V887-W887</f>
        <v>29</v>
      </c>
      <c r="Y887" s="39">
        <f>IF(ISERROR(W887/V887*100),0,W887/V887*100)</f>
        <v>99.999550956524544</v>
      </c>
      <c r="Z887" s="39">
        <v>0</v>
      </c>
      <c r="AA887" s="39">
        <v>0</v>
      </c>
      <c r="AB887" s="39">
        <v>0</v>
      </c>
      <c r="AC887" s="39">
        <v>0</v>
      </c>
      <c r="AD887" s="39">
        <v>-29</v>
      </c>
    </row>
    <row r="888" spans="1:30" ht="25.5" x14ac:dyDescent="0.2">
      <c r="A888" s="38" t="s">
        <v>339</v>
      </c>
      <c r="B888" s="39">
        <v>0</v>
      </c>
      <c r="C888" s="39">
        <v>0</v>
      </c>
      <c r="D888" s="39">
        <v>0</v>
      </c>
      <c r="E888" s="39">
        <v>0</v>
      </c>
      <c r="F888" s="39">
        <v>518026828</v>
      </c>
      <c r="G888" s="39">
        <f>C888+D888+E888+F888</f>
        <v>518026828</v>
      </c>
      <c r="H888" s="39">
        <v>0</v>
      </c>
      <c r="I888" s="39">
        <v>0</v>
      </c>
      <c r="J888" s="39">
        <v>0</v>
      </c>
      <c r="K888" s="39">
        <v>518026828</v>
      </c>
      <c r="L888" s="39">
        <f>H888+I888+J888+K888</f>
        <v>518026828</v>
      </c>
      <c r="M888" s="39">
        <v>0</v>
      </c>
      <c r="N888" s="39">
        <v>0</v>
      </c>
      <c r="O888" s="39">
        <v>0</v>
      </c>
      <c r="P888" s="39">
        <v>516940167.5</v>
      </c>
      <c r="Q888" s="39">
        <f>M888+N888+O888+P888</f>
        <v>516940167.5</v>
      </c>
      <c r="R888" s="39">
        <f>H888-M888</f>
        <v>0</v>
      </c>
      <c r="S888" s="39">
        <f>I888-N888</f>
        <v>0</v>
      </c>
      <c r="T888" s="39">
        <f>J888-O888</f>
        <v>0</v>
      </c>
      <c r="U888" s="39">
        <f>Q888+B888</f>
        <v>516940167.5</v>
      </c>
      <c r="V888" s="39">
        <v>518026828</v>
      </c>
      <c r="W888" s="39">
        <v>516940167.5</v>
      </c>
      <c r="X888" s="39">
        <f>V888-W888</f>
        <v>1086660.5</v>
      </c>
      <c r="Y888" s="39">
        <f>IF(ISERROR(W888/V888*100),0,W888/V888*100)</f>
        <v>99.790230844955389</v>
      </c>
      <c r="Z888" s="39">
        <v>0</v>
      </c>
      <c r="AA888" s="39">
        <v>0</v>
      </c>
      <c r="AB888" s="39">
        <v>0</v>
      </c>
      <c r="AC888" s="39">
        <v>0</v>
      </c>
      <c r="AD888" s="39">
        <v>-1086660.5</v>
      </c>
    </row>
    <row r="889" spans="1:30" x14ac:dyDescent="0.2">
      <c r="A889" s="40" t="s">
        <v>340</v>
      </c>
      <c r="B889" s="39">
        <v>0</v>
      </c>
      <c r="C889" s="39">
        <v>0</v>
      </c>
      <c r="D889" s="39">
        <v>0</v>
      </c>
      <c r="E889" s="39">
        <v>0</v>
      </c>
      <c r="F889" s="39">
        <v>294981424</v>
      </c>
      <c r="G889" s="39">
        <f>C889+D889+E889+F889</f>
        <v>294981424</v>
      </c>
      <c r="H889" s="39">
        <v>0</v>
      </c>
      <c r="I889" s="39">
        <v>0</v>
      </c>
      <c r="J889" s="39">
        <v>0</v>
      </c>
      <c r="K889" s="39">
        <v>294981424</v>
      </c>
      <c r="L889" s="39">
        <f>H889+I889+J889+K889</f>
        <v>294981424</v>
      </c>
      <c r="M889" s="39">
        <v>0</v>
      </c>
      <c r="N889" s="39">
        <v>0</v>
      </c>
      <c r="O889" s="39">
        <v>0</v>
      </c>
      <c r="P889" s="39">
        <v>293986412.85000002</v>
      </c>
      <c r="Q889" s="39">
        <f>M889+N889+O889+P889</f>
        <v>293986412.85000002</v>
      </c>
      <c r="R889" s="39">
        <f>H889-M889</f>
        <v>0</v>
      </c>
      <c r="S889" s="39">
        <f>I889-N889</f>
        <v>0</v>
      </c>
      <c r="T889" s="39">
        <f>J889-O889</f>
        <v>0</v>
      </c>
      <c r="U889" s="39">
        <f>Q889+B889</f>
        <v>293986412.85000002</v>
      </c>
      <c r="V889" s="39">
        <v>294981424</v>
      </c>
      <c r="W889" s="39">
        <v>293986412.85000002</v>
      </c>
      <c r="X889" s="39">
        <f>V889-W889</f>
        <v>995011.14999997616</v>
      </c>
      <c r="Y889" s="39">
        <f>IF(ISERROR(W889/V889*100),0,W889/V889*100)</f>
        <v>99.662686844307871</v>
      </c>
      <c r="Z889" s="39">
        <v>0</v>
      </c>
      <c r="AA889" s="39">
        <v>0</v>
      </c>
      <c r="AB889" s="39">
        <v>0</v>
      </c>
      <c r="AC889" s="39">
        <v>0</v>
      </c>
      <c r="AD889" s="39">
        <v>-995011.15</v>
      </c>
    </row>
    <row r="890" spans="1:30" x14ac:dyDescent="0.2">
      <c r="A890" s="40" t="s">
        <v>341</v>
      </c>
      <c r="B890" s="39">
        <v>0</v>
      </c>
      <c r="C890" s="39">
        <v>0</v>
      </c>
      <c r="D890" s="39">
        <v>0</v>
      </c>
      <c r="E890" s="39">
        <v>0</v>
      </c>
      <c r="F890" s="39">
        <v>55800761</v>
      </c>
      <c r="G890" s="39">
        <f>C890+D890+E890+F890</f>
        <v>55800761</v>
      </c>
      <c r="H890" s="39">
        <v>0</v>
      </c>
      <c r="I890" s="39">
        <v>0</v>
      </c>
      <c r="J890" s="39">
        <v>0</v>
      </c>
      <c r="K890" s="39">
        <v>55800761</v>
      </c>
      <c r="L890" s="39">
        <f>H890+I890+J890+K890</f>
        <v>55800761</v>
      </c>
      <c r="M890" s="39">
        <v>0</v>
      </c>
      <c r="N890" s="39">
        <v>0</v>
      </c>
      <c r="O890" s="39">
        <v>0</v>
      </c>
      <c r="P890" s="39">
        <v>55727994.329999998</v>
      </c>
      <c r="Q890" s="39">
        <f>M890+N890+O890+P890</f>
        <v>55727994.329999998</v>
      </c>
      <c r="R890" s="39">
        <f>H890-M890</f>
        <v>0</v>
      </c>
      <c r="S890" s="39">
        <f>I890-N890</f>
        <v>0</v>
      </c>
      <c r="T890" s="39">
        <f>J890-O890</f>
        <v>0</v>
      </c>
      <c r="U890" s="39">
        <f>Q890+B890</f>
        <v>55727994.329999998</v>
      </c>
      <c r="V890" s="39">
        <v>55800761</v>
      </c>
      <c r="W890" s="39">
        <v>55727994.329999998</v>
      </c>
      <c r="X890" s="39">
        <f>V890-W890</f>
        <v>72766.670000001788</v>
      </c>
      <c r="Y890" s="39">
        <f>IF(ISERROR(W890/V890*100),0,W890/V890*100)</f>
        <v>99.86959555981683</v>
      </c>
      <c r="Z890" s="39">
        <v>0</v>
      </c>
      <c r="AA890" s="39">
        <v>0</v>
      </c>
      <c r="AB890" s="39">
        <v>0</v>
      </c>
      <c r="AC890" s="39">
        <v>0</v>
      </c>
      <c r="AD890" s="39">
        <v>-72766.67</v>
      </c>
    </row>
    <row r="891" spans="1:30" ht="25.5" x14ac:dyDescent="0.2">
      <c r="A891" s="40" t="s">
        <v>342</v>
      </c>
      <c r="B891" s="39">
        <v>0</v>
      </c>
      <c r="C891" s="39">
        <v>0</v>
      </c>
      <c r="D891" s="39">
        <v>0</v>
      </c>
      <c r="E891" s="39">
        <v>0</v>
      </c>
      <c r="F891" s="39">
        <v>167204098</v>
      </c>
      <c r="G891" s="39">
        <f>C891+D891+E891+F891</f>
        <v>167204098</v>
      </c>
      <c r="H891" s="39">
        <v>0</v>
      </c>
      <c r="I891" s="39">
        <v>0</v>
      </c>
      <c r="J891" s="39">
        <v>0</v>
      </c>
      <c r="K891" s="39">
        <v>167204098</v>
      </c>
      <c r="L891" s="39">
        <f>H891+I891+J891+K891</f>
        <v>167204098</v>
      </c>
      <c r="M891" s="39">
        <v>0</v>
      </c>
      <c r="N891" s="39">
        <v>0</v>
      </c>
      <c r="O891" s="39">
        <v>0</v>
      </c>
      <c r="P891" s="39">
        <v>167204098</v>
      </c>
      <c r="Q891" s="39">
        <f>M891+N891+O891+P891</f>
        <v>167204098</v>
      </c>
      <c r="R891" s="39">
        <f>H891-M891</f>
        <v>0</v>
      </c>
      <c r="S891" s="39">
        <f>I891-N891</f>
        <v>0</v>
      </c>
      <c r="T891" s="39">
        <f>J891-O891</f>
        <v>0</v>
      </c>
      <c r="U891" s="39">
        <f>Q891+B891</f>
        <v>167204098</v>
      </c>
      <c r="V891" s="39">
        <v>167204098</v>
      </c>
      <c r="W891" s="39">
        <v>167204098</v>
      </c>
      <c r="X891" s="39">
        <f>V891-W891</f>
        <v>0</v>
      </c>
      <c r="Y891" s="39">
        <f>IF(ISERROR(W891/V891*100),0,W891/V891*100)</f>
        <v>100</v>
      </c>
      <c r="Z891" s="39">
        <v>0</v>
      </c>
      <c r="AA891" s="39">
        <v>0</v>
      </c>
      <c r="AB891" s="39">
        <v>0</v>
      </c>
      <c r="AC891" s="39">
        <v>0</v>
      </c>
      <c r="AD891" s="39">
        <v>0</v>
      </c>
    </row>
    <row r="892" spans="1:30" ht="25.5" x14ac:dyDescent="0.2">
      <c r="A892" s="40" t="s">
        <v>343</v>
      </c>
      <c r="B892" s="39">
        <v>0</v>
      </c>
      <c r="C892" s="39">
        <v>0</v>
      </c>
      <c r="D892" s="39">
        <v>0</v>
      </c>
      <c r="E892" s="39">
        <v>0</v>
      </c>
      <c r="F892" s="39">
        <v>40545</v>
      </c>
      <c r="G892" s="39">
        <f>C892+D892+E892+F892</f>
        <v>40545</v>
      </c>
      <c r="H892" s="39">
        <v>0</v>
      </c>
      <c r="I892" s="39">
        <v>0</v>
      </c>
      <c r="J892" s="39">
        <v>0</v>
      </c>
      <c r="K892" s="39">
        <v>40545</v>
      </c>
      <c r="L892" s="39">
        <f>H892+I892+J892+K892</f>
        <v>40545</v>
      </c>
      <c r="M892" s="39">
        <v>0</v>
      </c>
      <c r="N892" s="39">
        <v>0</v>
      </c>
      <c r="O892" s="39">
        <v>0</v>
      </c>
      <c r="P892" s="39">
        <v>21662.32</v>
      </c>
      <c r="Q892" s="39">
        <f>M892+N892+O892+P892</f>
        <v>21662.32</v>
      </c>
      <c r="R892" s="39">
        <f>H892-M892</f>
        <v>0</v>
      </c>
      <c r="S892" s="39">
        <f>I892-N892</f>
        <v>0</v>
      </c>
      <c r="T892" s="39">
        <f>J892-O892</f>
        <v>0</v>
      </c>
      <c r="U892" s="39">
        <f>Q892+B892</f>
        <v>21662.32</v>
      </c>
      <c r="V892" s="39">
        <v>40545</v>
      </c>
      <c r="W892" s="39">
        <v>21662.32</v>
      </c>
      <c r="X892" s="39">
        <f>V892-W892</f>
        <v>18882.68</v>
      </c>
      <c r="Y892" s="39">
        <f>IF(ISERROR(W892/V892*100),0,W892/V892*100)</f>
        <v>53.427845603650262</v>
      </c>
      <c r="Z892" s="39">
        <v>0</v>
      </c>
      <c r="AA892" s="39">
        <v>0</v>
      </c>
      <c r="AB892" s="39">
        <v>0</v>
      </c>
      <c r="AC892" s="39">
        <v>0</v>
      </c>
      <c r="AD892" s="39">
        <v>-18882.68</v>
      </c>
    </row>
    <row r="893" spans="1:30" x14ac:dyDescent="0.2">
      <c r="A893" s="38" t="s">
        <v>344</v>
      </c>
      <c r="B893" s="39">
        <v>0</v>
      </c>
      <c r="C893" s="39">
        <v>0</v>
      </c>
      <c r="D893" s="39">
        <v>0</v>
      </c>
      <c r="E893" s="39">
        <v>65000</v>
      </c>
      <c r="F893" s="39">
        <v>3239731</v>
      </c>
      <c r="G893" s="39">
        <f>C893+D893+E893+F893</f>
        <v>3304731</v>
      </c>
      <c r="H893" s="39">
        <v>0</v>
      </c>
      <c r="I893" s="39">
        <v>0</v>
      </c>
      <c r="J893" s="39">
        <v>65000</v>
      </c>
      <c r="K893" s="39">
        <v>3239731</v>
      </c>
      <c r="L893" s="39">
        <f>H893+I893+J893+K893</f>
        <v>3304731</v>
      </c>
      <c r="M893" s="39">
        <v>0</v>
      </c>
      <c r="N893" s="39">
        <v>0</v>
      </c>
      <c r="O893" s="39">
        <v>65000</v>
      </c>
      <c r="P893" s="39">
        <v>3239730.4</v>
      </c>
      <c r="Q893" s="39">
        <f>M893+N893+O893+P893</f>
        <v>3304730.4</v>
      </c>
      <c r="R893" s="39">
        <f>H893-M893</f>
        <v>0</v>
      </c>
      <c r="S893" s="39">
        <f>I893-N893</f>
        <v>0</v>
      </c>
      <c r="T893" s="39">
        <f>J893-O893</f>
        <v>0</v>
      </c>
      <c r="U893" s="39">
        <f>Q893+B893</f>
        <v>3304730.4</v>
      </c>
      <c r="V893" s="39">
        <v>3324732</v>
      </c>
      <c r="W893" s="39">
        <v>3259683.75</v>
      </c>
      <c r="X893" s="39">
        <f>V893-W893</f>
        <v>65048.25</v>
      </c>
      <c r="Y893" s="39">
        <f>IF(ISERROR(W893/V893*100),0,W893/V893*100)</f>
        <v>98.043503957612216</v>
      </c>
      <c r="Z893" s="39">
        <v>0</v>
      </c>
      <c r="AA893" s="39">
        <v>0</v>
      </c>
      <c r="AB893" s="39">
        <v>0</v>
      </c>
      <c r="AC893" s="39">
        <v>0</v>
      </c>
      <c r="AD893" s="39">
        <v>-0.6</v>
      </c>
    </row>
    <row r="894" spans="1:30" ht="25.5" x14ac:dyDescent="0.2">
      <c r="A894" s="40" t="s">
        <v>345</v>
      </c>
      <c r="B894" s="39">
        <v>0</v>
      </c>
      <c r="C894" s="39">
        <v>0</v>
      </c>
      <c r="D894" s="39">
        <v>0</v>
      </c>
      <c r="E894" s="39">
        <v>65000</v>
      </c>
      <c r="F894" s="39">
        <v>3239731</v>
      </c>
      <c r="G894" s="39">
        <f>C894+D894+E894+F894</f>
        <v>3304731</v>
      </c>
      <c r="H894" s="39">
        <v>0</v>
      </c>
      <c r="I894" s="39">
        <v>0</v>
      </c>
      <c r="J894" s="39">
        <v>65000</v>
      </c>
      <c r="K894" s="39">
        <v>3239731</v>
      </c>
      <c r="L894" s="39">
        <f>H894+I894+J894+K894</f>
        <v>3304731</v>
      </c>
      <c r="M894" s="39">
        <v>0</v>
      </c>
      <c r="N894" s="39">
        <v>0</v>
      </c>
      <c r="O894" s="39">
        <v>65000</v>
      </c>
      <c r="P894" s="39">
        <v>3239730.4</v>
      </c>
      <c r="Q894" s="39">
        <f>M894+N894+O894+P894</f>
        <v>3304730.4</v>
      </c>
      <c r="R894" s="39">
        <f>H894-M894</f>
        <v>0</v>
      </c>
      <c r="S894" s="39">
        <f>I894-N894</f>
        <v>0</v>
      </c>
      <c r="T894" s="39">
        <f>J894-O894</f>
        <v>0</v>
      </c>
      <c r="U894" s="39">
        <f>Q894+B894</f>
        <v>3304730.4</v>
      </c>
      <c r="V894" s="39">
        <v>3324732</v>
      </c>
      <c r="W894" s="39">
        <v>3259683.75</v>
      </c>
      <c r="X894" s="39">
        <f>V894-W894</f>
        <v>65048.25</v>
      </c>
      <c r="Y894" s="39">
        <f>IF(ISERROR(W894/V894*100),0,W894/V894*100)</f>
        <v>98.043503957612216</v>
      </c>
      <c r="Z894" s="39">
        <v>0</v>
      </c>
      <c r="AA894" s="39">
        <v>0</v>
      </c>
      <c r="AB894" s="39">
        <v>0</v>
      </c>
      <c r="AC894" s="39">
        <v>0</v>
      </c>
      <c r="AD894" s="39">
        <v>-0.6</v>
      </c>
    </row>
    <row r="895" spans="1:30" ht="25.5" x14ac:dyDescent="0.2">
      <c r="A895" s="38" t="s">
        <v>346</v>
      </c>
      <c r="B895" s="39">
        <v>0</v>
      </c>
      <c r="C895" s="39">
        <v>0</v>
      </c>
      <c r="D895" s="39">
        <v>0</v>
      </c>
      <c r="E895" s="39">
        <v>0</v>
      </c>
      <c r="F895" s="39">
        <v>3672159</v>
      </c>
      <c r="G895" s="39">
        <f>C895+D895+E895+F895</f>
        <v>3672159</v>
      </c>
      <c r="H895" s="39">
        <v>0</v>
      </c>
      <c r="I895" s="39">
        <v>0</v>
      </c>
      <c r="J895" s="39">
        <v>0</v>
      </c>
      <c r="K895" s="39">
        <v>3672159</v>
      </c>
      <c r="L895" s="39">
        <f>H895+I895+J895+K895</f>
        <v>3672159</v>
      </c>
      <c r="M895" s="39">
        <v>0</v>
      </c>
      <c r="N895" s="39">
        <v>0</v>
      </c>
      <c r="O895" s="39">
        <v>0</v>
      </c>
      <c r="P895" s="39">
        <v>3580604.89</v>
      </c>
      <c r="Q895" s="39">
        <f>M895+N895+O895+P895</f>
        <v>3580604.89</v>
      </c>
      <c r="R895" s="39">
        <f>H895-M895</f>
        <v>0</v>
      </c>
      <c r="S895" s="39">
        <f>I895-N895</f>
        <v>0</v>
      </c>
      <c r="T895" s="39">
        <f>J895-O895</f>
        <v>0</v>
      </c>
      <c r="U895" s="39">
        <f>Q895+B895</f>
        <v>3580604.89</v>
      </c>
      <c r="V895" s="39">
        <v>3672159</v>
      </c>
      <c r="W895" s="39">
        <v>3580604.89</v>
      </c>
      <c r="X895" s="39">
        <f>V895-W895</f>
        <v>91554.10999999987</v>
      </c>
      <c r="Y895" s="39">
        <f>IF(ISERROR(W895/V895*100),0,W895/V895*100)</f>
        <v>97.506804307765549</v>
      </c>
      <c r="Z895" s="39">
        <v>0</v>
      </c>
      <c r="AA895" s="39">
        <v>0</v>
      </c>
      <c r="AB895" s="39">
        <v>0</v>
      </c>
      <c r="AC895" s="39">
        <v>0</v>
      </c>
      <c r="AD895" s="39">
        <v>-91554.11</v>
      </c>
    </row>
    <row r="896" spans="1:30" ht="38.25" x14ac:dyDescent="0.2">
      <c r="A896" s="40" t="s">
        <v>347</v>
      </c>
      <c r="B896" s="39">
        <v>0</v>
      </c>
      <c r="C896" s="39">
        <v>0</v>
      </c>
      <c r="D896" s="39">
        <v>0</v>
      </c>
      <c r="E896" s="39">
        <v>0</v>
      </c>
      <c r="F896" s="39">
        <v>974709</v>
      </c>
      <c r="G896" s="39">
        <f>C896+D896+E896+F896</f>
        <v>974709</v>
      </c>
      <c r="H896" s="39">
        <v>0</v>
      </c>
      <c r="I896" s="39">
        <v>0</v>
      </c>
      <c r="J896" s="39">
        <v>0</v>
      </c>
      <c r="K896" s="39">
        <v>974709</v>
      </c>
      <c r="L896" s="39">
        <f>H896+I896+J896+K896</f>
        <v>974709</v>
      </c>
      <c r="M896" s="39">
        <v>0</v>
      </c>
      <c r="N896" s="39">
        <v>0</v>
      </c>
      <c r="O896" s="39">
        <v>0</v>
      </c>
      <c r="P896" s="39">
        <v>973465.42</v>
      </c>
      <c r="Q896" s="39">
        <f>M896+N896+O896+P896</f>
        <v>973465.42</v>
      </c>
      <c r="R896" s="39">
        <f>H896-M896</f>
        <v>0</v>
      </c>
      <c r="S896" s="39">
        <f>I896-N896</f>
        <v>0</v>
      </c>
      <c r="T896" s="39">
        <f>J896-O896</f>
        <v>0</v>
      </c>
      <c r="U896" s="39">
        <f>Q896+B896</f>
        <v>973465.42</v>
      </c>
      <c r="V896" s="39">
        <v>974709</v>
      </c>
      <c r="W896" s="39">
        <v>973465.42</v>
      </c>
      <c r="X896" s="39">
        <f>V896-W896</f>
        <v>1243.5799999999581</v>
      </c>
      <c r="Y896" s="39">
        <f>IF(ISERROR(W896/V896*100),0,W896/V896*100)</f>
        <v>99.872415254193825</v>
      </c>
      <c r="Z896" s="39">
        <v>0</v>
      </c>
      <c r="AA896" s="39">
        <v>0</v>
      </c>
      <c r="AB896" s="39">
        <v>0</v>
      </c>
      <c r="AC896" s="39">
        <v>0</v>
      </c>
      <c r="AD896" s="39">
        <v>-1243.58</v>
      </c>
    </row>
    <row r="897" spans="1:30" ht="25.5" x14ac:dyDescent="0.2">
      <c r="A897" s="40" t="s">
        <v>348</v>
      </c>
      <c r="B897" s="39">
        <v>0</v>
      </c>
      <c r="C897" s="39">
        <v>0</v>
      </c>
      <c r="D897" s="39">
        <v>0</v>
      </c>
      <c r="E897" s="39">
        <v>0</v>
      </c>
      <c r="F897" s="39">
        <v>339810</v>
      </c>
      <c r="G897" s="39">
        <f>C897+D897+E897+F897</f>
        <v>339810</v>
      </c>
      <c r="H897" s="39">
        <v>0</v>
      </c>
      <c r="I897" s="39">
        <v>0</v>
      </c>
      <c r="J897" s="39">
        <v>0</v>
      </c>
      <c r="K897" s="39">
        <v>339810</v>
      </c>
      <c r="L897" s="39">
        <f>H897+I897+J897+K897</f>
        <v>339810</v>
      </c>
      <c r="M897" s="39">
        <v>0</v>
      </c>
      <c r="N897" s="39">
        <v>0</v>
      </c>
      <c r="O897" s="39">
        <v>0</v>
      </c>
      <c r="P897" s="39">
        <v>279991.96000000002</v>
      </c>
      <c r="Q897" s="39">
        <f>M897+N897+O897+P897</f>
        <v>279991.96000000002</v>
      </c>
      <c r="R897" s="39">
        <f>H897-M897</f>
        <v>0</v>
      </c>
      <c r="S897" s="39">
        <f>I897-N897</f>
        <v>0</v>
      </c>
      <c r="T897" s="39">
        <f>J897-O897</f>
        <v>0</v>
      </c>
      <c r="U897" s="39">
        <f>Q897+B897</f>
        <v>279991.96000000002</v>
      </c>
      <c r="V897" s="39">
        <v>339810</v>
      </c>
      <c r="W897" s="39">
        <v>279991.96000000002</v>
      </c>
      <c r="X897" s="39">
        <f>V897-W897</f>
        <v>59818.039999999979</v>
      </c>
      <c r="Y897" s="39">
        <f>IF(ISERROR(W897/V897*100),0,W897/V897*100)</f>
        <v>82.396621641505547</v>
      </c>
      <c r="Z897" s="39">
        <v>0</v>
      </c>
      <c r="AA897" s="39">
        <v>0</v>
      </c>
      <c r="AB897" s="39">
        <v>0</v>
      </c>
      <c r="AC897" s="39">
        <v>0</v>
      </c>
      <c r="AD897" s="39">
        <v>-59818.04</v>
      </c>
    </row>
    <row r="898" spans="1:30" ht="25.5" x14ac:dyDescent="0.2">
      <c r="A898" s="40" t="s">
        <v>349</v>
      </c>
      <c r="B898" s="39">
        <v>0</v>
      </c>
      <c r="C898" s="39">
        <v>0</v>
      </c>
      <c r="D898" s="39">
        <v>0</v>
      </c>
      <c r="E898" s="39">
        <v>0</v>
      </c>
      <c r="F898" s="39">
        <v>2357640</v>
      </c>
      <c r="G898" s="39">
        <f>C898+D898+E898+F898</f>
        <v>2357640</v>
      </c>
      <c r="H898" s="39">
        <v>0</v>
      </c>
      <c r="I898" s="39">
        <v>0</v>
      </c>
      <c r="J898" s="39">
        <v>0</v>
      </c>
      <c r="K898" s="39">
        <v>2357640</v>
      </c>
      <c r="L898" s="39">
        <f>H898+I898+J898+K898</f>
        <v>2357640</v>
      </c>
      <c r="M898" s="39">
        <v>0</v>
      </c>
      <c r="N898" s="39">
        <v>0</v>
      </c>
      <c r="O898" s="39">
        <v>0</v>
      </c>
      <c r="P898" s="39">
        <v>2327147.5099999998</v>
      </c>
      <c r="Q898" s="39">
        <f>M898+N898+O898+P898</f>
        <v>2327147.5099999998</v>
      </c>
      <c r="R898" s="39">
        <f>H898-M898</f>
        <v>0</v>
      </c>
      <c r="S898" s="39">
        <f>I898-N898</f>
        <v>0</v>
      </c>
      <c r="T898" s="39">
        <f>J898-O898</f>
        <v>0</v>
      </c>
      <c r="U898" s="39">
        <f>Q898+B898</f>
        <v>2327147.5099999998</v>
      </c>
      <c r="V898" s="39">
        <v>2357640</v>
      </c>
      <c r="W898" s="39">
        <v>2327147.5099999998</v>
      </c>
      <c r="X898" s="39">
        <f>V898-W898</f>
        <v>30492.490000000224</v>
      </c>
      <c r="Y898" s="39">
        <f>IF(ISERROR(W898/V898*100),0,W898/V898*100)</f>
        <v>98.706651990974009</v>
      </c>
      <c r="Z898" s="39">
        <v>0</v>
      </c>
      <c r="AA898" s="39">
        <v>0</v>
      </c>
      <c r="AB898" s="39">
        <v>0</v>
      </c>
      <c r="AC898" s="39">
        <v>0</v>
      </c>
      <c r="AD898" s="39">
        <v>-30492.49</v>
      </c>
    </row>
    <row r="899" spans="1:30" ht="25.5" x14ac:dyDescent="0.2">
      <c r="A899" s="38" t="s">
        <v>86</v>
      </c>
      <c r="B899" s="39">
        <v>0</v>
      </c>
      <c r="C899" s="39">
        <v>0</v>
      </c>
      <c r="D899" s="39">
        <v>0</v>
      </c>
      <c r="E899" s="39">
        <v>0</v>
      </c>
      <c r="F899" s="39">
        <v>6942754</v>
      </c>
      <c r="G899" s="39">
        <f>C899+D899+E899+F899</f>
        <v>6942754</v>
      </c>
      <c r="H899" s="39">
        <v>0</v>
      </c>
      <c r="I899" s="39">
        <v>0</v>
      </c>
      <c r="J899" s="39">
        <v>0</v>
      </c>
      <c r="K899" s="39">
        <v>6942754</v>
      </c>
      <c r="L899" s="39">
        <f>H899+I899+J899+K899</f>
        <v>6942754</v>
      </c>
      <c r="M899" s="39">
        <v>0</v>
      </c>
      <c r="N899" s="39">
        <v>0</v>
      </c>
      <c r="O899" s="39">
        <v>0</v>
      </c>
      <c r="P899" s="39">
        <v>6942726.2800000003</v>
      </c>
      <c r="Q899" s="39">
        <f>M899+N899+O899+P899</f>
        <v>6942726.2800000003</v>
      </c>
      <c r="R899" s="39">
        <f>H899-M899</f>
        <v>0</v>
      </c>
      <c r="S899" s="39">
        <f>I899-N899</f>
        <v>0</v>
      </c>
      <c r="T899" s="39">
        <f>J899-O899</f>
        <v>0</v>
      </c>
      <c r="U899" s="39">
        <f>Q899+B899</f>
        <v>6942726.2800000003</v>
      </c>
      <c r="V899" s="39">
        <v>6942754</v>
      </c>
      <c r="W899" s="39">
        <v>6942726.2800000003</v>
      </c>
      <c r="X899" s="39">
        <f>V899-W899</f>
        <v>27.71999999973923</v>
      </c>
      <c r="Y899" s="39">
        <f>IF(ISERROR(W899/V899*100),0,W899/V899*100)</f>
        <v>99.999600734809263</v>
      </c>
      <c r="Z899" s="39">
        <v>0</v>
      </c>
      <c r="AA899" s="39">
        <v>0</v>
      </c>
      <c r="AB899" s="39">
        <v>0</v>
      </c>
      <c r="AC899" s="39">
        <v>0</v>
      </c>
      <c r="AD899" s="39">
        <v>-27.72</v>
      </c>
    </row>
    <row r="900" spans="1:30" ht="25.5" x14ac:dyDescent="0.2">
      <c r="A900" s="40" t="s">
        <v>358</v>
      </c>
      <c r="B900" s="39">
        <v>0</v>
      </c>
      <c r="C900" s="39">
        <v>0</v>
      </c>
      <c r="D900" s="39">
        <v>0</v>
      </c>
      <c r="E900" s="39">
        <v>0</v>
      </c>
      <c r="F900" s="39">
        <v>4603003</v>
      </c>
      <c r="G900" s="39">
        <f>C900+D900+E900+F900</f>
        <v>4603003</v>
      </c>
      <c r="H900" s="39">
        <v>0</v>
      </c>
      <c r="I900" s="39">
        <v>0</v>
      </c>
      <c r="J900" s="39">
        <v>0</v>
      </c>
      <c r="K900" s="39">
        <v>4603003</v>
      </c>
      <c r="L900" s="39">
        <f>H900+I900+J900+K900</f>
        <v>4603003</v>
      </c>
      <c r="M900" s="39">
        <v>0</v>
      </c>
      <c r="N900" s="39">
        <v>0</v>
      </c>
      <c r="O900" s="39">
        <v>0</v>
      </c>
      <c r="P900" s="39">
        <v>4602989.25</v>
      </c>
      <c r="Q900" s="39">
        <f>M900+N900+O900+P900</f>
        <v>4602989.25</v>
      </c>
      <c r="R900" s="39">
        <f>H900-M900</f>
        <v>0</v>
      </c>
      <c r="S900" s="39">
        <f>I900-N900</f>
        <v>0</v>
      </c>
      <c r="T900" s="39">
        <f>J900-O900</f>
        <v>0</v>
      </c>
      <c r="U900" s="39">
        <f>Q900+B900</f>
        <v>4602989.25</v>
      </c>
      <c r="V900" s="39">
        <v>4603003</v>
      </c>
      <c r="W900" s="39">
        <v>4602989.25</v>
      </c>
      <c r="X900" s="39">
        <f>V900-W900</f>
        <v>13.75</v>
      </c>
      <c r="Y900" s="39">
        <f>IF(ISERROR(W900/V900*100),0,W900/V900*100)</f>
        <v>99.999701281967447</v>
      </c>
      <c r="Z900" s="39">
        <v>0</v>
      </c>
      <c r="AA900" s="39">
        <v>0</v>
      </c>
      <c r="AB900" s="39">
        <v>0</v>
      </c>
      <c r="AC900" s="39">
        <v>0</v>
      </c>
      <c r="AD900" s="39">
        <v>-13.75</v>
      </c>
    </row>
    <row r="901" spans="1:30" ht="25.5" x14ac:dyDescent="0.2">
      <c r="A901" s="40" t="s">
        <v>359</v>
      </c>
      <c r="B901" s="39">
        <v>0</v>
      </c>
      <c r="C901" s="39">
        <v>0</v>
      </c>
      <c r="D901" s="39">
        <v>0</v>
      </c>
      <c r="E901" s="39">
        <v>0</v>
      </c>
      <c r="F901" s="39">
        <v>2339751</v>
      </c>
      <c r="G901" s="39">
        <f>C901+D901+E901+F901</f>
        <v>2339751</v>
      </c>
      <c r="H901" s="39">
        <v>0</v>
      </c>
      <c r="I901" s="39">
        <v>0</v>
      </c>
      <c r="J901" s="39">
        <v>0</v>
      </c>
      <c r="K901" s="39">
        <v>2339751</v>
      </c>
      <c r="L901" s="39">
        <f>H901+I901+J901+K901</f>
        <v>2339751</v>
      </c>
      <c r="M901" s="39">
        <v>0</v>
      </c>
      <c r="N901" s="39">
        <v>0</v>
      </c>
      <c r="O901" s="39">
        <v>0</v>
      </c>
      <c r="P901" s="39">
        <v>2339737.0299999998</v>
      </c>
      <c r="Q901" s="39">
        <f>M901+N901+O901+P901</f>
        <v>2339737.0299999998</v>
      </c>
      <c r="R901" s="39">
        <f>H901-M901</f>
        <v>0</v>
      </c>
      <c r="S901" s="39">
        <f>I901-N901</f>
        <v>0</v>
      </c>
      <c r="T901" s="39">
        <f>J901-O901</f>
        <v>0</v>
      </c>
      <c r="U901" s="39">
        <f>Q901+B901</f>
        <v>2339737.0299999998</v>
      </c>
      <c r="V901" s="39">
        <v>2339751</v>
      </c>
      <c r="W901" s="39">
        <v>2339737.0299999998</v>
      </c>
      <c r="X901" s="39">
        <f>V901-W901</f>
        <v>13.970000000204891</v>
      </c>
      <c r="Y901" s="39">
        <f>IF(ISERROR(W901/V901*100),0,W901/V901*100)</f>
        <v>99.999402927918396</v>
      </c>
      <c r="Z901" s="39">
        <v>0</v>
      </c>
      <c r="AA901" s="39">
        <v>0</v>
      </c>
      <c r="AB901" s="39">
        <v>0</v>
      </c>
      <c r="AC901" s="39">
        <v>0</v>
      </c>
      <c r="AD901" s="39">
        <v>-13.97</v>
      </c>
    </row>
    <row r="902" spans="1:30" ht="25.5" x14ac:dyDescent="0.2">
      <c r="A902" s="38" t="s">
        <v>55</v>
      </c>
      <c r="B902" s="39">
        <v>0</v>
      </c>
      <c r="C902" s="39">
        <v>0</v>
      </c>
      <c r="D902" s="39">
        <v>0</v>
      </c>
      <c r="E902" s="39">
        <v>0</v>
      </c>
      <c r="F902" s="39">
        <v>64873471</v>
      </c>
      <c r="G902" s="39">
        <f>C902+D902+E902+F902</f>
        <v>64873471</v>
      </c>
      <c r="H902" s="39">
        <v>0</v>
      </c>
      <c r="I902" s="39">
        <v>0</v>
      </c>
      <c r="J902" s="39">
        <v>0</v>
      </c>
      <c r="K902" s="39">
        <v>64873471</v>
      </c>
      <c r="L902" s="39">
        <f>H902+I902+J902+K902</f>
        <v>64873471</v>
      </c>
      <c r="M902" s="39">
        <v>0</v>
      </c>
      <c r="N902" s="39">
        <v>0</v>
      </c>
      <c r="O902" s="39">
        <v>0</v>
      </c>
      <c r="P902" s="39">
        <v>53898392.369999997</v>
      </c>
      <c r="Q902" s="39">
        <f>M902+N902+O902+P902</f>
        <v>53898392.369999997</v>
      </c>
      <c r="R902" s="39">
        <f>H902-M902</f>
        <v>0</v>
      </c>
      <c r="S902" s="39">
        <f>I902-N902</f>
        <v>0</v>
      </c>
      <c r="T902" s="39">
        <f>J902-O902</f>
        <v>0</v>
      </c>
      <c r="U902" s="39">
        <f>Q902+B902</f>
        <v>53898392.369999997</v>
      </c>
      <c r="V902" s="39">
        <v>64873471</v>
      </c>
      <c r="W902" s="39">
        <v>53898392.369999997</v>
      </c>
      <c r="X902" s="39">
        <f>V902-W902</f>
        <v>10975078.630000003</v>
      </c>
      <c r="Y902" s="39">
        <f>IF(ISERROR(W902/V902*100),0,W902/V902*100)</f>
        <v>83.082331713066495</v>
      </c>
      <c r="Z902" s="39">
        <v>0</v>
      </c>
      <c r="AA902" s="39">
        <v>0</v>
      </c>
      <c r="AB902" s="39">
        <v>0</v>
      </c>
      <c r="AC902" s="39">
        <v>0</v>
      </c>
      <c r="AD902" s="39">
        <v>-10975078.630000001</v>
      </c>
    </row>
    <row r="903" spans="1:30" x14ac:dyDescent="0.2">
      <c r="A903" s="35" t="s">
        <v>360</v>
      </c>
      <c r="B903" s="36">
        <v>772333.06</v>
      </c>
      <c r="C903" s="36">
        <v>30085431</v>
      </c>
      <c r="D903" s="36">
        <v>0</v>
      </c>
      <c r="E903" s="36">
        <v>228800</v>
      </c>
      <c r="F903" s="36">
        <v>224401679</v>
      </c>
      <c r="G903" s="36">
        <f>C903+D903+E903+F903</f>
        <v>254715910</v>
      </c>
      <c r="H903" s="36">
        <v>30085431</v>
      </c>
      <c r="I903" s="36">
        <v>0</v>
      </c>
      <c r="J903" s="36">
        <v>228800</v>
      </c>
      <c r="K903" s="36">
        <v>224401679</v>
      </c>
      <c r="L903" s="36">
        <f>H903+I903+J903+K903</f>
        <v>254715910</v>
      </c>
      <c r="M903" s="36">
        <v>31112798.699999999</v>
      </c>
      <c r="N903" s="36">
        <v>0</v>
      </c>
      <c r="O903" s="36">
        <v>221259.19</v>
      </c>
      <c r="P903" s="36">
        <v>222588409.38</v>
      </c>
      <c r="Q903" s="36">
        <f>M903+N903+O903+P903</f>
        <v>253922467.26999998</v>
      </c>
      <c r="R903" s="36">
        <f>H903-M903</f>
        <v>-1027367.6999999993</v>
      </c>
      <c r="S903" s="36">
        <f>I903-N903</f>
        <v>0</v>
      </c>
      <c r="T903" s="36">
        <f>J903-O903</f>
        <v>7540.8099999999977</v>
      </c>
      <c r="U903" s="36">
        <f>Q903+B903</f>
        <v>254694800.32999998</v>
      </c>
      <c r="V903" s="36">
        <v>259795621</v>
      </c>
      <c r="W903" s="36">
        <v>252833222.62</v>
      </c>
      <c r="X903" s="36">
        <f>V903-W903</f>
        <v>6962398.3799999952</v>
      </c>
      <c r="Y903" s="36">
        <f>IF(ISERROR(W903/V903*100),0,W903/V903*100)</f>
        <v>97.32004783098327</v>
      </c>
      <c r="Z903" s="36">
        <v>0</v>
      </c>
      <c r="AA903" s="36">
        <v>0</v>
      </c>
      <c r="AB903" s="36">
        <v>0</v>
      </c>
      <c r="AC903" s="36">
        <v>0</v>
      </c>
      <c r="AD903" s="36">
        <v>-1813269.62</v>
      </c>
    </row>
    <row r="904" spans="1:30" x14ac:dyDescent="0.2">
      <c r="A904" s="38" t="s">
        <v>361</v>
      </c>
      <c r="B904" s="39">
        <v>0</v>
      </c>
      <c r="C904" s="39">
        <v>15612345</v>
      </c>
      <c r="D904" s="39">
        <v>0</v>
      </c>
      <c r="E904" s="39">
        <v>20132</v>
      </c>
      <c r="F904" s="39">
        <v>117665330</v>
      </c>
      <c r="G904" s="39">
        <f>C904+D904+E904+F904</f>
        <v>133297807</v>
      </c>
      <c r="H904" s="39">
        <v>15612345</v>
      </c>
      <c r="I904" s="39">
        <v>0</v>
      </c>
      <c r="J904" s="39">
        <v>20132</v>
      </c>
      <c r="K904" s="39">
        <v>117665330</v>
      </c>
      <c r="L904" s="39">
        <f>H904+I904+J904+K904</f>
        <v>133297807</v>
      </c>
      <c r="M904" s="39">
        <v>16201077.42</v>
      </c>
      <c r="N904" s="39">
        <v>0</v>
      </c>
      <c r="O904" s="39">
        <v>18920</v>
      </c>
      <c r="P904" s="39">
        <v>117589403.86</v>
      </c>
      <c r="Q904" s="39">
        <f>M904+N904+O904+P904</f>
        <v>133809401.28</v>
      </c>
      <c r="R904" s="39">
        <f>H904-M904</f>
        <v>-588732.41999999993</v>
      </c>
      <c r="S904" s="39">
        <f>I904-N904</f>
        <v>0</v>
      </c>
      <c r="T904" s="39">
        <f>J904-O904</f>
        <v>1212</v>
      </c>
      <c r="U904" s="39">
        <f>Q904+B904</f>
        <v>133809401.28</v>
      </c>
      <c r="V904" s="39">
        <v>135472088</v>
      </c>
      <c r="W904" s="39">
        <v>133148124.08</v>
      </c>
      <c r="X904" s="39">
        <f>V904-W904</f>
        <v>2323963.9200000018</v>
      </c>
      <c r="Y904" s="39">
        <f>IF(ISERROR(W904/V904*100),0,W904/V904*100)</f>
        <v>98.284544104760528</v>
      </c>
      <c r="Z904" s="39">
        <v>0</v>
      </c>
      <c r="AA904" s="39">
        <v>0</v>
      </c>
      <c r="AB904" s="39">
        <v>0</v>
      </c>
      <c r="AC904" s="39">
        <v>0</v>
      </c>
      <c r="AD904" s="39">
        <v>-75926.14</v>
      </c>
    </row>
    <row r="905" spans="1:30" x14ac:dyDescent="0.2">
      <c r="A905" s="40" t="s">
        <v>362</v>
      </c>
      <c r="B905" s="39">
        <v>0</v>
      </c>
      <c r="C905" s="39">
        <v>2673240</v>
      </c>
      <c r="D905" s="39">
        <v>0</v>
      </c>
      <c r="E905" s="39">
        <v>20132</v>
      </c>
      <c r="F905" s="39">
        <v>1797110</v>
      </c>
      <c r="G905" s="39">
        <f>C905+D905+E905+F905</f>
        <v>4490482</v>
      </c>
      <c r="H905" s="39">
        <v>2673240</v>
      </c>
      <c r="I905" s="39">
        <v>0</v>
      </c>
      <c r="J905" s="39">
        <v>20132</v>
      </c>
      <c r="K905" s="39">
        <v>1797110</v>
      </c>
      <c r="L905" s="39">
        <f>H905+I905+J905+K905</f>
        <v>4490482</v>
      </c>
      <c r="M905" s="39">
        <v>2851294.42</v>
      </c>
      <c r="N905" s="39">
        <v>0</v>
      </c>
      <c r="O905" s="39">
        <v>18920</v>
      </c>
      <c r="P905" s="39">
        <v>1797110</v>
      </c>
      <c r="Q905" s="39">
        <f>M905+N905+O905+P905</f>
        <v>4667324.42</v>
      </c>
      <c r="R905" s="39">
        <f>H905-M905</f>
        <v>-178054.41999999993</v>
      </c>
      <c r="S905" s="39">
        <f>I905-N905</f>
        <v>0</v>
      </c>
      <c r="T905" s="39">
        <f>J905-O905</f>
        <v>1212</v>
      </c>
      <c r="U905" s="39">
        <f>Q905+B905</f>
        <v>4667324.42</v>
      </c>
      <c r="V905" s="39">
        <v>4490482</v>
      </c>
      <c r="W905" s="39">
        <v>4482485.58</v>
      </c>
      <c r="X905" s="39">
        <f>V905-W905</f>
        <v>7996.4199999999255</v>
      </c>
      <c r="Y905" s="39">
        <f>IF(ISERROR(W905/V905*100),0,W905/V905*100)</f>
        <v>99.821925129640874</v>
      </c>
      <c r="Z905" s="39">
        <v>0</v>
      </c>
      <c r="AA905" s="39">
        <v>0</v>
      </c>
      <c r="AB905" s="39">
        <v>0</v>
      </c>
      <c r="AC905" s="39">
        <v>0</v>
      </c>
      <c r="AD905" s="39">
        <v>0</v>
      </c>
    </row>
    <row r="906" spans="1:30" ht="25.5" x14ac:dyDescent="0.2">
      <c r="A906" s="40" t="s">
        <v>363</v>
      </c>
      <c r="B906" s="39">
        <v>0</v>
      </c>
      <c r="C906" s="39">
        <v>759924</v>
      </c>
      <c r="D906" s="39">
        <v>0</v>
      </c>
      <c r="E906" s="39">
        <v>0</v>
      </c>
      <c r="F906" s="39">
        <v>64812420</v>
      </c>
      <c r="G906" s="39">
        <f>C906+D906+E906+F906</f>
        <v>65572344</v>
      </c>
      <c r="H906" s="39">
        <v>759924</v>
      </c>
      <c r="I906" s="39">
        <v>0</v>
      </c>
      <c r="J906" s="39">
        <v>0</v>
      </c>
      <c r="K906" s="39">
        <v>64812420</v>
      </c>
      <c r="L906" s="39">
        <f>H906+I906+J906+K906</f>
        <v>65572344</v>
      </c>
      <c r="M906" s="39">
        <v>831358.62</v>
      </c>
      <c r="N906" s="39">
        <v>0</v>
      </c>
      <c r="O906" s="39">
        <v>0</v>
      </c>
      <c r="P906" s="39">
        <v>64812420</v>
      </c>
      <c r="Q906" s="39">
        <f>M906+N906+O906+P906</f>
        <v>65643778.619999997</v>
      </c>
      <c r="R906" s="39">
        <f>H906-M906</f>
        <v>-71434.62</v>
      </c>
      <c r="S906" s="39">
        <f>I906-N906</f>
        <v>0</v>
      </c>
      <c r="T906" s="39">
        <f>J906-O906</f>
        <v>0</v>
      </c>
      <c r="U906" s="39">
        <f>Q906+B906</f>
        <v>65643778.619999997</v>
      </c>
      <c r="V906" s="39">
        <v>65572344</v>
      </c>
      <c r="W906" s="39">
        <v>65572205.439999998</v>
      </c>
      <c r="X906" s="39">
        <f>V906-W906</f>
        <v>138.56000000238419</v>
      </c>
      <c r="Y906" s="39">
        <f>IF(ISERROR(W906/V906*100),0,W906/V906*100)</f>
        <v>99.999788691403197</v>
      </c>
      <c r="Z906" s="39">
        <v>0</v>
      </c>
      <c r="AA906" s="39">
        <v>0</v>
      </c>
      <c r="AB906" s="39">
        <v>0</v>
      </c>
      <c r="AC906" s="39">
        <v>0</v>
      </c>
      <c r="AD906" s="39">
        <v>0</v>
      </c>
    </row>
    <row r="907" spans="1:30" ht="25.5" x14ac:dyDescent="0.2">
      <c r="A907" s="40" t="s">
        <v>364</v>
      </c>
      <c r="B907" s="39">
        <v>0</v>
      </c>
      <c r="C907" s="39">
        <v>6000</v>
      </c>
      <c r="D907" s="39">
        <v>0</v>
      </c>
      <c r="E907" s="39">
        <v>0</v>
      </c>
      <c r="F907" s="39">
        <v>3925748</v>
      </c>
      <c r="G907" s="39">
        <f>C907+D907+E907+F907</f>
        <v>3931748</v>
      </c>
      <c r="H907" s="39">
        <v>6000</v>
      </c>
      <c r="I907" s="39">
        <v>0</v>
      </c>
      <c r="J907" s="39">
        <v>0</v>
      </c>
      <c r="K907" s="39">
        <v>3925748</v>
      </c>
      <c r="L907" s="39">
        <f>H907+I907+J907+K907</f>
        <v>3931748</v>
      </c>
      <c r="M907" s="39">
        <v>75</v>
      </c>
      <c r="N907" s="39">
        <v>0</v>
      </c>
      <c r="O907" s="39">
        <v>0</v>
      </c>
      <c r="P907" s="39">
        <v>3905272.65</v>
      </c>
      <c r="Q907" s="39">
        <f>M907+N907+O907+P907</f>
        <v>3905347.65</v>
      </c>
      <c r="R907" s="39">
        <f>H907-M907</f>
        <v>5925</v>
      </c>
      <c r="S907" s="39">
        <f>I907-N907</f>
        <v>0</v>
      </c>
      <c r="T907" s="39">
        <f>J907-O907</f>
        <v>0</v>
      </c>
      <c r="U907" s="39">
        <f>Q907+B907</f>
        <v>3905347.65</v>
      </c>
      <c r="V907" s="39">
        <v>3931748</v>
      </c>
      <c r="W907" s="39">
        <v>3905347.65</v>
      </c>
      <c r="X907" s="39">
        <f>V907-W907</f>
        <v>26400.350000000093</v>
      </c>
      <c r="Y907" s="39">
        <f>IF(ISERROR(W907/V907*100),0,W907/V907*100)</f>
        <v>99.328534026087127</v>
      </c>
      <c r="Z907" s="39">
        <v>0</v>
      </c>
      <c r="AA907" s="39">
        <v>0</v>
      </c>
      <c r="AB907" s="39">
        <v>0</v>
      </c>
      <c r="AC907" s="39">
        <v>0</v>
      </c>
      <c r="AD907" s="39">
        <v>-20475.349999999999</v>
      </c>
    </row>
    <row r="908" spans="1:30" x14ac:dyDescent="0.2">
      <c r="A908" s="40" t="s">
        <v>365</v>
      </c>
      <c r="B908" s="39">
        <v>0</v>
      </c>
      <c r="C908" s="39">
        <v>24651</v>
      </c>
      <c r="D908" s="39">
        <v>0</v>
      </c>
      <c r="E908" s="39">
        <v>0</v>
      </c>
      <c r="F908" s="39">
        <v>1398777</v>
      </c>
      <c r="G908" s="39">
        <f>C908+D908+E908+F908</f>
        <v>1423428</v>
      </c>
      <c r="H908" s="39">
        <v>24651</v>
      </c>
      <c r="I908" s="39">
        <v>0</v>
      </c>
      <c r="J908" s="39">
        <v>0</v>
      </c>
      <c r="K908" s="39">
        <v>1398777</v>
      </c>
      <c r="L908" s="39">
        <f>H908+I908+J908+K908</f>
        <v>1423428</v>
      </c>
      <c r="M908" s="39">
        <v>33722.559999999998</v>
      </c>
      <c r="N908" s="39">
        <v>0</v>
      </c>
      <c r="O908" s="39">
        <v>0</v>
      </c>
      <c r="P908" s="39">
        <v>1394720.04</v>
      </c>
      <c r="Q908" s="39">
        <f>M908+N908+O908+P908</f>
        <v>1428442.6</v>
      </c>
      <c r="R908" s="39">
        <f>H908-M908</f>
        <v>-9071.5599999999977</v>
      </c>
      <c r="S908" s="39">
        <f>I908-N908</f>
        <v>0</v>
      </c>
      <c r="T908" s="39">
        <f>J908-O908</f>
        <v>0</v>
      </c>
      <c r="U908" s="39">
        <f>Q908+B908</f>
        <v>1428442.6</v>
      </c>
      <c r="V908" s="39">
        <v>1423428</v>
      </c>
      <c r="W908" s="39">
        <v>1415626.8</v>
      </c>
      <c r="X908" s="39">
        <f>V908-W908</f>
        <v>7801.1999999999534</v>
      </c>
      <c r="Y908" s="39">
        <f>IF(ISERROR(W908/V908*100),0,W908/V908*100)</f>
        <v>99.451942774766266</v>
      </c>
      <c r="Z908" s="39">
        <v>0</v>
      </c>
      <c r="AA908" s="39">
        <v>0</v>
      </c>
      <c r="AB908" s="39">
        <v>0</v>
      </c>
      <c r="AC908" s="39">
        <v>0</v>
      </c>
      <c r="AD908" s="39">
        <v>-4056.96</v>
      </c>
    </row>
    <row r="909" spans="1:30" ht="25.5" x14ac:dyDescent="0.2">
      <c r="A909" s="40" t="s">
        <v>366</v>
      </c>
      <c r="B909" s="39">
        <v>0</v>
      </c>
      <c r="C909" s="39">
        <v>0</v>
      </c>
      <c r="D909" s="39">
        <v>0</v>
      </c>
      <c r="E909" s="39">
        <v>0</v>
      </c>
      <c r="F909" s="39">
        <v>153262</v>
      </c>
      <c r="G909" s="39">
        <f>C909+D909+E909+F909</f>
        <v>153262</v>
      </c>
      <c r="H909" s="39">
        <v>0</v>
      </c>
      <c r="I909" s="39">
        <v>0</v>
      </c>
      <c r="J909" s="39">
        <v>0</v>
      </c>
      <c r="K909" s="39">
        <v>153262</v>
      </c>
      <c r="L909" s="39">
        <f>H909+I909+J909+K909</f>
        <v>153262</v>
      </c>
      <c r="M909" s="39">
        <v>0</v>
      </c>
      <c r="N909" s="39">
        <v>0</v>
      </c>
      <c r="O909" s="39">
        <v>0</v>
      </c>
      <c r="P909" s="39">
        <v>151441.56</v>
      </c>
      <c r="Q909" s="39">
        <f>M909+N909+O909+P909</f>
        <v>151441.56</v>
      </c>
      <c r="R909" s="39">
        <f>H909-M909</f>
        <v>0</v>
      </c>
      <c r="S909" s="39">
        <f>I909-N909</f>
        <v>0</v>
      </c>
      <c r="T909" s="39">
        <f>J909-O909</f>
        <v>0</v>
      </c>
      <c r="U909" s="39">
        <f>Q909+B909</f>
        <v>151441.56</v>
      </c>
      <c r="V909" s="39">
        <v>153262</v>
      </c>
      <c r="W909" s="39">
        <v>151441.56</v>
      </c>
      <c r="X909" s="39">
        <f>V909-W909</f>
        <v>1820.4400000000023</v>
      </c>
      <c r="Y909" s="39">
        <f>IF(ISERROR(W909/V909*100),0,W909/V909*100)</f>
        <v>98.812203938353932</v>
      </c>
      <c r="Z909" s="39">
        <v>0</v>
      </c>
      <c r="AA909" s="39">
        <v>0</v>
      </c>
      <c r="AB909" s="39">
        <v>0</v>
      </c>
      <c r="AC909" s="39">
        <v>0</v>
      </c>
      <c r="AD909" s="39">
        <v>-1820.44</v>
      </c>
    </row>
    <row r="910" spans="1:30" ht="38.25" x14ac:dyDescent="0.2">
      <c r="A910" s="40" t="s">
        <v>367</v>
      </c>
      <c r="B910" s="39">
        <v>0</v>
      </c>
      <c r="C910" s="39">
        <v>0</v>
      </c>
      <c r="D910" s="39">
        <v>0</v>
      </c>
      <c r="E910" s="39">
        <v>0</v>
      </c>
      <c r="F910" s="39">
        <v>110405</v>
      </c>
      <c r="G910" s="39">
        <f>C910+D910+E910+F910</f>
        <v>110405</v>
      </c>
      <c r="H910" s="39">
        <v>0</v>
      </c>
      <c r="I910" s="39">
        <v>0</v>
      </c>
      <c r="J910" s="39">
        <v>0</v>
      </c>
      <c r="K910" s="39">
        <v>110405</v>
      </c>
      <c r="L910" s="39">
        <f>H910+I910+J910+K910</f>
        <v>110405</v>
      </c>
      <c r="M910" s="39">
        <v>0</v>
      </c>
      <c r="N910" s="39">
        <v>0</v>
      </c>
      <c r="O910" s="39">
        <v>0</v>
      </c>
      <c r="P910" s="39">
        <v>104048.23</v>
      </c>
      <c r="Q910" s="39">
        <f>M910+N910+O910+P910</f>
        <v>104048.23</v>
      </c>
      <c r="R910" s="39">
        <f>H910-M910</f>
        <v>0</v>
      </c>
      <c r="S910" s="39">
        <f>I910-N910</f>
        <v>0</v>
      </c>
      <c r="T910" s="39">
        <f>J910-O910</f>
        <v>0</v>
      </c>
      <c r="U910" s="39">
        <f>Q910+B910</f>
        <v>104048.23</v>
      </c>
      <c r="V910" s="39">
        <v>110405</v>
      </c>
      <c r="W910" s="39">
        <v>104048.23</v>
      </c>
      <c r="X910" s="39">
        <f>V910-W910</f>
        <v>6356.7700000000041</v>
      </c>
      <c r="Y910" s="39">
        <f>IF(ISERROR(W910/V910*100),0,W910/V910*100)</f>
        <v>94.242316924052346</v>
      </c>
      <c r="Z910" s="39">
        <v>0</v>
      </c>
      <c r="AA910" s="39">
        <v>0</v>
      </c>
      <c r="AB910" s="39">
        <v>0</v>
      </c>
      <c r="AC910" s="39">
        <v>0</v>
      </c>
      <c r="AD910" s="39">
        <v>-6356.77</v>
      </c>
    </row>
    <row r="911" spans="1:30" ht="25.5" x14ac:dyDescent="0.2">
      <c r="A911" s="40" t="s">
        <v>368</v>
      </c>
      <c r="B911" s="39">
        <v>0</v>
      </c>
      <c r="C911" s="39">
        <v>0</v>
      </c>
      <c r="D911" s="39">
        <v>0</v>
      </c>
      <c r="E911" s="39">
        <v>0</v>
      </c>
      <c r="F911" s="39">
        <v>1220688</v>
      </c>
      <c r="G911" s="39">
        <f>C911+D911+E911+F911</f>
        <v>1220688</v>
      </c>
      <c r="H911" s="39">
        <v>0</v>
      </c>
      <c r="I911" s="39">
        <v>0</v>
      </c>
      <c r="J911" s="39">
        <v>0</v>
      </c>
      <c r="K911" s="39">
        <v>1220688</v>
      </c>
      <c r="L911" s="39">
        <f>H911+I911+J911+K911</f>
        <v>1220688</v>
      </c>
      <c r="M911" s="39">
        <v>0</v>
      </c>
      <c r="N911" s="39">
        <v>0</v>
      </c>
      <c r="O911" s="39">
        <v>0</v>
      </c>
      <c r="P911" s="39">
        <v>1177471.3799999999</v>
      </c>
      <c r="Q911" s="39">
        <f>M911+N911+O911+P911</f>
        <v>1177471.3799999999</v>
      </c>
      <c r="R911" s="39">
        <f>H911-M911</f>
        <v>0</v>
      </c>
      <c r="S911" s="39">
        <f>I911-N911</f>
        <v>0</v>
      </c>
      <c r="T911" s="39">
        <f>J911-O911</f>
        <v>0</v>
      </c>
      <c r="U911" s="39">
        <f>Q911+B911</f>
        <v>1177471.3799999999</v>
      </c>
      <c r="V911" s="39">
        <v>1220688</v>
      </c>
      <c r="W911" s="39">
        <v>1177471.3799999999</v>
      </c>
      <c r="X911" s="39">
        <f>V911-W911</f>
        <v>43216.620000000112</v>
      </c>
      <c r="Y911" s="39">
        <f>IF(ISERROR(W911/V911*100),0,W911/V911*100)</f>
        <v>96.459650623255072</v>
      </c>
      <c r="Z911" s="39">
        <v>0</v>
      </c>
      <c r="AA911" s="39">
        <v>0</v>
      </c>
      <c r="AB911" s="39">
        <v>0</v>
      </c>
      <c r="AC911" s="39">
        <v>0</v>
      </c>
      <c r="AD911" s="39">
        <v>-43216.62</v>
      </c>
    </row>
    <row r="912" spans="1:30" x14ac:dyDescent="0.2">
      <c r="A912" s="40" t="s">
        <v>369</v>
      </c>
      <c r="B912" s="39">
        <v>0</v>
      </c>
      <c r="C912" s="39">
        <v>12148530</v>
      </c>
      <c r="D912" s="39">
        <v>0</v>
      </c>
      <c r="E912" s="39">
        <v>0</v>
      </c>
      <c r="F912" s="39">
        <v>44246920</v>
      </c>
      <c r="G912" s="39">
        <f>C912+D912+E912+F912</f>
        <v>56395450</v>
      </c>
      <c r="H912" s="39">
        <v>12148530</v>
      </c>
      <c r="I912" s="39">
        <v>0</v>
      </c>
      <c r="J912" s="39">
        <v>0</v>
      </c>
      <c r="K912" s="39">
        <v>44246920</v>
      </c>
      <c r="L912" s="39">
        <f>H912+I912+J912+K912</f>
        <v>56395450</v>
      </c>
      <c r="M912" s="39">
        <v>12484626.82</v>
      </c>
      <c r="N912" s="39">
        <v>0</v>
      </c>
      <c r="O912" s="39">
        <v>0</v>
      </c>
      <c r="P912" s="39">
        <v>44246920</v>
      </c>
      <c r="Q912" s="39">
        <f>M912+N912+O912+P912</f>
        <v>56731546.82</v>
      </c>
      <c r="R912" s="39">
        <f>H912-M912</f>
        <v>-336096.8200000003</v>
      </c>
      <c r="S912" s="39">
        <f>I912-N912</f>
        <v>0</v>
      </c>
      <c r="T912" s="39">
        <f>J912-O912</f>
        <v>0</v>
      </c>
      <c r="U912" s="39">
        <f>Q912+B912</f>
        <v>56731546.82</v>
      </c>
      <c r="V912" s="39">
        <v>58569731</v>
      </c>
      <c r="W912" s="39">
        <v>56339497.439999998</v>
      </c>
      <c r="X912" s="39">
        <f>V912-W912</f>
        <v>2230233.5600000024</v>
      </c>
      <c r="Y912" s="39">
        <f>IF(ISERROR(W912/V912*100),0,W912/V912*100)</f>
        <v>96.192173803905632</v>
      </c>
      <c r="Z912" s="39">
        <v>0</v>
      </c>
      <c r="AA912" s="39">
        <v>0</v>
      </c>
      <c r="AB912" s="39">
        <v>0</v>
      </c>
      <c r="AC912" s="39">
        <v>0</v>
      </c>
      <c r="AD912" s="39">
        <v>0</v>
      </c>
    </row>
    <row r="913" spans="1:30" x14ac:dyDescent="0.2">
      <c r="A913" s="38" t="s">
        <v>370</v>
      </c>
      <c r="B913" s="39">
        <v>0</v>
      </c>
      <c r="C913" s="39">
        <v>611436</v>
      </c>
      <c r="D913" s="39">
        <v>0</v>
      </c>
      <c r="E913" s="39">
        <v>168</v>
      </c>
      <c r="F913" s="39">
        <v>68206662</v>
      </c>
      <c r="G913" s="39">
        <f>C913+D913+E913+F913</f>
        <v>68818266</v>
      </c>
      <c r="H913" s="39">
        <v>611436</v>
      </c>
      <c r="I913" s="39">
        <v>0</v>
      </c>
      <c r="J913" s="39">
        <v>168</v>
      </c>
      <c r="K913" s="39">
        <v>68206662</v>
      </c>
      <c r="L913" s="39">
        <f>H913+I913+J913+K913</f>
        <v>68818266</v>
      </c>
      <c r="M913" s="39">
        <v>582487.96</v>
      </c>
      <c r="N913" s="39">
        <v>0</v>
      </c>
      <c r="O913" s="39">
        <v>0</v>
      </c>
      <c r="P913" s="39">
        <v>67261041.560000002</v>
      </c>
      <c r="Q913" s="39">
        <f>M913+N913+O913+P913</f>
        <v>67843529.519999996</v>
      </c>
      <c r="R913" s="39">
        <f>H913-M913</f>
        <v>28948.040000000037</v>
      </c>
      <c r="S913" s="39">
        <f>I913-N913</f>
        <v>0</v>
      </c>
      <c r="T913" s="39">
        <f>J913-O913</f>
        <v>168</v>
      </c>
      <c r="U913" s="39">
        <f>Q913+B913</f>
        <v>67843529.519999996</v>
      </c>
      <c r="V913" s="39">
        <v>68818266</v>
      </c>
      <c r="W913" s="39">
        <v>67697907.530000001</v>
      </c>
      <c r="X913" s="39">
        <f>V913-W913</f>
        <v>1120358.4699999988</v>
      </c>
      <c r="Y913" s="39">
        <f>IF(ISERROR(W913/V913*100),0,W913/V913*100)</f>
        <v>98.372004214694968</v>
      </c>
      <c r="Z913" s="39">
        <v>0</v>
      </c>
      <c r="AA913" s="39">
        <v>0</v>
      </c>
      <c r="AB913" s="39">
        <v>0</v>
      </c>
      <c r="AC913" s="39">
        <v>0</v>
      </c>
      <c r="AD913" s="39">
        <v>-945620.44</v>
      </c>
    </row>
    <row r="914" spans="1:30" x14ac:dyDescent="0.2">
      <c r="A914" s="40" t="s">
        <v>371</v>
      </c>
      <c r="B914" s="39">
        <v>0</v>
      </c>
      <c r="C914" s="39">
        <v>611436</v>
      </c>
      <c r="D914" s="39">
        <v>0</v>
      </c>
      <c r="E914" s="39">
        <v>168</v>
      </c>
      <c r="F914" s="39">
        <v>58913331</v>
      </c>
      <c r="G914" s="39">
        <f>C914+D914+E914+F914</f>
        <v>59524935</v>
      </c>
      <c r="H914" s="39">
        <v>611436</v>
      </c>
      <c r="I914" s="39">
        <v>0</v>
      </c>
      <c r="J914" s="39">
        <v>168</v>
      </c>
      <c r="K914" s="39">
        <v>58913331</v>
      </c>
      <c r="L914" s="39">
        <f>H914+I914+J914+K914</f>
        <v>59524935</v>
      </c>
      <c r="M914" s="39">
        <v>582487.96</v>
      </c>
      <c r="N914" s="39">
        <v>0</v>
      </c>
      <c r="O914" s="39">
        <v>0</v>
      </c>
      <c r="P914" s="39">
        <v>57968037.359999999</v>
      </c>
      <c r="Q914" s="39">
        <f>M914+N914+O914+P914</f>
        <v>58550525.32</v>
      </c>
      <c r="R914" s="39">
        <f>H914-M914</f>
        <v>28948.040000000037</v>
      </c>
      <c r="S914" s="39">
        <f>I914-N914</f>
        <v>0</v>
      </c>
      <c r="T914" s="39">
        <f>J914-O914</f>
        <v>168</v>
      </c>
      <c r="U914" s="39">
        <f>Q914+B914</f>
        <v>58550525.32</v>
      </c>
      <c r="V914" s="39">
        <v>59524935</v>
      </c>
      <c r="W914" s="39">
        <v>58404903.329999998</v>
      </c>
      <c r="X914" s="39">
        <f>V914-W914</f>
        <v>1120031.6700000018</v>
      </c>
      <c r="Y914" s="39">
        <f>IF(ISERROR(W914/V914*100),0,W914/V914*100)</f>
        <v>98.118382372026105</v>
      </c>
      <c r="Z914" s="39">
        <v>0</v>
      </c>
      <c r="AA914" s="39">
        <v>0</v>
      </c>
      <c r="AB914" s="39">
        <v>0</v>
      </c>
      <c r="AC914" s="39">
        <v>0</v>
      </c>
      <c r="AD914" s="39">
        <v>-945293.64</v>
      </c>
    </row>
    <row r="915" spans="1:30" x14ac:dyDescent="0.2">
      <c r="A915" s="40" t="s">
        <v>372</v>
      </c>
      <c r="B915" s="39">
        <v>0</v>
      </c>
      <c r="C915" s="39">
        <v>0</v>
      </c>
      <c r="D915" s="39">
        <v>0</v>
      </c>
      <c r="E915" s="39">
        <v>0</v>
      </c>
      <c r="F915" s="39">
        <v>9293331</v>
      </c>
      <c r="G915" s="39">
        <f>C915+D915+E915+F915</f>
        <v>9293331</v>
      </c>
      <c r="H915" s="39">
        <v>0</v>
      </c>
      <c r="I915" s="39">
        <v>0</v>
      </c>
      <c r="J915" s="39">
        <v>0</v>
      </c>
      <c r="K915" s="39">
        <v>9293331</v>
      </c>
      <c r="L915" s="39">
        <f>H915+I915+J915+K915</f>
        <v>9293331</v>
      </c>
      <c r="M915" s="39">
        <v>0</v>
      </c>
      <c r="N915" s="39">
        <v>0</v>
      </c>
      <c r="O915" s="39">
        <v>0</v>
      </c>
      <c r="P915" s="39">
        <v>9293004.1999999993</v>
      </c>
      <c r="Q915" s="39">
        <f>M915+N915+O915+P915</f>
        <v>9293004.1999999993</v>
      </c>
      <c r="R915" s="39">
        <f>H915-M915</f>
        <v>0</v>
      </c>
      <c r="S915" s="39">
        <f>I915-N915</f>
        <v>0</v>
      </c>
      <c r="T915" s="39">
        <f>J915-O915</f>
        <v>0</v>
      </c>
      <c r="U915" s="39">
        <f>Q915+B915</f>
        <v>9293004.1999999993</v>
      </c>
      <c r="V915" s="39">
        <v>9293331</v>
      </c>
      <c r="W915" s="39">
        <v>9293004.1999999993</v>
      </c>
      <c r="X915" s="39">
        <f>V915-W915</f>
        <v>326.80000000074506</v>
      </c>
      <c r="Y915" s="39">
        <f>IF(ISERROR(W915/V915*100),0,W915/V915*100)</f>
        <v>99.99648349983444</v>
      </c>
      <c r="Z915" s="39">
        <v>0</v>
      </c>
      <c r="AA915" s="39">
        <v>0</v>
      </c>
      <c r="AB915" s="39">
        <v>0</v>
      </c>
      <c r="AC915" s="39">
        <v>0</v>
      </c>
      <c r="AD915" s="39">
        <v>-326.8</v>
      </c>
    </row>
    <row r="916" spans="1:30" ht="25.5" x14ac:dyDescent="0.2">
      <c r="A916" s="38" t="s">
        <v>373</v>
      </c>
      <c r="B916" s="39">
        <v>0</v>
      </c>
      <c r="C916" s="39">
        <v>2484984</v>
      </c>
      <c r="D916" s="39">
        <v>0</v>
      </c>
      <c r="E916" s="39">
        <v>0</v>
      </c>
      <c r="F916" s="39">
        <v>5880596</v>
      </c>
      <c r="G916" s="39">
        <f>C916+D916+E916+F916</f>
        <v>8365580</v>
      </c>
      <c r="H916" s="39">
        <v>2484984</v>
      </c>
      <c r="I916" s="39">
        <v>0</v>
      </c>
      <c r="J916" s="39">
        <v>0</v>
      </c>
      <c r="K916" s="39">
        <v>5880596</v>
      </c>
      <c r="L916" s="39">
        <f>H916+I916+J916+K916</f>
        <v>8365580</v>
      </c>
      <c r="M916" s="39">
        <v>2999172.71</v>
      </c>
      <c r="N916" s="39">
        <v>0</v>
      </c>
      <c r="O916" s="39">
        <v>0</v>
      </c>
      <c r="P916" s="39">
        <v>5497967.7800000003</v>
      </c>
      <c r="Q916" s="39">
        <f>M916+N916+O916+P916</f>
        <v>8497140.4900000002</v>
      </c>
      <c r="R916" s="39">
        <f>H916-M916</f>
        <v>-514188.70999999996</v>
      </c>
      <c r="S916" s="39">
        <f>I916-N916</f>
        <v>0</v>
      </c>
      <c r="T916" s="39">
        <f>J916-O916</f>
        <v>0</v>
      </c>
      <c r="U916" s="39">
        <f>Q916+B916</f>
        <v>8497140.4900000002</v>
      </c>
      <c r="V916" s="39">
        <v>8461705</v>
      </c>
      <c r="W916" s="39">
        <v>7847803.4100000001</v>
      </c>
      <c r="X916" s="39">
        <f>V916-W916</f>
        <v>613901.58999999985</v>
      </c>
      <c r="Y916" s="39">
        <f>IF(ISERROR(W916/V916*100),0,W916/V916*100)</f>
        <v>92.744942183637932</v>
      </c>
      <c r="Z916" s="39">
        <v>0</v>
      </c>
      <c r="AA916" s="39">
        <v>0</v>
      </c>
      <c r="AB916" s="39">
        <v>0</v>
      </c>
      <c r="AC916" s="39">
        <v>0</v>
      </c>
      <c r="AD916" s="39">
        <v>-382628.22</v>
      </c>
    </row>
    <row r="917" spans="1:30" x14ac:dyDescent="0.2">
      <c r="A917" s="40" t="s">
        <v>374</v>
      </c>
      <c r="B917" s="39">
        <v>0</v>
      </c>
      <c r="C917" s="39">
        <v>297066</v>
      </c>
      <c r="D917" s="39">
        <v>0</v>
      </c>
      <c r="E917" s="39">
        <v>0</v>
      </c>
      <c r="F917" s="39">
        <v>4264681</v>
      </c>
      <c r="G917" s="39">
        <f>C917+D917+E917+F917</f>
        <v>4561747</v>
      </c>
      <c r="H917" s="39">
        <v>297066</v>
      </c>
      <c r="I917" s="39">
        <v>0</v>
      </c>
      <c r="J917" s="39">
        <v>0</v>
      </c>
      <c r="K917" s="39">
        <v>4264681</v>
      </c>
      <c r="L917" s="39">
        <f>H917+I917+J917+K917</f>
        <v>4561747</v>
      </c>
      <c r="M917" s="39">
        <v>185461.9</v>
      </c>
      <c r="N917" s="39">
        <v>0</v>
      </c>
      <c r="O917" s="39">
        <v>0</v>
      </c>
      <c r="P917" s="39">
        <v>3913641.16</v>
      </c>
      <c r="Q917" s="39">
        <f>M917+N917+O917+P917</f>
        <v>4099103.06</v>
      </c>
      <c r="R917" s="39">
        <f>H917-M917</f>
        <v>111604.1</v>
      </c>
      <c r="S917" s="39">
        <f>I917-N917</f>
        <v>0</v>
      </c>
      <c r="T917" s="39">
        <f>J917-O917</f>
        <v>0</v>
      </c>
      <c r="U917" s="39">
        <f>Q917+B917</f>
        <v>4099103.06</v>
      </c>
      <c r="V917" s="39">
        <v>4767747</v>
      </c>
      <c r="W917" s="39">
        <v>4258737.58</v>
      </c>
      <c r="X917" s="39">
        <f>V917-W917</f>
        <v>509009.41999999993</v>
      </c>
      <c r="Y917" s="39">
        <f>IF(ISERROR(W917/V917*100),0,W917/V917*100)</f>
        <v>89.323900366357535</v>
      </c>
      <c r="Z917" s="39">
        <v>0</v>
      </c>
      <c r="AA917" s="39">
        <v>0</v>
      </c>
      <c r="AB917" s="39">
        <v>0</v>
      </c>
      <c r="AC917" s="39">
        <v>0</v>
      </c>
      <c r="AD917" s="39">
        <v>-351039.84</v>
      </c>
    </row>
    <row r="918" spans="1:30" ht="25.5" x14ac:dyDescent="0.2">
      <c r="A918" s="40" t="s">
        <v>375</v>
      </c>
      <c r="B918" s="39">
        <v>0</v>
      </c>
      <c r="C918" s="39">
        <v>35740</v>
      </c>
      <c r="D918" s="39">
        <v>0</v>
      </c>
      <c r="E918" s="39">
        <v>0</v>
      </c>
      <c r="F918" s="39">
        <v>1615915</v>
      </c>
      <c r="G918" s="39">
        <f>C918+D918+E918+F918</f>
        <v>1651655</v>
      </c>
      <c r="H918" s="39">
        <v>35740</v>
      </c>
      <c r="I918" s="39">
        <v>0</v>
      </c>
      <c r="J918" s="39">
        <v>0</v>
      </c>
      <c r="K918" s="39">
        <v>1615915</v>
      </c>
      <c r="L918" s="39">
        <f>H918+I918+J918+K918</f>
        <v>1651655</v>
      </c>
      <c r="M918" s="39">
        <v>15769.5</v>
      </c>
      <c r="N918" s="39">
        <v>0</v>
      </c>
      <c r="O918" s="39">
        <v>0</v>
      </c>
      <c r="P918" s="39">
        <v>1584326.62</v>
      </c>
      <c r="Q918" s="39">
        <f>M918+N918+O918+P918</f>
        <v>1600096.12</v>
      </c>
      <c r="R918" s="39">
        <f>H918-M918</f>
        <v>19970.5</v>
      </c>
      <c r="S918" s="39">
        <f>I918-N918</f>
        <v>0</v>
      </c>
      <c r="T918" s="39">
        <f>J918-O918</f>
        <v>0</v>
      </c>
      <c r="U918" s="39">
        <f>Q918+B918</f>
        <v>1600096.12</v>
      </c>
      <c r="V918" s="39">
        <v>1655406</v>
      </c>
      <c r="W918" s="39">
        <v>1599904.74</v>
      </c>
      <c r="X918" s="39">
        <f>V918-W918</f>
        <v>55501.260000000009</v>
      </c>
      <c r="Y918" s="39">
        <f>IF(ISERROR(W918/V918*100),0,W918/V918*100)</f>
        <v>96.647272028734946</v>
      </c>
      <c r="Z918" s="39">
        <v>0</v>
      </c>
      <c r="AA918" s="39">
        <v>0</v>
      </c>
      <c r="AB918" s="39">
        <v>0</v>
      </c>
      <c r="AC918" s="39">
        <v>0</v>
      </c>
      <c r="AD918" s="39">
        <v>-31588.38</v>
      </c>
    </row>
    <row r="919" spans="1:30" ht="25.5" x14ac:dyDescent="0.2">
      <c r="A919" s="40" t="s">
        <v>376</v>
      </c>
      <c r="B919" s="39">
        <v>0</v>
      </c>
      <c r="C919" s="39">
        <v>2151678</v>
      </c>
      <c r="D919" s="39">
        <v>0</v>
      </c>
      <c r="E919" s="39">
        <v>0</v>
      </c>
      <c r="F919" s="39">
        <v>0</v>
      </c>
      <c r="G919" s="39">
        <f>C919+D919+E919+F919</f>
        <v>2151678</v>
      </c>
      <c r="H919" s="39">
        <v>2151678</v>
      </c>
      <c r="I919" s="39">
        <v>0</v>
      </c>
      <c r="J919" s="39">
        <v>0</v>
      </c>
      <c r="K919" s="39">
        <v>0</v>
      </c>
      <c r="L919" s="39">
        <f>H919+I919+J919+K919</f>
        <v>2151678</v>
      </c>
      <c r="M919" s="39">
        <v>2797443.3</v>
      </c>
      <c r="N919" s="39">
        <v>0</v>
      </c>
      <c r="O919" s="39">
        <v>0</v>
      </c>
      <c r="P919" s="39">
        <v>0</v>
      </c>
      <c r="Q919" s="39">
        <f>M919+N919+O919+P919</f>
        <v>2797443.3</v>
      </c>
      <c r="R919" s="39">
        <f>H919-M919</f>
        <v>-645765.29999999981</v>
      </c>
      <c r="S919" s="39">
        <f>I919-N919</f>
        <v>0</v>
      </c>
      <c r="T919" s="39">
        <f>J919-O919</f>
        <v>0</v>
      </c>
      <c r="U919" s="39">
        <f>Q919+B919</f>
        <v>2797443.3</v>
      </c>
      <c r="V919" s="39">
        <v>2022000</v>
      </c>
      <c r="W919" s="39">
        <v>1988876.52</v>
      </c>
      <c r="X919" s="39">
        <f>V919-W919</f>
        <v>33123.479999999981</v>
      </c>
      <c r="Y919" s="39">
        <f>IF(ISERROR(W919/V919*100),0,W919/V919*100)</f>
        <v>98.361845697329372</v>
      </c>
      <c r="Z919" s="39">
        <v>0</v>
      </c>
      <c r="AA919" s="39">
        <v>0</v>
      </c>
      <c r="AB919" s="39">
        <v>0</v>
      </c>
      <c r="AC919" s="39">
        <v>0</v>
      </c>
      <c r="AD919" s="39">
        <v>0</v>
      </c>
    </row>
    <row r="920" spans="1:30" ht="25.5" x14ac:dyDescent="0.2">
      <c r="A920" s="40" t="s">
        <v>377</v>
      </c>
      <c r="B920" s="39">
        <v>0</v>
      </c>
      <c r="C920" s="39">
        <v>500</v>
      </c>
      <c r="D920" s="39">
        <v>0</v>
      </c>
      <c r="E920" s="39">
        <v>0</v>
      </c>
      <c r="F920" s="39">
        <v>0</v>
      </c>
      <c r="G920" s="39">
        <f>C920+D920+E920+F920</f>
        <v>500</v>
      </c>
      <c r="H920" s="39">
        <v>500</v>
      </c>
      <c r="I920" s="39">
        <v>0</v>
      </c>
      <c r="J920" s="39">
        <v>0</v>
      </c>
      <c r="K920" s="39">
        <v>0</v>
      </c>
      <c r="L920" s="39">
        <f>H920+I920+J920+K920</f>
        <v>500</v>
      </c>
      <c r="M920" s="39">
        <v>498.01</v>
      </c>
      <c r="N920" s="39">
        <v>0</v>
      </c>
      <c r="O920" s="39">
        <v>0</v>
      </c>
      <c r="P920" s="39">
        <v>0</v>
      </c>
      <c r="Q920" s="39">
        <f>M920+N920+O920+P920</f>
        <v>498.01</v>
      </c>
      <c r="R920" s="39">
        <f>H920-M920</f>
        <v>1.9900000000000091</v>
      </c>
      <c r="S920" s="39">
        <f>I920-N920</f>
        <v>0</v>
      </c>
      <c r="T920" s="39">
        <f>J920-O920</f>
        <v>0</v>
      </c>
      <c r="U920" s="39">
        <f>Q920+B920</f>
        <v>498.01</v>
      </c>
      <c r="V920" s="39">
        <v>16552</v>
      </c>
      <c r="W920" s="39">
        <v>284.57</v>
      </c>
      <c r="X920" s="39">
        <f>V920-W920</f>
        <v>16267.43</v>
      </c>
      <c r="Y920" s="39">
        <f>IF(ISERROR(W920/V920*100),0,W920/V920*100)</f>
        <v>1.7192484291928469</v>
      </c>
      <c r="Z920" s="39">
        <v>0</v>
      </c>
      <c r="AA920" s="39">
        <v>0</v>
      </c>
      <c r="AB920" s="39">
        <v>0</v>
      </c>
      <c r="AC920" s="39">
        <v>0</v>
      </c>
      <c r="AD920" s="39">
        <v>0</v>
      </c>
    </row>
    <row r="921" spans="1:30" ht="25.5" x14ac:dyDescent="0.2">
      <c r="A921" s="38" t="s">
        <v>378</v>
      </c>
      <c r="B921" s="39">
        <v>772333.06</v>
      </c>
      <c r="C921" s="39">
        <v>8477727</v>
      </c>
      <c r="D921" s="39">
        <v>0</v>
      </c>
      <c r="E921" s="39">
        <v>0</v>
      </c>
      <c r="F921" s="39">
        <v>5355984</v>
      </c>
      <c r="G921" s="39">
        <f>C921+D921+E921+F921</f>
        <v>13833711</v>
      </c>
      <c r="H921" s="39">
        <v>8477727</v>
      </c>
      <c r="I921" s="39">
        <v>0</v>
      </c>
      <c r="J921" s="39">
        <v>0</v>
      </c>
      <c r="K921" s="39">
        <v>5355984</v>
      </c>
      <c r="L921" s="39">
        <f>H921+I921+J921+K921</f>
        <v>13833711</v>
      </c>
      <c r="M921" s="39">
        <v>9224709.8100000005</v>
      </c>
      <c r="N921" s="39">
        <v>0</v>
      </c>
      <c r="O921" s="39">
        <v>0</v>
      </c>
      <c r="P921" s="39">
        <v>5355749</v>
      </c>
      <c r="Q921" s="39">
        <f>M921+N921+O921+P921</f>
        <v>14580458.810000001</v>
      </c>
      <c r="R921" s="39">
        <f>H921-M921</f>
        <v>-746982.81000000052</v>
      </c>
      <c r="S921" s="39">
        <f>I921-N921</f>
        <v>0</v>
      </c>
      <c r="T921" s="39">
        <f>J921-O921</f>
        <v>0</v>
      </c>
      <c r="U921" s="39">
        <f>Q921+B921</f>
        <v>15352791.870000001</v>
      </c>
      <c r="V921" s="39">
        <v>14722621</v>
      </c>
      <c r="W921" s="39">
        <v>13749854.75</v>
      </c>
      <c r="X921" s="39">
        <f>V921-W921</f>
        <v>972766.25</v>
      </c>
      <c r="Y921" s="39">
        <f>IF(ISERROR(W921/V921*100),0,W921/V921*100)</f>
        <v>93.392710102365612</v>
      </c>
      <c r="Z921" s="39">
        <v>0</v>
      </c>
      <c r="AA921" s="39">
        <v>0</v>
      </c>
      <c r="AB921" s="39">
        <v>0</v>
      </c>
      <c r="AC921" s="39">
        <v>0</v>
      </c>
      <c r="AD921" s="39">
        <v>-235</v>
      </c>
    </row>
    <row r="922" spans="1:30" ht="25.5" x14ac:dyDescent="0.2">
      <c r="A922" s="38" t="s">
        <v>379</v>
      </c>
      <c r="B922" s="39">
        <v>0</v>
      </c>
      <c r="C922" s="39">
        <v>24333</v>
      </c>
      <c r="D922" s="39">
        <v>0</v>
      </c>
      <c r="E922" s="39">
        <v>0</v>
      </c>
      <c r="F922" s="39">
        <v>3022424</v>
      </c>
      <c r="G922" s="39">
        <f>C922+D922+E922+F922</f>
        <v>3046757</v>
      </c>
      <c r="H922" s="39">
        <v>24333</v>
      </c>
      <c r="I922" s="39">
        <v>0</v>
      </c>
      <c r="J922" s="39">
        <v>0</v>
      </c>
      <c r="K922" s="39">
        <v>3022424</v>
      </c>
      <c r="L922" s="39">
        <f>H922+I922+J922+K922</f>
        <v>3046757</v>
      </c>
      <c r="M922" s="39">
        <v>9250.23</v>
      </c>
      <c r="N922" s="39">
        <v>0</v>
      </c>
      <c r="O922" s="39">
        <v>0</v>
      </c>
      <c r="P922" s="39">
        <v>2865048.39</v>
      </c>
      <c r="Q922" s="39">
        <f>M922+N922+O922+P922</f>
        <v>2874298.62</v>
      </c>
      <c r="R922" s="39">
        <f>H922-M922</f>
        <v>15082.77</v>
      </c>
      <c r="S922" s="39">
        <f>I922-N922</f>
        <v>0</v>
      </c>
      <c r="T922" s="39">
        <f>J922-O922</f>
        <v>0</v>
      </c>
      <c r="U922" s="39">
        <f>Q922+B922</f>
        <v>2874298.62</v>
      </c>
      <c r="V922" s="39">
        <v>3123597</v>
      </c>
      <c r="W922" s="39">
        <v>2865048.39</v>
      </c>
      <c r="X922" s="39">
        <f>V922-W922</f>
        <v>258548.60999999987</v>
      </c>
      <c r="Y922" s="39">
        <f>IF(ISERROR(W922/V922*100),0,W922/V922*100)</f>
        <v>91.722728316104806</v>
      </c>
      <c r="Z922" s="39">
        <v>0</v>
      </c>
      <c r="AA922" s="39">
        <v>0</v>
      </c>
      <c r="AB922" s="39">
        <v>0</v>
      </c>
      <c r="AC922" s="39">
        <v>0</v>
      </c>
      <c r="AD922" s="39">
        <v>-157375.60999999999</v>
      </c>
    </row>
    <row r="923" spans="1:30" x14ac:dyDescent="0.2">
      <c r="A923" s="40" t="s">
        <v>380</v>
      </c>
      <c r="B923" s="39">
        <v>0</v>
      </c>
      <c r="C923" s="39">
        <v>0</v>
      </c>
      <c r="D923" s="39">
        <v>0</v>
      </c>
      <c r="E923" s="39">
        <v>0</v>
      </c>
      <c r="F923" s="39">
        <v>1104906</v>
      </c>
      <c r="G923" s="39">
        <f>C923+D923+E923+F923</f>
        <v>1104906</v>
      </c>
      <c r="H923" s="39">
        <v>0</v>
      </c>
      <c r="I923" s="39">
        <v>0</v>
      </c>
      <c r="J923" s="39">
        <v>0</v>
      </c>
      <c r="K923" s="39">
        <v>1104906</v>
      </c>
      <c r="L923" s="39">
        <f>H923+I923+J923+K923</f>
        <v>1104906</v>
      </c>
      <c r="M923" s="39">
        <v>0</v>
      </c>
      <c r="N923" s="39">
        <v>0</v>
      </c>
      <c r="O923" s="39">
        <v>0</v>
      </c>
      <c r="P923" s="39">
        <v>1079212.3500000001</v>
      </c>
      <c r="Q923" s="39">
        <f>M923+N923+O923+P923</f>
        <v>1079212.3500000001</v>
      </c>
      <c r="R923" s="39">
        <f>H923-M923</f>
        <v>0</v>
      </c>
      <c r="S923" s="39">
        <f>I923-N923</f>
        <v>0</v>
      </c>
      <c r="T923" s="39">
        <f>J923-O923</f>
        <v>0</v>
      </c>
      <c r="U923" s="39">
        <f>Q923+B923</f>
        <v>1079212.3500000001</v>
      </c>
      <c r="V923" s="39">
        <v>1104906</v>
      </c>
      <c r="W923" s="39">
        <v>1079212.3500000001</v>
      </c>
      <c r="X923" s="39">
        <f>V923-W923</f>
        <v>25693.649999999907</v>
      </c>
      <c r="Y923" s="39">
        <f>IF(ISERROR(W923/V923*100),0,W923/V923*100)</f>
        <v>97.674584987320202</v>
      </c>
      <c r="Z923" s="39">
        <v>0</v>
      </c>
      <c r="AA923" s="39">
        <v>0</v>
      </c>
      <c r="AB923" s="39">
        <v>0</v>
      </c>
      <c r="AC923" s="39">
        <v>0</v>
      </c>
      <c r="AD923" s="39">
        <v>-25693.65</v>
      </c>
    </row>
    <row r="924" spans="1:30" ht="25.5" x14ac:dyDescent="0.2">
      <c r="A924" s="40" t="s">
        <v>381</v>
      </c>
      <c r="B924" s="39">
        <v>0</v>
      </c>
      <c r="C924" s="39">
        <v>24333</v>
      </c>
      <c r="D924" s="39">
        <v>0</v>
      </c>
      <c r="E924" s="39">
        <v>0</v>
      </c>
      <c r="F924" s="39">
        <v>1029059</v>
      </c>
      <c r="G924" s="39">
        <f>C924+D924+E924+F924</f>
        <v>1053392</v>
      </c>
      <c r="H924" s="39">
        <v>24333</v>
      </c>
      <c r="I924" s="39">
        <v>0</v>
      </c>
      <c r="J924" s="39">
        <v>0</v>
      </c>
      <c r="K924" s="39">
        <v>1029059</v>
      </c>
      <c r="L924" s="39">
        <f>H924+I924+J924+K924</f>
        <v>1053392</v>
      </c>
      <c r="M924" s="39">
        <v>9250.23</v>
      </c>
      <c r="N924" s="39">
        <v>0</v>
      </c>
      <c r="O924" s="39">
        <v>0</v>
      </c>
      <c r="P924" s="39">
        <v>897377.43</v>
      </c>
      <c r="Q924" s="39">
        <f>M924+N924+O924+P924</f>
        <v>906627.66</v>
      </c>
      <c r="R924" s="39">
        <f>H924-M924</f>
        <v>15082.77</v>
      </c>
      <c r="S924" s="39">
        <f>I924-N924</f>
        <v>0</v>
      </c>
      <c r="T924" s="39">
        <f>J924-O924</f>
        <v>0</v>
      </c>
      <c r="U924" s="39">
        <f>Q924+B924</f>
        <v>906627.66</v>
      </c>
      <c r="V924" s="39">
        <v>1130232</v>
      </c>
      <c r="W924" s="39">
        <v>897377.43</v>
      </c>
      <c r="X924" s="39">
        <f>V924-W924</f>
        <v>232854.56999999995</v>
      </c>
      <c r="Y924" s="39">
        <f>IF(ISERROR(W924/V924*100),0,W924/V924*100)</f>
        <v>79.397630751916424</v>
      </c>
      <c r="Z924" s="39">
        <v>0</v>
      </c>
      <c r="AA924" s="39">
        <v>0</v>
      </c>
      <c r="AB924" s="39">
        <v>0</v>
      </c>
      <c r="AC924" s="39">
        <v>0</v>
      </c>
      <c r="AD924" s="39">
        <v>-131681.57</v>
      </c>
    </row>
    <row r="925" spans="1:30" ht="25.5" x14ac:dyDescent="0.2">
      <c r="A925" s="40" t="s">
        <v>382</v>
      </c>
      <c r="B925" s="39">
        <v>0</v>
      </c>
      <c r="C925" s="39">
        <v>0</v>
      </c>
      <c r="D925" s="39">
        <v>0</v>
      </c>
      <c r="E925" s="39">
        <v>0</v>
      </c>
      <c r="F925" s="39">
        <v>38000</v>
      </c>
      <c r="G925" s="39">
        <f>C925+D925+E925+F925</f>
        <v>38000</v>
      </c>
      <c r="H925" s="39">
        <v>0</v>
      </c>
      <c r="I925" s="39">
        <v>0</v>
      </c>
      <c r="J925" s="39">
        <v>0</v>
      </c>
      <c r="K925" s="39">
        <v>38000</v>
      </c>
      <c r="L925" s="39">
        <f>H925+I925+J925+K925</f>
        <v>38000</v>
      </c>
      <c r="M925" s="39">
        <v>0</v>
      </c>
      <c r="N925" s="39">
        <v>0</v>
      </c>
      <c r="O925" s="39">
        <v>0</v>
      </c>
      <c r="P925" s="39">
        <v>38000</v>
      </c>
      <c r="Q925" s="39">
        <f>M925+N925+O925+P925</f>
        <v>38000</v>
      </c>
      <c r="R925" s="39">
        <f>H925-M925</f>
        <v>0</v>
      </c>
      <c r="S925" s="39">
        <f>I925-N925</f>
        <v>0</v>
      </c>
      <c r="T925" s="39">
        <f>J925-O925</f>
        <v>0</v>
      </c>
      <c r="U925" s="39">
        <f>Q925+B925</f>
        <v>38000</v>
      </c>
      <c r="V925" s="39">
        <v>38000</v>
      </c>
      <c r="W925" s="39">
        <v>38000</v>
      </c>
      <c r="X925" s="39">
        <f>V925-W925</f>
        <v>0</v>
      </c>
      <c r="Y925" s="39">
        <f>IF(ISERROR(W925/V925*100),0,W925/V925*100)</f>
        <v>100</v>
      </c>
      <c r="Z925" s="39">
        <v>0</v>
      </c>
      <c r="AA925" s="39">
        <v>0</v>
      </c>
      <c r="AB925" s="39">
        <v>0</v>
      </c>
      <c r="AC925" s="39">
        <v>0</v>
      </c>
      <c r="AD925" s="39">
        <v>0</v>
      </c>
    </row>
    <row r="926" spans="1:30" ht="38.25" x14ac:dyDescent="0.2">
      <c r="A926" s="40" t="s">
        <v>383</v>
      </c>
      <c r="B926" s="39">
        <v>0</v>
      </c>
      <c r="C926" s="39">
        <v>0</v>
      </c>
      <c r="D926" s="39">
        <v>0</v>
      </c>
      <c r="E926" s="39">
        <v>0</v>
      </c>
      <c r="F926" s="39">
        <v>54254</v>
      </c>
      <c r="G926" s="39">
        <f>C926+D926+E926+F926</f>
        <v>54254</v>
      </c>
      <c r="H926" s="39">
        <v>0</v>
      </c>
      <c r="I926" s="39">
        <v>0</v>
      </c>
      <c r="J926" s="39">
        <v>0</v>
      </c>
      <c r="K926" s="39">
        <v>54254</v>
      </c>
      <c r="L926" s="39">
        <f>H926+I926+J926+K926</f>
        <v>54254</v>
      </c>
      <c r="M926" s="39">
        <v>0</v>
      </c>
      <c r="N926" s="39">
        <v>0</v>
      </c>
      <c r="O926" s="39">
        <v>0</v>
      </c>
      <c r="P926" s="39">
        <v>54253.61</v>
      </c>
      <c r="Q926" s="39">
        <f>M926+N926+O926+P926</f>
        <v>54253.61</v>
      </c>
      <c r="R926" s="39">
        <f>H926-M926</f>
        <v>0</v>
      </c>
      <c r="S926" s="39">
        <f>I926-N926</f>
        <v>0</v>
      </c>
      <c r="T926" s="39">
        <f>J926-O926</f>
        <v>0</v>
      </c>
      <c r="U926" s="39">
        <f>Q926+B926</f>
        <v>54253.61</v>
      </c>
      <c r="V926" s="39">
        <v>54254</v>
      </c>
      <c r="W926" s="39">
        <v>54253.61</v>
      </c>
      <c r="X926" s="39">
        <f>V926-W926</f>
        <v>0.38999999999941792</v>
      </c>
      <c r="Y926" s="39">
        <f>IF(ISERROR(W926/V926*100),0,W926/V926*100)</f>
        <v>99.999281158992886</v>
      </c>
      <c r="Z926" s="39">
        <v>0</v>
      </c>
      <c r="AA926" s="39">
        <v>0</v>
      </c>
      <c r="AB926" s="39">
        <v>0</v>
      </c>
      <c r="AC926" s="39">
        <v>0</v>
      </c>
      <c r="AD926" s="39">
        <v>-0.39</v>
      </c>
    </row>
    <row r="927" spans="1:30" ht="38.25" x14ac:dyDescent="0.2">
      <c r="A927" s="40" t="s">
        <v>384</v>
      </c>
      <c r="B927" s="39">
        <v>0</v>
      </c>
      <c r="C927" s="39">
        <v>0</v>
      </c>
      <c r="D927" s="39">
        <v>0</v>
      </c>
      <c r="E927" s="39">
        <v>0</v>
      </c>
      <c r="F927" s="39">
        <v>63000</v>
      </c>
      <c r="G927" s="39">
        <f>C927+D927+E927+F927</f>
        <v>63000</v>
      </c>
      <c r="H927" s="39">
        <v>0</v>
      </c>
      <c r="I927" s="39">
        <v>0</v>
      </c>
      <c r="J927" s="39">
        <v>0</v>
      </c>
      <c r="K927" s="39">
        <v>63000</v>
      </c>
      <c r="L927" s="39">
        <f>H927+I927+J927+K927</f>
        <v>63000</v>
      </c>
      <c r="M927" s="39">
        <v>0</v>
      </c>
      <c r="N927" s="39">
        <v>0</v>
      </c>
      <c r="O927" s="39">
        <v>0</v>
      </c>
      <c r="P927" s="39">
        <v>63000</v>
      </c>
      <c r="Q927" s="39">
        <f>M927+N927+O927+P927</f>
        <v>63000</v>
      </c>
      <c r="R927" s="39">
        <f>H927-M927</f>
        <v>0</v>
      </c>
      <c r="S927" s="39">
        <f>I927-N927</f>
        <v>0</v>
      </c>
      <c r="T927" s="39">
        <f>J927-O927</f>
        <v>0</v>
      </c>
      <c r="U927" s="39">
        <f>Q927+B927</f>
        <v>63000</v>
      </c>
      <c r="V927" s="39">
        <v>63000</v>
      </c>
      <c r="W927" s="39">
        <v>63000</v>
      </c>
      <c r="X927" s="39">
        <f>V927-W927</f>
        <v>0</v>
      </c>
      <c r="Y927" s="39">
        <f>IF(ISERROR(W927/V927*100),0,W927/V927*100)</f>
        <v>100</v>
      </c>
      <c r="Z927" s="39">
        <v>0</v>
      </c>
      <c r="AA927" s="39">
        <v>0</v>
      </c>
      <c r="AB927" s="39">
        <v>0</v>
      </c>
      <c r="AC927" s="39">
        <v>0</v>
      </c>
      <c r="AD927" s="39">
        <v>0</v>
      </c>
    </row>
    <row r="928" spans="1:30" ht="25.5" x14ac:dyDescent="0.2">
      <c r="A928" s="40" t="s">
        <v>385</v>
      </c>
      <c r="B928" s="39">
        <v>0</v>
      </c>
      <c r="C928" s="39">
        <v>0</v>
      </c>
      <c r="D928" s="39">
        <v>0</v>
      </c>
      <c r="E928" s="39">
        <v>0</v>
      </c>
      <c r="F928" s="39">
        <v>733205</v>
      </c>
      <c r="G928" s="39">
        <f>C928+D928+E928+F928</f>
        <v>733205</v>
      </c>
      <c r="H928" s="39">
        <v>0</v>
      </c>
      <c r="I928" s="39">
        <v>0</v>
      </c>
      <c r="J928" s="39">
        <v>0</v>
      </c>
      <c r="K928" s="39">
        <v>733205</v>
      </c>
      <c r="L928" s="39">
        <f>H928+I928+J928+K928</f>
        <v>733205</v>
      </c>
      <c r="M928" s="39">
        <v>0</v>
      </c>
      <c r="N928" s="39">
        <v>0</v>
      </c>
      <c r="O928" s="39">
        <v>0</v>
      </c>
      <c r="P928" s="39">
        <v>733205</v>
      </c>
      <c r="Q928" s="39">
        <f>M928+N928+O928+P928</f>
        <v>733205</v>
      </c>
      <c r="R928" s="39">
        <f>H928-M928</f>
        <v>0</v>
      </c>
      <c r="S928" s="39">
        <f>I928-N928</f>
        <v>0</v>
      </c>
      <c r="T928" s="39">
        <f>J928-O928</f>
        <v>0</v>
      </c>
      <c r="U928" s="39">
        <f>Q928+B928</f>
        <v>733205</v>
      </c>
      <c r="V928" s="39">
        <v>733205</v>
      </c>
      <c r="W928" s="39">
        <v>733205</v>
      </c>
      <c r="X928" s="39">
        <f>V928-W928</f>
        <v>0</v>
      </c>
      <c r="Y928" s="39">
        <f>IF(ISERROR(W928/V928*100),0,W928/V928*100)</f>
        <v>100</v>
      </c>
      <c r="Z928" s="39">
        <v>0</v>
      </c>
      <c r="AA928" s="39">
        <v>0</v>
      </c>
      <c r="AB928" s="39">
        <v>0</v>
      </c>
      <c r="AC928" s="39">
        <v>0</v>
      </c>
      <c r="AD928" s="39">
        <v>0</v>
      </c>
    </row>
    <row r="929" spans="1:30" ht="25.5" x14ac:dyDescent="0.2">
      <c r="A929" s="38" t="s">
        <v>386</v>
      </c>
      <c r="B929" s="39">
        <v>0</v>
      </c>
      <c r="C929" s="39">
        <v>2000000</v>
      </c>
      <c r="D929" s="39">
        <v>0</v>
      </c>
      <c r="E929" s="39">
        <v>0</v>
      </c>
      <c r="F929" s="39">
        <v>0</v>
      </c>
      <c r="G929" s="39">
        <f>C929+D929+E929+F929</f>
        <v>2000000</v>
      </c>
      <c r="H929" s="39">
        <v>2000000</v>
      </c>
      <c r="I929" s="39">
        <v>0</v>
      </c>
      <c r="J929" s="39">
        <v>0</v>
      </c>
      <c r="K929" s="39">
        <v>0</v>
      </c>
      <c r="L929" s="39">
        <f>H929+I929+J929+K929</f>
        <v>2000000</v>
      </c>
      <c r="M929" s="39">
        <v>2000000</v>
      </c>
      <c r="N929" s="39">
        <v>0</v>
      </c>
      <c r="O929" s="39">
        <v>0</v>
      </c>
      <c r="P929" s="39">
        <v>0</v>
      </c>
      <c r="Q929" s="39">
        <f>M929+N929+O929+P929</f>
        <v>2000000</v>
      </c>
      <c r="R929" s="39">
        <f>H929-M929</f>
        <v>0</v>
      </c>
      <c r="S929" s="39">
        <f>I929-N929</f>
        <v>0</v>
      </c>
      <c r="T929" s="39">
        <f>J929-O929</f>
        <v>0</v>
      </c>
      <c r="U929" s="39">
        <f>Q929+B929</f>
        <v>2000000</v>
      </c>
      <c r="V929" s="39">
        <v>3843555</v>
      </c>
      <c r="W929" s="39">
        <v>3206845.91</v>
      </c>
      <c r="X929" s="39">
        <f>V929-W929</f>
        <v>636709.08999999985</v>
      </c>
      <c r="Y929" s="39">
        <f>IF(ISERROR(W929/V929*100),0,W929/V929*100)</f>
        <v>83.434370263987375</v>
      </c>
      <c r="Z929" s="39">
        <v>0</v>
      </c>
      <c r="AA929" s="39">
        <v>0</v>
      </c>
      <c r="AB929" s="39">
        <v>0</v>
      </c>
      <c r="AC929" s="39">
        <v>0</v>
      </c>
      <c r="AD929" s="39">
        <v>0</v>
      </c>
    </row>
    <row r="930" spans="1:30" x14ac:dyDescent="0.2">
      <c r="A930" s="38" t="s">
        <v>387</v>
      </c>
      <c r="B930" s="39">
        <v>0</v>
      </c>
      <c r="C930" s="39">
        <v>0</v>
      </c>
      <c r="D930" s="39">
        <v>0</v>
      </c>
      <c r="E930" s="39">
        <v>8500</v>
      </c>
      <c r="F930" s="39">
        <v>15940981</v>
      </c>
      <c r="G930" s="39">
        <f>C930+D930+E930+F930</f>
        <v>15949481</v>
      </c>
      <c r="H930" s="39">
        <v>0</v>
      </c>
      <c r="I930" s="39">
        <v>0</v>
      </c>
      <c r="J930" s="39">
        <v>8500</v>
      </c>
      <c r="K930" s="39">
        <v>15940981</v>
      </c>
      <c r="L930" s="39">
        <f>H930+I930+J930+K930</f>
        <v>15949481</v>
      </c>
      <c r="M930" s="39">
        <v>0</v>
      </c>
      <c r="N930" s="39">
        <v>0</v>
      </c>
      <c r="O930" s="39">
        <v>2339.19</v>
      </c>
      <c r="P930" s="39">
        <v>15911700</v>
      </c>
      <c r="Q930" s="39">
        <f>M930+N930+O930+P930</f>
        <v>15914039.189999999</v>
      </c>
      <c r="R930" s="39">
        <f>H930-M930</f>
        <v>0</v>
      </c>
      <c r="S930" s="39">
        <f>I930-N930</f>
        <v>0</v>
      </c>
      <c r="T930" s="39">
        <f>J930-O930</f>
        <v>6160.8099999999995</v>
      </c>
      <c r="U930" s="39">
        <f>Q930+B930</f>
        <v>15914039.189999999</v>
      </c>
      <c r="V930" s="39">
        <v>15949481</v>
      </c>
      <c r="W930" s="39">
        <v>15914039.189999999</v>
      </c>
      <c r="X930" s="39">
        <f>V930-W930</f>
        <v>35441.810000000522</v>
      </c>
      <c r="Y930" s="39">
        <f>IF(ISERROR(W930/V930*100),0,W930/V930*100)</f>
        <v>99.777787064043025</v>
      </c>
      <c r="Z930" s="39">
        <v>0</v>
      </c>
      <c r="AA930" s="39">
        <v>0</v>
      </c>
      <c r="AB930" s="39">
        <v>0</v>
      </c>
      <c r="AC930" s="39">
        <v>0</v>
      </c>
      <c r="AD930" s="39">
        <v>-29281</v>
      </c>
    </row>
    <row r="931" spans="1:30" ht="25.5" x14ac:dyDescent="0.2">
      <c r="A931" s="38" t="s">
        <v>388</v>
      </c>
      <c r="B931" s="39">
        <v>0</v>
      </c>
      <c r="C931" s="39">
        <v>865606</v>
      </c>
      <c r="D931" s="39">
        <v>0</v>
      </c>
      <c r="E931" s="39">
        <v>0</v>
      </c>
      <c r="F931" s="39">
        <v>0</v>
      </c>
      <c r="G931" s="39">
        <f>C931+D931+E931+F931</f>
        <v>865606</v>
      </c>
      <c r="H931" s="39">
        <v>865606</v>
      </c>
      <c r="I931" s="39">
        <v>0</v>
      </c>
      <c r="J931" s="39">
        <v>0</v>
      </c>
      <c r="K931" s="39">
        <v>0</v>
      </c>
      <c r="L931" s="39">
        <f>H931+I931+J931+K931</f>
        <v>865606</v>
      </c>
      <c r="M931" s="39">
        <v>89220.09</v>
      </c>
      <c r="N931" s="39">
        <v>0</v>
      </c>
      <c r="O931" s="39">
        <v>0</v>
      </c>
      <c r="P931" s="39">
        <v>0</v>
      </c>
      <c r="Q931" s="39">
        <f>M931+N931+O931+P931</f>
        <v>89220.09</v>
      </c>
      <c r="R931" s="39">
        <f>H931-M931</f>
        <v>776385.91</v>
      </c>
      <c r="S931" s="39">
        <f>I931-N931</f>
        <v>0</v>
      </c>
      <c r="T931" s="39">
        <f>J931-O931</f>
        <v>0</v>
      </c>
      <c r="U931" s="39">
        <f>Q931+B931</f>
        <v>89220.09</v>
      </c>
      <c r="V931" s="39">
        <v>865606</v>
      </c>
      <c r="W931" s="39">
        <v>89220.09</v>
      </c>
      <c r="X931" s="39">
        <f>V931-W931</f>
        <v>776385.91</v>
      </c>
      <c r="Y931" s="39">
        <f>IF(ISERROR(W931/V931*100),0,W931/V931*100)</f>
        <v>10.307240245562069</v>
      </c>
      <c r="Z931" s="39">
        <v>0</v>
      </c>
      <c r="AA931" s="39">
        <v>0</v>
      </c>
      <c r="AB931" s="39">
        <v>0</v>
      </c>
      <c r="AC931" s="39">
        <v>0</v>
      </c>
      <c r="AD931" s="39">
        <v>0</v>
      </c>
    </row>
    <row r="932" spans="1:30" ht="25.5" x14ac:dyDescent="0.2">
      <c r="A932" s="38" t="s">
        <v>86</v>
      </c>
      <c r="B932" s="39">
        <v>0</v>
      </c>
      <c r="C932" s="39">
        <v>9000</v>
      </c>
      <c r="D932" s="39">
        <v>0</v>
      </c>
      <c r="E932" s="39">
        <v>200000</v>
      </c>
      <c r="F932" s="39">
        <v>6904959</v>
      </c>
      <c r="G932" s="39">
        <f>C932+D932+E932+F932</f>
        <v>7113959</v>
      </c>
      <c r="H932" s="39">
        <v>9000</v>
      </c>
      <c r="I932" s="39">
        <v>0</v>
      </c>
      <c r="J932" s="39">
        <v>200000</v>
      </c>
      <c r="K932" s="39">
        <v>6904959</v>
      </c>
      <c r="L932" s="39">
        <f>H932+I932+J932+K932</f>
        <v>7113959</v>
      </c>
      <c r="M932" s="39">
        <v>6880.48</v>
      </c>
      <c r="N932" s="39">
        <v>0</v>
      </c>
      <c r="O932" s="39">
        <v>200000</v>
      </c>
      <c r="P932" s="39">
        <v>6904890.9299999997</v>
      </c>
      <c r="Q932" s="39">
        <f>M932+N932+O932+P932</f>
        <v>7111771.4100000001</v>
      </c>
      <c r="R932" s="39">
        <f>H932-M932</f>
        <v>2119.5200000000004</v>
      </c>
      <c r="S932" s="39">
        <f>I932-N932</f>
        <v>0</v>
      </c>
      <c r="T932" s="39">
        <f>J932-O932</f>
        <v>0</v>
      </c>
      <c r="U932" s="39">
        <f>Q932+B932</f>
        <v>7111771.4100000001</v>
      </c>
      <c r="V932" s="39">
        <v>7113959</v>
      </c>
      <c r="W932" s="39">
        <v>7111771.4100000001</v>
      </c>
      <c r="X932" s="39">
        <f>V932-W932</f>
        <v>2187.589999999851</v>
      </c>
      <c r="Y932" s="39">
        <f>IF(ISERROR(W932/V932*100),0,W932/V932*100)</f>
        <v>99.969249330787548</v>
      </c>
      <c r="Z932" s="39">
        <v>0</v>
      </c>
      <c r="AA932" s="39">
        <v>0</v>
      </c>
      <c r="AB932" s="39">
        <v>0</v>
      </c>
      <c r="AC932" s="39">
        <v>0</v>
      </c>
      <c r="AD932" s="39">
        <v>-68.069999999999993</v>
      </c>
    </row>
    <row r="933" spans="1:30" ht="25.5" x14ac:dyDescent="0.2">
      <c r="A933" s="38" t="s">
        <v>55</v>
      </c>
      <c r="B933" s="39">
        <v>0</v>
      </c>
      <c r="C933" s="39">
        <v>0</v>
      </c>
      <c r="D933" s="39">
        <v>0</v>
      </c>
      <c r="E933" s="39">
        <v>0</v>
      </c>
      <c r="F933" s="39">
        <v>1424743</v>
      </c>
      <c r="G933" s="39">
        <f>C933+D933+E933+F933</f>
        <v>1424743</v>
      </c>
      <c r="H933" s="39">
        <v>0</v>
      </c>
      <c r="I933" s="39">
        <v>0</v>
      </c>
      <c r="J933" s="39">
        <v>0</v>
      </c>
      <c r="K933" s="39">
        <v>1424743</v>
      </c>
      <c r="L933" s="39">
        <f>H933+I933+J933+K933</f>
        <v>1424743</v>
      </c>
      <c r="M933" s="39">
        <v>0</v>
      </c>
      <c r="N933" s="39">
        <v>0</v>
      </c>
      <c r="O933" s="39">
        <v>0</v>
      </c>
      <c r="P933" s="39">
        <v>1202607.8600000001</v>
      </c>
      <c r="Q933" s="39">
        <f>M933+N933+O933+P933</f>
        <v>1202607.8600000001</v>
      </c>
      <c r="R933" s="39">
        <f>H933-M933</f>
        <v>0</v>
      </c>
      <c r="S933" s="39">
        <f>I933-N933</f>
        <v>0</v>
      </c>
      <c r="T933" s="39">
        <f>J933-O933</f>
        <v>0</v>
      </c>
      <c r="U933" s="39">
        <f>Q933+B933</f>
        <v>1202607.8600000001</v>
      </c>
      <c r="V933" s="39">
        <v>1424743</v>
      </c>
      <c r="W933" s="39">
        <v>1202607.8600000001</v>
      </c>
      <c r="X933" s="39">
        <f>V933-W933</f>
        <v>222135.1399999999</v>
      </c>
      <c r="Y933" s="39">
        <f>IF(ISERROR(W933/V933*100),0,W933/V933*100)</f>
        <v>84.408757228496654</v>
      </c>
      <c r="Z933" s="39">
        <v>0</v>
      </c>
      <c r="AA933" s="39">
        <v>0</v>
      </c>
      <c r="AB933" s="39">
        <v>0</v>
      </c>
      <c r="AC933" s="39">
        <v>0</v>
      </c>
      <c r="AD933" s="39">
        <v>-222135.14</v>
      </c>
    </row>
    <row r="934" spans="1:30" ht="25.5" x14ac:dyDescent="0.2">
      <c r="A934" s="35" t="s">
        <v>392</v>
      </c>
      <c r="B934" s="36">
        <v>0</v>
      </c>
      <c r="C934" s="36">
        <v>634928</v>
      </c>
      <c r="D934" s="36">
        <v>0</v>
      </c>
      <c r="E934" s="36">
        <v>115322</v>
      </c>
      <c r="F934" s="36">
        <v>55102930</v>
      </c>
      <c r="G934" s="36">
        <f>C934+D934+E934+F934</f>
        <v>55853180</v>
      </c>
      <c r="H934" s="36">
        <v>634928</v>
      </c>
      <c r="I934" s="36">
        <v>0</v>
      </c>
      <c r="J934" s="36">
        <v>115322</v>
      </c>
      <c r="K934" s="36">
        <v>55102930</v>
      </c>
      <c r="L934" s="36">
        <f>H934+I934+J934+K934</f>
        <v>55853180</v>
      </c>
      <c r="M934" s="36">
        <v>656456.53</v>
      </c>
      <c r="N934" s="36">
        <v>0</v>
      </c>
      <c r="O934" s="36">
        <v>114154.86</v>
      </c>
      <c r="P934" s="36">
        <v>53970747.960000001</v>
      </c>
      <c r="Q934" s="36">
        <f>M934+N934+O934+P934</f>
        <v>54741359.350000001</v>
      </c>
      <c r="R934" s="36">
        <f>H934-M934</f>
        <v>-21528.530000000028</v>
      </c>
      <c r="S934" s="36">
        <f>I934-N934</f>
        <v>0</v>
      </c>
      <c r="T934" s="36">
        <f>J934-O934</f>
        <v>1167.1399999999994</v>
      </c>
      <c r="U934" s="36">
        <f>Q934+B934</f>
        <v>54741359.350000001</v>
      </c>
      <c r="V934" s="36">
        <v>55874425</v>
      </c>
      <c r="W934" s="36">
        <v>54664176.990000002</v>
      </c>
      <c r="X934" s="36">
        <f>V934-W934</f>
        <v>1210248.0099999979</v>
      </c>
      <c r="Y934" s="36">
        <f>IF(ISERROR(W934/V934*100),0,W934/V934*100)</f>
        <v>97.833985745714614</v>
      </c>
      <c r="Z934" s="36">
        <v>0</v>
      </c>
      <c r="AA934" s="36">
        <v>0</v>
      </c>
      <c r="AB934" s="36">
        <v>0</v>
      </c>
      <c r="AC934" s="36">
        <v>0</v>
      </c>
      <c r="AD934" s="36">
        <v>-1132182.04</v>
      </c>
    </row>
    <row r="935" spans="1:30" ht="25.5" x14ac:dyDescent="0.2">
      <c r="A935" s="38" t="s">
        <v>393</v>
      </c>
      <c r="B935" s="39">
        <v>0</v>
      </c>
      <c r="C935" s="39">
        <v>0</v>
      </c>
      <c r="D935" s="39">
        <v>0</v>
      </c>
      <c r="E935" s="39">
        <v>0</v>
      </c>
      <c r="F935" s="39">
        <v>5236851</v>
      </c>
      <c r="G935" s="39">
        <f>C935+D935+E935+F935</f>
        <v>5236851</v>
      </c>
      <c r="H935" s="39">
        <v>0</v>
      </c>
      <c r="I935" s="39">
        <v>0</v>
      </c>
      <c r="J935" s="39">
        <v>0</v>
      </c>
      <c r="K935" s="39">
        <v>5236851</v>
      </c>
      <c r="L935" s="39">
        <f>H935+I935+J935+K935</f>
        <v>5236851</v>
      </c>
      <c r="M935" s="39">
        <v>0</v>
      </c>
      <c r="N935" s="39">
        <v>0</v>
      </c>
      <c r="O935" s="39">
        <v>0</v>
      </c>
      <c r="P935" s="39">
        <v>5135297.07</v>
      </c>
      <c r="Q935" s="39">
        <f>M935+N935+O935+P935</f>
        <v>5135297.07</v>
      </c>
      <c r="R935" s="39">
        <f>H935-M935</f>
        <v>0</v>
      </c>
      <c r="S935" s="39">
        <f>I935-N935</f>
        <v>0</v>
      </c>
      <c r="T935" s="39">
        <f>J935-O935</f>
        <v>0</v>
      </c>
      <c r="U935" s="39">
        <f>Q935+B935</f>
        <v>5135297.07</v>
      </c>
      <c r="V935" s="39">
        <v>5236851</v>
      </c>
      <c r="W935" s="39">
        <v>5135297.07</v>
      </c>
      <c r="X935" s="39">
        <f>V935-W935</f>
        <v>101553.9299999997</v>
      </c>
      <c r="Y935" s="39">
        <f>IF(ISERROR(W935/V935*100),0,W935/V935*100)</f>
        <v>98.060782519876938</v>
      </c>
      <c r="Z935" s="39">
        <v>0</v>
      </c>
      <c r="AA935" s="39">
        <v>0</v>
      </c>
      <c r="AB935" s="39">
        <v>0</v>
      </c>
      <c r="AC935" s="39">
        <v>0</v>
      </c>
      <c r="AD935" s="39">
        <v>-101553.93</v>
      </c>
    </row>
    <row r="936" spans="1:30" x14ac:dyDescent="0.2">
      <c r="A936" s="40" t="s">
        <v>394</v>
      </c>
      <c r="B936" s="39">
        <v>0</v>
      </c>
      <c r="C936" s="39">
        <v>0</v>
      </c>
      <c r="D936" s="39">
        <v>0</v>
      </c>
      <c r="E936" s="39">
        <v>0</v>
      </c>
      <c r="F936" s="39">
        <v>195467</v>
      </c>
      <c r="G936" s="39">
        <f>C936+D936+E936+F936</f>
        <v>195467</v>
      </c>
      <c r="H936" s="39">
        <v>0</v>
      </c>
      <c r="I936" s="39">
        <v>0</v>
      </c>
      <c r="J936" s="39">
        <v>0</v>
      </c>
      <c r="K936" s="39">
        <v>195467</v>
      </c>
      <c r="L936" s="39">
        <f>H936+I936+J936+K936</f>
        <v>195467</v>
      </c>
      <c r="M936" s="39">
        <v>0</v>
      </c>
      <c r="N936" s="39">
        <v>0</v>
      </c>
      <c r="O936" s="39">
        <v>0</v>
      </c>
      <c r="P936" s="39">
        <v>195467</v>
      </c>
      <c r="Q936" s="39">
        <f>M936+N936+O936+P936</f>
        <v>195467</v>
      </c>
      <c r="R936" s="39">
        <f>H936-M936</f>
        <v>0</v>
      </c>
      <c r="S936" s="39">
        <f>I936-N936</f>
        <v>0</v>
      </c>
      <c r="T936" s="39">
        <f>J936-O936</f>
        <v>0</v>
      </c>
      <c r="U936" s="39">
        <f>Q936+B936</f>
        <v>195467</v>
      </c>
      <c r="V936" s="39">
        <v>195467</v>
      </c>
      <c r="W936" s="39">
        <v>195467</v>
      </c>
      <c r="X936" s="39">
        <f>V936-W936</f>
        <v>0</v>
      </c>
      <c r="Y936" s="39">
        <f>IF(ISERROR(W936/V936*100),0,W936/V936*100)</f>
        <v>100</v>
      </c>
      <c r="Z936" s="39">
        <v>0</v>
      </c>
      <c r="AA936" s="39">
        <v>0</v>
      </c>
      <c r="AB936" s="39">
        <v>0</v>
      </c>
      <c r="AC936" s="39">
        <v>0</v>
      </c>
      <c r="AD936" s="39">
        <v>0</v>
      </c>
    </row>
    <row r="937" spans="1:30" x14ac:dyDescent="0.2">
      <c r="A937" s="40" t="s">
        <v>395</v>
      </c>
      <c r="B937" s="39">
        <v>0</v>
      </c>
      <c r="C937" s="39">
        <v>0</v>
      </c>
      <c r="D937" s="39">
        <v>0</v>
      </c>
      <c r="E937" s="39">
        <v>0</v>
      </c>
      <c r="F937" s="39">
        <v>2644645</v>
      </c>
      <c r="G937" s="39">
        <f>C937+D937+E937+F937</f>
        <v>2644645</v>
      </c>
      <c r="H937" s="39">
        <v>0</v>
      </c>
      <c r="I937" s="39">
        <v>0</v>
      </c>
      <c r="J937" s="39">
        <v>0</v>
      </c>
      <c r="K937" s="39">
        <v>2644645</v>
      </c>
      <c r="L937" s="39">
        <f>H937+I937+J937+K937</f>
        <v>2644645</v>
      </c>
      <c r="M937" s="39">
        <v>0</v>
      </c>
      <c r="N937" s="39">
        <v>0</v>
      </c>
      <c r="O937" s="39">
        <v>0</v>
      </c>
      <c r="P937" s="39">
        <v>2628272.1800000002</v>
      </c>
      <c r="Q937" s="39">
        <f>M937+N937+O937+P937</f>
        <v>2628272.1800000002</v>
      </c>
      <c r="R937" s="39">
        <f>H937-M937</f>
        <v>0</v>
      </c>
      <c r="S937" s="39">
        <f>I937-N937</f>
        <v>0</v>
      </c>
      <c r="T937" s="39">
        <f>J937-O937</f>
        <v>0</v>
      </c>
      <c r="U937" s="39">
        <f>Q937+B937</f>
        <v>2628272.1800000002</v>
      </c>
      <c r="V937" s="39">
        <v>2644645</v>
      </c>
      <c r="W937" s="39">
        <v>2628272.1800000002</v>
      </c>
      <c r="X937" s="39">
        <f>V937-W937</f>
        <v>16372.819999999832</v>
      </c>
      <c r="Y937" s="39">
        <f>IF(ISERROR(W937/V937*100),0,W937/V937*100)</f>
        <v>99.380906700143129</v>
      </c>
      <c r="Z937" s="39">
        <v>0</v>
      </c>
      <c r="AA937" s="39">
        <v>0</v>
      </c>
      <c r="AB937" s="39">
        <v>0</v>
      </c>
      <c r="AC937" s="39">
        <v>0</v>
      </c>
      <c r="AD937" s="39">
        <v>-16372.82</v>
      </c>
    </row>
    <row r="938" spans="1:30" x14ac:dyDescent="0.2">
      <c r="A938" s="40" t="s">
        <v>396</v>
      </c>
      <c r="B938" s="39">
        <v>0</v>
      </c>
      <c r="C938" s="39">
        <v>0</v>
      </c>
      <c r="D938" s="39">
        <v>0</v>
      </c>
      <c r="E938" s="39">
        <v>0</v>
      </c>
      <c r="F938" s="39">
        <v>902816</v>
      </c>
      <c r="G938" s="39">
        <f>C938+D938+E938+F938</f>
        <v>902816</v>
      </c>
      <c r="H938" s="39">
        <v>0</v>
      </c>
      <c r="I938" s="39">
        <v>0</v>
      </c>
      <c r="J938" s="39">
        <v>0</v>
      </c>
      <c r="K938" s="39">
        <v>902816</v>
      </c>
      <c r="L938" s="39">
        <f>H938+I938+J938+K938</f>
        <v>902816</v>
      </c>
      <c r="M938" s="39">
        <v>0</v>
      </c>
      <c r="N938" s="39">
        <v>0</v>
      </c>
      <c r="O938" s="39">
        <v>0</v>
      </c>
      <c r="P938" s="39">
        <v>835425.43</v>
      </c>
      <c r="Q938" s="39">
        <f>M938+N938+O938+P938</f>
        <v>835425.43</v>
      </c>
      <c r="R938" s="39">
        <f>H938-M938</f>
        <v>0</v>
      </c>
      <c r="S938" s="39">
        <f>I938-N938</f>
        <v>0</v>
      </c>
      <c r="T938" s="39">
        <f>J938-O938</f>
        <v>0</v>
      </c>
      <c r="U938" s="39">
        <f>Q938+B938</f>
        <v>835425.43</v>
      </c>
      <c r="V938" s="39">
        <v>902816</v>
      </c>
      <c r="W938" s="39">
        <v>835425.43</v>
      </c>
      <c r="X938" s="39">
        <f>V938-W938</f>
        <v>67390.569999999949</v>
      </c>
      <c r="Y938" s="39">
        <f>IF(ISERROR(W938/V938*100),0,W938/V938*100)</f>
        <v>92.535514434835008</v>
      </c>
      <c r="Z938" s="39">
        <v>0</v>
      </c>
      <c r="AA938" s="39">
        <v>0</v>
      </c>
      <c r="AB938" s="39">
        <v>0</v>
      </c>
      <c r="AC938" s="39">
        <v>0</v>
      </c>
      <c r="AD938" s="39">
        <v>-67390.570000000007</v>
      </c>
    </row>
    <row r="939" spans="1:30" ht="25.5" x14ac:dyDescent="0.2">
      <c r="A939" s="40" t="s">
        <v>397</v>
      </c>
      <c r="B939" s="39">
        <v>0</v>
      </c>
      <c r="C939" s="39">
        <v>0</v>
      </c>
      <c r="D939" s="39">
        <v>0</v>
      </c>
      <c r="E939" s="39">
        <v>0</v>
      </c>
      <c r="F939" s="39">
        <v>1493923</v>
      </c>
      <c r="G939" s="39">
        <f>C939+D939+E939+F939</f>
        <v>1493923</v>
      </c>
      <c r="H939" s="39">
        <v>0</v>
      </c>
      <c r="I939" s="39">
        <v>0</v>
      </c>
      <c r="J939" s="39">
        <v>0</v>
      </c>
      <c r="K939" s="39">
        <v>1493923</v>
      </c>
      <c r="L939" s="39">
        <f>H939+I939+J939+K939</f>
        <v>1493923</v>
      </c>
      <c r="M939" s="39">
        <v>0</v>
      </c>
      <c r="N939" s="39">
        <v>0</v>
      </c>
      <c r="O939" s="39">
        <v>0</v>
      </c>
      <c r="P939" s="39">
        <v>1476132.46</v>
      </c>
      <c r="Q939" s="39">
        <f>M939+N939+O939+P939</f>
        <v>1476132.46</v>
      </c>
      <c r="R939" s="39">
        <f>H939-M939</f>
        <v>0</v>
      </c>
      <c r="S939" s="39">
        <f>I939-N939</f>
        <v>0</v>
      </c>
      <c r="T939" s="39">
        <f>J939-O939</f>
        <v>0</v>
      </c>
      <c r="U939" s="39">
        <f>Q939+B939</f>
        <v>1476132.46</v>
      </c>
      <c r="V939" s="39">
        <v>1493923</v>
      </c>
      <c r="W939" s="39">
        <v>1476132.46</v>
      </c>
      <c r="X939" s="39">
        <f>V939-W939</f>
        <v>17790.540000000037</v>
      </c>
      <c r="Y939" s="39">
        <f>IF(ISERROR(W939/V939*100),0,W939/V939*100)</f>
        <v>98.809139426864704</v>
      </c>
      <c r="Z939" s="39">
        <v>0</v>
      </c>
      <c r="AA939" s="39">
        <v>0</v>
      </c>
      <c r="AB939" s="39">
        <v>0</v>
      </c>
      <c r="AC939" s="39">
        <v>0</v>
      </c>
      <c r="AD939" s="39">
        <v>-17790.54</v>
      </c>
    </row>
    <row r="940" spans="1:30" x14ac:dyDescent="0.2">
      <c r="A940" s="38" t="s">
        <v>398</v>
      </c>
      <c r="B940" s="39">
        <v>0</v>
      </c>
      <c r="C940" s="39">
        <v>81717</v>
      </c>
      <c r="D940" s="39">
        <v>0</v>
      </c>
      <c r="E940" s="39">
        <v>86224</v>
      </c>
      <c r="F940" s="39">
        <v>8979681</v>
      </c>
      <c r="G940" s="39">
        <f>C940+D940+E940+F940</f>
        <v>9147622</v>
      </c>
      <c r="H940" s="39">
        <v>81717</v>
      </c>
      <c r="I940" s="39">
        <v>0</v>
      </c>
      <c r="J940" s="39">
        <v>86224</v>
      </c>
      <c r="K940" s="39">
        <v>8979681</v>
      </c>
      <c r="L940" s="39">
        <f>H940+I940+J940+K940</f>
        <v>9147622</v>
      </c>
      <c r="M940" s="39">
        <v>47534.47</v>
      </c>
      <c r="N940" s="39">
        <v>0</v>
      </c>
      <c r="O940" s="39">
        <v>85056.86</v>
      </c>
      <c r="P940" s="39">
        <v>8979390.1300000008</v>
      </c>
      <c r="Q940" s="39">
        <f>M940+N940+O940+P940</f>
        <v>9111981.4600000009</v>
      </c>
      <c r="R940" s="39">
        <f>H940-M940</f>
        <v>34182.53</v>
      </c>
      <c r="S940" s="39">
        <f>I940-N940</f>
        <v>0</v>
      </c>
      <c r="T940" s="39">
        <f>J940-O940</f>
        <v>1167.1399999999994</v>
      </c>
      <c r="U940" s="39">
        <f>Q940+B940</f>
        <v>9111981.4600000009</v>
      </c>
      <c r="V940" s="39">
        <v>9147622</v>
      </c>
      <c r="W940" s="39">
        <v>9111962.2300000004</v>
      </c>
      <c r="X940" s="39">
        <f>V940-W940</f>
        <v>35659.769999999553</v>
      </c>
      <c r="Y940" s="39">
        <f>IF(ISERROR(W940/V940*100),0,W940/V940*100)</f>
        <v>99.61017442565948</v>
      </c>
      <c r="Z940" s="39">
        <v>0</v>
      </c>
      <c r="AA940" s="39">
        <v>0</v>
      </c>
      <c r="AB940" s="39">
        <v>0</v>
      </c>
      <c r="AC940" s="39">
        <v>0</v>
      </c>
      <c r="AD940" s="39">
        <v>-290.87</v>
      </c>
    </row>
    <row r="941" spans="1:30" x14ac:dyDescent="0.2">
      <c r="A941" s="40" t="s">
        <v>399</v>
      </c>
      <c r="B941" s="39">
        <v>0</v>
      </c>
      <c r="C941" s="39">
        <v>57670</v>
      </c>
      <c r="D941" s="39">
        <v>0</v>
      </c>
      <c r="E941" s="39">
        <v>86224</v>
      </c>
      <c r="F941" s="39">
        <v>8500701</v>
      </c>
      <c r="G941" s="39">
        <f>C941+D941+E941+F941</f>
        <v>8644595</v>
      </c>
      <c r="H941" s="39">
        <v>57670</v>
      </c>
      <c r="I941" s="39">
        <v>0</v>
      </c>
      <c r="J941" s="39">
        <v>86224</v>
      </c>
      <c r="K941" s="39">
        <v>8500701</v>
      </c>
      <c r="L941" s="39">
        <f>H941+I941+J941+K941</f>
        <v>8644595</v>
      </c>
      <c r="M941" s="39">
        <v>40802.39</v>
      </c>
      <c r="N941" s="39">
        <v>0</v>
      </c>
      <c r="O941" s="39">
        <v>85056.86</v>
      </c>
      <c r="P941" s="39">
        <v>8500665.5700000003</v>
      </c>
      <c r="Q941" s="39">
        <f>M941+N941+O941+P941</f>
        <v>8626524.8200000003</v>
      </c>
      <c r="R941" s="39">
        <f>H941-M941</f>
        <v>16867.61</v>
      </c>
      <c r="S941" s="39">
        <f>I941-N941</f>
        <v>0</v>
      </c>
      <c r="T941" s="39">
        <f>J941-O941</f>
        <v>1167.1399999999994</v>
      </c>
      <c r="U941" s="39">
        <f>Q941+B941</f>
        <v>8626524.8200000003</v>
      </c>
      <c r="V941" s="39">
        <v>8644595</v>
      </c>
      <c r="W941" s="39">
        <v>8626524.8200000003</v>
      </c>
      <c r="X941" s="39">
        <f>V941-W941</f>
        <v>18070.179999999702</v>
      </c>
      <c r="Y941" s="39">
        <f>IF(ISERROR(W941/V941*100),0,W941/V941*100)</f>
        <v>99.790965568658791</v>
      </c>
      <c r="Z941" s="39">
        <v>0</v>
      </c>
      <c r="AA941" s="39">
        <v>0</v>
      </c>
      <c r="AB941" s="39">
        <v>0</v>
      </c>
      <c r="AC941" s="39">
        <v>0</v>
      </c>
      <c r="AD941" s="39">
        <v>-35.43</v>
      </c>
    </row>
    <row r="942" spans="1:30" x14ac:dyDescent="0.2">
      <c r="A942" s="40" t="s">
        <v>400</v>
      </c>
      <c r="B942" s="39">
        <v>0</v>
      </c>
      <c r="C942" s="39">
        <v>24047</v>
      </c>
      <c r="D942" s="39">
        <v>0</v>
      </c>
      <c r="E942" s="39">
        <v>0</v>
      </c>
      <c r="F942" s="39">
        <v>478980</v>
      </c>
      <c r="G942" s="39">
        <f>C942+D942+E942+F942</f>
        <v>503027</v>
      </c>
      <c r="H942" s="39">
        <v>24047</v>
      </c>
      <c r="I942" s="39">
        <v>0</v>
      </c>
      <c r="J942" s="39">
        <v>0</v>
      </c>
      <c r="K942" s="39">
        <v>478980</v>
      </c>
      <c r="L942" s="39">
        <f>H942+I942+J942+K942</f>
        <v>503027</v>
      </c>
      <c r="M942" s="39">
        <v>6732.08</v>
      </c>
      <c r="N942" s="39">
        <v>0</v>
      </c>
      <c r="O942" s="39">
        <v>0</v>
      </c>
      <c r="P942" s="39">
        <v>478724.56</v>
      </c>
      <c r="Q942" s="39">
        <f>M942+N942+O942+P942</f>
        <v>485456.64000000001</v>
      </c>
      <c r="R942" s="39">
        <f>H942-M942</f>
        <v>17314.919999999998</v>
      </c>
      <c r="S942" s="39">
        <f>I942-N942</f>
        <v>0</v>
      </c>
      <c r="T942" s="39">
        <f>J942-O942</f>
        <v>0</v>
      </c>
      <c r="U942" s="39">
        <f>Q942+B942</f>
        <v>485456.64000000001</v>
      </c>
      <c r="V942" s="39">
        <v>503027</v>
      </c>
      <c r="W942" s="39">
        <v>485437.41</v>
      </c>
      <c r="X942" s="39">
        <f>V942-W942</f>
        <v>17589.590000000026</v>
      </c>
      <c r="Y942" s="39">
        <f>IF(ISERROR(W942/V942*100),0,W942/V942*100)</f>
        <v>96.503251316529727</v>
      </c>
      <c r="Z942" s="39">
        <v>0</v>
      </c>
      <c r="AA942" s="39">
        <v>0</v>
      </c>
      <c r="AB942" s="39">
        <v>0</v>
      </c>
      <c r="AC942" s="39">
        <v>0</v>
      </c>
      <c r="AD942" s="39">
        <v>-255.44</v>
      </c>
    </row>
    <row r="943" spans="1:30" x14ac:dyDescent="0.2">
      <c r="A943" s="38" t="s">
        <v>401</v>
      </c>
      <c r="B943" s="39">
        <v>0</v>
      </c>
      <c r="C943" s="39">
        <v>553211</v>
      </c>
      <c r="D943" s="39">
        <v>0</v>
      </c>
      <c r="E943" s="39">
        <v>14594</v>
      </c>
      <c r="F943" s="39">
        <v>9124334</v>
      </c>
      <c r="G943" s="39">
        <f>C943+D943+E943+F943</f>
        <v>9692139</v>
      </c>
      <c r="H943" s="39">
        <v>553211</v>
      </c>
      <c r="I943" s="39">
        <v>0</v>
      </c>
      <c r="J943" s="39">
        <v>14594</v>
      </c>
      <c r="K943" s="39">
        <v>9124334</v>
      </c>
      <c r="L943" s="39">
        <f>H943+I943+J943+K943</f>
        <v>9692139</v>
      </c>
      <c r="M943" s="39">
        <v>608922.06000000006</v>
      </c>
      <c r="N943" s="39">
        <v>0</v>
      </c>
      <c r="O943" s="39">
        <v>14594</v>
      </c>
      <c r="P943" s="39">
        <v>9124183.6099999994</v>
      </c>
      <c r="Q943" s="39">
        <f>M943+N943+O943+P943</f>
        <v>9747699.6699999999</v>
      </c>
      <c r="R943" s="39">
        <f>H943-M943</f>
        <v>-55711.060000000056</v>
      </c>
      <c r="S943" s="39">
        <f>I943-N943</f>
        <v>0</v>
      </c>
      <c r="T943" s="39">
        <f>J943-O943</f>
        <v>0</v>
      </c>
      <c r="U943" s="39">
        <f>Q943+B943</f>
        <v>9747699.6699999999</v>
      </c>
      <c r="V943" s="39">
        <v>9713384</v>
      </c>
      <c r="W943" s="39">
        <v>9670536.5399999991</v>
      </c>
      <c r="X943" s="39">
        <f>V943-W943</f>
        <v>42847.460000000894</v>
      </c>
      <c r="Y943" s="39">
        <f>IF(ISERROR(W943/V943*100),0,W943/V943*100)</f>
        <v>99.558882259776809</v>
      </c>
      <c r="Z943" s="39">
        <v>0</v>
      </c>
      <c r="AA943" s="39">
        <v>0</v>
      </c>
      <c r="AB943" s="39">
        <v>0</v>
      </c>
      <c r="AC943" s="39">
        <v>0</v>
      </c>
      <c r="AD943" s="39">
        <v>-150.38999999999999</v>
      </c>
    </row>
    <row r="944" spans="1:30" ht="38.25" x14ac:dyDescent="0.2">
      <c r="A944" s="40" t="s">
        <v>402</v>
      </c>
      <c r="B944" s="39">
        <v>0</v>
      </c>
      <c r="C944" s="39">
        <v>0</v>
      </c>
      <c r="D944" s="39">
        <v>0</v>
      </c>
      <c r="E944" s="39">
        <v>0</v>
      </c>
      <c r="F944" s="39">
        <v>1334650</v>
      </c>
      <c r="G944" s="39">
        <f>C944+D944+E944+F944</f>
        <v>1334650</v>
      </c>
      <c r="H944" s="39">
        <v>0</v>
      </c>
      <c r="I944" s="39">
        <v>0</v>
      </c>
      <c r="J944" s="39">
        <v>0</v>
      </c>
      <c r="K944" s="39">
        <v>1334650</v>
      </c>
      <c r="L944" s="39">
        <f>H944+I944+J944+K944</f>
        <v>1334650</v>
      </c>
      <c r="M944" s="39">
        <v>0</v>
      </c>
      <c r="N944" s="39">
        <v>0</v>
      </c>
      <c r="O944" s="39">
        <v>0</v>
      </c>
      <c r="P944" s="39">
        <v>1334650</v>
      </c>
      <c r="Q944" s="39">
        <f>M944+N944+O944+P944</f>
        <v>1334650</v>
      </c>
      <c r="R944" s="39">
        <f>H944-M944</f>
        <v>0</v>
      </c>
      <c r="S944" s="39">
        <f>I944-N944</f>
        <v>0</v>
      </c>
      <c r="T944" s="39">
        <f>J944-O944</f>
        <v>0</v>
      </c>
      <c r="U944" s="39">
        <f>Q944+B944</f>
        <v>1334650</v>
      </c>
      <c r="V944" s="39">
        <v>1334650</v>
      </c>
      <c r="W944" s="39">
        <v>1334650</v>
      </c>
      <c r="X944" s="39">
        <f>V944-W944</f>
        <v>0</v>
      </c>
      <c r="Y944" s="39">
        <f>IF(ISERROR(W944/V944*100),0,W944/V944*100)</f>
        <v>100</v>
      </c>
      <c r="Z944" s="39">
        <v>0</v>
      </c>
      <c r="AA944" s="39">
        <v>0</v>
      </c>
      <c r="AB944" s="39">
        <v>0</v>
      </c>
      <c r="AC944" s="39">
        <v>0</v>
      </c>
      <c r="AD944" s="39">
        <v>0</v>
      </c>
    </row>
    <row r="945" spans="1:30" ht="25.5" x14ac:dyDescent="0.2">
      <c r="A945" s="40" t="s">
        <v>403</v>
      </c>
      <c r="B945" s="39">
        <v>0</v>
      </c>
      <c r="C945" s="39">
        <v>187735</v>
      </c>
      <c r="D945" s="39">
        <v>0</v>
      </c>
      <c r="E945" s="39">
        <v>6000</v>
      </c>
      <c r="F945" s="39">
        <v>1085841</v>
      </c>
      <c r="G945" s="39">
        <f>C945+D945+E945+F945</f>
        <v>1279576</v>
      </c>
      <c r="H945" s="39">
        <v>187735</v>
      </c>
      <c r="I945" s="39">
        <v>0</v>
      </c>
      <c r="J945" s="39">
        <v>6000</v>
      </c>
      <c r="K945" s="39">
        <v>1085841</v>
      </c>
      <c r="L945" s="39">
        <f>H945+I945+J945+K945</f>
        <v>1279576</v>
      </c>
      <c r="M945" s="39">
        <v>145038.06</v>
      </c>
      <c r="N945" s="39">
        <v>0</v>
      </c>
      <c r="O945" s="39">
        <v>6000</v>
      </c>
      <c r="P945" s="39">
        <v>1085841</v>
      </c>
      <c r="Q945" s="39">
        <f>M945+N945+O945+P945</f>
        <v>1236879.06</v>
      </c>
      <c r="R945" s="39">
        <f>H945-M945</f>
        <v>42696.94</v>
      </c>
      <c r="S945" s="39">
        <f>I945-N945</f>
        <v>0</v>
      </c>
      <c r="T945" s="39">
        <f>J945-O945</f>
        <v>0</v>
      </c>
      <c r="U945" s="39">
        <f>Q945+B945</f>
        <v>1236879.06</v>
      </c>
      <c r="V945" s="39">
        <v>1300821</v>
      </c>
      <c r="W945" s="39">
        <v>1258123.93</v>
      </c>
      <c r="X945" s="39">
        <f>V945-W945</f>
        <v>42697.070000000065</v>
      </c>
      <c r="Y945" s="39">
        <f>IF(ISERROR(W945/V945*100),0,W945/V945*100)</f>
        <v>96.717682909485632</v>
      </c>
      <c r="Z945" s="39">
        <v>0</v>
      </c>
      <c r="AA945" s="39">
        <v>0</v>
      </c>
      <c r="AB945" s="39">
        <v>0</v>
      </c>
      <c r="AC945" s="39">
        <v>0</v>
      </c>
      <c r="AD945" s="39">
        <v>0</v>
      </c>
    </row>
    <row r="946" spans="1:30" ht="25.5" x14ac:dyDescent="0.2">
      <c r="A946" s="40" t="s">
        <v>404</v>
      </c>
      <c r="B946" s="39">
        <v>0</v>
      </c>
      <c r="C946" s="39">
        <v>365476</v>
      </c>
      <c r="D946" s="39">
        <v>0</v>
      </c>
      <c r="E946" s="39">
        <v>8594</v>
      </c>
      <c r="F946" s="39">
        <v>6604160</v>
      </c>
      <c r="G946" s="39">
        <f>C946+D946+E946+F946</f>
        <v>6978230</v>
      </c>
      <c r="H946" s="39">
        <v>365476</v>
      </c>
      <c r="I946" s="39">
        <v>0</v>
      </c>
      <c r="J946" s="39">
        <v>8594</v>
      </c>
      <c r="K946" s="39">
        <v>6604160</v>
      </c>
      <c r="L946" s="39">
        <f>H946+I946+J946+K946</f>
        <v>6978230</v>
      </c>
      <c r="M946" s="39">
        <v>463884</v>
      </c>
      <c r="N946" s="39">
        <v>0</v>
      </c>
      <c r="O946" s="39">
        <v>8594</v>
      </c>
      <c r="P946" s="39">
        <v>6604009.6100000003</v>
      </c>
      <c r="Q946" s="39">
        <f>M946+N946+O946+P946</f>
        <v>7076487.6100000003</v>
      </c>
      <c r="R946" s="39">
        <f>H946-M946</f>
        <v>-98408</v>
      </c>
      <c r="S946" s="39">
        <f>I946-N946</f>
        <v>0</v>
      </c>
      <c r="T946" s="39">
        <f>J946-O946</f>
        <v>0</v>
      </c>
      <c r="U946" s="39">
        <f>Q946+B946</f>
        <v>7076487.6100000003</v>
      </c>
      <c r="V946" s="39">
        <v>6978230</v>
      </c>
      <c r="W946" s="39">
        <v>6978079.6100000003</v>
      </c>
      <c r="X946" s="39">
        <f>V946-W946</f>
        <v>150.38999999966472</v>
      </c>
      <c r="Y946" s="39">
        <f>IF(ISERROR(W946/V946*100),0,W946/V946*100)</f>
        <v>99.997844868971072</v>
      </c>
      <c r="Z946" s="39">
        <v>0</v>
      </c>
      <c r="AA946" s="39">
        <v>0</v>
      </c>
      <c r="AB946" s="39">
        <v>0</v>
      </c>
      <c r="AC946" s="39">
        <v>0</v>
      </c>
      <c r="AD946" s="39">
        <v>-150.38999999999999</v>
      </c>
    </row>
    <row r="947" spans="1:30" ht="25.5" x14ac:dyDescent="0.2">
      <c r="A947" s="40" t="s">
        <v>405</v>
      </c>
      <c r="B947" s="39">
        <v>0</v>
      </c>
      <c r="C947" s="39">
        <v>0</v>
      </c>
      <c r="D947" s="39">
        <v>0</v>
      </c>
      <c r="E947" s="39">
        <v>0</v>
      </c>
      <c r="F947" s="39">
        <v>99683</v>
      </c>
      <c r="G947" s="39">
        <f>C947+D947+E947+F947</f>
        <v>99683</v>
      </c>
      <c r="H947" s="39">
        <v>0</v>
      </c>
      <c r="I947" s="39">
        <v>0</v>
      </c>
      <c r="J947" s="39">
        <v>0</v>
      </c>
      <c r="K947" s="39">
        <v>99683</v>
      </c>
      <c r="L947" s="39">
        <f>H947+I947+J947+K947</f>
        <v>99683</v>
      </c>
      <c r="M947" s="39">
        <v>0</v>
      </c>
      <c r="N947" s="39">
        <v>0</v>
      </c>
      <c r="O947" s="39">
        <v>0</v>
      </c>
      <c r="P947" s="39">
        <v>99683</v>
      </c>
      <c r="Q947" s="39">
        <f>M947+N947+O947+P947</f>
        <v>99683</v>
      </c>
      <c r="R947" s="39">
        <f>H947-M947</f>
        <v>0</v>
      </c>
      <c r="S947" s="39">
        <f>I947-N947</f>
        <v>0</v>
      </c>
      <c r="T947" s="39">
        <f>J947-O947</f>
        <v>0</v>
      </c>
      <c r="U947" s="39">
        <f>Q947+B947</f>
        <v>99683</v>
      </c>
      <c r="V947" s="39">
        <v>99683</v>
      </c>
      <c r="W947" s="39">
        <v>99683</v>
      </c>
      <c r="X947" s="39">
        <f>V947-W947</f>
        <v>0</v>
      </c>
      <c r="Y947" s="39">
        <f>IF(ISERROR(W947/V947*100),0,W947/V947*100)</f>
        <v>100</v>
      </c>
      <c r="Z947" s="39">
        <v>0</v>
      </c>
      <c r="AA947" s="39">
        <v>0</v>
      </c>
      <c r="AB947" s="39">
        <v>0</v>
      </c>
      <c r="AC947" s="39">
        <v>0</v>
      </c>
      <c r="AD947" s="39">
        <v>0</v>
      </c>
    </row>
    <row r="948" spans="1:30" ht="25.5" x14ac:dyDescent="0.2">
      <c r="A948" s="38" t="s">
        <v>406</v>
      </c>
      <c r="B948" s="39">
        <v>0</v>
      </c>
      <c r="C948" s="39">
        <v>0</v>
      </c>
      <c r="D948" s="39">
        <v>0</v>
      </c>
      <c r="E948" s="39">
        <v>0</v>
      </c>
      <c r="F948" s="39">
        <v>86809</v>
      </c>
      <c r="G948" s="39">
        <f>C948+D948+E948+F948</f>
        <v>86809</v>
      </c>
      <c r="H948" s="39">
        <v>0</v>
      </c>
      <c r="I948" s="39">
        <v>0</v>
      </c>
      <c r="J948" s="39">
        <v>0</v>
      </c>
      <c r="K948" s="39">
        <v>86809</v>
      </c>
      <c r="L948" s="39">
        <f>H948+I948+J948+K948</f>
        <v>86809</v>
      </c>
      <c r="M948" s="39">
        <v>0</v>
      </c>
      <c r="N948" s="39">
        <v>0</v>
      </c>
      <c r="O948" s="39">
        <v>0</v>
      </c>
      <c r="P948" s="39">
        <v>86809</v>
      </c>
      <c r="Q948" s="39">
        <f>M948+N948+O948+P948</f>
        <v>86809</v>
      </c>
      <c r="R948" s="39">
        <f>H948-M948</f>
        <v>0</v>
      </c>
      <c r="S948" s="39">
        <f>I948-N948</f>
        <v>0</v>
      </c>
      <c r="T948" s="39">
        <f>J948-O948</f>
        <v>0</v>
      </c>
      <c r="U948" s="39">
        <f>Q948+B948</f>
        <v>86809</v>
      </c>
      <c r="V948" s="39">
        <v>86809</v>
      </c>
      <c r="W948" s="39">
        <v>86809</v>
      </c>
      <c r="X948" s="39">
        <f>V948-W948</f>
        <v>0</v>
      </c>
      <c r="Y948" s="39">
        <f>IF(ISERROR(W948/V948*100),0,W948/V948*100)</f>
        <v>100</v>
      </c>
      <c r="Z948" s="39">
        <v>0</v>
      </c>
      <c r="AA948" s="39">
        <v>0</v>
      </c>
      <c r="AB948" s="39">
        <v>0</v>
      </c>
      <c r="AC948" s="39">
        <v>0</v>
      </c>
      <c r="AD948" s="39">
        <v>0</v>
      </c>
    </row>
    <row r="949" spans="1:30" ht="25.5" x14ac:dyDescent="0.2">
      <c r="A949" s="40" t="s">
        <v>407</v>
      </c>
      <c r="B949" s="39">
        <v>0</v>
      </c>
      <c r="C949" s="39">
        <v>0</v>
      </c>
      <c r="D949" s="39">
        <v>0</v>
      </c>
      <c r="E949" s="39">
        <v>0</v>
      </c>
      <c r="F949" s="39">
        <v>86809</v>
      </c>
      <c r="G949" s="39">
        <f>C949+D949+E949+F949</f>
        <v>86809</v>
      </c>
      <c r="H949" s="39">
        <v>0</v>
      </c>
      <c r="I949" s="39">
        <v>0</v>
      </c>
      <c r="J949" s="39">
        <v>0</v>
      </c>
      <c r="K949" s="39">
        <v>86809</v>
      </c>
      <c r="L949" s="39">
        <f>H949+I949+J949+K949</f>
        <v>86809</v>
      </c>
      <c r="M949" s="39">
        <v>0</v>
      </c>
      <c r="N949" s="39">
        <v>0</v>
      </c>
      <c r="O949" s="39">
        <v>0</v>
      </c>
      <c r="P949" s="39">
        <v>86809</v>
      </c>
      <c r="Q949" s="39">
        <f>M949+N949+O949+P949</f>
        <v>86809</v>
      </c>
      <c r="R949" s="39">
        <f>H949-M949</f>
        <v>0</v>
      </c>
      <c r="S949" s="39">
        <f>I949-N949</f>
        <v>0</v>
      </c>
      <c r="T949" s="39">
        <f>J949-O949</f>
        <v>0</v>
      </c>
      <c r="U949" s="39">
        <f>Q949+B949</f>
        <v>86809</v>
      </c>
      <c r="V949" s="39">
        <v>86809</v>
      </c>
      <c r="W949" s="39">
        <v>86809</v>
      </c>
      <c r="X949" s="39">
        <f>V949-W949</f>
        <v>0</v>
      </c>
      <c r="Y949" s="39">
        <f>IF(ISERROR(W949/V949*100),0,W949/V949*100)</f>
        <v>100</v>
      </c>
      <c r="Z949" s="39">
        <v>0</v>
      </c>
      <c r="AA949" s="39">
        <v>0</v>
      </c>
      <c r="AB949" s="39">
        <v>0</v>
      </c>
      <c r="AC949" s="39">
        <v>0</v>
      </c>
      <c r="AD949" s="39">
        <v>0</v>
      </c>
    </row>
    <row r="950" spans="1:30" ht="25.5" x14ac:dyDescent="0.2">
      <c r="A950" s="38" t="s">
        <v>408</v>
      </c>
      <c r="B950" s="39">
        <v>0</v>
      </c>
      <c r="C950" s="39">
        <v>0</v>
      </c>
      <c r="D950" s="39">
        <v>0</v>
      </c>
      <c r="E950" s="39">
        <v>0</v>
      </c>
      <c r="F950" s="39">
        <v>4258462</v>
      </c>
      <c r="G950" s="39">
        <f>C950+D950+E950+F950</f>
        <v>4258462</v>
      </c>
      <c r="H950" s="39">
        <v>0</v>
      </c>
      <c r="I950" s="39">
        <v>0</v>
      </c>
      <c r="J950" s="39">
        <v>0</v>
      </c>
      <c r="K950" s="39">
        <v>4258462</v>
      </c>
      <c r="L950" s="39">
        <f>H950+I950+J950+K950</f>
        <v>4258462</v>
      </c>
      <c r="M950" s="39">
        <v>0</v>
      </c>
      <c r="N950" s="39">
        <v>0</v>
      </c>
      <c r="O950" s="39">
        <v>0</v>
      </c>
      <c r="P950" s="39">
        <v>4258462</v>
      </c>
      <c r="Q950" s="39">
        <f>M950+N950+O950+P950</f>
        <v>4258462</v>
      </c>
      <c r="R950" s="39">
        <f>H950-M950</f>
        <v>0</v>
      </c>
      <c r="S950" s="39">
        <f>I950-N950</f>
        <v>0</v>
      </c>
      <c r="T950" s="39">
        <f>J950-O950</f>
        <v>0</v>
      </c>
      <c r="U950" s="39">
        <f>Q950+B950</f>
        <v>4258462</v>
      </c>
      <c r="V950" s="39">
        <v>4258462</v>
      </c>
      <c r="W950" s="39">
        <v>4258462</v>
      </c>
      <c r="X950" s="39">
        <f>V950-W950</f>
        <v>0</v>
      </c>
      <c r="Y950" s="39">
        <f>IF(ISERROR(W950/V950*100),0,W950/V950*100)</f>
        <v>100</v>
      </c>
      <c r="Z950" s="39">
        <v>0</v>
      </c>
      <c r="AA950" s="39">
        <v>0</v>
      </c>
      <c r="AB950" s="39">
        <v>0</v>
      </c>
      <c r="AC950" s="39">
        <v>0</v>
      </c>
      <c r="AD950" s="39">
        <v>0</v>
      </c>
    </row>
    <row r="951" spans="1:30" ht="25.5" x14ac:dyDescent="0.2">
      <c r="A951" s="38" t="s">
        <v>409</v>
      </c>
      <c r="B951" s="39">
        <v>0</v>
      </c>
      <c r="C951" s="39">
        <v>0</v>
      </c>
      <c r="D951" s="39">
        <v>0</v>
      </c>
      <c r="E951" s="39">
        <v>0</v>
      </c>
      <c r="F951" s="39">
        <v>3870449</v>
      </c>
      <c r="G951" s="39">
        <f>C951+D951+E951+F951</f>
        <v>3870449</v>
      </c>
      <c r="H951" s="39">
        <v>0</v>
      </c>
      <c r="I951" s="39">
        <v>0</v>
      </c>
      <c r="J951" s="39">
        <v>0</v>
      </c>
      <c r="K951" s="39">
        <v>3870449</v>
      </c>
      <c r="L951" s="39">
        <f>H951+I951+J951+K951</f>
        <v>3870449</v>
      </c>
      <c r="M951" s="39">
        <v>0</v>
      </c>
      <c r="N951" s="39">
        <v>0</v>
      </c>
      <c r="O951" s="39">
        <v>0</v>
      </c>
      <c r="P951" s="39">
        <v>3634889.49</v>
      </c>
      <c r="Q951" s="39">
        <f>M951+N951+O951+P951</f>
        <v>3634889.49</v>
      </c>
      <c r="R951" s="39">
        <f>H951-M951</f>
        <v>0</v>
      </c>
      <c r="S951" s="39">
        <f>I951-N951</f>
        <v>0</v>
      </c>
      <c r="T951" s="39">
        <f>J951-O951</f>
        <v>0</v>
      </c>
      <c r="U951" s="39">
        <f>Q951+B951</f>
        <v>3634889.49</v>
      </c>
      <c r="V951" s="39">
        <v>3870449</v>
      </c>
      <c r="W951" s="39">
        <v>3634889.49</v>
      </c>
      <c r="X951" s="39">
        <f>V951-W951</f>
        <v>235559.50999999978</v>
      </c>
      <c r="Y951" s="39">
        <f>IF(ISERROR(W951/V951*100),0,W951/V951*100)</f>
        <v>93.913897069823165</v>
      </c>
      <c r="Z951" s="39">
        <v>0</v>
      </c>
      <c r="AA951" s="39">
        <v>0</v>
      </c>
      <c r="AB951" s="39">
        <v>0</v>
      </c>
      <c r="AC951" s="39">
        <v>0</v>
      </c>
      <c r="AD951" s="39">
        <v>-235559.51</v>
      </c>
    </row>
    <row r="952" spans="1:30" x14ac:dyDescent="0.2">
      <c r="A952" s="38" t="s">
        <v>410</v>
      </c>
      <c r="B952" s="39">
        <v>0</v>
      </c>
      <c r="C952" s="39">
        <v>0</v>
      </c>
      <c r="D952" s="39">
        <v>0</v>
      </c>
      <c r="E952" s="39">
        <v>0</v>
      </c>
      <c r="F952" s="39">
        <v>1661056</v>
      </c>
      <c r="G952" s="39">
        <f>C952+D952+E952+F952</f>
        <v>1661056</v>
      </c>
      <c r="H952" s="39">
        <v>0</v>
      </c>
      <c r="I952" s="39">
        <v>0</v>
      </c>
      <c r="J952" s="39">
        <v>0</v>
      </c>
      <c r="K952" s="39">
        <v>1661056</v>
      </c>
      <c r="L952" s="39">
        <f>H952+I952+J952+K952</f>
        <v>1661056</v>
      </c>
      <c r="M952" s="39">
        <v>0</v>
      </c>
      <c r="N952" s="39">
        <v>0</v>
      </c>
      <c r="O952" s="39">
        <v>0</v>
      </c>
      <c r="P952" s="39">
        <v>1260189.8500000001</v>
      </c>
      <c r="Q952" s="39">
        <f>M952+N952+O952+P952</f>
        <v>1260189.8500000001</v>
      </c>
      <c r="R952" s="39">
        <f>H952-M952</f>
        <v>0</v>
      </c>
      <c r="S952" s="39">
        <f>I952-N952</f>
        <v>0</v>
      </c>
      <c r="T952" s="39">
        <f>J952-O952</f>
        <v>0</v>
      </c>
      <c r="U952" s="39">
        <f>Q952+B952</f>
        <v>1260189.8500000001</v>
      </c>
      <c r="V952" s="39">
        <v>1661056</v>
      </c>
      <c r="W952" s="39">
        <v>1260189.8500000001</v>
      </c>
      <c r="X952" s="39">
        <f>V952-W952</f>
        <v>400866.14999999991</v>
      </c>
      <c r="Y952" s="39">
        <f>IF(ISERROR(W952/V952*100),0,W952/V952*100)</f>
        <v>75.866788958349389</v>
      </c>
      <c r="Z952" s="39">
        <v>0</v>
      </c>
      <c r="AA952" s="39">
        <v>0</v>
      </c>
      <c r="AB952" s="39">
        <v>0</v>
      </c>
      <c r="AC952" s="39">
        <v>0</v>
      </c>
      <c r="AD952" s="39">
        <v>-400866.15</v>
      </c>
    </row>
    <row r="953" spans="1:30" ht="25.5" x14ac:dyDescent="0.2">
      <c r="A953" s="38" t="s">
        <v>411</v>
      </c>
      <c r="B953" s="39">
        <v>0</v>
      </c>
      <c r="C953" s="39">
        <v>0</v>
      </c>
      <c r="D953" s="39">
        <v>0</v>
      </c>
      <c r="E953" s="39">
        <v>14504</v>
      </c>
      <c r="F953" s="39">
        <v>6173384</v>
      </c>
      <c r="G953" s="39">
        <f>C953+D953+E953+F953</f>
        <v>6187888</v>
      </c>
      <c r="H953" s="39">
        <v>0</v>
      </c>
      <c r="I953" s="39">
        <v>0</v>
      </c>
      <c r="J953" s="39">
        <v>14504</v>
      </c>
      <c r="K953" s="39">
        <v>6173384</v>
      </c>
      <c r="L953" s="39">
        <f>H953+I953+J953+K953</f>
        <v>6187888</v>
      </c>
      <c r="M953" s="39">
        <v>0</v>
      </c>
      <c r="N953" s="39">
        <v>0</v>
      </c>
      <c r="O953" s="39">
        <v>14504</v>
      </c>
      <c r="P953" s="39">
        <v>6171777.6900000004</v>
      </c>
      <c r="Q953" s="39">
        <f>M953+N953+O953+P953</f>
        <v>6186281.6900000004</v>
      </c>
      <c r="R953" s="39">
        <f>H953-M953</f>
        <v>0</v>
      </c>
      <c r="S953" s="39">
        <f>I953-N953</f>
        <v>0</v>
      </c>
      <c r="T953" s="39">
        <f>J953-O953</f>
        <v>0</v>
      </c>
      <c r="U953" s="39">
        <f>Q953+B953</f>
        <v>6186281.6900000004</v>
      </c>
      <c r="V953" s="39">
        <v>6187888</v>
      </c>
      <c r="W953" s="39">
        <v>6186281.6900000004</v>
      </c>
      <c r="X953" s="39">
        <f>V953-W953</f>
        <v>1606.3099999995902</v>
      </c>
      <c r="Y953" s="39">
        <f>IF(ISERROR(W953/V953*100),0,W953/V953*100)</f>
        <v>99.974041062152395</v>
      </c>
      <c r="Z953" s="39">
        <v>0</v>
      </c>
      <c r="AA953" s="39">
        <v>0</v>
      </c>
      <c r="AB953" s="39">
        <v>0</v>
      </c>
      <c r="AC953" s="39">
        <v>0</v>
      </c>
      <c r="AD953" s="39">
        <v>-1606.31</v>
      </c>
    </row>
    <row r="954" spans="1:30" ht="25.5" x14ac:dyDescent="0.2">
      <c r="A954" s="38" t="s">
        <v>412</v>
      </c>
      <c r="B954" s="39">
        <v>0</v>
      </c>
      <c r="C954" s="39">
        <v>0</v>
      </c>
      <c r="D954" s="39">
        <v>0</v>
      </c>
      <c r="E954" s="39">
        <v>0</v>
      </c>
      <c r="F954" s="39">
        <v>6096177</v>
      </c>
      <c r="G954" s="39">
        <f>C954+D954+E954+F954</f>
        <v>6096177</v>
      </c>
      <c r="H954" s="39">
        <v>0</v>
      </c>
      <c r="I954" s="39">
        <v>0</v>
      </c>
      <c r="J954" s="39">
        <v>0</v>
      </c>
      <c r="K954" s="39">
        <v>6096177</v>
      </c>
      <c r="L954" s="39">
        <f>H954+I954+J954+K954</f>
        <v>6096177</v>
      </c>
      <c r="M954" s="39">
        <v>0</v>
      </c>
      <c r="N954" s="39">
        <v>0</v>
      </c>
      <c r="O954" s="39">
        <v>0</v>
      </c>
      <c r="P954" s="39">
        <v>5791259.2999999998</v>
      </c>
      <c r="Q954" s="39">
        <f>M954+N954+O954+P954</f>
        <v>5791259.2999999998</v>
      </c>
      <c r="R954" s="39">
        <f>H954-M954</f>
        <v>0</v>
      </c>
      <c r="S954" s="39">
        <f>I954-N954</f>
        <v>0</v>
      </c>
      <c r="T954" s="39">
        <f>J954-O954</f>
        <v>0</v>
      </c>
      <c r="U954" s="39">
        <f>Q954+B954</f>
        <v>5791259.2999999998</v>
      </c>
      <c r="V954" s="39">
        <v>6096177</v>
      </c>
      <c r="W954" s="39">
        <v>5791259.2999999998</v>
      </c>
      <c r="X954" s="39">
        <f>V954-W954</f>
        <v>304917.70000000019</v>
      </c>
      <c r="Y954" s="39">
        <f>IF(ISERROR(W954/V954*100),0,W954/V954*100)</f>
        <v>94.998214454731212</v>
      </c>
      <c r="Z954" s="39">
        <v>0</v>
      </c>
      <c r="AA954" s="39">
        <v>0</v>
      </c>
      <c r="AB954" s="39">
        <v>0</v>
      </c>
      <c r="AC954" s="39">
        <v>0</v>
      </c>
      <c r="AD954" s="39">
        <v>-304917.7</v>
      </c>
    </row>
    <row r="955" spans="1:30" ht="25.5" x14ac:dyDescent="0.2">
      <c r="A955" s="40" t="s">
        <v>413</v>
      </c>
      <c r="B955" s="39">
        <v>0</v>
      </c>
      <c r="C955" s="39">
        <v>0</v>
      </c>
      <c r="D955" s="39">
        <v>0</v>
      </c>
      <c r="E955" s="39">
        <v>0</v>
      </c>
      <c r="F955" s="39">
        <v>799794</v>
      </c>
      <c r="G955" s="39">
        <f>C955+D955+E955+F955</f>
        <v>799794</v>
      </c>
      <c r="H955" s="39">
        <v>0</v>
      </c>
      <c r="I955" s="39">
        <v>0</v>
      </c>
      <c r="J955" s="39">
        <v>0</v>
      </c>
      <c r="K955" s="39">
        <v>799794</v>
      </c>
      <c r="L955" s="39">
        <f>H955+I955+J955+K955</f>
        <v>799794</v>
      </c>
      <c r="M955" s="39">
        <v>0</v>
      </c>
      <c r="N955" s="39">
        <v>0</v>
      </c>
      <c r="O955" s="39">
        <v>0</v>
      </c>
      <c r="P955" s="39">
        <v>730063.39</v>
      </c>
      <c r="Q955" s="39">
        <f>M955+N955+O955+P955</f>
        <v>730063.39</v>
      </c>
      <c r="R955" s="39">
        <f>H955-M955</f>
        <v>0</v>
      </c>
      <c r="S955" s="39">
        <f>I955-N955</f>
        <v>0</v>
      </c>
      <c r="T955" s="39">
        <f>J955-O955</f>
        <v>0</v>
      </c>
      <c r="U955" s="39">
        <f>Q955+B955</f>
        <v>730063.39</v>
      </c>
      <c r="V955" s="39">
        <v>799794</v>
      </c>
      <c r="W955" s="39">
        <v>730063.39</v>
      </c>
      <c r="X955" s="39">
        <f>V955-W955</f>
        <v>69730.609999999986</v>
      </c>
      <c r="Y955" s="39">
        <f>IF(ISERROR(W955/V955*100),0,W955/V955*100)</f>
        <v>91.281428717894869</v>
      </c>
      <c r="Z955" s="39">
        <v>0</v>
      </c>
      <c r="AA955" s="39">
        <v>0</v>
      </c>
      <c r="AB955" s="39">
        <v>0</v>
      </c>
      <c r="AC955" s="39">
        <v>0</v>
      </c>
      <c r="AD955" s="39">
        <v>-69730.61</v>
      </c>
    </row>
    <row r="956" spans="1:30" ht="25.5" x14ac:dyDescent="0.2">
      <c r="A956" s="40" t="s">
        <v>414</v>
      </c>
      <c r="B956" s="39">
        <v>0</v>
      </c>
      <c r="C956" s="39">
        <v>0</v>
      </c>
      <c r="D956" s="39">
        <v>0</v>
      </c>
      <c r="E956" s="39">
        <v>0</v>
      </c>
      <c r="F956" s="39">
        <v>5296383</v>
      </c>
      <c r="G956" s="39">
        <f>C956+D956+E956+F956</f>
        <v>5296383</v>
      </c>
      <c r="H956" s="39">
        <v>0</v>
      </c>
      <c r="I956" s="39">
        <v>0</v>
      </c>
      <c r="J956" s="39">
        <v>0</v>
      </c>
      <c r="K956" s="39">
        <v>5296383</v>
      </c>
      <c r="L956" s="39">
        <f>H956+I956+J956+K956</f>
        <v>5296383</v>
      </c>
      <c r="M956" s="39">
        <v>0</v>
      </c>
      <c r="N956" s="39">
        <v>0</v>
      </c>
      <c r="O956" s="39">
        <v>0</v>
      </c>
      <c r="P956" s="39">
        <v>5061195.91</v>
      </c>
      <c r="Q956" s="39">
        <f>M956+N956+O956+P956</f>
        <v>5061195.91</v>
      </c>
      <c r="R956" s="39">
        <f>H956-M956</f>
        <v>0</v>
      </c>
      <c r="S956" s="39">
        <f>I956-N956</f>
        <v>0</v>
      </c>
      <c r="T956" s="39">
        <f>J956-O956</f>
        <v>0</v>
      </c>
      <c r="U956" s="39">
        <f>Q956+B956</f>
        <v>5061195.91</v>
      </c>
      <c r="V956" s="39">
        <v>5296383</v>
      </c>
      <c r="W956" s="39">
        <v>5061195.91</v>
      </c>
      <c r="X956" s="39">
        <f>V956-W956</f>
        <v>235187.08999999985</v>
      </c>
      <c r="Y956" s="39">
        <f>IF(ISERROR(W956/V956*100),0,W956/V956*100)</f>
        <v>95.559477288557119</v>
      </c>
      <c r="Z956" s="39">
        <v>0</v>
      </c>
      <c r="AA956" s="39">
        <v>0</v>
      </c>
      <c r="AB956" s="39">
        <v>0</v>
      </c>
      <c r="AC956" s="39">
        <v>0</v>
      </c>
      <c r="AD956" s="39">
        <v>-235187.09</v>
      </c>
    </row>
    <row r="957" spans="1:30" ht="25.5" x14ac:dyDescent="0.2">
      <c r="A957" s="38" t="s">
        <v>86</v>
      </c>
      <c r="B957" s="39">
        <v>0</v>
      </c>
      <c r="C957" s="39">
        <v>0</v>
      </c>
      <c r="D957" s="39">
        <v>0</v>
      </c>
      <c r="E957" s="39">
        <v>0</v>
      </c>
      <c r="F957" s="39">
        <v>8537311</v>
      </c>
      <c r="G957" s="39">
        <f>C957+D957+E957+F957</f>
        <v>8537311</v>
      </c>
      <c r="H957" s="39">
        <v>0</v>
      </c>
      <c r="I957" s="39">
        <v>0</v>
      </c>
      <c r="J957" s="39">
        <v>0</v>
      </c>
      <c r="K957" s="39">
        <v>8537311</v>
      </c>
      <c r="L957" s="39">
        <f>H957+I957+J957+K957</f>
        <v>8537311</v>
      </c>
      <c r="M957" s="39">
        <v>0</v>
      </c>
      <c r="N957" s="39">
        <v>0</v>
      </c>
      <c r="O957" s="39">
        <v>0</v>
      </c>
      <c r="P957" s="39">
        <v>8450092.8900000006</v>
      </c>
      <c r="Q957" s="39">
        <f>M957+N957+O957+P957</f>
        <v>8450092.8900000006</v>
      </c>
      <c r="R957" s="39">
        <f>H957-M957</f>
        <v>0</v>
      </c>
      <c r="S957" s="39">
        <f>I957-N957</f>
        <v>0</v>
      </c>
      <c r="T957" s="39">
        <f>J957-O957</f>
        <v>0</v>
      </c>
      <c r="U957" s="39">
        <f>Q957+B957</f>
        <v>8450092.8900000006</v>
      </c>
      <c r="V957" s="39">
        <v>8537311</v>
      </c>
      <c r="W957" s="39">
        <v>8450092.8900000006</v>
      </c>
      <c r="X957" s="39">
        <f>V957-W957</f>
        <v>87218.109999999404</v>
      </c>
      <c r="Y957" s="39">
        <f>IF(ISERROR(W957/V957*100),0,W957/V957*100)</f>
        <v>98.978388979855609</v>
      </c>
      <c r="Z957" s="39">
        <v>0</v>
      </c>
      <c r="AA957" s="39">
        <v>0</v>
      </c>
      <c r="AB957" s="39">
        <v>0</v>
      </c>
      <c r="AC957" s="39">
        <v>0</v>
      </c>
      <c r="AD957" s="39">
        <v>-87218.11</v>
      </c>
    </row>
    <row r="958" spans="1:30" ht="25.5" x14ac:dyDescent="0.2">
      <c r="A958" s="38" t="s">
        <v>55</v>
      </c>
      <c r="B958" s="39">
        <v>0</v>
      </c>
      <c r="C958" s="39">
        <v>0</v>
      </c>
      <c r="D958" s="39">
        <v>0</v>
      </c>
      <c r="E958" s="39">
        <v>0</v>
      </c>
      <c r="F958" s="39">
        <v>1078416</v>
      </c>
      <c r="G958" s="39">
        <f>C958+D958+E958+F958</f>
        <v>1078416</v>
      </c>
      <c r="H958" s="39">
        <v>0</v>
      </c>
      <c r="I958" s="39">
        <v>0</v>
      </c>
      <c r="J958" s="39">
        <v>0</v>
      </c>
      <c r="K958" s="39">
        <v>1078416</v>
      </c>
      <c r="L958" s="39">
        <f>H958+I958+J958+K958</f>
        <v>1078416</v>
      </c>
      <c r="M958" s="39">
        <v>0</v>
      </c>
      <c r="N958" s="39">
        <v>0</v>
      </c>
      <c r="O958" s="39">
        <v>0</v>
      </c>
      <c r="P958" s="39">
        <v>1078396.93</v>
      </c>
      <c r="Q958" s="39">
        <f>M958+N958+O958+P958</f>
        <v>1078396.93</v>
      </c>
      <c r="R958" s="39">
        <f>H958-M958</f>
        <v>0</v>
      </c>
      <c r="S958" s="39">
        <f>I958-N958</f>
        <v>0</v>
      </c>
      <c r="T958" s="39">
        <f>J958-O958</f>
        <v>0</v>
      </c>
      <c r="U958" s="39">
        <f>Q958+B958</f>
        <v>1078396.93</v>
      </c>
      <c r="V958" s="39">
        <v>1078416</v>
      </c>
      <c r="W958" s="39">
        <v>1078396.93</v>
      </c>
      <c r="X958" s="39">
        <f>V958-W958</f>
        <v>19.070000000065193</v>
      </c>
      <c r="Y958" s="39">
        <f>IF(ISERROR(W958/V958*100),0,W958/V958*100)</f>
        <v>99.998231665702292</v>
      </c>
      <c r="Z958" s="39">
        <v>0</v>
      </c>
      <c r="AA958" s="39">
        <v>0</v>
      </c>
      <c r="AB958" s="39">
        <v>0</v>
      </c>
      <c r="AC958" s="39">
        <v>0</v>
      </c>
      <c r="AD958" s="39">
        <v>-19.07</v>
      </c>
    </row>
    <row r="959" spans="1:30" x14ac:dyDescent="0.2">
      <c r="A959" s="35" t="s">
        <v>427</v>
      </c>
      <c r="B959" s="36">
        <v>0</v>
      </c>
      <c r="C959" s="36">
        <v>7743725</v>
      </c>
      <c r="D959" s="36">
        <v>0</v>
      </c>
      <c r="E959" s="36">
        <v>594964</v>
      </c>
      <c r="F959" s="36">
        <v>188348513</v>
      </c>
      <c r="G959" s="36">
        <f>C959+D959+E959+F959</f>
        <v>196687202</v>
      </c>
      <c r="H959" s="36">
        <v>7743725</v>
      </c>
      <c r="I959" s="36">
        <v>0</v>
      </c>
      <c r="J959" s="36">
        <v>594964</v>
      </c>
      <c r="K959" s="36">
        <v>188348513</v>
      </c>
      <c r="L959" s="36">
        <f>H959+I959+J959+K959</f>
        <v>196687202</v>
      </c>
      <c r="M959" s="36">
        <v>4238513.95</v>
      </c>
      <c r="N959" s="36">
        <v>0</v>
      </c>
      <c r="O959" s="36">
        <v>575338.55000000005</v>
      </c>
      <c r="P959" s="36">
        <v>186571029.88999999</v>
      </c>
      <c r="Q959" s="36">
        <f>M959+N959+O959+P959</f>
        <v>191384882.38999999</v>
      </c>
      <c r="R959" s="36">
        <f>H959-M959</f>
        <v>3505211.05</v>
      </c>
      <c r="S959" s="36">
        <f>I959-N959</f>
        <v>0</v>
      </c>
      <c r="T959" s="36">
        <f>J959-O959</f>
        <v>19625.449999999953</v>
      </c>
      <c r="U959" s="36">
        <f>Q959+B959</f>
        <v>191384882.38999999</v>
      </c>
      <c r="V959" s="36">
        <v>197275507</v>
      </c>
      <c r="W959" s="36">
        <v>190874663.47</v>
      </c>
      <c r="X959" s="36">
        <f>V959-W959</f>
        <v>6400843.5300000012</v>
      </c>
      <c r="Y959" s="36">
        <f>IF(ISERROR(W959/V959*100),0,W959/V959*100)</f>
        <v>96.75537849206998</v>
      </c>
      <c r="Z959" s="36">
        <v>0</v>
      </c>
      <c r="AA959" s="36">
        <v>0</v>
      </c>
      <c r="AB959" s="36">
        <v>0</v>
      </c>
      <c r="AC959" s="36">
        <v>0</v>
      </c>
      <c r="AD959" s="36">
        <v>-1777483.11</v>
      </c>
    </row>
    <row r="960" spans="1:30" x14ac:dyDescent="0.2">
      <c r="A960" s="38" t="s">
        <v>428</v>
      </c>
      <c r="B960" s="39">
        <v>0</v>
      </c>
      <c r="C960" s="39">
        <v>10000</v>
      </c>
      <c r="D960" s="39">
        <v>0</v>
      </c>
      <c r="E960" s="39">
        <v>9500</v>
      </c>
      <c r="F960" s="39">
        <v>40273379</v>
      </c>
      <c r="G960" s="39">
        <f>C960+D960+E960+F960</f>
        <v>40292879</v>
      </c>
      <c r="H960" s="39">
        <v>10000</v>
      </c>
      <c r="I960" s="39">
        <v>0</v>
      </c>
      <c r="J960" s="39">
        <v>9500</v>
      </c>
      <c r="K960" s="39">
        <v>40273379</v>
      </c>
      <c r="L960" s="39">
        <f>H960+I960+J960+K960</f>
        <v>40292879</v>
      </c>
      <c r="M960" s="39">
        <v>9.73</v>
      </c>
      <c r="N960" s="39">
        <v>0</v>
      </c>
      <c r="O960" s="39">
        <v>9500</v>
      </c>
      <c r="P960" s="39">
        <v>39607544.350000001</v>
      </c>
      <c r="Q960" s="39">
        <f>M960+N960+O960+P960</f>
        <v>39617054.079999998</v>
      </c>
      <c r="R960" s="39">
        <f>H960-M960</f>
        <v>9990.27</v>
      </c>
      <c r="S960" s="39">
        <f>I960-N960</f>
        <v>0</v>
      </c>
      <c r="T960" s="39">
        <f>J960-O960</f>
        <v>0</v>
      </c>
      <c r="U960" s="39">
        <f>Q960+B960</f>
        <v>39617054.079999998</v>
      </c>
      <c r="V960" s="39">
        <v>40072879</v>
      </c>
      <c r="W960" s="39">
        <v>39397054.079999998</v>
      </c>
      <c r="X960" s="39">
        <f>V960-W960</f>
        <v>675824.92000000179</v>
      </c>
      <c r="Y960" s="39">
        <f>IF(ISERROR(W960/V960*100),0,W960/V960*100)</f>
        <v>98.313510441812781</v>
      </c>
      <c r="Z960" s="39">
        <v>0</v>
      </c>
      <c r="AA960" s="39">
        <v>0</v>
      </c>
      <c r="AB960" s="39">
        <v>0</v>
      </c>
      <c r="AC960" s="39">
        <v>0</v>
      </c>
      <c r="AD960" s="39">
        <v>-665834.65</v>
      </c>
    </row>
    <row r="961" spans="1:30" x14ac:dyDescent="0.2">
      <c r="A961" s="40" t="s">
        <v>429</v>
      </c>
      <c r="B961" s="39">
        <v>0</v>
      </c>
      <c r="C961" s="39">
        <v>10000</v>
      </c>
      <c r="D961" s="39">
        <v>0</v>
      </c>
      <c r="E961" s="39">
        <v>9500</v>
      </c>
      <c r="F961" s="39">
        <v>6384844</v>
      </c>
      <c r="G961" s="39">
        <f>C961+D961+E961+F961</f>
        <v>6404344</v>
      </c>
      <c r="H961" s="39">
        <v>10000</v>
      </c>
      <c r="I961" s="39">
        <v>0</v>
      </c>
      <c r="J961" s="39">
        <v>9500</v>
      </c>
      <c r="K961" s="39">
        <v>6384844</v>
      </c>
      <c r="L961" s="39">
        <f>H961+I961+J961+K961</f>
        <v>6404344</v>
      </c>
      <c r="M961" s="39">
        <v>9.73</v>
      </c>
      <c r="N961" s="39">
        <v>0</v>
      </c>
      <c r="O961" s="39">
        <v>9500</v>
      </c>
      <c r="P961" s="39">
        <v>5724398.6699999999</v>
      </c>
      <c r="Q961" s="39">
        <f>M961+N961+O961+P961</f>
        <v>5733908.4000000004</v>
      </c>
      <c r="R961" s="39">
        <f>H961-M961</f>
        <v>9990.27</v>
      </c>
      <c r="S961" s="39">
        <f>I961-N961</f>
        <v>0</v>
      </c>
      <c r="T961" s="39">
        <f>J961-O961</f>
        <v>0</v>
      </c>
      <c r="U961" s="39">
        <f>Q961+B961</f>
        <v>5733908.4000000004</v>
      </c>
      <c r="V961" s="39">
        <v>6404344</v>
      </c>
      <c r="W961" s="39">
        <v>5733908.4000000004</v>
      </c>
      <c r="X961" s="39">
        <f>V961-W961</f>
        <v>670435.59999999963</v>
      </c>
      <c r="Y961" s="39">
        <f>IF(ISERROR(W961/V961*100),0,W961/V961*100)</f>
        <v>89.531549210973054</v>
      </c>
      <c r="Z961" s="39">
        <v>0</v>
      </c>
      <c r="AA961" s="39">
        <v>0</v>
      </c>
      <c r="AB961" s="39">
        <v>0</v>
      </c>
      <c r="AC961" s="39">
        <v>0</v>
      </c>
      <c r="AD961" s="39">
        <v>-660445.32999999996</v>
      </c>
    </row>
    <row r="962" spans="1:30" x14ac:dyDescent="0.2">
      <c r="A962" s="40" t="s">
        <v>430</v>
      </c>
      <c r="B962" s="39">
        <v>0</v>
      </c>
      <c r="C962" s="39">
        <v>0</v>
      </c>
      <c r="D962" s="39">
        <v>0</v>
      </c>
      <c r="E962" s="39">
        <v>0</v>
      </c>
      <c r="F962" s="39">
        <v>33888535</v>
      </c>
      <c r="G962" s="39">
        <f>C962+D962+E962+F962</f>
        <v>33888535</v>
      </c>
      <c r="H962" s="39">
        <v>0</v>
      </c>
      <c r="I962" s="39">
        <v>0</v>
      </c>
      <c r="J962" s="39">
        <v>0</v>
      </c>
      <c r="K962" s="39">
        <v>33888535</v>
      </c>
      <c r="L962" s="39">
        <f>H962+I962+J962+K962</f>
        <v>33888535</v>
      </c>
      <c r="M962" s="39">
        <v>0</v>
      </c>
      <c r="N962" s="39">
        <v>0</v>
      </c>
      <c r="O962" s="39">
        <v>0</v>
      </c>
      <c r="P962" s="39">
        <v>33883145.68</v>
      </c>
      <c r="Q962" s="39">
        <f>M962+N962+O962+P962</f>
        <v>33883145.68</v>
      </c>
      <c r="R962" s="39">
        <f>H962-M962</f>
        <v>0</v>
      </c>
      <c r="S962" s="39">
        <f>I962-N962</f>
        <v>0</v>
      </c>
      <c r="T962" s="39">
        <f>J962-O962</f>
        <v>0</v>
      </c>
      <c r="U962" s="39">
        <f>Q962+B962</f>
        <v>33883145.68</v>
      </c>
      <c r="V962" s="39">
        <v>33668535</v>
      </c>
      <c r="W962" s="39">
        <v>33663145.68</v>
      </c>
      <c r="X962" s="39">
        <f>V962-W962</f>
        <v>5389.320000000298</v>
      </c>
      <c r="Y962" s="39">
        <f>IF(ISERROR(W962/V962*100),0,W962/V962*100)</f>
        <v>99.983993007120745</v>
      </c>
      <c r="Z962" s="39">
        <v>0</v>
      </c>
      <c r="AA962" s="39">
        <v>0</v>
      </c>
      <c r="AB962" s="39">
        <v>0</v>
      </c>
      <c r="AC962" s="39">
        <v>0</v>
      </c>
      <c r="AD962" s="39">
        <v>-5389.32</v>
      </c>
    </row>
    <row r="963" spans="1:30" x14ac:dyDescent="0.2">
      <c r="A963" s="38" t="s">
        <v>431</v>
      </c>
      <c r="B963" s="39">
        <v>0</v>
      </c>
      <c r="C963" s="39">
        <v>584920</v>
      </c>
      <c r="D963" s="39">
        <v>0</v>
      </c>
      <c r="E963" s="39">
        <v>223497</v>
      </c>
      <c r="F963" s="39">
        <v>55542160</v>
      </c>
      <c r="G963" s="39">
        <f>C963+D963+E963+F963</f>
        <v>56350577</v>
      </c>
      <c r="H963" s="39">
        <v>584920</v>
      </c>
      <c r="I963" s="39">
        <v>0</v>
      </c>
      <c r="J963" s="39">
        <v>223497</v>
      </c>
      <c r="K963" s="39">
        <v>55542160</v>
      </c>
      <c r="L963" s="39">
        <f>H963+I963+J963+K963</f>
        <v>56350577</v>
      </c>
      <c r="M963" s="39">
        <v>498946.01</v>
      </c>
      <c r="N963" s="39">
        <v>0</v>
      </c>
      <c r="O963" s="39">
        <v>209509.26</v>
      </c>
      <c r="P963" s="39">
        <v>55526925.780000001</v>
      </c>
      <c r="Q963" s="39">
        <f>M963+N963+O963+P963</f>
        <v>56235381.050000004</v>
      </c>
      <c r="R963" s="39">
        <f>H963-M963</f>
        <v>85973.989999999991</v>
      </c>
      <c r="S963" s="39">
        <f>I963-N963</f>
        <v>0</v>
      </c>
      <c r="T963" s="39">
        <f>J963-O963</f>
        <v>13987.739999999991</v>
      </c>
      <c r="U963" s="39">
        <f>Q963+B963</f>
        <v>56235381.050000004</v>
      </c>
      <c r="V963" s="39">
        <v>56367414</v>
      </c>
      <c r="W963" s="39">
        <v>56247965.009999998</v>
      </c>
      <c r="X963" s="39">
        <f>V963-W963</f>
        <v>119448.99000000209</v>
      </c>
      <c r="Y963" s="39">
        <f>IF(ISERROR(W963/V963*100),0,W963/V963*100)</f>
        <v>99.788088575431189</v>
      </c>
      <c r="Z963" s="39">
        <v>0</v>
      </c>
      <c r="AA963" s="39">
        <v>0</v>
      </c>
      <c r="AB963" s="39">
        <v>0</v>
      </c>
      <c r="AC963" s="39">
        <v>0</v>
      </c>
      <c r="AD963" s="39">
        <v>-15234.22</v>
      </c>
    </row>
    <row r="964" spans="1:30" x14ac:dyDescent="0.2">
      <c r="A964" s="38" t="s">
        <v>432</v>
      </c>
      <c r="B964" s="39">
        <v>0</v>
      </c>
      <c r="C964" s="39">
        <v>7148805</v>
      </c>
      <c r="D964" s="39">
        <v>0</v>
      </c>
      <c r="E964" s="39">
        <v>326973</v>
      </c>
      <c r="F964" s="39">
        <v>40569964</v>
      </c>
      <c r="G964" s="39">
        <f>C964+D964+E964+F964</f>
        <v>48045742</v>
      </c>
      <c r="H964" s="39">
        <v>7148805</v>
      </c>
      <c r="I964" s="39">
        <v>0</v>
      </c>
      <c r="J964" s="39">
        <v>326973</v>
      </c>
      <c r="K964" s="39">
        <v>40569964</v>
      </c>
      <c r="L964" s="39">
        <f>H964+I964+J964+K964</f>
        <v>48045742</v>
      </c>
      <c r="M964" s="39">
        <v>3739558.21</v>
      </c>
      <c r="N964" s="39">
        <v>0</v>
      </c>
      <c r="O964" s="39">
        <v>321335.46000000002</v>
      </c>
      <c r="P964" s="39">
        <v>40302745.270000003</v>
      </c>
      <c r="Q964" s="39">
        <f>M964+N964+O964+P964</f>
        <v>44363638.940000005</v>
      </c>
      <c r="R964" s="39">
        <f>H964-M964</f>
        <v>3409246.79</v>
      </c>
      <c r="S964" s="39">
        <f>I964-N964</f>
        <v>0</v>
      </c>
      <c r="T964" s="39">
        <f>J964-O964</f>
        <v>5637.539999999979</v>
      </c>
      <c r="U964" s="39">
        <f>Q964+B964</f>
        <v>44363638.940000005</v>
      </c>
      <c r="V964" s="39">
        <v>48837210</v>
      </c>
      <c r="W964" s="39">
        <v>44060836.060000002</v>
      </c>
      <c r="X964" s="39">
        <f>V964-W964</f>
        <v>4776373.9399999976</v>
      </c>
      <c r="Y964" s="39">
        <f>IF(ISERROR(W964/V964*100),0,W964/V964*100)</f>
        <v>90.219805881621824</v>
      </c>
      <c r="Z964" s="39">
        <v>0</v>
      </c>
      <c r="AA964" s="39">
        <v>0</v>
      </c>
      <c r="AB964" s="39">
        <v>0</v>
      </c>
      <c r="AC964" s="39">
        <v>0</v>
      </c>
      <c r="AD964" s="39">
        <v>-267218.73</v>
      </c>
    </row>
    <row r="965" spans="1:30" x14ac:dyDescent="0.2">
      <c r="A965" s="38" t="s">
        <v>433</v>
      </c>
      <c r="B965" s="39">
        <v>0</v>
      </c>
      <c r="C965" s="39">
        <v>0</v>
      </c>
      <c r="D965" s="39">
        <v>0</v>
      </c>
      <c r="E965" s="39">
        <v>30000</v>
      </c>
      <c r="F965" s="39">
        <v>10157541</v>
      </c>
      <c r="G965" s="39">
        <f>C965+D965+E965+F965</f>
        <v>10187541</v>
      </c>
      <c r="H965" s="39">
        <v>0</v>
      </c>
      <c r="I965" s="39">
        <v>0</v>
      </c>
      <c r="J965" s="39">
        <v>30000</v>
      </c>
      <c r="K965" s="39">
        <v>10157541</v>
      </c>
      <c r="L965" s="39">
        <f>H965+I965+J965+K965</f>
        <v>10187541</v>
      </c>
      <c r="M965" s="39">
        <v>0</v>
      </c>
      <c r="N965" s="39">
        <v>0</v>
      </c>
      <c r="O965" s="39">
        <v>30000</v>
      </c>
      <c r="P965" s="39">
        <v>9774864.5299999993</v>
      </c>
      <c r="Q965" s="39">
        <f>M965+N965+O965+P965</f>
        <v>9804864.5299999993</v>
      </c>
      <c r="R965" s="39">
        <f>H965-M965</f>
        <v>0</v>
      </c>
      <c r="S965" s="39">
        <f>I965-N965</f>
        <v>0</v>
      </c>
      <c r="T965" s="39">
        <f>J965-O965</f>
        <v>0</v>
      </c>
      <c r="U965" s="39">
        <f>Q965+B965</f>
        <v>9804864.5299999993</v>
      </c>
      <c r="V965" s="39">
        <v>10187541</v>
      </c>
      <c r="W965" s="39">
        <v>9804864.5299999993</v>
      </c>
      <c r="X965" s="39">
        <f>V965-W965</f>
        <v>382676.47000000067</v>
      </c>
      <c r="Y965" s="39">
        <f>IF(ISERROR(W965/V965*100),0,W965/V965*100)</f>
        <v>96.24368166960015</v>
      </c>
      <c r="Z965" s="39">
        <v>0</v>
      </c>
      <c r="AA965" s="39">
        <v>0</v>
      </c>
      <c r="AB965" s="39">
        <v>0</v>
      </c>
      <c r="AC965" s="39">
        <v>0</v>
      </c>
      <c r="AD965" s="39">
        <v>-382676.47</v>
      </c>
    </row>
    <row r="966" spans="1:30" ht="25.5" x14ac:dyDescent="0.2">
      <c r="A966" s="40" t="s">
        <v>434</v>
      </c>
      <c r="B966" s="39">
        <v>0</v>
      </c>
      <c r="C966" s="39">
        <v>0</v>
      </c>
      <c r="D966" s="39">
        <v>0</v>
      </c>
      <c r="E966" s="39">
        <v>30000</v>
      </c>
      <c r="F966" s="39">
        <v>1239647</v>
      </c>
      <c r="G966" s="39">
        <f>C966+D966+E966+F966</f>
        <v>1269647</v>
      </c>
      <c r="H966" s="39">
        <v>0</v>
      </c>
      <c r="I966" s="39">
        <v>0</v>
      </c>
      <c r="J966" s="39">
        <v>30000</v>
      </c>
      <c r="K966" s="39">
        <v>1239647</v>
      </c>
      <c r="L966" s="39">
        <f>H966+I966+J966+K966</f>
        <v>1269647</v>
      </c>
      <c r="M966" s="39">
        <v>0</v>
      </c>
      <c r="N966" s="39">
        <v>0</v>
      </c>
      <c r="O966" s="39">
        <v>30000</v>
      </c>
      <c r="P966" s="39">
        <v>1228342.56</v>
      </c>
      <c r="Q966" s="39">
        <f>M966+N966+O966+P966</f>
        <v>1258342.56</v>
      </c>
      <c r="R966" s="39">
        <f>H966-M966</f>
        <v>0</v>
      </c>
      <c r="S966" s="39">
        <f>I966-N966</f>
        <v>0</v>
      </c>
      <c r="T966" s="39">
        <f>J966-O966</f>
        <v>0</v>
      </c>
      <c r="U966" s="39">
        <f>Q966+B966</f>
        <v>1258342.56</v>
      </c>
      <c r="V966" s="39">
        <v>1269647</v>
      </c>
      <c r="W966" s="39">
        <v>1258342.56</v>
      </c>
      <c r="X966" s="39">
        <f>V966-W966</f>
        <v>11304.439999999944</v>
      </c>
      <c r="Y966" s="39">
        <f>IF(ISERROR(W966/V966*100),0,W966/V966*100)</f>
        <v>99.10963913591732</v>
      </c>
      <c r="Z966" s="39">
        <v>0</v>
      </c>
      <c r="AA966" s="39">
        <v>0</v>
      </c>
      <c r="AB966" s="39">
        <v>0</v>
      </c>
      <c r="AC966" s="39">
        <v>0</v>
      </c>
      <c r="AD966" s="39">
        <v>-11304.44</v>
      </c>
    </row>
    <row r="967" spans="1:30" ht="25.5" x14ac:dyDescent="0.2">
      <c r="A967" s="40" t="s">
        <v>435</v>
      </c>
      <c r="B967" s="39">
        <v>0</v>
      </c>
      <c r="C967" s="39">
        <v>0</v>
      </c>
      <c r="D967" s="39">
        <v>0</v>
      </c>
      <c r="E967" s="39">
        <v>0</v>
      </c>
      <c r="F967" s="39">
        <v>422803</v>
      </c>
      <c r="G967" s="39">
        <f>C967+D967+E967+F967</f>
        <v>422803</v>
      </c>
      <c r="H967" s="39">
        <v>0</v>
      </c>
      <c r="I967" s="39">
        <v>0</v>
      </c>
      <c r="J967" s="39">
        <v>0</v>
      </c>
      <c r="K967" s="39">
        <v>422803</v>
      </c>
      <c r="L967" s="39">
        <f>H967+I967+J967+K967</f>
        <v>422803</v>
      </c>
      <c r="M967" s="39">
        <v>0</v>
      </c>
      <c r="N967" s="39">
        <v>0</v>
      </c>
      <c r="O967" s="39">
        <v>0</v>
      </c>
      <c r="P967" s="39">
        <v>422797.63</v>
      </c>
      <c r="Q967" s="39">
        <f>M967+N967+O967+P967</f>
        <v>422797.63</v>
      </c>
      <c r="R967" s="39">
        <f>H967-M967</f>
        <v>0</v>
      </c>
      <c r="S967" s="39">
        <f>I967-N967</f>
        <v>0</v>
      </c>
      <c r="T967" s="39">
        <f>J967-O967</f>
        <v>0</v>
      </c>
      <c r="U967" s="39">
        <f>Q967+B967</f>
        <v>422797.63</v>
      </c>
      <c r="V967" s="39">
        <v>422803</v>
      </c>
      <c r="W967" s="39">
        <v>422797.63</v>
      </c>
      <c r="X967" s="39">
        <f>V967-W967</f>
        <v>5.3699999999953434</v>
      </c>
      <c r="Y967" s="39">
        <f>IF(ISERROR(W967/V967*100),0,W967/V967*100)</f>
        <v>99.9987299049439</v>
      </c>
      <c r="Z967" s="39">
        <v>0</v>
      </c>
      <c r="AA967" s="39">
        <v>0</v>
      </c>
      <c r="AB967" s="39">
        <v>0</v>
      </c>
      <c r="AC967" s="39">
        <v>0</v>
      </c>
      <c r="AD967" s="39">
        <v>-5.37</v>
      </c>
    </row>
    <row r="968" spans="1:30" ht="38.25" x14ac:dyDescent="0.2">
      <c r="A968" s="40" t="s">
        <v>436</v>
      </c>
      <c r="B968" s="39">
        <v>0</v>
      </c>
      <c r="C968" s="39">
        <v>0</v>
      </c>
      <c r="D968" s="39">
        <v>0</v>
      </c>
      <c r="E968" s="39">
        <v>0</v>
      </c>
      <c r="F968" s="39">
        <v>4878478</v>
      </c>
      <c r="G968" s="39">
        <f>C968+D968+E968+F968</f>
        <v>4878478</v>
      </c>
      <c r="H968" s="39">
        <v>0</v>
      </c>
      <c r="I968" s="39">
        <v>0</v>
      </c>
      <c r="J968" s="39">
        <v>0</v>
      </c>
      <c r="K968" s="39">
        <v>4878478</v>
      </c>
      <c r="L968" s="39">
        <f>H968+I968+J968+K968</f>
        <v>4878478</v>
      </c>
      <c r="M968" s="39">
        <v>0</v>
      </c>
      <c r="N968" s="39">
        <v>0</v>
      </c>
      <c r="O968" s="39">
        <v>0</v>
      </c>
      <c r="P968" s="39">
        <v>4826764.88</v>
      </c>
      <c r="Q968" s="39">
        <f>M968+N968+O968+P968</f>
        <v>4826764.88</v>
      </c>
      <c r="R968" s="39">
        <f>H968-M968</f>
        <v>0</v>
      </c>
      <c r="S968" s="39">
        <f>I968-N968</f>
        <v>0</v>
      </c>
      <c r="T968" s="39">
        <f>J968-O968</f>
        <v>0</v>
      </c>
      <c r="U968" s="39">
        <f>Q968+B968</f>
        <v>4826764.88</v>
      </c>
      <c r="V968" s="39">
        <v>4878478</v>
      </c>
      <c r="W968" s="39">
        <v>4826764.88</v>
      </c>
      <c r="X968" s="39">
        <f>V968-W968</f>
        <v>51713.120000000112</v>
      </c>
      <c r="Y968" s="39">
        <f>IF(ISERROR(W968/V968*100),0,W968/V968*100)</f>
        <v>98.939974311660322</v>
      </c>
      <c r="Z968" s="39">
        <v>0</v>
      </c>
      <c r="AA968" s="39">
        <v>0</v>
      </c>
      <c r="AB968" s="39">
        <v>0</v>
      </c>
      <c r="AC968" s="39">
        <v>0</v>
      </c>
      <c r="AD968" s="39">
        <v>-51713.120000000003</v>
      </c>
    </row>
    <row r="969" spans="1:30" ht="25.5" x14ac:dyDescent="0.2">
      <c r="A969" s="40" t="s">
        <v>437</v>
      </c>
      <c r="B969" s="39">
        <v>0</v>
      </c>
      <c r="C969" s="39">
        <v>0</v>
      </c>
      <c r="D969" s="39">
        <v>0</v>
      </c>
      <c r="E969" s="39">
        <v>0</v>
      </c>
      <c r="F969" s="39">
        <v>129073</v>
      </c>
      <c r="G969" s="39">
        <f>C969+D969+E969+F969</f>
        <v>129073</v>
      </c>
      <c r="H969" s="39">
        <v>0</v>
      </c>
      <c r="I969" s="39">
        <v>0</v>
      </c>
      <c r="J969" s="39">
        <v>0</v>
      </c>
      <c r="K969" s="39">
        <v>129073</v>
      </c>
      <c r="L969" s="39">
        <f>H969+I969+J969+K969</f>
        <v>129073</v>
      </c>
      <c r="M969" s="39">
        <v>0</v>
      </c>
      <c r="N969" s="39">
        <v>0</v>
      </c>
      <c r="O969" s="39">
        <v>0</v>
      </c>
      <c r="P969" s="39">
        <v>129073</v>
      </c>
      <c r="Q969" s="39">
        <f>M969+N969+O969+P969</f>
        <v>129073</v>
      </c>
      <c r="R969" s="39">
        <f>H969-M969</f>
        <v>0</v>
      </c>
      <c r="S969" s="39">
        <f>I969-N969</f>
        <v>0</v>
      </c>
      <c r="T969" s="39">
        <f>J969-O969</f>
        <v>0</v>
      </c>
      <c r="U969" s="39">
        <f>Q969+B969</f>
        <v>129073</v>
      </c>
      <c r="V969" s="39">
        <v>129073</v>
      </c>
      <c r="W969" s="39">
        <v>129073</v>
      </c>
      <c r="X969" s="39">
        <f>V969-W969</f>
        <v>0</v>
      </c>
      <c r="Y969" s="39">
        <f>IF(ISERROR(W969/V969*100),0,W969/V969*100)</f>
        <v>100</v>
      </c>
      <c r="Z969" s="39">
        <v>0</v>
      </c>
      <c r="AA969" s="39">
        <v>0</v>
      </c>
      <c r="AB969" s="39">
        <v>0</v>
      </c>
      <c r="AC969" s="39">
        <v>0</v>
      </c>
      <c r="AD969" s="39">
        <v>0</v>
      </c>
    </row>
    <row r="970" spans="1:30" ht="25.5" x14ac:dyDescent="0.2">
      <c r="A970" s="40" t="s">
        <v>438</v>
      </c>
      <c r="B970" s="39">
        <v>0</v>
      </c>
      <c r="C970" s="39">
        <v>0</v>
      </c>
      <c r="D970" s="39">
        <v>0</v>
      </c>
      <c r="E970" s="39">
        <v>0</v>
      </c>
      <c r="F970" s="39">
        <v>3487540</v>
      </c>
      <c r="G970" s="39">
        <f>C970+D970+E970+F970</f>
        <v>3487540</v>
      </c>
      <c r="H970" s="39">
        <v>0</v>
      </c>
      <c r="I970" s="39">
        <v>0</v>
      </c>
      <c r="J970" s="39">
        <v>0</v>
      </c>
      <c r="K970" s="39">
        <v>3487540</v>
      </c>
      <c r="L970" s="39">
        <f>H970+I970+J970+K970</f>
        <v>3487540</v>
      </c>
      <c r="M970" s="39">
        <v>0</v>
      </c>
      <c r="N970" s="39">
        <v>0</v>
      </c>
      <c r="O970" s="39">
        <v>0</v>
      </c>
      <c r="P970" s="39">
        <v>3167886.46</v>
      </c>
      <c r="Q970" s="39">
        <f>M970+N970+O970+P970</f>
        <v>3167886.46</v>
      </c>
      <c r="R970" s="39">
        <f>H970-M970</f>
        <v>0</v>
      </c>
      <c r="S970" s="39">
        <f>I970-N970</f>
        <v>0</v>
      </c>
      <c r="T970" s="39">
        <f>J970-O970</f>
        <v>0</v>
      </c>
      <c r="U970" s="39">
        <f>Q970+B970</f>
        <v>3167886.46</v>
      </c>
      <c r="V970" s="39">
        <v>3487540</v>
      </c>
      <c r="W970" s="39">
        <v>3167886.46</v>
      </c>
      <c r="X970" s="39">
        <f>V970-W970</f>
        <v>319653.54000000004</v>
      </c>
      <c r="Y970" s="39">
        <f>IF(ISERROR(W970/V970*100),0,W970/V970*100)</f>
        <v>90.834412221795304</v>
      </c>
      <c r="Z970" s="39">
        <v>0</v>
      </c>
      <c r="AA970" s="39">
        <v>0</v>
      </c>
      <c r="AB970" s="39">
        <v>0</v>
      </c>
      <c r="AC970" s="39">
        <v>0</v>
      </c>
      <c r="AD970" s="39">
        <v>-319653.53999999998</v>
      </c>
    </row>
    <row r="971" spans="1:30" ht="25.5" x14ac:dyDescent="0.2">
      <c r="A971" s="38" t="s">
        <v>439</v>
      </c>
      <c r="B971" s="39">
        <v>0</v>
      </c>
      <c r="C971" s="39">
        <v>0</v>
      </c>
      <c r="D971" s="39">
        <v>0</v>
      </c>
      <c r="E971" s="39">
        <v>0</v>
      </c>
      <c r="F971" s="39">
        <v>465423</v>
      </c>
      <c r="G971" s="39">
        <f>C971+D971+E971+F971</f>
        <v>465423</v>
      </c>
      <c r="H971" s="39">
        <v>0</v>
      </c>
      <c r="I971" s="39">
        <v>0</v>
      </c>
      <c r="J971" s="39">
        <v>0</v>
      </c>
      <c r="K971" s="39">
        <v>465423</v>
      </c>
      <c r="L971" s="39">
        <f>H971+I971+J971+K971</f>
        <v>465423</v>
      </c>
      <c r="M971" s="39">
        <v>0</v>
      </c>
      <c r="N971" s="39">
        <v>0</v>
      </c>
      <c r="O971" s="39">
        <v>0</v>
      </c>
      <c r="P971" s="39">
        <v>465423</v>
      </c>
      <c r="Q971" s="39">
        <f>M971+N971+O971+P971</f>
        <v>465423</v>
      </c>
      <c r="R971" s="39">
        <f>H971-M971</f>
        <v>0</v>
      </c>
      <c r="S971" s="39">
        <f>I971-N971</f>
        <v>0</v>
      </c>
      <c r="T971" s="39">
        <f>J971-O971</f>
        <v>0</v>
      </c>
      <c r="U971" s="39">
        <f>Q971+B971</f>
        <v>465423</v>
      </c>
      <c r="V971" s="39">
        <v>465423</v>
      </c>
      <c r="W971" s="39">
        <v>465423</v>
      </c>
      <c r="X971" s="39">
        <f>V971-W971</f>
        <v>0</v>
      </c>
      <c r="Y971" s="39">
        <f>IF(ISERROR(W971/V971*100),0,W971/V971*100)</f>
        <v>100</v>
      </c>
      <c r="Z971" s="39">
        <v>0</v>
      </c>
      <c r="AA971" s="39">
        <v>0</v>
      </c>
      <c r="AB971" s="39">
        <v>0</v>
      </c>
      <c r="AC971" s="39">
        <v>0</v>
      </c>
      <c r="AD971" s="39">
        <v>0</v>
      </c>
    </row>
    <row r="972" spans="1:30" x14ac:dyDescent="0.2">
      <c r="A972" s="38" t="s">
        <v>440</v>
      </c>
      <c r="B972" s="39">
        <v>0</v>
      </c>
      <c r="C972" s="39">
        <v>0</v>
      </c>
      <c r="D972" s="39">
        <v>0</v>
      </c>
      <c r="E972" s="39">
        <v>0</v>
      </c>
      <c r="F972" s="39">
        <v>11024709</v>
      </c>
      <c r="G972" s="39">
        <f>C972+D972+E972+F972</f>
        <v>11024709</v>
      </c>
      <c r="H972" s="39">
        <v>0</v>
      </c>
      <c r="I972" s="39">
        <v>0</v>
      </c>
      <c r="J972" s="39">
        <v>0</v>
      </c>
      <c r="K972" s="39">
        <v>11024709</v>
      </c>
      <c r="L972" s="39">
        <f>H972+I972+J972+K972</f>
        <v>11024709</v>
      </c>
      <c r="M972" s="39">
        <v>0</v>
      </c>
      <c r="N972" s="39">
        <v>0</v>
      </c>
      <c r="O972" s="39">
        <v>0</v>
      </c>
      <c r="P972" s="39">
        <v>10869064</v>
      </c>
      <c r="Q972" s="39">
        <f>M972+N972+O972+P972</f>
        <v>10869064</v>
      </c>
      <c r="R972" s="39">
        <f>H972-M972</f>
        <v>0</v>
      </c>
      <c r="S972" s="39">
        <f>I972-N972</f>
        <v>0</v>
      </c>
      <c r="T972" s="39">
        <f>J972-O972</f>
        <v>0</v>
      </c>
      <c r="U972" s="39">
        <f>Q972+B972</f>
        <v>10869064</v>
      </c>
      <c r="V972" s="39">
        <v>11024709</v>
      </c>
      <c r="W972" s="39">
        <v>10869064</v>
      </c>
      <c r="X972" s="39">
        <f>V972-W972</f>
        <v>155645</v>
      </c>
      <c r="Y972" s="39">
        <f>IF(ISERROR(W972/V972*100),0,W972/V972*100)</f>
        <v>98.588216704858155</v>
      </c>
      <c r="Z972" s="39">
        <v>0</v>
      </c>
      <c r="AA972" s="39">
        <v>0</v>
      </c>
      <c r="AB972" s="39">
        <v>0</v>
      </c>
      <c r="AC972" s="39">
        <v>0</v>
      </c>
      <c r="AD972" s="39">
        <v>-155645</v>
      </c>
    </row>
    <row r="973" spans="1:30" ht="25.5" x14ac:dyDescent="0.2">
      <c r="A973" s="40" t="s">
        <v>441</v>
      </c>
      <c r="B973" s="39">
        <v>0</v>
      </c>
      <c r="C973" s="39">
        <v>0</v>
      </c>
      <c r="D973" s="39">
        <v>0</v>
      </c>
      <c r="E973" s="39">
        <v>0</v>
      </c>
      <c r="F973" s="39">
        <v>713246</v>
      </c>
      <c r="G973" s="39">
        <f>C973+D973+E973+F973</f>
        <v>713246</v>
      </c>
      <c r="H973" s="39">
        <v>0</v>
      </c>
      <c r="I973" s="39">
        <v>0</v>
      </c>
      <c r="J973" s="39">
        <v>0</v>
      </c>
      <c r="K973" s="39">
        <v>713246</v>
      </c>
      <c r="L973" s="39">
        <f>H973+I973+J973+K973</f>
        <v>713246</v>
      </c>
      <c r="M973" s="39">
        <v>0</v>
      </c>
      <c r="N973" s="39">
        <v>0</v>
      </c>
      <c r="O973" s="39">
        <v>0</v>
      </c>
      <c r="P973" s="39">
        <v>713042.2</v>
      </c>
      <c r="Q973" s="39">
        <f>M973+N973+O973+P973</f>
        <v>713042.2</v>
      </c>
      <c r="R973" s="39">
        <f>H973-M973</f>
        <v>0</v>
      </c>
      <c r="S973" s="39">
        <f>I973-N973</f>
        <v>0</v>
      </c>
      <c r="T973" s="39">
        <f>J973-O973</f>
        <v>0</v>
      </c>
      <c r="U973" s="39">
        <f>Q973+B973</f>
        <v>713042.2</v>
      </c>
      <c r="V973" s="39">
        <v>713246</v>
      </c>
      <c r="W973" s="39">
        <v>713042.2</v>
      </c>
      <c r="X973" s="39">
        <f>V973-W973</f>
        <v>203.80000000004657</v>
      </c>
      <c r="Y973" s="39">
        <f>IF(ISERROR(W973/V973*100),0,W973/V973*100)</f>
        <v>99.971426408279882</v>
      </c>
      <c r="Z973" s="39">
        <v>0</v>
      </c>
      <c r="AA973" s="39">
        <v>0</v>
      </c>
      <c r="AB973" s="39">
        <v>0</v>
      </c>
      <c r="AC973" s="39">
        <v>0</v>
      </c>
      <c r="AD973" s="39">
        <v>-203.8</v>
      </c>
    </row>
    <row r="974" spans="1:30" ht="25.5" x14ac:dyDescent="0.2">
      <c r="A974" s="40" t="s">
        <v>442</v>
      </c>
      <c r="B974" s="39">
        <v>0</v>
      </c>
      <c r="C974" s="39">
        <v>0</v>
      </c>
      <c r="D974" s="39">
        <v>0</v>
      </c>
      <c r="E974" s="39">
        <v>0</v>
      </c>
      <c r="F974" s="39">
        <v>10311463</v>
      </c>
      <c r="G974" s="39">
        <f>C974+D974+E974+F974</f>
        <v>10311463</v>
      </c>
      <c r="H974" s="39">
        <v>0</v>
      </c>
      <c r="I974" s="39">
        <v>0</v>
      </c>
      <c r="J974" s="39">
        <v>0</v>
      </c>
      <c r="K974" s="39">
        <v>10311463</v>
      </c>
      <c r="L974" s="39">
        <f>H974+I974+J974+K974</f>
        <v>10311463</v>
      </c>
      <c r="M974" s="39">
        <v>0</v>
      </c>
      <c r="N974" s="39">
        <v>0</v>
      </c>
      <c r="O974" s="39">
        <v>0</v>
      </c>
      <c r="P974" s="39">
        <v>10156021.800000001</v>
      </c>
      <c r="Q974" s="39">
        <f>M974+N974+O974+P974</f>
        <v>10156021.800000001</v>
      </c>
      <c r="R974" s="39">
        <f>H974-M974</f>
        <v>0</v>
      </c>
      <c r="S974" s="39">
        <f>I974-N974</f>
        <v>0</v>
      </c>
      <c r="T974" s="39">
        <f>J974-O974</f>
        <v>0</v>
      </c>
      <c r="U974" s="39">
        <f>Q974+B974</f>
        <v>10156021.800000001</v>
      </c>
      <c r="V974" s="39">
        <v>10311463</v>
      </c>
      <c r="W974" s="39">
        <v>10156021.800000001</v>
      </c>
      <c r="X974" s="39">
        <f>V974-W974</f>
        <v>155441.19999999925</v>
      </c>
      <c r="Y974" s="39">
        <f>IF(ISERROR(W974/V974*100),0,W974/V974*100)</f>
        <v>98.492539807396881</v>
      </c>
      <c r="Z974" s="39">
        <v>0</v>
      </c>
      <c r="AA974" s="39">
        <v>0</v>
      </c>
      <c r="AB974" s="39">
        <v>0</v>
      </c>
      <c r="AC974" s="39">
        <v>0</v>
      </c>
      <c r="AD974" s="39">
        <v>-155441.20000000001</v>
      </c>
    </row>
    <row r="975" spans="1:30" x14ac:dyDescent="0.2">
      <c r="A975" s="38" t="s">
        <v>443</v>
      </c>
      <c r="B975" s="39">
        <v>0</v>
      </c>
      <c r="C975" s="39">
        <v>0</v>
      </c>
      <c r="D975" s="39">
        <v>0</v>
      </c>
      <c r="E975" s="39">
        <v>0</v>
      </c>
      <c r="F975" s="39">
        <v>2543524</v>
      </c>
      <c r="G975" s="39">
        <f>C975+D975+E975+F975</f>
        <v>2543524</v>
      </c>
      <c r="H975" s="39">
        <v>0</v>
      </c>
      <c r="I975" s="39">
        <v>0</v>
      </c>
      <c r="J975" s="39">
        <v>0</v>
      </c>
      <c r="K975" s="39">
        <v>2543524</v>
      </c>
      <c r="L975" s="39">
        <f>H975+I975+J975+K975</f>
        <v>2543524</v>
      </c>
      <c r="M975" s="39">
        <v>0</v>
      </c>
      <c r="N975" s="39">
        <v>0</v>
      </c>
      <c r="O975" s="39">
        <v>0</v>
      </c>
      <c r="P975" s="39">
        <v>2418738.73</v>
      </c>
      <c r="Q975" s="39">
        <f>M975+N975+O975+P975</f>
        <v>2418738.73</v>
      </c>
      <c r="R975" s="39">
        <f>H975-M975</f>
        <v>0</v>
      </c>
      <c r="S975" s="39">
        <f>I975-N975</f>
        <v>0</v>
      </c>
      <c r="T975" s="39">
        <f>J975-O975</f>
        <v>0</v>
      </c>
      <c r="U975" s="39">
        <f>Q975+B975</f>
        <v>2418738.73</v>
      </c>
      <c r="V975" s="39">
        <v>2543524</v>
      </c>
      <c r="W975" s="39">
        <v>2418738.73</v>
      </c>
      <c r="X975" s="39">
        <f>V975-W975</f>
        <v>124785.27000000002</v>
      </c>
      <c r="Y975" s="39">
        <f>IF(ISERROR(W975/V975*100),0,W975/V975*100)</f>
        <v>95.094000685662877</v>
      </c>
      <c r="Z975" s="39">
        <v>0</v>
      </c>
      <c r="AA975" s="39">
        <v>0</v>
      </c>
      <c r="AB975" s="39">
        <v>0</v>
      </c>
      <c r="AC975" s="39">
        <v>0</v>
      </c>
      <c r="AD975" s="39">
        <v>-124785.27</v>
      </c>
    </row>
    <row r="976" spans="1:30" ht="25.5" x14ac:dyDescent="0.2">
      <c r="A976" s="40" t="s">
        <v>444</v>
      </c>
      <c r="B976" s="39">
        <v>0</v>
      </c>
      <c r="C976" s="39">
        <v>0</v>
      </c>
      <c r="D976" s="39">
        <v>0</v>
      </c>
      <c r="E976" s="39">
        <v>0</v>
      </c>
      <c r="F976" s="39">
        <v>1853377</v>
      </c>
      <c r="G976" s="39">
        <f>C976+D976+E976+F976</f>
        <v>1853377</v>
      </c>
      <c r="H976" s="39">
        <v>0</v>
      </c>
      <c r="I976" s="39">
        <v>0</v>
      </c>
      <c r="J976" s="39">
        <v>0</v>
      </c>
      <c r="K976" s="39">
        <v>1853377</v>
      </c>
      <c r="L976" s="39">
        <f>H976+I976+J976+K976</f>
        <v>1853377</v>
      </c>
      <c r="M976" s="39">
        <v>0</v>
      </c>
      <c r="N976" s="39">
        <v>0</v>
      </c>
      <c r="O976" s="39">
        <v>0</v>
      </c>
      <c r="P976" s="39">
        <v>1800045.31</v>
      </c>
      <c r="Q976" s="39">
        <f>M976+N976+O976+P976</f>
        <v>1800045.31</v>
      </c>
      <c r="R976" s="39">
        <f>H976-M976</f>
        <v>0</v>
      </c>
      <c r="S976" s="39">
        <f>I976-N976</f>
        <v>0</v>
      </c>
      <c r="T976" s="39">
        <f>J976-O976</f>
        <v>0</v>
      </c>
      <c r="U976" s="39">
        <f>Q976+B976</f>
        <v>1800045.31</v>
      </c>
      <c r="V976" s="39">
        <v>1853377</v>
      </c>
      <c r="W976" s="39">
        <v>1800045.31</v>
      </c>
      <c r="X976" s="39">
        <f>V976-W976</f>
        <v>53331.689999999944</v>
      </c>
      <c r="Y976" s="39">
        <f>IF(ISERROR(W976/V976*100),0,W976/V976*100)</f>
        <v>97.122458625525184</v>
      </c>
      <c r="Z976" s="39">
        <v>0</v>
      </c>
      <c r="AA976" s="39">
        <v>0</v>
      </c>
      <c r="AB976" s="39">
        <v>0</v>
      </c>
      <c r="AC976" s="39">
        <v>0</v>
      </c>
      <c r="AD976" s="39">
        <v>-53331.69</v>
      </c>
    </row>
    <row r="977" spans="1:30" ht="25.5" x14ac:dyDescent="0.2">
      <c r="A977" s="40" t="s">
        <v>445</v>
      </c>
      <c r="B977" s="39">
        <v>0</v>
      </c>
      <c r="C977" s="39">
        <v>0</v>
      </c>
      <c r="D977" s="39">
        <v>0</v>
      </c>
      <c r="E977" s="39">
        <v>0</v>
      </c>
      <c r="F977" s="39">
        <v>690147</v>
      </c>
      <c r="G977" s="39">
        <f>C977+D977+E977+F977</f>
        <v>690147</v>
      </c>
      <c r="H977" s="39">
        <v>0</v>
      </c>
      <c r="I977" s="39">
        <v>0</v>
      </c>
      <c r="J977" s="39">
        <v>0</v>
      </c>
      <c r="K977" s="39">
        <v>690147</v>
      </c>
      <c r="L977" s="39">
        <f>H977+I977+J977+K977</f>
        <v>690147</v>
      </c>
      <c r="M977" s="39">
        <v>0</v>
      </c>
      <c r="N977" s="39">
        <v>0</v>
      </c>
      <c r="O977" s="39">
        <v>0</v>
      </c>
      <c r="P977" s="39">
        <v>618693.42000000004</v>
      </c>
      <c r="Q977" s="39">
        <f>M977+N977+O977+P977</f>
        <v>618693.42000000004</v>
      </c>
      <c r="R977" s="39">
        <f>H977-M977</f>
        <v>0</v>
      </c>
      <c r="S977" s="39">
        <f>I977-N977</f>
        <v>0</v>
      </c>
      <c r="T977" s="39">
        <f>J977-O977</f>
        <v>0</v>
      </c>
      <c r="U977" s="39">
        <f>Q977+B977</f>
        <v>618693.42000000004</v>
      </c>
      <c r="V977" s="39">
        <v>690147</v>
      </c>
      <c r="W977" s="39">
        <v>618693.42000000004</v>
      </c>
      <c r="X977" s="39">
        <f>V977-W977</f>
        <v>71453.579999999958</v>
      </c>
      <c r="Y977" s="39">
        <f>IF(ISERROR(W977/V977*100),0,W977/V977*100)</f>
        <v>89.646614416928571</v>
      </c>
      <c r="Z977" s="39">
        <v>0</v>
      </c>
      <c r="AA977" s="39">
        <v>0</v>
      </c>
      <c r="AB977" s="39">
        <v>0</v>
      </c>
      <c r="AC977" s="39">
        <v>0</v>
      </c>
      <c r="AD977" s="39">
        <v>-71453.58</v>
      </c>
    </row>
    <row r="978" spans="1:30" x14ac:dyDescent="0.2">
      <c r="A978" s="38" t="s">
        <v>446</v>
      </c>
      <c r="B978" s="39">
        <v>0</v>
      </c>
      <c r="C978" s="39">
        <v>0</v>
      </c>
      <c r="D978" s="39">
        <v>0</v>
      </c>
      <c r="E978" s="39">
        <v>0</v>
      </c>
      <c r="F978" s="39">
        <v>1469630</v>
      </c>
      <c r="G978" s="39">
        <f>C978+D978+E978+F978</f>
        <v>1469630</v>
      </c>
      <c r="H978" s="39">
        <v>0</v>
      </c>
      <c r="I978" s="39">
        <v>0</v>
      </c>
      <c r="J978" s="39">
        <v>0</v>
      </c>
      <c r="K978" s="39">
        <v>1469630</v>
      </c>
      <c r="L978" s="39">
        <f>H978+I978+J978+K978</f>
        <v>1469630</v>
      </c>
      <c r="M978" s="39">
        <v>0</v>
      </c>
      <c r="N978" s="39">
        <v>0</v>
      </c>
      <c r="O978" s="39">
        <v>0</v>
      </c>
      <c r="P978" s="39">
        <v>1464972.02</v>
      </c>
      <c r="Q978" s="39">
        <f>M978+N978+O978+P978</f>
        <v>1464972.02</v>
      </c>
      <c r="R978" s="39">
        <f>H978-M978</f>
        <v>0</v>
      </c>
      <c r="S978" s="39">
        <f>I978-N978</f>
        <v>0</v>
      </c>
      <c r="T978" s="39">
        <f>J978-O978</f>
        <v>0</v>
      </c>
      <c r="U978" s="39">
        <f>Q978+B978</f>
        <v>1464972.02</v>
      </c>
      <c r="V978" s="39">
        <v>1469630</v>
      </c>
      <c r="W978" s="39">
        <v>1464972.02</v>
      </c>
      <c r="X978" s="39">
        <f>V978-W978</f>
        <v>4657.9799999999814</v>
      </c>
      <c r="Y978" s="39">
        <f>IF(ISERROR(W978/V978*100),0,W978/V978*100)</f>
        <v>99.683050835924689</v>
      </c>
      <c r="Z978" s="39">
        <v>0</v>
      </c>
      <c r="AA978" s="39">
        <v>0</v>
      </c>
      <c r="AB978" s="39">
        <v>0</v>
      </c>
      <c r="AC978" s="39">
        <v>0</v>
      </c>
      <c r="AD978" s="39">
        <v>-4657.9799999999996</v>
      </c>
    </row>
    <row r="979" spans="1:30" ht="25.5" x14ac:dyDescent="0.2">
      <c r="A979" s="38" t="s">
        <v>86</v>
      </c>
      <c r="B979" s="39">
        <v>0</v>
      </c>
      <c r="C979" s="39">
        <v>0</v>
      </c>
      <c r="D979" s="39">
        <v>0</v>
      </c>
      <c r="E979" s="39">
        <v>4994</v>
      </c>
      <c r="F979" s="39">
        <v>3151618</v>
      </c>
      <c r="G979" s="39">
        <f>C979+D979+E979+F979</f>
        <v>3156612</v>
      </c>
      <c r="H979" s="39">
        <v>0</v>
      </c>
      <c r="I979" s="39">
        <v>0</v>
      </c>
      <c r="J979" s="39">
        <v>4994</v>
      </c>
      <c r="K979" s="39">
        <v>3151618</v>
      </c>
      <c r="L979" s="39">
        <f>H979+I979+J979+K979</f>
        <v>3156612</v>
      </c>
      <c r="M979" s="39">
        <v>0</v>
      </c>
      <c r="N979" s="39">
        <v>0</v>
      </c>
      <c r="O979" s="39">
        <v>4993.83</v>
      </c>
      <c r="P979" s="39">
        <v>3087789.04</v>
      </c>
      <c r="Q979" s="39">
        <f>M979+N979+O979+P979</f>
        <v>3092782.87</v>
      </c>
      <c r="R979" s="39">
        <f>H979-M979</f>
        <v>0</v>
      </c>
      <c r="S979" s="39">
        <f>I979-N979</f>
        <v>0</v>
      </c>
      <c r="T979" s="39">
        <f>J979-O979</f>
        <v>0.17000000000007276</v>
      </c>
      <c r="U979" s="39">
        <f>Q979+B979</f>
        <v>3092782.87</v>
      </c>
      <c r="V979" s="39">
        <v>3156612</v>
      </c>
      <c r="W979" s="39">
        <v>3092782.87</v>
      </c>
      <c r="X979" s="39">
        <f>V979-W979</f>
        <v>63829.129999999888</v>
      </c>
      <c r="Y979" s="39">
        <f>IF(ISERROR(W979/V979*100),0,W979/V979*100)</f>
        <v>97.977922848927903</v>
      </c>
      <c r="Z979" s="39">
        <v>0</v>
      </c>
      <c r="AA979" s="39">
        <v>0</v>
      </c>
      <c r="AB979" s="39">
        <v>0</v>
      </c>
      <c r="AC979" s="39">
        <v>0</v>
      </c>
      <c r="AD979" s="39">
        <v>-63828.959999999999</v>
      </c>
    </row>
    <row r="980" spans="1:30" ht="25.5" x14ac:dyDescent="0.2">
      <c r="A980" s="38" t="s">
        <v>55</v>
      </c>
      <c r="B980" s="39">
        <v>0</v>
      </c>
      <c r="C980" s="39">
        <v>0</v>
      </c>
      <c r="D980" s="39">
        <v>0</v>
      </c>
      <c r="E980" s="39">
        <v>0</v>
      </c>
      <c r="F980" s="39">
        <v>23150565</v>
      </c>
      <c r="G980" s="39">
        <f>C980+D980+E980+F980</f>
        <v>23150565</v>
      </c>
      <c r="H980" s="39">
        <v>0</v>
      </c>
      <c r="I980" s="39">
        <v>0</v>
      </c>
      <c r="J980" s="39">
        <v>0</v>
      </c>
      <c r="K980" s="39">
        <v>23150565</v>
      </c>
      <c r="L980" s="39">
        <f>H980+I980+J980+K980</f>
        <v>23150565</v>
      </c>
      <c r="M980" s="39">
        <v>0</v>
      </c>
      <c r="N980" s="39">
        <v>0</v>
      </c>
      <c r="O980" s="39">
        <v>0</v>
      </c>
      <c r="P980" s="39">
        <v>23052963.170000002</v>
      </c>
      <c r="Q980" s="39">
        <f>M980+N980+O980+P980</f>
        <v>23052963.170000002</v>
      </c>
      <c r="R980" s="39">
        <f>H980-M980</f>
        <v>0</v>
      </c>
      <c r="S980" s="39">
        <f>I980-N980</f>
        <v>0</v>
      </c>
      <c r="T980" s="39">
        <f>J980-O980</f>
        <v>0</v>
      </c>
      <c r="U980" s="39">
        <f>Q980+B980</f>
        <v>23052963.170000002</v>
      </c>
      <c r="V980" s="39">
        <v>23150565</v>
      </c>
      <c r="W980" s="39">
        <v>23052963.170000002</v>
      </c>
      <c r="X980" s="39">
        <f>V980-W980</f>
        <v>97601.829999998212</v>
      </c>
      <c r="Y980" s="39">
        <f>IF(ISERROR(W980/V980*100),0,W980/V980*100)</f>
        <v>99.578404112383438</v>
      </c>
      <c r="Z980" s="39">
        <v>0</v>
      </c>
      <c r="AA980" s="39">
        <v>0</v>
      </c>
      <c r="AB980" s="39">
        <v>0</v>
      </c>
      <c r="AC980" s="39">
        <v>0</v>
      </c>
      <c r="AD980" s="39">
        <v>-97601.83</v>
      </c>
    </row>
    <row r="981" spans="1:30" x14ac:dyDescent="0.2">
      <c r="A981" s="35" t="s">
        <v>452</v>
      </c>
      <c r="B981" s="36">
        <v>0</v>
      </c>
      <c r="C981" s="36">
        <v>26180</v>
      </c>
      <c r="D981" s="36">
        <v>0</v>
      </c>
      <c r="E981" s="36">
        <v>8736</v>
      </c>
      <c r="F981" s="36">
        <v>6863213</v>
      </c>
      <c r="G981" s="36">
        <f>C981+D981+E981+F981</f>
        <v>6898129</v>
      </c>
      <c r="H981" s="36">
        <v>26180</v>
      </c>
      <c r="I981" s="36">
        <v>0</v>
      </c>
      <c r="J981" s="36">
        <v>8736</v>
      </c>
      <c r="K981" s="36">
        <v>6863213</v>
      </c>
      <c r="L981" s="36">
        <f>H981+I981+J981+K981</f>
        <v>6898129</v>
      </c>
      <c r="M981" s="36">
        <v>15914.31</v>
      </c>
      <c r="N981" s="36">
        <v>0</v>
      </c>
      <c r="O981" s="36">
        <v>8735.94</v>
      </c>
      <c r="P981" s="36">
        <v>6627858.79</v>
      </c>
      <c r="Q981" s="36">
        <f>M981+N981+O981+P981</f>
        <v>6652509.04</v>
      </c>
      <c r="R981" s="36">
        <f>H981-M981</f>
        <v>10265.69</v>
      </c>
      <c r="S981" s="36">
        <f>I981-N981</f>
        <v>0</v>
      </c>
      <c r="T981" s="36">
        <f>J981-O981</f>
        <v>5.9999999999490683E-2</v>
      </c>
      <c r="U981" s="36">
        <f>Q981+B981</f>
        <v>6652509.04</v>
      </c>
      <c r="V981" s="36">
        <v>6928939</v>
      </c>
      <c r="W981" s="36">
        <v>6647006.75</v>
      </c>
      <c r="X981" s="36">
        <f>V981-W981</f>
        <v>281932.25</v>
      </c>
      <c r="Y981" s="36">
        <f>IF(ISERROR(W981/V981*100),0,W981/V981*100)</f>
        <v>95.931090604203618</v>
      </c>
      <c r="Z981" s="36">
        <v>0</v>
      </c>
      <c r="AA981" s="36">
        <v>0</v>
      </c>
      <c r="AB981" s="36">
        <v>0</v>
      </c>
      <c r="AC981" s="36">
        <v>0</v>
      </c>
      <c r="AD981" s="36">
        <v>-235354.21</v>
      </c>
    </row>
    <row r="982" spans="1:30" x14ac:dyDescent="0.2">
      <c r="A982" s="38" t="s">
        <v>453</v>
      </c>
      <c r="B982" s="39">
        <v>0</v>
      </c>
      <c r="C982" s="39">
        <v>26180</v>
      </c>
      <c r="D982" s="39">
        <v>0</v>
      </c>
      <c r="E982" s="39">
        <v>8736</v>
      </c>
      <c r="F982" s="39">
        <v>6863213</v>
      </c>
      <c r="G982" s="39">
        <f>C982+D982+E982+F982</f>
        <v>6898129</v>
      </c>
      <c r="H982" s="39">
        <v>26180</v>
      </c>
      <c r="I982" s="39">
        <v>0</v>
      </c>
      <c r="J982" s="39">
        <v>8736</v>
      </c>
      <c r="K982" s="39">
        <v>6863213</v>
      </c>
      <c r="L982" s="39">
        <f>H982+I982+J982+K982</f>
        <v>6898129</v>
      </c>
      <c r="M982" s="39">
        <v>15914.31</v>
      </c>
      <c r="N982" s="39">
        <v>0</v>
      </c>
      <c r="O982" s="39">
        <v>8735.94</v>
      </c>
      <c r="P982" s="39">
        <v>6627858.79</v>
      </c>
      <c r="Q982" s="39">
        <f>M982+N982+O982+P982</f>
        <v>6652509.04</v>
      </c>
      <c r="R982" s="39">
        <f>H982-M982</f>
        <v>10265.69</v>
      </c>
      <c r="S982" s="39">
        <f>I982-N982</f>
        <v>0</v>
      </c>
      <c r="T982" s="39">
        <f>J982-O982</f>
        <v>5.9999999999490683E-2</v>
      </c>
      <c r="U982" s="39">
        <f>Q982+B982</f>
        <v>6652509.04</v>
      </c>
      <c r="V982" s="39">
        <v>6928939</v>
      </c>
      <c r="W982" s="39">
        <v>6647006.75</v>
      </c>
      <c r="X982" s="39">
        <f>V982-W982</f>
        <v>281932.25</v>
      </c>
      <c r="Y982" s="39">
        <f>IF(ISERROR(W982/V982*100),0,W982/V982*100)</f>
        <v>95.931090604203618</v>
      </c>
      <c r="Z982" s="39">
        <v>0</v>
      </c>
      <c r="AA982" s="39">
        <v>0</v>
      </c>
      <c r="AB982" s="39">
        <v>0</v>
      </c>
      <c r="AC982" s="39">
        <v>0</v>
      </c>
      <c r="AD982" s="39">
        <v>-235354.21</v>
      </c>
    </row>
    <row r="983" spans="1:30" x14ac:dyDescent="0.2">
      <c r="A983" s="35" t="s">
        <v>454</v>
      </c>
      <c r="B983" s="36">
        <v>0</v>
      </c>
      <c r="C983" s="36">
        <v>0</v>
      </c>
      <c r="D983" s="36">
        <v>0</v>
      </c>
      <c r="E983" s="36">
        <v>0</v>
      </c>
      <c r="F983" s="36">
        <v>1486936</v>
      </c>
      <c r="G983" s="36">
        <f>C983+D983+E983+F983</f>
        <v>1486936</v>
      </c>
      <c r="H983" s="36">
        <v>0</v>
      </c>
      <c r="I983" s="36">
        <v>0</v>
      </c>
      <c r="J983" s="36">
        <v>0</v>
      </c>
      <c r="K983" s="36">
        <v>1486936</v>
      </c>
      <c r="L983" s="36">
        <f>H983+I983+J983+K983</f>
        <v>1486936</v>
      </c>
      <c r="M983" s="36">
        <v>0</v>
      </c>
      <c r="N983" s="36">
        <v>0</v>
      </c>
      <c r="O983" s="36">
        <v>0</v>
      </c>
      <c r="P983" s="36">
        <v>1141731.18</v>
      </c>
      <c r="Q983" s="36">
        <f>M983+N983+O983+P983</f>
        <v>1141731.18</v>
      </c>
      <c r="R983" s="36">
        <f>H983-M983</f>
        <v>0</v>
      </c>
      <c r="S983" s="36">
        <f>I983-N983</f>
        <v>0</v>
      </c>
      <c r="T983" s="36">
        <f>J983-O983</f>
        <v>0</v>
      </c>
      <c r="U983" s="36">
        <f>Q983+B983</f>
        <v>1141731.18</v>
      </c>
      <c r="V983" s="36">
        <v>1486936</v>
      </c>
      <c r="W983" s="36">
        <v>1141731.18</v>
      </c>
      <c r="X983" s="36">
        <f>V983-W983</f>
        <v>345204.82000000007</v>
      </c>
      <c r="Y983" s="36">
        <f>IF(ISERROR(W983/V983*100),0,W983/V983*100)</f>
        <v>76.784150763718145</v>
      </c>
      <c r="Z983" s="36">
        <v>0</v>
      </c>
      <c r="AA983" s="36">
        <v>0</v>
      </c>
      <c r="AB983" s="36">
        <v>0</v>
      </c>
      <c r="AC983" s="36">
        <v>0</v>
      </c>
      <c r="AD983" s="36">
        <v>-345204.82</v>
      </c>
    </row>
    <row r="984" spans="1:30" ht="25.5" x14ac:dyDescent="0.2">
      <c r="A984" s="38" t="s">
        <v>455</v>
      </c>
      <c r="B984" s="39">
        <v>0</v>
      </c>
      <c r="C984" s="39">
        <v>0</v>
      </c>
      <c r="D984" s="39">
        <v>0</v>
      </c>
      <c r="E984" s="39">
        <v>0</v>
      </c>
      <c r="F984" s="39">
        <v>1486936</v>
      </c>
      <c r="G984" s="39">
        <f>C984+D984+E984+F984</f>
        <v>1486936</v>
      </c>
      <c r="H984" s="39">
        <v>0</v>
      </c>
      <c r="I984" s="39">
        <v>0</v>
      </c>
      <c r="J984" s="39">
        <v>0</v>
      </c>
      <c r="K984" s="39">
        <v>1486936</v>
      </c>
      <c r="L984" s="39">
        <f>H984+I984+J984+K984</f>
        <v>1486936</v>
      </c>
      <c r="M984" s="39">
        <v>0</v>
      </c>
      <c r="N984" s="39">
        <v>0</v>
      </c>
      <c r="O984" s="39">
        <v>0</v>
      </c>
      <c r="P984" s="39">
        <v>1141731.18</v>
      </c>
      <c r="Q984" s="39">
        <f>M984+N984+O984+P984</f>
        <v>1141731.18</v>
      </c>
      <c r="R984" s="39">
        <f>H984-M984</f>
        <v>0</v>
      </c>
      <c r="S984" s="39">
        <f>I984-N984</f>
        <v>0</v>
      </c>
      <c r="T984" s="39">
        <f>J984-O984</f>
        <v>0</v>
      </c>
      <c r="U984" s="39">
        <f>Q984+B984</f>
        <v>1141731.18</v>
      </c>
      <c r="V984" s="39">
        <v>1486936</v>
      </c>
      <c r="W984" s="39">
        <v>1141731.18</v>
      </c>
      <c r="X984" s="39">
        <f>V984-W984</f>
        <v>345204.82000000007</v>
      </c>
      <c r="Y984" s="39">
        <f>IF(ISERROR(W984/V984*100),0,W984/V984*100)</f>
        <v>76.784150763718145</v>
      </c>
      <c r="Z984" s="39">
        <v>0</v>
      </c>
      <c r="AA984" s="39">
        <v>0</v>
      </c>
      <c r="AB984" s="39">
        <v>0</v>
      </c>
      <c r="AC984" s="39">
        <v>0</v>
      </c>
      <c r="AD984" s="39">
        <v>-345204.82</v>
      </c>
    </row>
    <row r="985" spans="1:30" x14ac:dyDescent="0.2">
      <c r="A985" s="35" t="s">
        <v>456</v>
      </c>
      <c r="B985" s="36">
        <v>0</v>
      </c>
      <c r="C985" s="36">
        <v>1000</v>
      </c>
      <c r="D985" s="36">
        <v>0</v>
      </c>
      <c r="E985" s="36">
        <v>0</v>
      </c>
      <c r="F985" s="36">
        <v>6122187</v>
      </c>
      <c r="G985" s="36">
        <f>C985+D985+E985+F985</f>
        <v>6123187</v>
      </c>
      <c r="H985" s="36">
        <v>1000</v>
      </c>
      <c r="I985" s="36">
        <v>0</v>
      </c>
      <c r="J985" s="36">
        <v>0</v>
      </c>
      <c r="K985" s="36">
        <v>6122187</v>
      </c>
      <c r="L985" s="36">
        <f>H985+I985+J985+K985</f>
        <v>6123187</v>
      </c>
      <c r="M985" s="36">
        <v>1307.1300000000001</v>
      </c>
      <c r="N985" s="36">
        <v>0</v>
      </c>
      <c r="O985" s="36">
        <v>0</v>
      </c>
      <c r="P985" s="36">
        <v>5861263.2800000003</v>
      </c>
      <c r="Q985" s="36">
        <f>M985+N985+O985+P985</f>
        <v>5862570.4100000001</v>
      </c>
      <c r="R985" s="36">
        <f>H985-M985</f>
        <v>-307.13000000000011</v>
      </c>
      <c r="S985" s="36">
        <f>I985-N985</f>
        <v>0</v>
      </c>
      <c r="T985" s="36">
        <f>J985-O985</f>
        <v>0</v>
      </c>
      <c r="U985" s="36">
        <f>Q985+B985</f>
        <v>5862570.4100000001</v>
      </c>
      <c r="V985" s="36">
        <v>6123187</v>
      </c>
      <c r="W985" s="36">
        <v>5861263.2800000003</v>
      </c>
      <c r="X985" s="36">
        <f>V985-W985</f>
        <v>261923.71999999974</v>
      </c>
      <c r="Y985" s="36">
        <f>IF(ISERROR(W985/V985*100),0,W985/V985*100)</f>
        <v>95.722428206095941</v>
      </c>
      <c r="Z985" s="36">
        <v>0</v>
      </c>
      <c r="AA985" s="36">
        <v>0</v>
      </c>
      <c r="AB985" s="36">
        <v>0</v>
      </c>
      <c r="AC985" s="36">
        <v>0</v>
      </c>
      <c r="AD985" s="36">
        <v>-260923.72</v>
      </c>
    </row>
    <row r="986" spans="1:30" x14ac:dyDescent="0.2">
      <c r="A986" s="38" t="s">
        <v>457</v>
      </c>
      <c r="B986" s="39">
        <v>0</v>
      </c>
      <c r="C986" s="39">
        <v>1000</v>
      </c>
      <c r="D986" s="39">
        <v>0</v>
      </c>
      <c r="E986" s="39">
        <v>0</v>
      </c>
      <c r="F986" s="39">
        <v>6122187</v>
      </c>
      <c r="G986" s="39">
        <f>C986+D986+E986+F986</f>
        <v>6123187</v>
      </c>
      <c r="H986" s="39">
        <v>1000</v>
      </c>
      <c r="I986" s="39">
        <v>0</v>
      </c>
      <c r="J986" s="39">
        <v>0</v>
      </c>
      <c r="K986" s="39">
        <v>6122187</v>
      </c>
      <c r="L986" s="39">
        <f>H986+I986+J986+K986</f>
        <v>6123187</v>
      </c>
      <c r="M986" s="39">
        <v>1307.1300000000001</v>
      </c>
      <c r="N986" s="39">
        <v>0</v>
      </c>
      <c r="O986" s="39">
        <v>0</v>
      </c>
      <c r="P986" s="39">
        <v>5861263.2800000003</v>
      </c>
      <c r="Q986" s="39">
        <f>M986+N986+O986+P986</f>
        <v>5862570.4100000001</v>
      </c>
      <c r="R986" s="39">
        <f>H986-M986</f>
        <v>-307.13000000000011</v>
      </c>
      <c r="S986" s="39">
        <f>I986-N986</f>
        <v>0</v>
      </c>
      <c r="T986" s="39">
        <f>J986-O986</f>
        <v>0</v>
      </c>
      <c r="U986" s="39">
        <f>Q986+B986</f>
        <v>5862570.4100000001</v>
      </c>
      <c r="V986" s="39">
        <v>6123187</v>
      </c>
      <c r="W986" s="39">
        <v>5861263.2800000003</v>
      </c>
      <c r="X986" s="39">
        <f>V986-W986</f>
        <v>261923.71999999974</v>
      </c>
      <c r="Y986" s="39">
        <f>IF(ISERROR(W986/V986*100),0,W986/V986*100)</f>
        <v>95.722428206095941</v>
      </c>
      <c r="Z986" s="39">
        <v>0</v>
      </c>
      <c r="AA986" s="39">
        <v>0</v>
      </c>
      <c r="AB986" s="39">
        <v>0</v>
      </c>
      <c r="AC986" s="39">
        <v>0</v>
      </c>
      <c r="AD986" s="39">
        <v>-260923.72</v>
      </c>
    </row>
    <row r="987" spans="1:30" x14ac:dyDescent="0.2">
      <c r="A987" s="35" t="s">
        <v>459</v>
      </c>
      <c r="B987" s="36">
        <v>0</v>
      </c>
      <c r="C987" s="36">
        <v>21837549</v>
      </c>
      <c r="D987" s="36">
        <v>0</v>
      </c>
      <c r="E987" s="36">
        <v>468248</v>
      </c>
      <c r="F987" s="36">
        <v>1293049491</v>
      </c>
      <c r="G987" s="36">
        <f>C987+D987+E987+F987</f>
        <v>1315355288</v>
      </c>
      <c r="H987" s="36">
        <v>21837549</v>
      </c>
      <c r="I987" s="36">
        <v>0</v>
      </c>
      <c r="J987" s="36">
        <v>468248</v>
      </c>
      <c r="K987" s="36">
        <v>1293049491</v>
      </c>
      <c r="L987" s="36">
        <f>H987+I987+J987+K987</f>
        <v>1315355288</v>
      </c>
      <c r="M987" s="36">
        <v>22585067.640000001</v>
      </c>
      <c r="N987" s="36">
        <v>0</v>
      </c>
      <c r="O987" s="36">
        <v>468248</v>
      </c>
      <c r="P987" s="36">
        <v>1286250708.9000001</v>
      </c>
      <c r="Q987" s="36">
        <f>M987+N987+O987+P987</f>
        <v>1309304024.5400002</v>
      </c>
      <c r="R987" s="36">
        <f>H987-M987</f>
        <v>-747518.6400000006</v>
      </c>
      <c r="S987" s="36">
        <f>I987-N987</f>
        <v>0</v>
      </c>
      <c r="T987" s="36">
        <f>J987-O987</f>
        <v>0</v>
      </c>
      <c r="U987" s="36">
        <f>Q987+B987</f>
        <v>1309304024.5400002</v>
      </c>
      <c r="V987" s="36">
        <v>1279903093</v>
      </c>
      <c r="W987" s="36">
        <v>1275722153.6099999</v>
      </c>
      <c r="X987" s="36">
        <f>V987-W987</f>
        <v>4180939.3900001049</v>
      </c>
      <c r="Y987" s="36">
        <f>IF(ISERROR(W987/V987*100),0,W987/V987*100)</f>
        <v>99.673339379140003</v>
      </c>
      <c r="Z987" s="36">
        <v>0</v>
      </c>
      <c r="AA987" s="36">
        <v>0</v>
      </c>
      <c r="AB987" s="36">
        <v>0</v>
      </c>
      <c r="AC987" s="36">
        <v>0</v>
      </c>
      <c r="AD987" s="36">
        <v>-6798782.0999999996</v>
      </c>
    </row>
    <row r="988" spans="1:30" x14ac:dyDescent="0.2">
      <c r="A988" s="38" t="s">
        <v>460</v>
      </c>
      <c r="B988" s="39">
        <v>0</v>
      </c>
      <c r="C988" s="39">
        <v>0</v>
      </c>
      <c r="D988" s="39">
        <v>0</v>
      </c>
      <c r="E988" s="39">
        <v>0</v>
      </c>
      <c r="F988" s="39">
        <v>40014900</v>
      </c>
      <c r="G988" s="39">
        <f>C988+D988+E988+F988</f>
        <v>40014900</v>
      </c>
      <c r="H988" s="39">
        <v>0</v>
      </c>
      <c r="I988" s="39">
        <v>0</v>
      </c>
      <c r="J988" s="39">
        <v>0</v>
      </c>
      <c r="K988" s="39">
        <v>40014900</v>
      </c>
      <c r="L988" s="39">
        <f>H988+I988+J988+K988</f>
        <v>40014900</v>
      </c>
      <c r="M988" s="39">
        <v>0</v>
      </c>
      <c r="N988" s="39">
        <v>0</v>
      </c>
      <c r="O988" s="39">
        <v>0</v>
      </c>
      <c r="P988" s="39">
        <v>40014586</v>
      </c>
      <c r="Q988" s="39">
        <f>M988+N988+O988+P988</f>
        <v>40014586</v>
      </c>
      <c r="R988" s="39">
        <f>H988-M988</f>
        <v>0</v>
      </c>
      <c r="S988" s="39">
        <f>I988-N988</f>
        <v>0</v>
      </c>
      <c r="T988" s="39">
        <f>J988-O988</f>
        <v>0</v>
      </c>
      <c r="U988" s="39">
        <f>Q988+B988</f>
        <v>40014586</v>
      </c>
      <c r="V988" s="39">
        <v>40014900</v>
      </c>
      <c r="W988" s="39">
        <v>40014586</v>
      </c>
      <c r="X988" s="39">
        <f>V988-W988</f>
        <v>314</v>
      </c>
      <c r="Y988" s="39">
        <f>IF(ISERROR(W988/V988*100),0,W988/V988*100)</f>
        <v>99.999215292303617</v>
      </c>
      <c r="Z988" s="39">
        <v>0</v>
      </c>
      <c r="AA988" s="39">
        <v>0</v>
      </c>
      <c r="AB988" s="39">
        <v>0</v>
      </c>
      <c r="AC988" s="39">
        <v>0</v>
      </c>
      <c r="AD988" s="39">
        <v>-314</v>
      </c>
    </row>
    <row r="989" spans="1:30" x14ac:dyDescent="0.2">
      <c r="A989" s="40" t="s">
        <v>461</v>
      </c>
      <c r="B989" s="39">
        <v>0</v>
      </c>
      <c r="C989" s="39">
        <v>0</v>
      </c>
      <c r="D989" s="39">
        <v>0</v>
      </c>
      <c r="E989" s="39">
        <v>0</v>
      </c>
      <c r="F989" s="39">
        <v>18326652</v>
      </c>
      <c r="G989" s="39">
        <f>C989+D989+E989+F989</f>
        <v>18326652</v>
      </c>
      <c r="H989" s="39">
        <v>0</v>
      </c>
      <c r="I989" s="39">
        <v>0</v>
      </c>
      <c r="J989" s="39">
        <v>0</v>
      </c>
      <c r="K989" s="39">
        <v>18326652</v>
      </c>
      <c r="L989" s="39">
        <f>H989+I989+J989+K989</f>
        <v>18326652</v>
      </c>
      <c r="M989" s="39">
        <v>0</v>
      </c>
      <c r="N989" s="39">
        <v>0</v>
      </c>
      <c r="O989" s="39">
        <v>0</v>
      </c>
      <c r="P989" s="39">
        <v>18326652</v>
      </c>
      <c r="Q989" s="39">
        <f>M989+N989+O989+P989</f>
        <v>18326652</v>
      </c>
      <c r="R989" s="39">
        <f>H989-M989</f>
        <v>0</v>
      </c>
      <c r="S989" s="39">
        <f>I989-N989</f>
        <v>0</v>
      </c>
      <c r="T989" s="39">
        <f>J989-O989</f>
        <v>0</v>
      </c>
      <c r="U989" s="39">
        <f>Q989+B989</f>
        <v>18326652</v>
      </c>
      <c r="V989" s="39">
        <v>18326652</v>
      </c>
      <c r="W989" s="39">
        <v>18326652</v>
      </c>
      <c r="X989" s="39">
        <f>V989-W989</f>
        <v>0</v>
      </c>
      <c r="Y989" s="39">
        <f>IF(ISERROR(W989/V989*100),0,W989/V989*100)</f>
        <v>100</v>
      </c>
      <c r="Z989" s="39">
        <v>0</v>
      </c>
      <c r="AA989" s="39">
        <v>0</v>
      </c>
      <c r="AB989" s="39">
        <v>0</v>
      </c>
      <c r="AC989" s="39">
        <v>0</v>
      </c>
      <c r="AD989" s="39">
        <v>0</v>
      </c>
    </row>
    <row r="990" spans="1:30" x14ac:dyDescent="0.2">
      <c r="A990" s="40" t="s">
        <v>462</v>
      </c>
      <c r="B990" s="39">
        <v>0</v>
      </c>
      <c r="C990" s="39">
        <v>0</v>
      </c>
      <c r="D990" s="39">
        <v>0</v>
      </c>
      <c r="E990" s="39">
        <v>0</v>
      </c>
      <c r="F990" s="39">
        <v>21688248</v>
      </c>
      <c r="G990" s="39">
        <f>C990+D990+E990+F990</f>
        <v>21688248</v>
      </c>
      <c r="H990" s="39">
        <v>0</v>
      </c>
      <c r="I990" s="39">
        <v>0</v>
      </c>
      <c r="J990" s="39">
        <v>0</v>
      </c>
      <c r="K990" s="39">
        <v>21688248</v>
      </c>
      <c r="L990" s="39">
        <f>H990+I990+J990+K990</f>
        <v>21688248</v>
      </c>
      <c r="M990" s="39">
        <v>0</v>
      </c>
      <c r="N990" s="39">
        <v>0</v>
      </c>
      <c r="O990" s="39">
        <v>0</v>
      </c>
      <c r="P990" s="39">
        <v>21687934</v>
      </c>
      <c r="Q990" s="39">
        <f>M990+N990+O990+P990</f>
        <v>21687934</v>
      </c>
      <c r="R990" s="39">
        <f>H990-M990</f>
        <v>0</v>
      </c>
      <c r="S990" s="39">
        <f>I990-N990</f>
        <v>0</v>
      </c>
      <c r="T990" s="39">
        <f>J990-O990</f>
        <v>0</v>
      </c>
      <c r="U990" s="39">
        <f>Q990+B990</f>
        <v>21687934</v>
      </c>
      <c r="V990" s="39">
        <v>21688248</v>
      </c>
      <c r="W990" s="39">
        <v>21687934</v>
      </c>
      <c r="X990" s="39">
        <f>V990-W990</f>
        <v>314</v>
      </c>
      <c r="Y990" s="39">
        <f>IF(ISERROR(W990/V990*100),0,W990/V990*100)</f>
        <v>99.998552211317389</v>
      </c>
      <c r="Z990" s="39">
        <v>0</v>
      </c>
      <c r="AA990" s="39">
        <v>0</v>
      </c>
      <c r="AB990" s="39">
        <v>0</v>
      </c>
      <c r="AC990" s="39">
        <v>0</v>
      </c>
      <c r="AD990" s="39">
        <v>-314</v>
      </c>
    </row>
    <row r="991" spans="1:30" x14ac:dyDescent="0.2">
      <c r="A991" s="38" t="s">
        <v>463</v>
      </c>
      <c r="B991" s="39">
        <v>0</v>
      </c>
      <c r="C991" s="39">
        <v>80821</v>
      </c>
      <c r="D991" s="39">
        <v>0</v>
      </c>
      <c r="E991" s="39">
        <v>43128</v>
      </c>
      <c r="F991" s="39">
        <v>779042</v>
      </c>
      <c r="G991" s="39">
        <f>C991+D991+E991+F991</f>
        <v>902991</v>
      </c>
      <c r="H991" s="39">
        <v>80821</v>
      </c>
      <c r="I991" s="39">
        <v>0</v>
      </c>
      <c r="J991" s="39">
        <v>43128</v>
      </c>
      <c r="K991" s="39">
        <v>779042</v>
      </c>
      <c r="L991" s="39">
        <f>H991+I991+J991+K991</f>
        <v>902991</v>
      </c>
      <c r="M991" s="39">
        <v>36969.67</v>
      </c>
      <c r="N991" s="39">
        <v>0</v>
      </c>
      <c r="O991" s="39">
        <v>43128</v>
      </c>
      <c r="P991" s="39">
        <v>779042</v>
      </c>
      <c r="Q991" s="39">
        <f>M991+N991+O991+P991</f>
        <v>859139.67</v>
      </c>
      <c r="R991" s="39">
        <f>H991-M991</f>
        <v>43851.33</v>
      </c>
      <c r="S991" s="39">
        <f>I991-N991</f>
        <v>0</v>
      </c>
      <c r="T991" s="39">
        <f>J991-O991</f>
        <v>0</v>
      </c>
      <c r="U991" s="39">
        <f>Q991+B991</f>
        <v>859139.67</v>
      </c>
      <c r="V991" s="39">
        <v>903864</v>
      </c>
      <c r="W991" s="39">
        <v>860012.61</v>
      </c>
      <c r="X991" s="39">
        <f>V991-W991</f>
        <v>43851.390000000014</v>
      </c>
      <c r="Y991" s="39">
        <f>IF(ISERROR(W991/V991*100),0,W991/V991*100)</f>
        <v>95.148452643318009</v>
      </c>
      <c r="Z991" s="39">
        <v>0</v>
      </c>
      <c r="AA991" s="39">
        <v>0</v>
      </c>
      <c r="AB991" s="39">
        <v>0</v>
      </c>
      <c r="AC991" s="39">
        <v>0</v>
      </c>
      <c r="AD991" s="39">
        <v>0</v>
      </c>
    </row>
    <row r="992" spans="1:30" x14ac:dyDescent="0.2">
      <c r="A992" s="40" t="s">
        <v>464</v>
      </c>
      <c r="B992" s="39">
        <v>0</v>
      </c>
      <c r="C992" s="39">
        <v>80821</v>
      </c>
      <c r="D992" s="39">
        <v>0</v>
      </c>
      <c r="E992" s="39">
        <v>43128</v>
      </c>
      <c r="F992" s="39">
        <v>779042</v>
      </c>
      <c r="G992" s="39">
        <f>C992+D992+E992+F992</f>
        <v>902991</v>
      </c>
      <c r="H992" s="39">
        <v>80821</v>
      </c>
      <c r="I992" s="39">
        <v>0</v>
      </c>
      <c r="J992" s="39">
        <v>43128</v>
      </c>
      <c r="K992" s="39">
        <v>779042</v>
      </c>
      <c r="L992" s="39">
        <f>H992+I992+J992+K992</f>
        <v>902991</v>
      </c>
      <c r="M992" s="39">
        <v>36969.67</v>
      </c>
      <c r="N992" s="39">
        <v>0</v>
      </c>
      <c r="O992" s="39">
        <v>43128</v>
      </c>
      <c r="P992" s="39">
        <v>779042</v>
      </c>
      <c r="Q992" s="39">
        <f>M992+N992+O992+P992</f>
        <v>859139.67</v>
      </c>
      <c r="R992" s="39">
        <f>H992-M992</f>
        <v>43851.33</v>
      </c>
      <c r="S992" s="39">
        <f>I992-N992</f>
        <v>0</v>
      </c>
      <c r="T992" s="39">
        <f>J992-O992</f>
        <v>0</v>
      </c>
      <c r="U992" s="39">
        <f>Q992+B992</f>
        <v>859139.67</v>
      </c>
      <c r="V992" s="39">
        <v>903864</v>
      </c>
      <c r="W992" s="39">
        <v>860012.61</v>
      </c>
      <c r="X992" s="39">
        <f>V992-W992</f>
        <v>43851.390000000014</v>
      </c>
      <c r="Y992" s="39">
        <f>IF(ISERROR(W992/V992*100),0,W992/V992*100)</f>
        <v>95.148452643318009</v>
      </c>
      <c r="Z992" s="39">
        <v>0</v>
      </c>
      <c r="AA992" s="39">
        <v>0</v>
      </c>
      <c r="AB992" s="39">
        <v>0</v>
      </c>
      <c r="AC992" s="39">
        <v>0</v>
      </c>
      <c r="AD992" s="39">
        <v>0</v>
      </c>
    </row>
    <row r="993" spans="1:30" x14ac:dyDescent="0.2">
      <c r="A993" s="38" t="s">
        <v>465</v>
      </c>
      <c r="B993" s="39">
        <v>0</v>
      </c>
      <c r="C993" s="39">
        <v>17494765</v>
      </c>
      <c r="D993" s="39">
        <v>0</v>
      </c>
      <c r="E993" s="39">
        <v>0</v>
      </c>
      <c r="F993" s="39">
        <v>1070295056</v>
      </c>
      <c r="G993" s="39">
        <f>C993+D993+E993+F993</f>
        <v>1087789821</v>
      </c>
      <c r="H993" s="39">
        <v>17494765</v>
      </c>
      <c r="I993" s="39">
        <v>0</v>
      </c>
      <c r="J993" s="39">
        <v>0</v>
      </c>
      <c r="K993" s="39">
        <v>1070295056</v>
      </c>
      <c r="L993" s="39">
        <f>H993+I993+J993+K993</f>
        <v>1087789821</v>
      </c>
      <c r="M993" s="39">
        <v>18499608.960000001</v>
      </c>
      <c r="N993" s="39">
        <v>0</v>
      </c>
      <c r="O993" s="39">
        <v>0</v>
      </c>
      <c r="P993" s="39">
        <v>1065202568.24</v>
      </c>
      <c r="Q993" s="39">
        <f>M993+N993+O993+P993</f>
        <v>1083702177.2</v>
      </c>
      <c r="R993" s="39">
        <f>H993-M993</f>
        <v>-1004843.9600000009</v>
      </c>
      <c r="S993" s="39">
        <f>I993-N993</f>
        <v>0</v>
      </c>
      <c r="T993" s="39">
        <f>J993-O993</f>
        <v>0</v>
      </c>
      <c r="U993" s="39">
        <f>Q993+B993</f>
        <v>1083702177.2</v>
      </c>
      <c r="V993" s="39">
        <v>1051122747</v>
      </c>
      <c r="W993" s="39">
        <v>1050824784.53</v>
      </c>
      <c r="X993" s="39">
        <f>V993-W993</f>
        <v>297962.47000002861</v>
      </c>
      <c r="Y993" s="39">
        <f>IF(ISERROR(W993/V993*100),0,W993/V993*100)</f>
        <v>99.971652932937616</v>
      </c>
      <c r="Z993" s="39">
        <v>0</v>
      </c>
      <c r="AA993" s="39">
        <v>0</v>
      </c>
      <c r="AB993" s="39">
        <v>0</v>
      </c>
      <c r="AC993" s="39">
        <v>0</v>
      </c>
      <c r="AD993" s="39">
        <v>-5092487.76</v>
      </c>
    </row>
    <row r="994" spans="1:30" ht="25.5" x14ac:dyDescent="0.2">
      <c r="A994" s="40" t="s">
        <v>466</v>
      </c>
      <c r="B994" s="39">
        <v>0</v>
      </c>
      <c r="C994" s="39">
        <v>12564452</v>
      </c>
      <c r="D994" s="39">
        <v>0</v>
      </c>
      <c r="E994" s="39">
        <v>0</v>
      </c>
      <c r="F994" s="39">
        <v>163298991</v>
      </c>
      <c r="G994" s="39">
        <f>C994+D994+E994+F994</f>
        <v>175863443</v>
      </c>
      <c r="H994" s="39">
        <v>12564452</v>
      </c>
      <c r="I994" s="39">
        <v>0</v>
      </c>
      <c r="J994" s="39">
        <v>0</v>
      </c>
      <c r="K994" s="39">
        <v>163298991</v>
      </c>
      <c r="L994" s="39">
        <f>H994+I994+J994+K994</f>
        <v>175863443</v>
      </c>
      <c r="M994" s="39">
        <v>13410140.210000001</v>
      </c>
      <c r="N994" s="39">
        <v>0</v>
      </c>
      <c r="O994" s="39">
        <v>0</v>
      </c>
      <c r="P994" s="39">
        <v>163298991</v>
      </c>
      <c r="Q994" s="39">
        <f>M994+N994+O994+P994</f>
        <v>176709131.21000001</v>
      </c>
      <c r="R994" s="39">
        <f>H994-M994</f>
        <v>-845688.21000000089</v>
      </c>
      <c r="S994" s="39">
        <f>I994-N994</f>
        <v>0</v>
      </c>
      <c r="T994" s="39">
        <f>J994-O994</f>
        <v>0</v>
      </c>
      <c r="U994" s="39">
        <f>Q994+B994</f>
        <v>176709131.21000001</v>
      </c>
      <c r="V994" s="39">
        <v>177653212</v>
      </c>
      <c r="W994" s="39">
        <v>177653212</v>
      </c>
      <c r="X994" s="39">
        <f>V994-W994</f>
        <v>0</v>
      </c>
      <c r="Y994" s="39">
        <f>IF(ISERROR(W994/V994*100),0,W994/V994*100)</f>
        <v>100</v>
      </c>
      <c r="Z994" s="39">
        <v>0</v>
      </c>
      <c r="AA994" s="39">
        <v>0</v>
      </c>
      <c r="AB994" s="39">
        <v>0</v>
      </c>
      <c r="AC994" s="39">
        <v>0</v>
      </c>
      <c r="AD994" s="39">
        <v>0</v>
      </c>
    </row>
    <row r="995" spans="1:30" ht="25.5" x14ac:dyDescent="0.2">
      <c r="A995" s="40" t="s">
        <v>467</v>
      </c>
      <c r="B995" s="39">
        <v>0</v>
      </c>
      <c r="C995" s="39">
        <v>0</v>
      </c>
      <c r="D995" s="39">
        <v>0</v>
      </c>
      <c r="E995" s="39">
        <v>0</v>
      </c>
      <c r="F995" s="39">
        <v>16202648</v>
      </c>
      <c r="G995" s="39">
        <f>C995+D995+E995+F995</f>
        <v>16202648</v>
      </c>
      <c r="H995" s="39">
        <v>0</v>
      </c>
      <c r="I995" s="39">
        <v>0</v>
      </c>
      <c r="J995" s="39">
        <v>0</v>
      </c>
      <c r="K995" s="39">
        <v>16202648</v>
      </c>
      <c r="L995" s="39">
        <f>H995+I995+J995+K995</f>
        <v>16202648</v>
      </c>
      <c r="M995" s="39">
        <v>0</v>
      </c>
      <c r="N995" s="39">
        <v>0</v>
      </c>
      <c r="O995" s="39">
        <v>0</v>
      </c>
      <c r="P995" s="39">
        <v>16047886.66</v>
      </c>
      <c r="Q995" s="39">
        <f>M995+N995+O995+P995</f>
        <v>16047886.66</v>
      </c>
      <c r="R995" s="39">
        <f>H995-M995</f>
        <v>0</v>
      </c>
      <c r="S995" s="39">
        <f>I995-N995</f>
        <v>0</v>
      </c>
      <c r="T995" s="39">
        <f>J995-O995</f>
        <v>0</v>
      </c>
      <c r="U995" s="39">
        <f>Q995+B995</f>
        <v>16047886.66</v>
      </c>
      <c r="V995" s="39">
        <v>16202648</v>
      </c>
      <c r="W995" s="39">
        <v>16047886.66</v>
      </c>
      <c r="X995" s="39">
        <f>V995-W995</f>
        <v>154761.33999999985</v>
      </c>
      <c r="Y995" s="39">
        <f>IF(ISERROR(W995/V995*100),0,W995/V995*100)</f>
        <v>99.044839213935902</v>
      </c>
      <c r="Z995" s="39">
        <v>0</v>
      </c>
      <c r="AA995" s="39">
        <v>0</v>
      </c>
      <c r="AB995" s="39">
        <v>0</v>
      </c>
      <c r="AC995" s="39">
        <v>0</v>
      </c>
      <c r="AD995" s="39">
        <v>-154761.34</v>
      </c>
    </row>
    <row r="996" spans="1:30" ht="25.5" x14ac:dyDescent="0.2">
      <c r="A996" s="40" t="s">
        <v>468</v>
      </c>
      <c r="B996" s="39">
        <v>0</v>
      </c>
      <c r="C996" s="39">
        <v>0</v>
      </c>
      <c r="D996" s="39">
        <v>0</v>
      </c>
      <c r="E996" s="39">
        <v>0</v>
      </c>
      <c r="F996" s="39">
        <v>5505957</v>
      </c>
      <c r="G996" s="39">
        <f>C996+D996+E996+F996</f>
        <v>5505957</v>
      </c>
      <c r="H996" s="39">
        <v>0</v>
      </c>
      <c r="I996" s="39">
        <v>0</v>
      </c>
      <c r="J996" s="39">
        <v>0</v>
      </c>
      <c r="K996" s="39">
        <v>5505957</v>
      </c>
      <c r="L996" s="39">
        <f>H996+I996+J996+K996</f>
        <v>5505957</v>
      </c>
      <c r="M996" s="39">
        <v>0</v>
      </c>
      <c r="N996" s="39">
        <v>0</v>
      </c>
      <c r="O996" s="39">
        <v>0</v>
      </c>
      <c r="P996" s="39">
        <v>5505955</v>
      </c>
      <c r="Q996" s="39">
        <f>M996+N996+O996+P996</f>
        <v>5505955</v>
      </c>
      <c r="R996" s="39">
        <f>H996-M996</f>
        <v>0</v>
      </c>
      <c r="S996" s="39">
        <f>I996-N996</f>
        <v>0</v>
      </c>
      <c r="T996" s="39">
        <f>J996-O996</f>
        <v>0</v>
      </c>
      <c r="U996" s="39">
        <f>Q996+B996</f>
        <v>5505955</v>
      </c>
      <c r="V996" s="39">
        <v>0</v>
      </c>
      <c r="W996" s="39">
        <v>0</v>
      </c>
      <c r="X996" s="39">
        <f>V996-W996</f>
        <v>0</v>
      </c>
      <c r="Y996" s="39">
        <f>IF(ISERROR(W996/V996*100),0,W996/V996*100)</f>
        <v>0</v>
      </c>
      <c r="Z996" s="39">
        <v>0</v>
      </c>
      <c r="AA996" s="39">
        <v>0</v>
      </c>
      <c r="AB996" s="39">
        <v>0</v>
      </c>
      <c r="AC996" s="39">
        <v>0</v>
      </c>
      <c r="AD996" s="39">
        <v>-2</v>
      </c>
    </row>
    <row r="997" spans="1:30" ht="25.5" x14ac:dyDescent="0.2">
      <c r="A997" s="40" t="s">
        <v>469</v>
      </c>
      <c r="B997" s="39">
        <v>0</v>
      </c>
      <c r="C997" s="39">
        <v>0</v>
      </c>
      <c r="D997" s="39">
        <v>0</v>
      </c>
      <c r="E997" s="39">
        <v>0</v>
      </c>
      <c r="F997" s="39">
        <v>119521</v>
      </c>
      <c r="G997" s="39">
        <f>C997+D997+E997+F997</f>
        <v>119521</v>
      </c>
      <c r="H997" s="39">
        <v>0</v>
      </c>
      <c r="I997" s="39">
        <v>0</v>
      </c>
      <c r="J997" s="39">
        <v>0</v>
      </c>
      <c r="K997" s="39">
        <v>119521</v>
      </c>
      <c r="L997" s="39">
        <f>H997+I997+J997+K997</f>
        <v>119521</v>
      </c>
      <c r="M997" s="39">
        <v>0</v>
      </c>
      <c r="N997" s="39">
        <v>0</v>
      </c>
      <c r="O997" s="39">
        <v>0</v>
      </c>
      <c r="P997" s="39">
        <v>119521</v>
      </c>
      <c r="Q997" s="39">
        <f>M997+N997+O997+P997</f>
        <v>119521</v>
      </c>
      <c r="R997" s="39">
        <f>H997-M997</f>
        <v>0</v>
      </c>
      <c r="S997" s="39">
        <f>I997-N997</f>
        <v>0</v>
      </c>
      <c r="T997" s="39">
        <f>J997-O997</f>
        <v>0</v>
      </c>
      <c r="U997" s="39">
        <f>Q997+B997</f>
        <v>119521</v>
      </c>
      <c r="V997" s="39">
        <v>119521</v>
      </c>
      <c r="W997" s="39">
        <v>119521</v>
      </c>
      <c r="X997" s="39">
        <f>V997-W997</f>
        <v>0</v>
      </c>
      <c r="Y997" s="39">
        <f>IF(ISERROR(W997/V997*100),0,W997/V997*100)</f>
        <v>100</v>
      </c>
      <c r="Z997" s="39">
        <v>0</v>
      </c>
      <c r="AA997" s="39">
        <v>0</v>
      </c>
      <c r="AB997" s="39">
        <v>0</v>
      </c>
      <c r="AC997" s="39">
        <v>0</v>
      </c>
      <c r="AD997" s="39">
        <v>0</v>
      </c>
    </row>
    <row r="998" spans="1:30" ht="38.25" x14ac:dyDescent="0.2">
      <c r="A998" s="40" t="s">
        <v>470</v>
      </c>
      <c r="B998" s="39">
        <v>0</v>
      </c>
      <c r="C998" s="39">
        <v>0</v>
      </c>
      <c r="D998" s="39">
        <v>0</v>
      </c>
      <c r="E998" s="39">
        <v>0</v>
      </c>
      <c r="F998" s="39">
        <v>248624</v>
      </c>
      <c r="G998" s="39">
        <f>C998+D998+E998+F998</f>
        <v>248624</v>
      </c>
      <c r="H998" s="39">
        <v>0</v>
      </c>
      <c r="I998" s="39">
        <v>0</v>
      </c>
      <c r="J998" s="39">
        <v>0</v>
      </c>
      <c r="K998" s="39">
        <v>248624</v>
      </c>
      <c r="L998" s="39">
        <f>H998+I998+J998+K998</f>
        <v>248624</v>
      </c>
      <c r="M998" s="39">
        <v>0</v>
      </c>
      <c r="N998" s="39">
        <v>0</v>
      </c>
      <c r="O998" s="39">
        <v>0</v>
      </c>
      <c r="P998" s="39">
        <v>248624</v>
      </c>
      <c r="Q998" s="39">
        <f>M998+N998+O998+P998</f>
        <v>248624</v>
      </c>
      <c r="R998" s="39">
        <f>H998-M998</f>
        <v>0</v>
      </c>
      <c r="S998" s="39">
        <f>I998-N998</f>
        <v>0</v>
      </c>
      <c r="T998" s="39">
        <f>J998-O998</f>
        <v>0</v>
      </c>
      <c r="U998" s="39">
        <f>Q998+B998</f>
        <v>248624</v>
      </c>
      <c r="V998" s="39">
        <v>248624</v>
      </c>
      <c r="W998" s="39">
        <v>248624</v>
      </c>
      <c r="X998" s="39">
        <f>V998-W998</f>
        <v>0</v>
      </c>
      <c r="Y998" s="39">
        <f>IF(ISERROR(W998/V998*100),0,W998/V998*100)</f>
        <v>100</v>
      </c>
      <c r="Z998" s="39">
        <v>0</v>
      </c>
      <c r="AA998" s="39">
        <v>0</v>
      </c>
      <c r="AB998" s="39">
        <v>0</v>
      </c>
      <c r="AC998" s="39">
        <v>0</v>
      </c>
      <c r="AD998" s="39">
        <v>0</v>
      </c>
    </row>
    <row r="999" spans="1:30" x14ac:dyDescent="0.2">
      <c r="A999" s="40" t="s">
        <v>471</v>
      </c>
      <c r="B999" s="39">
        <v>0</v>
      </c>
      <c r="C999" s="39">
        <v>0</v>
      </c>
      <c r="D999" s="39">
        <v>0</v>
      </c>
      <c r="E999" s="39">
        <v>0</v>
      </c>
      <c r="F999" s="39">
        <v>7019931</v>
      </c>
      <c r="G999" s="39">
        <f>C999+D999+E999+F999</f>
        <v>7019931</v>
      </c>
      <c r="H999" s="39">
        <v>0</v>
      </c>
      <c r="I999" s="39">
        <v>0</v>
      </c>
      <c r="J999" s="39">
        <v>0</v>
      </c>
      <c r="K999" s="39">
        <v>7019931</v>
      </c>
      <c r="L999" s="39">
        <f>H999+I999+J999+K999</f>
        <v>7019931</v>
      </c>
      <c r="M999" s="39">
        <v>0</v>
      </c>
      <c r="N999" s="39">
        <v>0</v>
      </c>
      <c r="O999" s="39">
        <v>0</v>
      </c>
      <c r="P999" s="39">
        <v>7018920</v>
      </c>
      <c r="Q999" s="39">
        <f>M999+N999+O999+P999</f>
        <v>7018920</v>
      </c>
      <c r="R999" s="39">
        <f>H999-M999</f>
        <v>0</v>
      </c>
      <c r="S999" s="39">
        <f>I999-N999</f>
        <v>0</v>
      </c>
      <c r="T999" s="39">
        <f>J999-O999</f>
        <v>0</v>
      </c>
      <c r="U999" s="39">
        <f>Q999+B999</f>
        <v>7018920</v>
      </c>
      <c r="V999" s="39">
        <v>7019931</v>
      </c>
      <c r="W999" s="39">
        <v>7018920</v>
      </c>
      <c r="X999" s="39">
        <f>V999-W999</f>
        <v>1011</v>
      </c>
      <c r="Y999" s="39">
        <f>IF(ISERROR(W999/V999*100),0,W999/V999*100)</f>
        <v>99.985598149041635</v>
      </c>
      <c r="Z999" s="39">
        <v>0</v>
      </c>
      <c r="AA999" s="39">
        <v>0</v>
      </c>
      <c r="AB999" s="39">
        <v>0</v>
      </c>
      <c r="AC999" s="39">
        <v>0</v>
      </c>
      <c r="AD999" s="39">
        <v>-1011</v>
      </c>
    </row>
    <row r="1000" spans="1:30" ht="25.5" x14ac:dyDescent="0.2">
      <c r="A1000" s="40" t="s">
        <v>472</v>
      </c>
      <c r="B1000" s="39">
        <v>0</v>
      </c>
      <c r="C1000" s="39">
        <v>13304</v>
      </c>
      <c r="D1000" s="39">
        <v>0</v>
      </c>
      <c r="E1000" s="39">
        <v>0</v>
      </c>
      <c r="F1000" s="39">
        <v>132611070</v>
      </c>
      <c r="G1000" s="39">
        <f>C1000+D1000+E1000+F1000</f>
        <v>132624374</v>
      </c>
      <c r="H1000" s="39">
        <v>13304</v>
      </c>
      <c r="I1000" s="39">
        <v>0</v>
      </c>
      <c r="J1000" s="39">
        <v>0</v>
      </c>
      <c r="K1000" s="39">
        <v>132611070</v>
      </c>
      <c r="L1000" s="39">
        <f>H1000+I1000+J1000+K1000</f>
        <v>132624374</v>
      </c>
      <c r="M1000" s="39">
        <v>0</v>
      </c>
      <c r="N1000" s="39">
        <v>0</v>
      </c>
      <c r="O1000" s="39">
        <v>0</v>
      </c>
      <c r="P1000" s="39">
        <v>132611070</v>
      </c>
      <c r="Q1000" s="39">
        <f>M1000+N1000+O1000+P1000</f>
        <v>132611070</v>
      </c>
      <c r="R1000" s="39">
        <f>H1000-M1000</f>
        <v>13304</v>
      </c>
      <c r="S1000" s="39">
        <f>I1000-N1000</f>
        <v>0</v>
      </c>
      <c r="T1000" s="39">
        <f>J1000-O1000</f>
        <v>0</v>
      </c>
      <c r="U1000" s="39">
        <f>Q1000+B1000</f>
        <v>132611070</v>
      </c>
      <c r="V1000" s="39">
        <v>132624374</v>
      </c>
      <c r="W1000" s="39">
        <v>132611070</v>
      </c>
      <c r="X1000" s="39">
        <f>V1000-W1000</f>
        <v>13304</v>
      </c>
      <c r="Y1000" s="39">
        <f>IF(ISERROR(W1000/V1000*100),0,W1000/V1000*100)</f>
        <v>99.98996866141664</v>
      </c>
      <c r="Z1000" s="39">
        <v>0</v>
      </c>
      <c r="AA1000" s="39">
        <v>0</v>
      </c>
      <c r="AB1000" s="39">
        <v>0</v>
      </c>
      <c r="AC1000" s="39">
        <v>0</v>
      </c>
      <c r="AD1000" s="39">
        <v>0</v>
      </c>
    </row>
    <row r="1001" spans="1:30" ht="25.5" x14ac:dyDescent="0.2">
      <c r="A1001" s="40" t="s">
        <v>473</v>
      </c>
      <c r="B1001" s="39">
        <v>0</v>
      </c>
      <c r="C1001" s="39">
        <v>0</v>
      </c>
      <c r="D1001" s="39">
        <v>0</v>
      </c>
      <c r="E1001" s="39">
        <v>0</v>
      </c>
      <c r="F1001" s="39">
        <v>37819514</v>
      </c>
      <c r="G1001" s="39">
        <f>C1001+D1001+E1001+F1001</f>
        <v>37819514</v>
      </c>
      <c r="H1001" s="39">
        <v>0</v>
      </c>
      <c r="I1001" s="39">
        <v>0</v>
      </c>
      <c r="J1001" s="39">
        <v>0</v>
      </c>
      <c r="K1001" s="39">
        <v>37819514</v>
      </c>
      <c r="L1001" s="39">
        <f>H1001+I1001+J1001+K1001</f>
        <v>37819514</v>
      </c>
      <c r="M1001" s="39">
        <v>0</v>
      </c>
      <c r="N1001" s="39">
        <v>0</v>
      </c>
      <c r="O1001" s="39">
        <v>0</v>
      </c>
      <c r="P1001" s="39">
        <v>37819400.829999998</v>
      </c>
      <c r="Q1001" s="39">
        <f>M1001+N1001+O1001+P1001</f>
        <v>37819400.829999998</v>
      </c>
      <c r="R1001" s="39">
        <f>H1001-M1001</f>
        <v>0</v>
      </c>
      <c r="S1001" s="39">
        <f>I1001-N1001</f>
        <v>0</v>
      </c>
      <c r="T1001" s="39">
        <f>J1001-O1001</f>
        <v>0</v>
      </c>
      <c r="U1001" s="39">
        <f>Q1001+B1001</f>
        <v>37819400.829999998</v>
      </c>
      <c r="V1001" s="39">
        <v>37819514</v>
      </c>
      <c r="W1001" s="39">
        <v>37819400.829999998</v>
      </c>
      <c r="X1001" s="39">
        <f>V1001-W1001</f>
        <v>113.17000000178814</v>
      </c>
      <c r="Y1001" s="39">
        <f>IF(ISERROR(W1001/V1001*100),0,W1001/V1001*100)</f>
        <v>99.999700762944755</v>
      </c>
      <c r="Z1001" s="39">
        <v>0</v>
      </c>
      <c r="AA1001" s="39">
        <v>0</v>
      </c>
      <c r="AB1001" s="39">
        <v>0</v>
      </c>
      <c r="AC1001" s="39">
        <v>0</v>
      </c>
      <c r="AD1001" s="39">
        <v>-113.17</v>
      </c>
    </row>
    <row r="1002" spans="1:30" ht="25.5" x14ac:dyDescent="0.2">
      <c r="A1002" s="40" t="s">
        <v>474</v>
      </c>
      <c r="B1002" s="39">
        <v>0</v>
      </c>
      <c r="C1002" s="39">
        <v>25052</v>
      </c>
      <c r="D1002" s="39">
        <v>0</v>
      </c>
      <c r="E1002" s="39">
        <v>0</v>
      </c>
      <c r="F1002" s="39">
        <v>232644355</v>
      </c>
      <c r="G1002" s="39">
        <f>C1002+D1002+E1002+F1002</f>
        <v>232669407</v>
      </c>
      <c r="H1002" s="39">
        <v>25052</v>
      </c>
      <c r="I1002" s="39">
        <v>0</v>
      </c>
      <c r="J1002" s="39">
        <v>0</v>
      </c>
      <c r="K1002" s="39">
        <v>232644355</v>
      </c>
      <c r="L1002" s="39">
        <f>H1002+I1002+J1002+K1002</f>
        <v>232669407</v>
      </c>
      <c r="M1002" s="39">
        <v>0</v>
      </c>
      <c r="N1002" s="39">
        <v>0</v>
      </c>
      <c r="O1002" s="39">
        <v>0</v>
      </c>
      <c r="P1002" s="39">
        <v>232622145.75</v>
      </c>
      <c r="Q1002" s="39">
        <f>M1002+N1002+O1002+P1002</f>
        <v>232622145.75</v>
      </c>
      <c r="R1002" s="39">
        <f>H1002-M1002</f>
        <v>25052</v>
      </c>
      <c r="S1002" s="39">
        <f>I1002-N1002</f>
        <v>0</v>
      </c>
      <c r="T1002" s="39">
        <f>J1002-O1002</f>
        <v>0</v>
      </c>
      <c r="U1002" s="39">
        <f>Q1002+B1002</f>
        <v>232622145.75</v>
      </c>
      <c r="V1002" s="39">
        <v>232669407</v>
      </c>
      <c r="W1002" s="39">
        <v>232622145.75</v>
      </c>
      <c r="X1002" s="39">
        <f>V1002-W1002</f>
        <v>47261.25</v>
      </c>
      <c r="Y1002" s="39">
        <f>IF(ISERROR(W1002/V1002*100),0,W1002/V1002*100)</f>
        <v>99.979687381074555</v>
      </c>
      <c r="Z1002" s="39">
        <v>0</v>
      </c>
      <c r="AA1002" s="39">
        <v>0</v>
      </c>
      <c r="AB1002" s="39">
        <v>0</v>
      </c>
      <c r="AC1002" s="39">
        <v>0</v>
      </c>
      <c r="AD1002" s="39">
        <v>-22209.25</v>
      </c>
    </row>
    <row r="1003" spans="1:30" ht="38.25" x14ac:dyDescent="0.2">
      <c r="A1003" s="40" t="s">
        <v>475</v>
      </c>
      <c r="B1003" s="39">
        <v>0</v>
      </c>
      <c r="C1003" s="39">
        <v>816391</v>
      </c>
      <c r="D1003" s="39">
        <v>0</v>
      </c>
      <c r="E1003" s="39">
        <v>0</v>
      </c>
      <c r="F1003" s="39">
        <v>317635467</v>
      </c>
      <c r="G1003" s="39">
        <f>C1003+D1003+E1003+F1003</f>
        <v>318451858</v>
      </c>
      <c r="H1003" s="39">
        <v>816391</v>
      </c>
      <c r="I1003" s="39">
        <v>0</v>
      </c>
      <c r="J1003" s="39">
        <v>0</v>
      </c>
      <c r="K1003" s="39">
        <v>317635467</v>
      </c>
      <c r="L1003" s="39">
        <f>H1003+I1003+J1003+K1003</f>
        <v>318451858</v>
      </c>
      <c r="M1003" s="39">
        <v>953440.84</v>
      </c>
      <c r="N1003" s="39">
        <v>0</v>
      </c>
      <c r="O1003" s="39">
        <v>0</v>
      </c>
      <c r="P1003" s="39">
        <v>312721076</v>
      </c>
      <c r="Q1003" s="39">
        <f>M1003+N1003+O1003+P1003</f>
        <v>313674516.83999997</v>
      </c>
      <c r="R1003" s="39">
        <f>H1003-M1003</f>
        <v>-137049.83999999997</v>
      </c>
      <c r="S1003" s="39">
        <f>I1003-N1003</f>
        <v>0</v>
      </c>
      <c r="T1003" s="39">
        <f>J1003-O1003</f>
        <v>0</v>
      </c>
      <c r="U1003" s="39">
        <f>Q1003+B1003</f>
        <v>313674516.83999997</v>
      </c>
      <c r="V1003" s="39">
        <v>285405494</v>
      </c>
      <c r="W1003" s="39">
        <v>285405494</v>
      </c>
      <c r="X1003" s="39">
        <f>V1003-W1003</f>
        <v>0</v>
      </c>
      <c r="Y1003" s="39">
        <f>IF(ISERROR(W1003/V1003*100),0,W1003/V1003*100)</f>
        <v>100</v>
      </c>
      <c r="Z1003" s="39">
        <v>0</v>
      </c>
      <c r="AA1003" s="39">
        <v>0</v>
      </c>
      <c r="AB1003" s="39">
        <v>0</v>
      </c>
      <c r="AC1003" s="39">
        <v>0</v>
      </c>
      <c r="AD1003" s="39">
        <v>-4914391</v>
      </c>
    </row>
    <row r="1004" spans="1:30" ht="25.5" x14ac:dyDescent="0.2">
      <c r="A1004" s="40" t="s">
        <v>476</v>
      </c>
      <c r="B1004" s="39">
        <v>0</v>
      </c>
      <c r="C1004" s="39">
        <v>372048</v>
      </c>
      <c r="D1004" s="39">
        <v>0</v>
      </c>
      <c r="E1004" s="39">
        <v>0</v>
      </c>
      <c r="F1004" s="39">
        <v>157188978</v>
      </c>
      <c r="G1004" s="39">
        <f>C1004+D1004+E1004+F1004</f>
        <v>157561026</v>
      </c>
      <c r="H1004" s="39">
        <v>372048</v>
      </c>
      <c r="I1004" s="39">
        <v>0</v>
      </c>
      <c r="J1004" s="39">
        <v>0</v>
      </c>
      <c r="K1004" s="39">
        <v>157188978</v>
      </c>
      <c r="L1004" s="39">
        <f>H1004+I1004+J1004+K1004</f>
        <v>157561026</v>
      </c>
      <c r="M1004" s="39">
        <v>417380.44</v>
      </c>
      <c r="N1004" s="39">
        <v>0</v>
      </c>
      <c r="O1004" s="39">
        <v>0</v>
      </c>
      <c r="P1004" s="39">
        <v>157188978</v>
      </c>
      <c r="Q1004" s="39">
        <f>M1004+N1004+O1004+P1004</f>
        <v>157606358.44</v>
      </c>
      <c r="R1004" s="39">
        <f>H1004-M1004</f>
        <v>-45332.44</v>
      </c>
      <c r="S1004" s="39">
        <f>I1004-N1004</f>
        <v>0</v>
      </c>
      <c r="T1004" s="39">
        <f>J1004-O1004</f>
        <v>0</v>
      </c>
      <c r="U1004" s="39">
        <f>Q1004+B1004</f>
        <v>157606358.44</v>
      </c>
      <c r="V1004" s="39">
        <v>157600314</v>
      </c>
      <c r="W1004" s="39">
        <v>157600175.33000001</v>
      </c>
      <c r="X1004" s="39">
        <f>V1004-W1004</f>
        <v>138.66999998688698</v>
      </c>
      <c r="Y1004" s="39">
        <f>IF(ISERROR(W1004/V1004*100),0,W1004/V1004*100)</f>
        <v>99.999912011596635</v>
      </c>
      <c r="Z1004" s="39">
        <v>0</v>
      </c>
      <c r="AA1004" s="39">
        <v>0</v>
      </c>
      <c r="AB1004" s="39">
        <v>0</v>
      </c>
      <c r="AC1004" s="39">
        <v>0</v>
      </c>
      <c r="AD1004" s="39">
        <v>0</v>
      </c>
    </row>
    <row r="1005" spans="1:30" ht="38.25" x14ac:dyDescent="0.2">
      <c r="A1005" s="40" t="s">
        <v>477</v>
      </c>
      <c r="B1005" s="39">
        <v>0</v>
      </c>
      <c r="C1005" s="39">
        <v>3703518</v>
      </c>
      <c r="D1005" s="39">
        <v>0</v>
      </c>
      <c r="E1005" s="39">
        <v>0</v>
      </c>
      <c r="F1005" s="39">
        <v>0</v>
      </c>
      <c r="G1005" s="39">
        <f>C1005+D1005+E1005+F1005</f>
        <v>3703518</v>
      </c>
      <c r="H1005" s="39">
        <v>3703518</v>
      </c>
      <c r="I1005" s="39">
        <v>0</v>
      </c>
      <c r="J1005" s="39">
        <v>0</v>
      </c>
      <c r="K1005" s="39">
        <v>0</v>
      </c>
      <c r="L1005" s="39">
        <f>H1005+I1005+J1005+K1005</f>
        <v>3703518</v>
      </c>
      <c r="M1005" s="39">
        <v>3718647.47</v>
      </c>
      <c r="N1005" s="39">
        <v>0</v>
      </c>
      <c r="O1005" s="39">
        <v>0</v>
      </c>
      <c r="P1005" s="39">
        <v>0</v>
      </c>
      <c r="Q1005" s="39">
        <f>M1005+N1005+O1005+P1005</f>
        <v>3718647.47</v>
      </c>
      <c r="R1005" s="39">
        <f>H1005-M1005</f>
        <v>-15129.470000000205</v>
      </c>
      <c r="S1005" s="39">
        <f>I1005-N1005</f>
        <v>0</v>
      </c>
      <c r="T1005" s="39">
        <f>J1005-O1005</f>
        <v>0</v>
      </c>
      <c r="U1005" s="39">
        <f>Q1005+B1005</f>
        <v>3718647.47</v>
      </c>
      <c r="V1005" s="39">
        <v>3759708</v>
      </c>
      <c r="W1005" s="39">
        <v>3678334.96</v>
      </c>
      <c r="X1005" s="39">
        <f>V1005-W1005</f>
        <v>81373.040000000037</v>
      </c>
      <c r="Y1005" s="39">
        <f>IF(ISERROR(W1005/V1005*100),0,W1005/V1005*100)</f>
        <v>97.835655322168634</v>
      </c>
      <c r="Z1005" s="39">
        <v>0</v>
      </c>
      <c r="AA1005" s="39">
        <v>0</v>
      </c>
      <c r="AB1005" s="39">
        <v>0</v>
      </c>
      <c r="AC1005" s="39">
        <v>0</v>
      </c>
      <c r="AD1005" s="39">
        <v>0</v>
      </c>
    </row>
    <row r="1006" spans="1:30" ht="25.5" x14ac:dyDescent="0.2">
      <c r="A1006" s="38" t="s">
        <v>478</v>
      </c>
      <c r="B1006" s="39">
        <v>0</v>
      </c>
      <c r="C1006" s="39">
        <v>0</v>
      </c>
      <c r="D1006" s="39">
        <v>0</v>
      </c>
      <c r="E1006" s="39">
        <v>0</v>
      </c>
      <c r="F1006" s="39">
        <v>381341</v>
      </c>
      <c r="G1006" s="39">
        <f>C1006+D1006+E1006+F1006</f>
        <v>381341</v>
      </c>
      <c r="H1006" s="39">
        <v>0</v>
      </c>
      <c r="I1006" s="39">
        <v>0</v>
      </c>
      <c r="J1006" s="39">
        <v>0</v>
      </c>
      <c r="K1006" s="39">
        <v>381341</v>
      </c>
      <c r="L1006" s="39">
        <f>H1006+I1006+J1006+K1006</f>
        <v>381341</v>
      </c>
      <c r="M1006" s="39">
        <v>0</v>
      </c>
      <c r="N1006" s="39">
        <v>0</v>
      </c>
      <c r="O1006" s="39">
        <v>0</v>
      </c>
      <c r="P1006" s="39">
        <v>381249.7</v>
      </c>
      <c r="Q1006" s="39">
        <f>M1006+N1006+O1006+P1006</f>
        <v>381249.7</v>
      </c>
      <c r="R1006" s="39">
        <f>H1006-M1006</f>
        <v>0</v>
      </c>
      <c r="S1006" s="39">
        <f>I1006-N1006</f>
        <v>0</v>
      </c>
      <c r="T1006" s="39">
        <f>J1006-O1006</f>
        <v>0</v>
      </c>
      <c r="U1006" s="39">
        <f>Q1006+B1006</f>
        <v>381249.7</v>
      </c>
      <c r="V1006" s="39">
        <v>381341</v>
      </c>
      <c r="W1006" s="39">
        <v>381249.7</v>
      </c>
      <c r="X1006" s="39">
        <f>V1006-W1006</f>
        <v>91.299999999988358</v>
      </c>
      <c r="Y1006" s="39">
        <f>IF(ISERROR(W1006/V1006*100),0,W1006/V1006*100)</f>
        <v>99.976058173655602</v>
      </c>
      <c r="Z1006" s="39">
        <v>0</v>
      </c>
      <c r="AA1006" s="39">
        <v>0</v>
      </c>
      <c r="AB1006" s="39">
        <v>0</v>
      </c>
      <c r="AC1006" s="39">
        <v>0</v>
      </c>
      <c r="AD1006" s="39">
        <v>-91.3</v>
      </c>
    </row>
    <row r="1007" spans="1:30" ht="25.5" x14ac:dyDescent="0.2">
      <c r="A1007" s="40" t="s">
        <v>479</v>
      </c>
      <c r="B1007" s="39">
        <v>0</v>
      </c>
      <c r="C1007" s="39">
        <v>0</v>
      </c>
      <c r="D1007" s="39">
        <v>0</v>
      </c>
      <c r="E1007" s="39">
        <v>0</v>
      </c>
      <c r="F1007" s="39">
        <v>381341</v>
      </c>
      <c r="G1007" s="39">
        <f>C1007+D1007+E1007+F1007</f>
        <v>381341</v>
      </c>
      <c r="H1007" s="39">
        <v>0</v>
      </c>
      <c r="I1007" s="39">
        <v>0</v>
      </c>
      <c r="J1007" s="39">
        <v>0</v>
      </c>
      <c r="K1007" s="39">
        <v>381341</v>
      </c>
      <c r="L1007" s="39">
        <f>H1007+I1007+J1007+K1007</f>
        <v>381341</v>
      </c>
      <c r="M1007" s="39">
        <v>0</v>
      </c>
      <c r="N1007" s="39">
        <v>0</v>
      </c>
      <c r="O1007" s="39">
        <v>0</v>
      </c>
      <c r="P1007" s="39">
        <v>381249.7</v>
      </c>
      <c r="Q1007" s="39">
        <f>M1007+N1007+O1007+P1007</f>
        <v>381249.7</v>
      </c>
      <c r="R1007" s="39">
        <f>H1007-M1007</f>
        <v>0</v>
      </c>
      <c r="S1007" s="39">
        <f>I1007-N1007</f>
        <v>0</v>
      </c>
      <c r="T1007" s="39">
        <f>J1007-O1007</f>
        <v>0</v>
      </c>
      <c r="U1007" s="39">
        <f>Q1007+B1007</f>
        <v>381249.7</v>
      </c>
      <c r="V1007" s="39">
        <v>381341</v>
      </c>
      <c r="W1007" s="39">
        <v>381249.7</v>
      </c>
      <c r="X1007" s="39">
        <f>V1007-W1007</f>
        <v>91.299999999988358</v>
      </c>
      <c r="Y1007" s="39">
        <f>IF(ISERROR(W1007/V1007*100),0,W1007/V1007*100)</f>
        <v>99.976058173655602</v>
      </c>
      <c r="Z1007" s="39">
        <v>0</v>
      </c>
      <c r="AA1007" s="39">
        <v>0</v>
      </c>
      <c r="AB1007" s="39">
        <v>0</v>
      </c>
      <c r="AC1007" s="39">
        <v>0</v>
      </c>
      <c r="AD1007" s="39">
        <v>-91.3</v>
      </c>
    </row>
    <row r="1008" spans="1:30" ht="25.5" x14ac:dyDescent="0.2">
      <c r="A1008" s="38" t="s">
        <v>480</v>
      </c>
      <c r="B1008" s="39">
        <v>0</v>
      </c>
      <c r="C1008" s="39">
        <v>1000493</v>
      </c>
      <c r="D1008" s="39">
        <v>0</v>
      </c>
      <c r="E1008" s="39">
        <v>318705</v>
      </c>
      <c r="F1008" s="39">
        <v>92115181</v>
      </c>
      <c r="G1008" s="39">
        <f>C1008+D1008+E1008+F1008</f>
        <v>93434379</v>
      </c>
      <c r="H1008" s="39">
        <v>1000493</v>
      </c>
      <c r="I1008" s="39">
        <v>0</v>
      </c>
      <c r="J1008" s="39">
        <v>318705</v>
      </c>
      <c r="K1008" s="39">
        <v>92115181</v>
      </c>
      <c r="L1008" s="39">
        <f>H1008+I1008+J1008+K1008</f>
        <v>93434379</v>
      </c>
      <c r="M1008" s="39">
        <v>788494.58</v>
      </c>
      <c r="N1008" s="39">
        <v>0</v>
      </c>
      <c r="O1008" s="39">
        <v>318705</v>
      </c>
      <c r="P1008" s="39">
        <v>90879107.489999995</v>
      </c>
      <c r="Q1008" s="39">
        <f>M1008+N1008+O1008+P1008</f>
        <v>91986307.069999993</v>
      </c>
      <c r="R1008" s="39">
        <f>H1008-M1008</f>
        <v>211998.42000000004</v>
      </c>
      <c r="S1008" s="39">
        <f>I1008-N1008</f>
        <v>0</v>
      </c>
      <c r="T1008" s="39">
        <f>J1008-O1008</f>
        <v>0</v>
      </c>
      <c r="U1008" s="39">
        <f>Q1008+B1008</f>
        <v>91986307.069999993</v>
      </c>
      <c r="V1008" s="39">
        <v>93790627</v>
      </c>
      <c r="W1008" s="39">
        <v>91812043.25</v>
      </c>
      <c r="X1008" s="39">
        <f>V1008-W1008</f>
        <v>1978583.75</v>
      </c>
      <c r="Y1008" s="39">
        <f>IF(ISERROR(W1008/V1008*100),0,W1008/V1008*100)</f>
        <v>97.89042486089788</v>
      </c>
      <c r="Z1008" s="39">
        <v>0</v>
      </c>
      <c r="AA1008" s="39">
        <v>0</v>
      </c>
      <c r="AB1008" s="39">
        <v>0</v>
      </c>
      <c r="AC1008" s="39">
        <v>0</v>
      </c>
      <c r="AD1008" s="39">
        <v>-1236073.51</v>
      </c>
    </row>
    <row r="1009" spans="1:30" ht="25.5" x14ac:dyDescent="0.2">
      <c r="A1009" s="40" t="s">
        <v>481</v>
      </c>
      <c r="B1009" s="39">
        <v>0</v>
      </c>
      <c r="C1009" s="39">
        <v>99977</v>
      </c>
      <c r="D1009" s="39">
        <v>0</v>
      </c>
      <c r="E1009" s="39">
        <v>0</v>
      </c>
      <c r="F1009" s="39">
        <v>8616968</v>
      </c>
      <c r="G1009" s="39">
        <f>C1009+D1009+E1009+F1009</f>
        <v>8716945</v>
      </c>
      <c r="H1009" s="39">
        <v>99977</v>
      </c>
      <c r="I1009" s="39">
        <v>0</v>
      </c>
      <c r="J1009" s="39">
        <v>0</v>
      </c>
      <c r="K1009" s="39">
        <v>8616968</v>
      </c>
      <c r="L1009" s="39">
        <f>H1009+I1009+J1009+K1009</f>
        <v>8716945</v>
      </c>
      <c r="M1009" s="39">
        <v>95864.78</v>
      </c>
      <c r="N1009" s="39">
        <v>0</v>
      </c>
      <c r="O1009" s="39">
        <v>0</v>
      </c>
      <c r="P1009" s="39">
        <v>8219040.0599999996</v>
      </c>
      <c r="Q1009" s="39">
        <f>M1009+N1009+O1009+P1009</f>
        <v>8314904.8399999999</v>
      </c>
      <c r="R1009" s="39">
        <f>H1009-M1009</f>
        <v>4112.2200000000012</v>
      </c>
      <c r="S1009" s="39">
        <f>I1009-N1009</f>
        <v>0</v>
      </c>
      <c r="T1009" s="39">
        <f>J1009-O1009</f>
        <v>0</v>
      </c>
      <c r="U1009" s="39">
        <f>Q1009+B1009</f>
        <v>8314904.8399999999</v>
      </c>
      <c r="V1009" s="39">
        <v>8716973</v>
      </c>
      <c r="W1009" s="39">
        <v>8226130.5199999996</v>
      </c>
      <c r="X1009" s="39">
        <f>V1009-W1009</f>
        <v>490842.48000000045</v>
      </c>
      <c r="Y1009" s="39">
        <f>IF(ISERROR(W1009/V1009*100),0,W1009/V1009*100)</f>
        <v>94.369117811882631</v>
      </c>
      <c r="Z1009" s="39">
        <v>0</v>
      </c>
      <c r="AA1009" s="39">
        <v>0</v>
      </c>
      <c r="AB1009" s="39">
        <v>0</v>
      </c>
      <c r="AC1009" s="39">
        <v>0</v>
      </c>
      <c r="AD1009" s="39">
        <v>-397927.94</v>
      </c>
    </row>
    <row r="1010" spans="1:30" ht="25.5" x14ac:dyDescent="0.2">
      <c r="A1010" s="40" t="s">
        <v>482</v>
      </c>
      <c r="B1010" s="39">
        <v>0</v>
      </c>
      <c r="C1010" s="39">
        <v>603691</v>
      </c>
      <c r="D1010" s="39">
        <v>0</v>
      </c>
      <c r="E1010" s="39">
        <v>0</v>
      </c>
      <c r="F1010" s="39">
        <v>79401898</v>
      </c>
      <c r="G1010" s="39">
        <f>C1010+D1010+E1010+F1010</f>
        <v>80005589</v>
      </c>
      <c r="H1010" s="39">
        <v>603691</v>
      </c>
      <c r="I1010" s="39">
        <v>0</v>
      </c>
      <c r="J1010" s="39">
        <v>0</v>
      </c>
      <c r="K1010" s="39">
        <v>79401898</v>
      </c>
      <c r="L1010" s="39">
        <f>H1010+I1010+J1010+K1010</f>
        <v>80005589</v>
      </c>
      <c r="M1010" s="39">
        <v>547030.9</v>
      </c>
      <c r="N1010" s="39">
        <v>0</v>
      </c>
      <c r="O1010" s="39">
        <v>0</v>
      </c>
      <c r="P1010" s="39">
        <v>78576017.890000001</v>
      </c>
      <c r="Q1010" s="39">
        <f>M1010+N1010+O1010+P1010</f>
        <v>79123048.790000007</v>
      </c>
      <c r="R1010" s="39">
        <f>H1010-M1010</f>
        <v>56660.099999999977</v>
      </c>
      <c r="S1010" s="39">
        <f>I1010-N1010</f>
        <v>0</v>
      </c>
      <c r="T1010" s="39">
        <f>J1010-O1010</f>
        <v>0</v>
      </c>
      <c r="U1010" s="39">
        <f>Q1010+B1010</f>
        <v>79123048.790000007</v>
      </c>
      <c r="V1010" s="39">
        <v>80361733</v>
      </c>
      <c r="W1010" s="39">
        <v>79310209.209999993</v>
      </c>
      <c r="X1010" s="39">
        <f>V1010-W1010</f>
        <v>1051523.7900000066</v>
      </c>
      <c r="Y1010" s="39">
        <f>IF(ISERROR(W1010/V1010*100),0,W1010/V1010*100)</f>
        <v>98.691511804505254</v>
      </c>
      <c r="Z1010" s="39">
        <v>0</v>
      </c>
      <c r="AA1010" s="39">
        <v>0</v>
      </c>
      <c r="AB1010" s="39">
        <v>0</v>
      </c>
      <c r="AC1010" s="39">
        <v>0</v>
      </c>
      <c r="AD1010" s="39">
        <v>-825880.11</v>
      </c>
    </row>
    <row r="1011" spans="1:30" x14ac:dyDescent="0.2">
      <c r="A1011" s="40" t="s">
        <v>483</v>
      </c>
      <c r="B1011" s="39">
        <v>0</v>
      </c>
      <c r="C1011" s="39">
        <v>138977</v>
      </c>
      <c r="D1011" s="39">
        <v>0</v>
      </c>
      <c r="E1011" s="39">
        <v>318705</v>
      </c>
      <c r="F1011" s="39">
        <v>3488608</v>
      </c>
      <c r="G1011" s="39">
        <f>C1011+D1011+E1011+F1011</f>
        <v>3946290</v>
      </c>
      <c r="H1011" s="39">
        <v>138977</v>
      </c>
      <c r="I1011" s="39">
        <v>0</v>
      </c>
      <c r="J1011" s="39">
        <v>318705</v>
      </c>
      <c r="K1011" s="39">
        <v>3488608</v>
      </c>
      <c r="L1011" s="39">
        <f>H1011+I1011+J1011+K1011</f>
        <v>3946290</v>
      </c>
      <c r="M1011" s="39">
        <v>132251.03</v>
      </c>
      <c r="N1011" s="39">
        <v>0</v>
      </c>
      <c r="O1011" s="39">
        <v>318705</v>
      </c>
      <c r="P1011" s="39">
        <v>3476342.54</v>
      </c>
      <c r="Q1011" s="39">
        <f>M1011+N1011+O1011+P1011</f>
        <v>3927298.5700000003</v>
      </c>
      <c r="R1011" s="39">
        <f>H1011-M1011</f>
        <v>6725.9700000000012</v>
      </c>
      <c r="S1011" s="39">
        <f>I1011-N1011</f>
        <v>0</v>
      </c>
      <c r="T1011" s="39">
        <f>J1011-O1011</f>
        <v>0</v>
      </c>
      <c r="U1011" s="39">
        <f>Q1011+B1011</f>
        <v>3927298.5700000003</v>
      </c>
      <c r="V1011" s="39">
        <v>3946366</v>
      </c>
      <c r="W1011" s="39">
        <v>3654648.65</v>
      </c>
      <c r="X1011" s="39">
        <f>V1011-W1011</f>
        <v>291717.35000000009</v>
      </c>
      <c r="Y1011" s="39">
        <f>IF(ISERROR(W1011/V1011*100),0,W1011/V1011*100)</f>
        <v>92.607949946862504</v>
      </c>
      <c r="Z1011" s="39">
        <v>0</v>
      </c>
      <c r="AA1011" s="39">
        <v>0</v>
      </c>
      <c r="AB1011" s="39">
        <v>0</v>
      </c>
      <c r="AC1011" s="39">
        <v>0</v>
      </c>
      <c r="AD1011" s="39">
        <v>-12265.46</v>
      </c>
    </row>
    <row r="1012" spans="1:30" ht="25.5" x14ac:dyDescent="0.2">
      <c r="A1012" s="40" t="s">
        <v>484</v>
      </c>
      <c r="B1012" s="39">
        <v>0</v>
      </c>
      <c r="C1012" s="39">
        <v>157848</v>
      </c>
      <c r="D1012" s="39">
        <v>0</v>
      </c>
      <c r="E1012" s="39">
        <v>0</v>
      </c>
      <c r="F1012" s="39">
        <v>607707</v>
      </c>
      <c r="G1012" s="39">
        <f>C1012+D1012+E1012+F1012</f>
        <v>765555</v>
      </c>
      <c r="H1012" s="39">
        <v>157848</v>
      </c>
      <c r="I1012" s="39">
        <v>0</v>
      </c>
      <c r="J1012" s="39">
        <v>0</v>
      </c>
      <c r="K1012" s="39">
        <v>607707</v>
      </c>
      <c r="L1012" s="39">
        <f>H1012+I1012+J1012+K1012</f>
        <v>765555</v>
      </c>
      <c r="M1012" s="39">
        <v>13347.87</v>
      </c>
      <c r="N1012" s="39">
        <v>0</v>
      </c>
      <c r="O1012" s="39">
        <v>0</v>
      </c>
      <c r="P1012" s="39">
        <v>607707</v>
      </c>
      <c r="Q1012" s="39">
        <f>M1012+N1012+O1012+P1012</f>
        <v>621054.87</v>
      </c>
      <c r="R1012" s="39">
        <f>H1012-M1012</f>
        <v>144500.13</v>
      </c>
      <c r="S1012" s="39">
        <f>I1012-N1012</f>
        <v>0</v>
      </c>
      <c r="T1012" s="39">
        <f>J1012-O1012</f>
        <v>0</v>
      </c>
      <c r="U1012" s="39">
        <f>Q1012+B1012</f>
        <v>621054.87</v>
      </c>
      <c r="V1012" s="39">
        <v>765555</v>
      </c>
      <c r="W1012" s="39">
        <v>621054.87</v>
      </c>
      <c r="X1012" s="39">
        <f>V1012-W1012</f>
        <v>144500.13</v>
      </c>
      <c r="Y1012" s="39">
        <f>IF(ISERROR(W1012/V1012*100),0,W1012/V1012*100)</f>
        <v>81.124787898975242</v>
      </c>
      <c r="Z1012" s="39">
        <v>0</v>
      </c>
      <c r="AA1012" s="39">
        <v>0</v>
      </c>
      <c r="AB1012" s="39">
        <v>0</v>
      </c>
      <c r="AC1012" s="39">
        <v>0</v>
      </c>
      <c r="AD1012" s="39">
        <v>0</v>
      </c>
    </row>
    <row r="1013" spans="1:30" ht="25.5" x14ac:dyDescent="0.2">
      <c r="A1013" s="38" t="s">
        <v>485</v>
      </c>
      <c r="B1013" s="39">
        <v>0</v>
      </c>
      <c r="C1013" s="39">
        <v>2907485</v>
      </c>
      <c r="D1013" s="39">
        <v>0</v>
      </c>
      <c r="E1013" s="39">
        <v>0</v>
      </c>
      <c r="F1013" s="39">
        <v>6416045</v>
      </c>
      <c r="G1013" s="39">
        <f>C1013+D1013+E1013+F1013</f>
        <v>9323530</v>
      </c>
      <c r="H1013" s="39">
        <v>2907485</v>
      </c>
      <c r="I1013" s="39">
        <v>0</v>
      </c>
      <c r="J1013" s="39">
        <v>0</v>
      </c>
      <c r="K1013" s="39">
        <v>6416045</v>
      </c>
      <c r="L1013" s="39">
        <f>H1013+I1013+J1013+K1013</f>
        <v>9323530</v>
      </c>
      <c r="M1013" s="39">
        <v>2879688.24</v>
      </c>
      <c r="N1013" s="39">
        <v>0</v>
      </c>
      <c r="O1013" s="39">
        <v>0</v>
      </c>
      <c r="P1013" s="39">
        <v>6339510.0499999998</v>
      </c>
      <c r="Q1013" s="39">
        <f>M1013+N1013+O1013+P1013</f>
        <v>9219198.2899999991</v>
      </c>
      <c r="R1013" s="39">
        <f>H1013-M1013</f>
        <v>27796.759999999776</v>
      </c>
      <c r="S1013" s="39">
        <f>I1013-N1013</f>
        <v>0</v>
      </c>
      <c r="T1013" s="39">
        <f>J1013-O1013</f>
        <v>0</v>
      </c>
      <c r="U1013" s="39">
        <f>Q1013+B1013</f>
        <v>9219198.2899999991</v>
      </c>
      <c r="V1013" s="39">
        <v>10188635</v>
      </c>
      <c r="W1013" s="39">
        <v>8776390.6300000008</v>
      </c>
      <c r="X1013" s="39">
        <f>V1013-W1013</f>
        <v>1412244.3699999992</v>
      </c>
      <c r="Y1013" s="39">
        <f>IF(ISERROR(W1013/V1013*100),0,W1013/V1013*100)</f>
        <v>86.139022842608455</v>
      </c>
      <c r="Z1013" s="39">
        <v>0</v>
      </c>
      <c r="AA1013" s="39">
        <v>0</v>
      </c>
      <c r="AB1013" s="39">
        <v>0</v>
      </c>
      <c r="AC1013" s="39">
        <v>0</v>
      </c>
      <c r="AD1013" s="39">
        <v>-76534.95</v>
      </c>
    </row>
    <row r="1014" spans="1:30" ht="38.25" x14ac:dyDescent="0.2">
      <c r="A1014" s="40" t="s">
        <v>486</v>
      </c>
      <c r="B1014" s="39">
        <v>0</v>
      </c>
      <c r="C1014" s="39">
        <v>1486099</v>
      </c>
      <c r="D1014" s="39">
        <v>0</v>
      </c>
      <c r="E1014" s="39">
        <v>0</v>
      </c>
      <c r="F1014" s="39">
        <v>6416045</v>
      </c>
      <c r="G1014" s="39">
        <f>C1014+D1014+E1014+F1014</f>
        <v>7902144</v>
      </c>
      <c r="H1014" s="39">
        <v>1486099</v>
      </c>
      <c r="I1014" s="39">
        <v>0</v>
      </c>
      <c r="J1014" s="39">
        <v>0</v>
      </c>
      <c r="K1014" s="39">
        <v>6416045</v>
      </c>
      <c r="L1014" s="39">
        <f>H1014+I1014+J1014+K1014</f>
        <v>7902144</v>
      </c>
      <c r="M1014" s="39">
        <v>1467045.42</v>
      </c>
      <c r="N1014" s="39">
        <v>0</v>
      </c>
      <c r="O1014" s="39">
        <v>0</v>
      </c>
      <c r="P1014" s="39">
        <v>6339510.0499999998</v>
      </c>
      <c r="Q1014" s="39">
        <f>M1014+N1014+O1014+P1014</f>
        <v>7806555.4699999997</v>
      </c>
      <c r="R1014" s="39">
        <f>H1014-M1014</f>
        <v>19053.580000000075</v>
      </c>
      <c r="S1014" s="39">
        <f>I1014-N1014</f>
        <v>0</v>
      </c>
      <c r="T1014" s="39">
        <f>J1014-O1014</f>
        <v>0</v>
      </c>
      <c r="U1014" s="39">
        <f>Q1014+B1014</f>
        <v>7806555.4699999997</v>
      </c>
      <c r="V1014" s="39">
        <v>8221275</v>
      </c>
      <c r="W1014" s="39">
        <v>7880936.4699999997</v>
      </c>
      <c r="X1014" s="39">
        <f>V1014-W1014</f>
        <v>340338.53000000026</v>
      </c>
      <c r="Y1014" s="39">
        <f>IF(ISERROR(W1014/V1014*100),0,W1014/V1014*100)</f>
        <v>95.860270700104294</v>
      </c>
      <c r="Z1014" s="39">
        <v>0</v>
      </c>
      <c r="AA1014" s="39">
        <v>0</v>
      </c>
      <c r="AB1014" s="39">
        <v>0</v>
      </c>
      <c r="AC1014" s="39">
        <v>0</v>
      </c>
      <c r="AD1014" s="39">
        <v>-76534.95</v>
      </c>
    </row>
    <row r="1015" spans="1:30" ht="25.5" x14ac:dyDescent="0.2">
      <c r="A1015" s="40" t="s">
        <v>487</v>
      </c>
      <c r="B1015" s="39">
        <v>0</v>
      </c>
      <c r="C1015" s="39">
        <v>1421386</v>
      </c>
      <c r="D1015" s="39">
        <v>0</v>
      </c>
      <c r="E1015" s="39">
        <v>0</v>
      </c>
      <c r="F1015" s="39">
        <v>0</v>
      </c>
      <c r="G1015" s="39">
        <f>C1015+D1015+E1015+F1015</f>
        <v>1421386</v>
      </c>
      <c r="H1015" s="39">
        <v>1421386</v>
      </c>
      <c r="I1015" s="39">
        <v>0</v>
      </c>
      <c r="J1015" s="39">
        <v>0</v>
      </c>
      <c r="K1015" s="39">
        <v>0</v>
      </c>
      <c r="L1015" s="39">
        <f>H1015+I1015+J1015+K1015</f>
        <v>1421386</v>
      </c>
      <c r="M1015" s="39">
        <v>1412642.82</v>
      </c>
      <c r="N1015" s="39">
        <v>0</v>
      </c>
      <c r="O1015" s="39">
        <v>0</v>
      </c>
      <c r="P1015" s="39">
        <v>0</v>
      </c>
      <c r="Q1015" s="39">
        <f>M1015+N1015+O1015+P1015</f>
        <v>1412642.82</v>
      </c>
      <c r="R1015" s="39">
        <f>H1015-M1015</f>
        <v>8743.1799999999348</v>
      </c>
      <c r="S1015" s="39">
        <f>I1015-N1015</f>
        <v>0</v>
      </c>
      <c r="T1015" s="39">
        <f>J1015-O1015</f>
        <v>0</v>
      </c>
      <c r="U1015" s="39">
        <f>Q1015+B1015</f>
        <v>1412642.82</v>
      </c>
      <c r="V1015" s="39">
        <v>1967360</v>
      </c>
      <c r="W1015" s="39">
        <v>895454.16</v>
      </c>
      <c r="X1015" s="39">
        <f>V1015-W1015</f>
        <v>1071905.8399999999</v>
      </c>
      <c r="Y1015" s="39">
        <f>IF(ISERROR(W1015/V1015*100),0,W1015/V1015*100)</f>
        <v>45.515521307742354</v>
      </c>
      <c r="Z1015" s="39">
        <v>0</v>
      </c>
      <c r="AA1015" s="39">
        <v>0</v>
      </c>
      <c r="AB1015" s="39">
        <v>0</v>
      </c>
      <c r="AC1015" s="39">
        <v>0</v>
      </c>
      <c r="AD1015" s="39">
        <v>0</v>
      </c>
    </row>
    <row r="1016" spans="1:30" x14ac:dyDescent="0.2">
      <c r="A1016" s="38" t="s">
        <v>488</v>
      </c>
      <c r="B1016" s="39">
        <v>0</v>
      </c>
      <c r="C1016" s="39">
        <v>352312</v>
      </c>
      <c r="D1016" s="39">
        <v>0</v>
      </c>
      <c r="E1016" s="39">
        <v>0</v>
      </c>
      <c r="F1016" s="39">
        <v>8378750</v>
      </c>
      <c r="G1016" s="39">
        <f>C1016+D1016+E1016+F1016</f>
        <v>8731062</v>
      </c>
      <c r="H1016" s="39">
        <v>352312</v>
      </c>
      <c r="I1016" s="39">
        <v>0</v>
      </c>
      <c r="J1016" s="39">
        <v>0</v>
      </c>
      <c r="K1016" s="39">
        <v>8378750</v>
      </c>
      <c r="L1016" s="39">
        <f>H1016+I1016+J1016+K1016</f>
        <v>8731062</v>
      </c>
      <c r="M1016" s="39">
        <v>378470.62</v>
      </c>
      <c r="N1016" s="39">
        <v>0</v>
      </c>
      <c r="O1016" s="39">
        <v>0</v>
      </c>
      <c r="P1016" s="39">
        <v>8378750</v>
      </c>
      <c r="Q1016" s="39">
        <f>M1016+N1016+O1016+P1016</f>
        <v>8757220.6199999992</v>
      </c>
      <c r="R1016" s="39">
        <f>H1016-M1016</f>
        <v>-26158.619999999995</v>
      </c>
      <c r="S1016" s="39">
        <f>I1016-N1016</f>
        <v>0</v>
      </c>
      <c r="T1016" s="39">
        <f>J1016-O1016</f>
        <v>0</v>
      </c>
      <c r="U1016" s="39">
        <f>Q1016+B1016</f>
        <v>8757220.6199999992</v>
      </c>
      <c r="V1016" s="39">
        <v>8731062</v>
      </c>
      <c r="W1016" s="39">
        <v>8676451.1500000004</v>
      </c>
      <c r="X1016" s="39">
        <f>V1016-W1016</f>
        <v>54610.849999999627</v>
      </c>
      <c r="Y1016" s="39">
        <f>IF(ISERROR(W1016/V1016*100),0,W1016/V1016*100)</f>
        <v>99.374522251703183</v>
      </c>
      <c r="Z1016" s="39">
        <v>0</v>
      </c>
      <c r="AA1016" s="39">
        <v>0</v>
      </c>
      <c r="AB1016" s="39">
        <v>0</v>
      </c>
      <c r="AC1016" s="39">
        <v>0</v>
      </c>
      <c r="AD1016" s="39">
        <v>0</v>
      </c>
    </row>
    <row r="1017" spans="1:30" x14ac:dyDescent="0.2">
      <c r="A1017" s="40" t="s">
        <v>489</v>
      </c>
      <c r="B1017" s="39">
        <v>0</v>
      </c>
      <c r="C1017" s="39">
        <v>338597</v>
      </c>
      <c r="D1017" s="39">
        <v>0</v>
      </c>
      <c r="E1017" s="39">
        <v>0</v>
      </c>
      <c r="F1017" s="39">
        <v>4445931</v>
      </c>
      <c r="G1017" s="39">
        <f>C1017+D1017+E1017+F1017</f>
        <v>4784528</v>
      </c>
      <c r="H1017" s="39">
        <v>338597</v>
      </c>
      <c r="I1017" s="39">
        <v>0</v>
      </c>
      <c r="J1017" s="39">
        <v>0</v>
      </c>
      <c r="K1017" s="39">
        <v>4445931</v>
      </c>
      <c r="L1017" s="39">
        <f>H1017+I1017+J1017+K1017</f>
        <v>4784528</v>
      </c>
      <c r="M1017" s="39">
        <v>377456.62</v>
      </c>
      <c r="N1017" s="39">
        <v>0</v>
      </c>
      <c r="O1017" s="39">
        <v>0</v>
      </c>
      <c r="P1017" s="39">
        <v>4445931</v>
      </c>
      <c r="Q1017" s="39">
        <f>M1017+N1017+O1017+P1017</f>
        <v>4823387.62</v>
      </c>
      <c r="R1017" s="39">
        <f>H1017-M1017</f>
        <v>-38859.619999999995</v>
      </c>
      <c r="S1017" s="39">
        <f>I1017-N1017</f>
        <v>0</v>
      </c>
      <c r="T1017" s="39">
        <f>J1017-O1017</f>
        <v>0</v>
      </c>
      <c r="U1017" s="39">
        <f>Q1017+B1017</f>
        <v>4823387.62</v>
      </c>
      <c r="V1017" s="39">
        <v>4784528</v>
      </c>
      <c r="W1017" s="39">
        <v>4742618.1500000004</v>
      </c>
      <c r="X1017" s="39">
        <f>V1017-W1017</f>
        <v>41909.849999999627</v>
      </c>
      <c r="Y1017" s="39">
        <f>IF(ISERROR(W1017/V1017*100),0,W1017/V1017*100)</f>
        <v>99.124054661191252</v>
      </c>
      <c r="Z1017" s="39">
        <v>0</v>
      </c>
      <c r="AA1017" s="39">
        <v>0</v>
      </c>
      <c r="AB1017" s="39">
        <v>0</v>
      </c>
      <c r="AC1017" s="39">
        <v>0</v>
      </c>
      <c r="AD1017" s="39">
        <v>0</v>
      </c>
    </row>
    <row r="1018" spans="1:30" ht="25.5" x14ac:dyDescent="0.2">
      <c r="A1018" s="40" t="s">
        <v>490</v>
      </c>
      <c r="B1018" s="39">
        <v>0</v>
      </c>
      <c r="C1018" s="39">
        <v>13715</v>
      </c>
      <c r="D1018" s="39">
        <v>0</v>
      </c>
      <c r="E1018" s="39">
        <v>0</v>
      </c>
      <c r="F1018" s="39">
        <v>3694104</v>
      </c>
      <c r="G1018" s="39">
        <f>C1018+D1018+E1018+F1018</f>
        <v>3707819</v>
      </c>
      <c r="H1018" s="39">
        <v>13715</v>
      </c>
      <c r="I1018" s="39">
        <v>0</v>
      </c>
      <c r="J1018" s="39">
        <v>0</v>
      </c>
      <c r="K1018" s="39">
        <v>3694104</v>
      </c>
      <c r="L1018" s="39">
        <f>H1018+I1018+J1018+K1018</f>
        <v>3707819</v>
      </c>
      <c r="M1018" s="39">
        <v>1014</v>
      </c>
      <c r="N1018" s="39">
        <v>0</v>
      </c>
      <c r="O1018" s="39">
        <v>0</v>
      </c>
      <c r="P1018" s="39">
        <v>3694104</v>
      </c>
      <c r="Q1018" s="39">
        <f>M1018+N1018+O1018+P1018</f>
        <v>3695118</v>
      </c>
      <c r="R1018" s="39">
        <f>H1018-M1018</f>
        <v>12701</v>
      </c>
      <c r="S1018" s="39">
        <f>I1018-N1018</f>
        <v>0</v>
      </c>
      <c r="T1018" s="39">
        <f>J1018-O1018</f>
        <v>0</v>
      </c>
      <c r="U1018" s="39">
        <f>Q1018+B1018</f>
        <v>3695118</v>
      </c>
      <c r="V1018" s="39">
        <v>3707819</v>
      </c>
      <c r="W1018" s="39">
        <v>3695118</v>
      </c>
      <c r="X1018" s="39">
        <f>V1018-W1018</f>
        <v>12701</v>
      </c>
      <c r="Y1018" s="39">
        <f>IF(ISERROR(W1018/V1018*100),0,W1018/V1018*100)</f>
        <v>99.657453613566361</v>
      </c>
      <c r="Z1018" s="39">
        <v>0</v>
      </c>
      <c r="AA1018" s="39">
        <v>0</v>
      </c>
      <c r="AB1018" s="39">
        <v>0</v>
      </c>
      <c r="AC1018" s="39">
        <v>0</v>
      </c>
      <c r="AD1018" s="39">
        <v>0</v>
      </c>
    </row>
    <row r="1019" spans="1:30" x14ac:dyDescent="0.2">
      <c r="A1019" s="40" t="s">
        <v>491</v>
      </c>
      <c r="B1019" s="39">
        <v>0</v>
      </c>
      <c r="C1019" s="39">
        <v>0</v>
      </c>
      <c r="D1019" s="39">
        <v>0</v>
      </c>
      <c r="E1019" s="39">
        <v>0</v>
      </c>
      <c r="F1019" s="39">
        <v>238715</v>
      </c>
      <c r="G1019" s="39">
        <f>C1019+D1019+E1019+F1019</f>
        <v>238715</v>
      </c>
      <c r="H1019" s="39">
        <v>0</v>
      </c>
      <c r="I1019" s="39">
        <v>0</v>
      </c>
      <c r="J1019" s="39">
        <v>0</v>
      </c>
      <c r="K1019" s="39">
        <v>238715</v>
      </c>
      <c r="L1019" s="39">
        <f>H1019+I1019+J1019+K1019</f>
        <v>238715</v>
      </c>
      <c r="M1019" s="39">
        <v>0</v>
      </c>
      <c r="N1019" s="39">
        <v>0</v>
      </c>
      <c r="O1019" s="39">
        <v>0</v>
      </c>
      <c r="P1019" s="39">
        <v>238715</v>
      </c>
      <c r="Q1019" s="39">
        <f>M1019+N1019+O1019+P1019</f>
        <v>238715</v>
      </c>
      <c r="R1019" s="39">
        <f>H1019-M1019</f>
        <v>0</v>
      </c>
      <c r="S1019" s="39">
        <f>I1019-N1019</f>
        <v>0</v>
      </c>
      <c r="T1019" s="39">
        <f>J1019-O1019</f>
        <v>0</v>
      </c>
      <c r="U1019" s="39">
        <f>Q1019+B1019</f>
        <v>238715</v>
      </c>
      <c r="V1019" s="39">
        <v>238715</v>
      </c>
      <c r="W1019" s="39">
        <v>238715</v>
      </c>
      <c r="X1019" s="39">
        <f>V1019-W1019</f>
        <v>0</v>
      </c>
      <c r="Y1019" s="39">
        <f>IF(ISERROR(W1019/V1019*100),0,W1019/V1019*100)</f>
        <v>100</v>
      </c>
      <c r="Z1019" s="39">
        <v>0</v>
      </c>
      <c r="AA1019" s="39">
        <v>0</v>
      </c>
      <c r="AB1019" s="39">
        <v>0</v>
      </c>
      <c r="AC1019" s="39">
        <v>0</v>
      </c>
      <c r="AD1019" s="39">
        <v>0</v>
      </c>
    </row>
    <row r="1020" spans="1:30" ht="25.5" x14ac:dyDescent="0.2">
      <c r="A1020" s="38" t="s">
        <v>86</v>
      </c>
      <c r="B1020" s="39">
        <v>0</v>
      </c>
      <c r="C1020" s="39">
        <v>1673</v>
      </c>
      <c r="D1020" s="39">
        <v>0</v>
      </c>
      <c r="E1020" s="39">
        <v>106415</v>
      </c>
      <c r="F1020" s="39">
        <v>3992721</v>
      </c>
      <c r="G1020" s="39">
        <f>C1020+D1020+E1020+F1020</f>
        <v>4100809</v>
      </c>
      <c r="H1020" s="39">
        <v>1673</v>
      </c>
      <c r="I1020" s="39">
        <v>0</v>
      </c>
      <c r="J1020" s="39">
        <v>106415</v>
      </c>
      <c r="K1020" s="39">
        <v>3992721</v>
      </c>
      <c r="L1020" s="39">
        <f>H1020+I1020+J1020+K1020</f>
        <v>4100809</v>
      </c>
      <c r="M1020" s="39">
        <v>1835.57</v>
      </c>
      <c r="N1020" s="39">
        <v>0</v>
      </c>
      <c r="O1020" s="39">
        <v>106415</v>
      </c>
      <c r="P1020" s="39">
        <v>3978578.58</v>
      </c>
      <c r="Q1020" s="39">
        <f>M1020+N1020+O1020+P1020</f>
        <v>4086829.15</v>
      </c>
      <c r="R1020" s="39">
        <f>H1020-M1020</f>
        <v>-162.56999999999994</v>
      </c>
      <c r="S1020" s="39">
        <f>I1020-N1020</f>
        <v>0</v>
      </c>
      <c r="T1020" s="39">
        <f>J1020-O1020</f>
        <v>0</v>
      </c>
      <c r="U1020" s="39">
        <f>Q1020+B1020</f>
        <v>4086829.15</v>
      </c>
      <c r="V1020" s="39">
        <v>4093462</v>
      </c>
      <c r="W1020" s="39">
        <v>4079318.9</v>
      </c>
      <c r="X1020" s="39">
        <f>V1020-W1020</f>
        <v>14143.100000000093</v>
      </c>
      <c r="Y1020" s="39">
        <f>IF(ISERROR(W1020/V1020*100),0,W1020/V1020*100)</f>
        <v>99.654495388011426</v>
      </c>
      <c r="Z1020" s="39">
        <v>0</v>
      </c>
      <c r="AA1020" s="39">
        <v>0</v>
      </c>
      <c r="AB1020" s="39">
        <v>0</v>
      </c>
      <c r="AC1020" s="39">
        <v>0</v>
      </c>
      <c r="AD1020" s="39">
        <v>-14142.42</v>
      </c>
    </row>
    <row r="1021" spans="1:30" ht="25.5" x14ac:dyDescent="0.2">
      <c r="A1021" s="38" t="s">
        <v>55</v>
      </c>
      <c r="B1021" s="39">
        <v>0</v>
      </c>
      <c r="C1021" s="39">
        <v>0</v>
      </c>
      <c r="D1021" s="39">
        <v>0</v>
      </c>
      <c r="E1021" s="39">
        <v>0</v>
      </c>
      <c r="F1021" s="39">
        <v>70676455</v>
      </c>
      <c r="G1021" s="39">
        <f>C1021+D1021+E1021+F1021</f>
        <v>70676455</v>
      </c>
      <c r="H1021" s="39">
        <v>0</v>
      </c>
      <c r="I1021" s="39">
        <v>0</v>
      </c>
      <c r="J1021" s="39">
        <v>0</v>
      </c>
      <c r="K1021" s="39">
        <v>70676455</v>
      </c>
      <c r="L1021" s="39">
        <f>H1021+I1021+J1021+K1021</f>
        <v>70676455</v>
      </c>
      <c r="M1021" s="39">
        <v>0</v>
      </c>
      <c r="N1021" s="39">
        <v>0</v>
      </c>
      <c r="O1021" s="39">
        <v>0</v>
      </c>
      <c r="P1021" s="39">
        <v>70297316.840000004</v>
      </c>
      <c r="Q1021" s="39">
        <f>M1021+N1021+O1021+P1021</f>
        <v>70297316.840000004</v>
      </c>
      <c r="R1021" s="39">
        <f>H1021-M1021</f>
        <v>0</v>
      </c>
      <c r="S1021" s="39">
        <f>I1021-N1021</f>
        <v>0</v>
      </c>
      <c r="T1021" s="39">
        <f>J1021-O1021</f>
        <v>0</v>
      </c>
      <c r="U1021" s="39">
        <f>Q1021+B1021</f>
        <v>70297316.840000004</v>
      </c>
      <c r="V1021" s="39">
        <v>70676455</v>
      </c>
      <c r="W1021" s="39">
        <v>70297316.840000004</v>
      </c>
      <c r="X1021" s="39">
        <f>V1021-W1021</f>
        <v>379138.15999999642</v>
      </c>
      <c r="Y1021" s="39">
        <f>IF(ISERROR(W1021/V1021*100),0,W1021/V1021*100)</f>
        <v>99.463558040651591</v>
      </c>
      <c r="Z1021" s="39">
        <v>0</v>
      </c>
      <c r="AA1021" s="39">
        <v>0</v>
      </c>
      <c r="AB1021" s="39">
        <v>0</v>
      </c>
      <c r="AC1021" s="39">
        <v>0</v>
      </c>
      <c r="AD1021" s="39">
        <v>-379138.16</v>
      </c>
    </row>
    <row r="1022" spans="1:30" x14ac:dyDescent="0.2">
      <c r="A1022" s="35" t="s">
        <v>500</v>
      </c>
      <c r="B1022" s="36">
        <v>0</v>
      </c>
      <c r="C1022" s="36">
        <v>0</v>
      </c>
      <c r="D1022" s="36">
        <v>0</v>
      </c>
      <c r="E1022" s="36">
        <v>14213</v>
      </c>
      <c r="F1022" s="36">
        <v>2905786</v>
      </c>
      <c r="G1022" s="36">
        <f>C1022+D1022+E1022+F1022</f>
        <v>2919999</v>
      </c>
      <c r="H1022" s="36">
        <v>0</v>
      </c>
      <c r="I1022" s="36">
        <v>0</v>
      </c>
      <c r="J1022" s="36">
        <v>14213</v>
      </c>
      <c r="K1022" s="36">
        <v>2905786</v>
      </c>
      <c r="L1022" s="36">
        <f>H1022+I1022+J1022+K1022</f>
        <v>2919999</v>
      </c>
      <c r="M1022" s="36">
        <v>0</v>
      </c>
      <c r="N1022" s="36">
        <v>0</v>
      </c>
      <c r="O1022" s="36">
        <v>14213</v>
      </c>
      <c r="P1022" s="36">
        <v>2520823.12</v>
      </c>
      <c r="Q1022" s="36">
        <f>M1022+N1022+O1022+P1022</f>
        <v>2535036.12</v>
      </c>
      <c r="R1022" s="36">
        <f>H1022-M1022</f>
        <v>0</v>
      </c>
      <c r="S1022" s="36">
        <f>I1022-N1022</f>
        <v>0</v>
      </c>
      <c r="T1022" s="36">
        <f>J1022-O1022</f>
        <v>0</v>
      </c>
      <c r="U1022" s="36">
        <f>Q1022+B1022</f>
        <v>2535036.12</v>
      </c>
      <c r="V1022" s="36">
        <v>2919999</v>
      </c>
      <c r="W1022" s="36">
        <v>2535036.12</v>
      </c>
      <c r="X1022" s="36">
        <f>V1022-W1022</f>
        <v>384962.87999999989</v>
      </c>
      <c r="Y1022" s="36">
        <f>IF(ISERROR(W1022/V1022*100),0,W1022/V1022*100)</f>
        <v>86.816335211073707</v>
      </c>
      <c r="Z1022" s="36">
        <v>0</v>
      </c>
      <c r="AA1022" s="36">
        <v>0</v>
      </c>
      <c r="AB1022" s="36">
        <v>0</v>
      </c>
      <c r="AC1022" s="36">
        <v>0</v>
      </c>
      <c r="AD1022" s="36">
        <v>-384962.88</v>
      </c>
    </row>
    <row r="1023" spans="1:30" x14ac:dyDescent="0.2">
      <c r="A1023" s="38" t="s">
        <v>457</v>
      </c>
      <c r="B1023" s="39">
        <v>0</v>
      </c>
      <c r="C1023" s="39">
        <v>0</v>
      </c>
      <c r="D1023" s="39">
        <v>0</v>
      </c>
      <c r="E1023" s="39">
        <v>14213</v>
      </c>
      <c r="F1023" s="39">
        <v>2905786</v>
      </c>
      <c r="G1023" s="39">
        <f>C1023+D1023+E1023+F1023</f>
        <v>2919999</v>
      </c>
      <c r="H1023" s="39">
        <v>0</v>
      </c>
      <c r="I1023" s="39">
        <v>0</v>
      </c>
      <c r="J1023" s="39">
        <v>14213</v>
      </c>
      <c r="K1023" s="39">
        <v>2905786</v>
      </c>
      <c r="L1023" s="39">
        <f>H1023+I1023+J1023+K1023</f>
        <v>2919999</v>
      </c>
      <c r="M1023" s="39">
        <v>0</v>
      </c>
      <c r="N1023" s="39">
        <v>0</v>
      </c>
      <c r="O1023" s="39">
        <v>14213</v>
      </c>
      <c r="P1023" s="39">
        <v>2520823.12</v>
      </c>
      <c r="Q1023" s="39">
        <f>M1023+N1023+O1023+P1023</f>
        <v>2535036.12</v>
      </c>
      <c r="R1023" s="39">
        <f>H1023-M1023</f>
        <v>0</v>
      </c>
      <c r="S1023" s="39">
        <f>I1023-N1023</f>
        <v>0</v>
      </c>
      <c r="T1023" s="39">
        <f>J1023-O1023</f>
        <v>0</v>
      </c>
      <c r="U1023" s="39">
        <f>Q1023+B1023</f>
        <v>2535036.12</v>
      </c>
      <c r="V1023" s="39">
        <v>2919999</v>
      </c>
      <c r="W1023" s="39">
        <v>2535036.12</v>
      </c>
      <c r="X1023" s="39">
        <f>V1023-W1023</f>
        <v>384962.87999999989</v>
      </c>
      <c r="Y1023" s="39">
        <f>IF(ISERROR(W1023/V1023*100),0,W1023/V1023*100)</f>
        <v>86.816335211073707</v>
      </c>
      <c r="Z1023" s="39">
        <v>0</v>
      </c>
      <c r="AA1023" s="39">
        <v>0</v>
      </c>
      <c r="AB1023" s="39">
        <v>0</v>
      </c>
      <c r="AC1023" s="39">
        <v>0</v>
      </c>
      <c r="AD1023" s="39">
        <v>-384962.88</v>
      </c>
    </row>
    <row r="1024" spans="1:30" x14ac:dyDescent="0.2">
      <c r="A1024" s="35" t="s">
        <v>501</v>
      </c>
      <c r="B1024" s="36">
        <v>0</v>
      </c>
      <c r="C1024" s="36">
        <v>4578</v>
      </c>
      <c r="D1024" s="36">
        <v>0</v>
      </c>
      <c r="E1024" s="36">
        <v>156765</v>
      </c>
      <c r="F1024" s="36">
        <v>35721930</v>
      </c>
      <c r="G1024" s="36">
        <f>C1024+D1024+E1024+F1024</f>
        <v>35883273</v>
      </c>
      <c r="H1024" s="36">
        <v>4578</v>
      </c>
      <c r="I1024" s="36">
        <v>0</v>
      </c>
      <c r="J1024" s="36">
        <v>156765</v>
      </c>
      <c r="K1024" s="36">
        <v>35721930</v>
      </c>
      <c r="L1024" s="36">
        <f>H1024+I1024+J1024+K1024</f>
        <v>35883273</v>
      </c>
      <c r="M1024" s="36">
        <v>2058.4899999999998</v>
      </c>
      <c r="N1024" s="36">
        <v>0</v>
      </c>
      <c r="O1024" s="36">
        <v>156765</v>
      </c>
      <c r="P1024" s="36">
        <v>34241710.130000003</v>
      </c>
      <c r="Q1024" s="36">
        <f>M1024+N1024+O1024+P1024</f>
        <v>34400533.620000005</v>
      </c>
      <c r="R1024" s="36">
        <f>H1024-M1024</f>
        <v>2519.5100000000002</v>
      </c>
      <c r="S1024" s="36">
        <f>I1024-N1024</f>
        <v>0</v>
      </c>
      <c r="T1024" s="36">
        <f>J1024-O1024</f>
        <v>0</v>
      </c>
      <c r="U1024" s="36">
        <f>Q1024+B1024</f>
        <v>34400533.620000005</v>
      </c>
      <c r="V1024" s="36">
        <v>35924143</v>
      </c>
      <c r="W1024" s="36">
        <v>34357696.700000003</v>
      </c>
      <c r="X1024" s="36">
        <f>V1024-W1024</f>
        <v>1566446.299999997</v>
      </c>
      <c r="Y1024" s="36">
        <f>IF(ISERROR(W1024/V1024*100),0,W1024/V1024*100)</f>
        <v>95.639572250895455</v>
      </c>
      <c r="Z1024" s="36">
        <v>0</v>
      </c>
      <c r="AA1024" s="36">
        <v>0</v>
      </c>
      <c r="AB1024" s="36">
        <v>0</v>
      </c>
      <c r="AC1024" s="36">
        <v>0</v>
      </c>
      <c r="AD1024" s="36">
        <v>-1480219.87</v>
      </c>
    </row>
    <row r="1025" spans="1:30" x14ac:dyDescent="0.2">
      <c r="A1025" s="38" t="s">
        <v>502</v>
      </c>
      <c r="B1025" s="39">
        <v>0</v>
      </c>
      <c r="C1025" s="39">
        <v>4578</v>
      </c>
      <c r="D1025" s="39">
        <v>0</v>
      </c>
      <c r="E1025" s="39">
        <v>156765</v>
      </c>
      <c r="F1025" s="39">
        <v>35721930</v>
      </c>
      <c r="G1025" s="39">
        <f>C1025+D1025+E1025+F1025</f>
        <v>35883273</v>
      </c>
      <c r="H1025" s="39">
        <v>4578</v>
      </c>
      <c r="I1025" s="39">
        <v>0</v>
      </c>
      <c r="J1025" s="39">
        <v>156765</v>
      </c>
      <c r="K1025" s="39">
        <v>35721930</v>
      </c>
      <c r="L1025" s="39">
        <f>H1025+I1025+J1025+K1025</f>
        <v>35883273</v>
      </c>
      <c r="M1025" s="39">
        <v>2058.4899999999998</v>
      </c>
      <c r="N1025" s="39">
        <v>0</v>
      </c>
      <c r="O1025" s="39">
        <v>156765</v>
      </c>
      <c r="P1025" s="39">
        <v>34241710.130000003</v>
      </c>
      <c r="Q1025" s="39">
        <f>M1025+N1025+O1025+P1025</f>
        <v>34400533.620000005</v>
      </c>
      <c r="R1025" s="39">
        <f>H1025-M1025</f>
        <v>2519.5100000000002</v>
      </c>
      <c r="S1025" s="39">
        <f>I1025-N1025</f>
        <v>0</v>
      </c>
      <c r="T1025" s="39">
        <f>J1025-O1025</f>
        <v>0</v>
      </c>
      <c r="U1025" s="39">
        <f>Q1025+B1025</f>
        <v>34400533.620000005</v>
      </c>
      <c r="V1025" s="39">
        <v>35924143</v>
      </c>
      <c r="W1025" s="39">
        <v>34357696.700000003</v>
      </c>
      <c r="X1025" s="39">
        <f>V1025-W1025</f>
        <v>1566446.299999997</v>
      </c>
      <c r="Y1025" s="39">
        <f>IF(ISERROR(W1025/V1025*100),0,W1025/V1025*100)</f>
        <v>95.639572250895455</v>
      </c>
      <c r="Z1025" s="39">
        <v>0</v>
      </c>
      <c r="AA1025" s="39">
        <v>0</v>
      </c>
      <c r="AB1025" s="39">
        <v>0</v>
      </c>
      <c r="AC1025" s="39">
        <v>0</v>
      </c>
      <c r="AD1025" s="39">
        <v>-1480219.87</v>
      </c>
    </row>
    <row r="1026" spans="1:30" x14ac:dyDescent="0.2">
      <c r="A1026" s="35" t="s">
        <v>503</v>
      </c>
      <c r="B1026" s="36">
        <v>0</v>
      </c>
      <c r="C1026" s="36">
        <v>0</v>
      </c>
      <c r="D1026" s="36">
        <v>0</v>
      </c>
      <c r="E1026" s="36">
        <v>30075</v>
      </c>
      <c r="F1026" s="36">
        <v>2166543</v>
      </c>
      <c r="G1026" s="36">
        <f>C1026+D1026+E1026+F1026</f>
        <v>2196618</v>
      </c>
      <c r="H1026" s="36">
        <v>0</v>
      </c>
      <c r="I1026" s="36">
        <v>0</v>
      </c>
      <c r="J1026" s="36">
        <v>30075</v>
      </c>
      <c r="K1026" s="36">
        <v>2166543</v>
      </c>
      <c r="L1026" s="36">
        <f>H1026+I1026+J1026+K1026</f>
        <v>2196618</v>
      </c>
      <c r="M1026" s="36">
        <v>0</v>
      </c>
      <c r="N1026" s="36">
        <v>0</v>
      </c>
      <c r="O1026" s="36">
        <v>30074.55</v>
      </c>
      <c r="P1026" s="36">
        <v>2142227.44</v>
      </c>
      <c r="Q1026" s="36">
        <f>M1026+N1026+O1026+P1026</f>
        <v>2172301.9899999998</v>
      </c>
      <c r="R1026" s="36">
        <f>H1026-M1026</f>
        <v>0</v>
      </c>
      <c r="S1026" s="36">
        <f>I1026-N1026</f>
        <v>0</v>
      </c>
      <c r="T1026" s="36">
        <f>J1026-O1026</f>
        <v>0.4500000000007276</v>
      </c>
      <c r="U1026" s="36">
        <f>Q1026+B1026</f>
        <v>2172301.9899999998</v>
      </c>
      <c r="V1026" s="36">
        <v>2196618</v>
      </c>
      <c r="W1026" s="36">
        <v>2172301.9900000002</v>
      </c>
      <c r="X1026" s="36">
        <f>V1026-W1026</f>
        <v>24316.009999999776</v>
      </c>
      <c r="Y1026" s="36">
        <f>IF(ISERROR(W1026/V1026*100),0,W1026/V1026*100)</f>
        <v>98.893025095851911</v>
      </c>
      <c r="Z1026" s="36">
        <v>0</v>
      </c>
      <c r="AA1026" s="36">
        <v>0</v>
      </c>
      <c r="AB1026" s="36">
        <v>0</v>
      </c>
      <c r="AC1026" s="36">
        <v>0</v>
      </c>
      <c r="AD1026" s="36">
        <v>-24315.56</v>
      </c>
    </row>
    <row r="1027" spans="1:30" x14ac:dyDescent="0.2">
      <c r="A1027" s="38" t="s">
        <v>504</v>
      </c>
      <c r="B1027" s="39">
        <v>0</v>
      </c>
      <c r="C1027" s="39">
        <v>0</v>
      </c>
      <c r="D1027" s="39">
        <v>0</v>
      </c>
      <c r="E1027" s="39">
        <v>30075</v>
      </c>
      <c r="F1027" s="39">
        <v>1111795</v>
      </c>
      <c r="G1027" s="39">
        <f>C1027+D1027+E1027+F1027</f>
        <v>1141870</v>
      </c>
      <c r="H1027" s="39">
        <v>0</v>
      </c>
      <c r="I1027" s="39">
        <v>0</v>
      </c>
      <c r="J1027" s="39">
        <v>30075</v>
      </c>
      <c r="K1027" s="39">
        <v>1111795</v>
      </c>
      <c r="L1027" s="39">
        <f>H1027+I1027+J1027+K1027</f>
        <v>1141870</v>
      </c>
      <c r="M1027" s="39">
        <v>0</v>
      </c>
      <c r="N1027" s="39">
        <v>0</v>
      </c>
      <c r="O1027" s="39">
        <v>30074.55</v>
      </c>
      <c r="P1027" s="39">
        <v>1088009.6200000001</v>
      </c>
      <c r="Q1027" s="39">
        <f>M1027+N1027+O1027+P1027</f>
        <v>1118084.1700000002</v>
      </c>
      <c r="R1027" s="39">
        <f>H1027-M1027</f>
        <v>0</v>
      </c>
      <c r="S1027" s="39">
        <f>I1027-N1027</f>
        <v>0</v>
      </c>
      <c r="T1027" s="39">
        <f>J1027-O1027</f>
        <v>0.4500000000007276</v>
      </c>
      <c r="U1027" s="39">
        <f>Q1027+B1027</f>
        <v>1118084.1700000002</v>
      </c>
      <c r="V1027" s="39">
        <v>1141870</v>
      </c>
      <c r="W1027" s="39">
        <v>1118084.17</v>
      </c>
      <c r="X1027" s="39">
        <f>V1027-W1027</f>
        <v>23785.830000000075</v>
      </c>
      <c r="Y1027" s="39">
        <f>IF(ISERROR(W1027/V1027*100),0,W1027/V1027*100)</f>
        <v>97.916940632471295</v>
      </c>
      <c r="Z1027" s="39">
        <v>0</v>
      </c>
      <c r="AA1027" s="39">
        <v>0</v>
      </c>
      <c r="AB1027" s="39">
        <v>0</v>
      </c>
      <c r="AC1027" s="39">
        <v>0</v>
      </c>
      <c r="AD1027" s="39">
        <v>-23785.38</v>
      </c>
    </row>
    <row r="1028" spans="1:30" ht="25.5" x14ac:dyDescent="0.2">
      <c r="A1028" s="38" t="s">
        <v>55</v>
      </c>
      <c r="B1028" s="39">
        <v>0</v>
      </c>
      <c r="C1028" s="39">
        <v>0</v>
      </c>
      <c r="D1028" s="39">
        <v>0</v>
      </c>
      <c r="E1028" s="39">
        <v>0</v>
      </c>
      <c r="F1028" s="39">
        <v>1054748</v>
      </c>
      <c r="G1028" s="39">
        <f>C1028+D1028+E1028+F1028</f>
        <v>1054748</v>
      </c>
      <c r="H1028" s="39">
        <v>0</v>
      </c>
      <c r="I1028" s="39">
        <v>0</v>
      </c>
      <c r="J1028" s="39">
        <v>0</v>
      </c>
      <c r="K1028" s="39">
        <v>1054748</v>
      </c>
      <c r="L1028" s="39">
        <f>H1028+I1028+J1028+K1028</f>
        <v>1054748</v>
      </c>
      <c r="M1028" s="39">
        <v>0</v>
      </c>
      <c r="N1028" s="39">
        <v>0</v>
      </c>
      <c r="O1028" s="39">
        <v>0</v>
      </c>
      <c r="P1028" s="39">
        <v>1054217.82</v>
      </c>
      <c r="Q1028" s="39">
        <f>M1028+N1028+O1028+P1028</f>
        <v>1054217.82</v>
      </c>
      <c r="R1028" s="39">
        <f>H1028-M1028</f>
        <v>0</v>
      </c>
      <c r="S1028" s="39">
        <f>I1028-N1028</f>
        <v>0</v>
      </c>
      <c r="T1028" s="39">
        <f>J1028-O1028</f>
        <v>0</v>
      </c>
      <c r="U1028" s="39">
        <f>Q1028+B1028</f>
        <v>1054217.82</v>
      </c>
      <c r="V1028" s="39">
        <v>1054748</v>
      </c>
      <c r="W1028" s="39">
        <v>1054217.82</v>
      </c>
      <c r="X1028" s="39">
        <f>V1028-W1028</f>
        <v>530.17999999993481</v>
      </c>
      <c r="Y1028" s="39">
        <f>IF(ISERROR(W1028/V1028*100),0,W1028/V1028*100)</f>
        <v>99.9497339648902</v>
      </c>
      <c r="Z1028" s="39">
        <v>0</v>
      </c>
      <c r="AA1028" s="39">
        <v>0</v>
      </c>
      <c r="AB1028" s="39">
        <v>0</v>
      </c>
      <c r="AC1028" s="39">
        <v>0</v>
      </c>
      <c r="AD1028" s="39">
        <v>-530.17999999999995</v>
      </c>
    </row>
    <row r="1029" spans="1:30" x14ac:dyDescent="0.2">
      <c r="A1029" s="35" t="s">
        <v>505</v>
      </c>
      <c r="B1029" s="36">
        <v>0</v>
      </c>
      <c r="C1029" s="36">
        <v>0</v>
      </c>
      <c r="D1029" s="36">
        <v>0</v>
      </c>
      <c r="E1029" s="36">
        <v>0</v>
      </c>
      <c r="F1029" s="36">
        <v>107104</v>
      </c>
      <c r="G1029" s="36">
        <f>C1029+D1029+E1029+F1029</f>
        <v>107104</v>
      </c>
      <c r="H1029" s="36">
        <v>0</v>
      </c>
      <c r="I1029" s="36">
        <v>0</v>
      </c>
      <c r="J1029" s="36">
        <v>0</v>
      </c>
      <c r="K1029" s="36">
        <v>107104</v>
      </c>
      <c r="L1029" s="36">
        <f>H1029+I1029+J1029+K1029</f>
        <v>107104</v>
      </c>
      <c r="M1029" s="36">
        <v>0</v>
      </c>
      <c r="N1029" s="36">
        <v>0</v>
      </c>
      <c r="O1029" s="36">
        <v>0</v>
      </c>
      <c r="P1029" s="36">
        <v>107104</v>
      </c>
      <c r="Q1029" s="36">
        <f>M1029+N1029+O1029+P1029</f>
        <v>107104</v>
      </c>
      <c r="R1029" s="36">
        <f>H1029-M1029</f>
        <v>0</v>
      </c>
      <c r="S1029" s="36">
        <f>I1029-N1029</f>
        <v>0</v>
      </c>
      <c r="T1029" s="36">
        <f>J1029-O1029</f>
        <v>0</v>
      </c>
      <c r="U1029" s="36">
        <f>Q1029+B1029</f>
        <v>107104</v>
      </c>
      <c r="V1029" s="36">
        <v>107104</v>
      </c>
      <c r="W1029" s="36">
        <v>107104</v>
      </c>
      <c r="X1029" s="36">
        <f>V1029-W1029</f>
        <v>0</v>
      </c>
      <c r="Y1029" s="36">
        <f>IF(ISERROR(W1029/V1029*100),0,W1029/V1029*100)</f>
        <v>100</v>
      </c>
      <c r="Z1029" s="36">
        <v>0</v>
      </c>
      <c r="AA1029" s="36">
        <v>0</v>
      </c>
      <c r="AB1029" s="36">
        <v>0</v>
      </c>
      <c r="AC1029" s="36">
        <v>0</v>
      </c>
      <c r="AD1029" s="36">
        <v>0</v>
      </c>
    </row>
    <row r="1030" spans="1:30" ht="25.5" x14ac:dyDescent="0.2">
      <c r="A1030" s="38" t="s">
        <v>506</v>
      </c>
      <c r="B1030" s="39">
        <v>0</v>
      </c>
      <c r="C1030" s="39">
        <v>0</v>
      </c>
      <c r="D1030" s="39">
        <v>0</v>
      </c>
      <c r="E1030" s="39">
        <v>0</v>
      </c>
      <c r="F1030" s="39">
        <v>107104</v>
      </c>
      <c r="G1030" s="39">
        <f>C1030+D1030+E1030+F1030</f>
        <v>107104</v>
      </c>
      <c r="H1030" s="39">
        <v>0</v>
      </c>
      <c r="I1030" s="39">
        <v>0</v>
      </c>
      <c r="J1030" s="39">
        <v>0</v>
      </c>
      <c r="K1030" s="39">
        <v>107104</v>
      </c>
      <c r="L1030" s="39">
        <f>H1030+I1030+J1030+K1030</f>
        <v>107104</v>
      </c>
      <c r="M1030" s="39">
        <v>0</v>
      </c>
      <c r="N1030" s="39">
        <v>0</v>
      </c>
      <c r="O1030" s="39">
        <v>0</v>
      </c>
      <c r="P1030" s="39">
        <v>107104</v>
      </c>
      <c r="Q1030" s="39">
        <f>M1030+N1030+O1030+P1030</f>
        <v>107104</v>
      </c>
      <c r="R1030" s="39">
        <f>H1030-M1030</f>
        <v>0</v>
      </c>
      <c r="S1030" s="39">
        <f>I1030-N1030</f>
        <v>0</v>
      </c>
      <c r="T1030" s="39">
        <f>J1030-O1030</f>
        <v>0</v>
      </c>
      <c r="U1030" s="39">
        <f>Q1030+B1030</f>
        <v>107104</v>
      </c>
      <c r="V1030" s="39">
        <v>107104</v>
      </c>
      <c r="W1030" s="39">
        <v>107104</v>
      </c>
      <c r="X1030" s="39">
        <f>V1030-W1030</f>
        <v>0</v>
      </c>
      <c r="Y1030" s="39">
        <f>IF(ISERROR(W1030/V1030*100),0,W1030/V1030*100)</f>
        <v>100</v>
      </c>
      <c r="Z1030" s="39">
        <v>0</v>
      </c>
      <c r="AA1030" s="39">
        <v>0</v>
      </c>
      <c r="AB1030" s="39">
        <v>0</v>
      </c>
      <c r="AC1030" s="39">
        <v>0</v>
      </c>
      <c r="AD1030" s="39">
        <v>0</v>
      </c>
    </row>
    <row r="1031" spans="1:30" x14ac:dyDescent="0.2">
      <c r="A1031" s="35" t="s">
        <v>507</v>
      </c>
      <c r="B1031" s="36">
        <v>0</v>
      </c>
      <c r="C1031" s="36">
        <v>5726</v>
      </c>
      <c r="D1031" s="36">
        <v>0</v>
      </c>
      <c r="E1031" s="36">
        <v>6790</v>
      </c>
      <c r="F1031" s="36">
        <v>33829777</v>
      </c>
      <c r="G1031" s="36">
        <f>C1031+D1031+E1031+F1031</f>
        <v>33842293</v>
      </c>
      <c r="H1031" s="36">
        <v>5726</v>
      </c>
      <c r="I1031" s="36">
        <v>0</v>
      </c>
      <c r="J1031" s="36">
        <v>6790</v>
      </c>
      <c r="K1031" s="36">
        <v>33829777</v>
      </c>
      <c r="L1031" s="36">
        <f>H1031+I1031+J1031+K1031</f>
        <v>33842293</v>
      </c>
      <c r="M1031" s="36">
        <v>11737</v>
      </c>
      <c r="N1031" s="36">
        <v>0</v>
      </c>
      <c r="O1031" s="36">
        <v>6789.79</v>
      </c>
      <c r="P1031" s="36">
        <v>33269479.969999999</v>
      </c>
      <c r="Q1031" s="36">
        <f>M1031+N1031+O1031+P1031</f>
        <v>33288006.759999998</v>
      </c>
      <c r="R1031" s="36">
        <f>H1031-M1031</f>
        <v>-6011</v>
      </c>
      <c r="S1031" s="36">
        <f>I1031-N1031</f>
        <v>0</v>
      </c>
      <c r="T1031" s="36">
        <f>J1031-O1031</f>
        <v>0.21000000000003638</v>
      </c>
      <c r="U1031" s="36">
        <f>Q1031+B1031</f>
        <v>33288006.759999998</v>
      </c>
      <c r="V1031" s="36">
        <v>33842293</v>
      </c>
      <c r="W1031" s="36">
        <v>33280564.260000002</v>
      </c>
      <c r="X1031" s="36">
        <f>V1031-W1031</f>
        <v>561728.73999999836</v>
      </c>
      <c r="Y1031" s="36">
        <f>IF(ISERROR(W1031/V1031*100),0,W1031/V1031*100)</f>
        <v>98.340157565564496</v>
      </c>
      <c r="Z1031" s="36">
        <v>0</v>
      </c>
      <c r="AA1031" s="36">
        <v>0</v>
      </c>
      <c r="AB1031" s="36">
        <v>0</v>
      </c>
      <c r="AC1031" s="36">
        <v>0</v>
      </c>
      <c r="AD1031" s="36">
        <v>-560297.03</v>
      </c>
    </row>
    <row r="1032" spans="1:30" x14ac:dyDescent="0.2">
      <c r="A1032" s="38" t="s">
        <v>508</v>
      </c>
      <c r="B1032" s="39">
        <v>0</v>
      </c>
      <c r="C1032" s="39">
        <v>5726</v>
      </c>
      <c r="D1032" s="39">
        <v>0</v>
      </c>
      <c r="E1032" s="39">
        <v>0</v>
      </c>
      <c r="F1032" s="39">
        <v>824175</v>
      </c>
      <c r="G1032" s="39">
        <f>C1032+D1032+E1032+F1032</f>
        <v>829901</v>
      </c>
      <c r="H1032" s="39">
        <v>5726</v>
      </c>
      <c r="I1032" s="39">
        <v>0</v>
      </c>
      <c r="J1032" s="39">
        <v>0</v>
      </c>
      <c r="K1032" s="39">
        <v>824175</v>
      </c>
      <c r="L1032" s="39">
        <f>H1032+I1032+J1032+K1032</f>
        <v>829901</v>
      </c>
      <c r="M1032" s="39">
        <v>11737</v>
      </c>
      <c r="N1032" s="39">
        <v>0</v>
      </c>
      <c r="O1032" s="39">
        <v>0</v>
      </c>
      <c r="P1032" s="39">
        <v>790662.75</v>
      </c>
      <c r="Q1032" s="39">
        <f>M1032+N1032+O1032+P1032</f>
        <v>802399.75</v>
      </c>
      <c r="R1032" s="39">
        <f>H1032-M1032</f>
        <v>-6011</v>
      </c>
      <c r="S1032" s="39">
        <f>I1032-N1032</f>
        <v>0</v>
      </c>
      <c r="T1032" s="39">
        <f>J1032-O1032</f>
        <v>0</v>
      </c>
      <c r="U1032" s="39">
        <f>Q1032+B1032</f>
        <v>802399.75</v>
      </c>
      <c r="V1032" s="39">
        <v>829901</v>
      </c>
      <c r="W1032" s="39">
        <v>794957.25</v>
      </c>
      <c r="X1032" s="39">
        <f>V1032-W1032</f>
        <v>34943.75</v>
      </c>
      <c r="Y1032" s="39">
        <f>IF(ISERROR(W1032/V1032*100),0,W1032/V1032*100)</f>
        <v>95.789407411245435</v>
      </c>
      <c r="Z1032" s="39">
        <v>0</v>
      </c>
      <c r="AA1032" s="39">
        <v>0</v>
      </c>
      <c r="AB1032" s="39">
        <v>0</v>
      </c>
      <c r="AC1032" s="39">
        <v>0</v>
      </c>
      <c r="AD1032" s="39">
        <v>-33512.25</v>
      </c>
    </row>
    <row r="1033" spans="1:30" ht="25.5" x14ac:dyDescent="0.2">
      <c r="A1033" s="38" t="s">
        <v>509</v>
      </c>
      <c r="B1033" s="39">
        <v>0</v>
      </c>
      <c r="C1033" s="39">
        <v>0</v>
      </c>
      <c r="D1033" s="39">
        <v>0</v>
      </c>
      <c r="E1033" s="39">
        <v>6000</v>
      </c>
      <c r="F1033" s="39">
        <v>9782445</v>
      </c>
      <c r="G1033" s="39">
        <f>C1033+D1033+E1033+F1033</f>
        <v>9788445</v>
      </c>
      <c r="H1033" s="39">
        <v>0</v>
      </c>
      <c r="I1033" s="39">
        <v>0</v>
      </c>
      <c r="J1033" s="39">
        <v>6000</v>
      </c>
      <c r="K1033" s="39">
        <v>9782445</v>
      </c>
      <c r="L1033" s="39">
        <f>H1033+I1033+J1033+K1033</f>
        <v>9788445</v>
      </c>
      <c r="M1033" s="39">
        <v>0</v>
      </c>
      <c r="N1033" s="39">
        <v>0</v>
      </c>
      <c r="O1033" s="39">
        <v>6000</v>
      </c>
      <c r="P1033" s="39">
        <v>9644898.6199999992</v>
      </c>
      <c r="Q1033" s="39">
        <f>M1033+N1033+O1033+P1033</f>
        <v>9650898.6199999992</v>
      </c>
      <c r="R1033" s="39">
        <f>H1033-M1033</f>
        <v>0</v>
      </c>
      <c r="S1033" s="39">
        <f>I1033-N1033</f>
        <v>0</v>
      </c>
      <c r="T1033" s="39">
        <f>J1033-O1033</f>
        <v>0</v>
      </c>
      <c r="U1033" s="39">
        <f>Q1033+B1033</f>
        <v>9650898.6199999992</v>
      </c>
      <c r="V1033" s="39">
        <v>9788445</v>
      </c>
      <c r="W1033" s="39">
        <v>9650898.6199999992</v>
      </c>
      <c r="X1033" s="39">
        <f>V1033-W1033</f>
        <v>137546.38000000082</v>
      </c>
      <c r="Y1033" s="39">
        <f>IF(ISERROR(W1033/V1033*100),0,W1033/V1033*100)</f>
        <v>98.594808674922305</v>
      </c>
      <c r="Z1033" s="39">
        <v>0</v>
      </c>
      <c r="AA1033" s="39">
        <v>0</v>
      </c>
      <c r="AB1033" s="39">
        <v>0</v>
      </c>
      <c r="AC1033" s="39">
        <v>0</v>
      </c>
      <c r="AD1033" s="39">
        <v>-137546.38</v>
      </c>
    </row>
    <row r="1034" spans="1:30" x14ac:dyDescent="0.2">
      <c r="A1034" s="38" t="s">
        <v>510</v>
      </c>
      <c r="B1034" s="39">
        <v>0</v>
      </c>
      <c r="C1034" s="39">
        <v>0</v>
      </c>
      <c r="D1034" s="39">
        <v>0</v>
      </c>
      <c r="E1034" s="39">
        <v>790</v>
      </c>
      <c r="F1034" s="39">
        <v>16995613</v>
      </c>
      <c r="G1034" s="39">
        <f>C1034+D1034+E1034+F1034</f>
        <v>16996403</v>
      </c>
      <c r="H1034" s="39">
        <v>0</v>
      </c>
      <c r="I1034" s="39">
        <v>0</v>
      </c>
      <c r="J1034" s="39">
        <v>790</v>
      </c>
      <c r="K1034" s="39">
        <v>16995613</v>
      </c>
      <c r="L1034" s="39">
        <f>H1034+I1034+J1034+K1034</f>
        <v>16996403</v>
      </c>
      <c r="M1034" s="39">
        <v>0</v>
      </c>
      <c r="N1034" s="39">
        <v>0</v>
      </c>
      <c r="O1034" s="39">
        <v>789.79</v>
      </c>
      <c r="P1034" s="39">
        <v>16995613</v>
      </c>
      <c r="Q1034" s="39">
        <f>M1034+N1034+O1034+P1034</f>
        <v>16996402.789999999</v>
      </c>
      <c r="R1034" s="39">
        <f>H1034-M1034</f>
        <v>0</v>
      </c>
      <c r="S1034" s="39">
        <f>I1034-N1034</f>
        <v>0</v>
      </c>
      <c r="T1034" s="39">
        <f>J1034-O1034</f>
        <v>0.21000000000003638</v>
      </c>
      <c r="U1034" s="39">
        <f>Q1034+B1034</f>
        <v>16996402.789999999</v>
      </c>
      <c r="V1034" s="39">
        <v>16996403</v>
      </c>
      <c r="W1034" s="39">
        <v>16996402.789999999</v>
      </c>
      <c r="X1034" s="39">
        <f>V1034-W1034</f>
        <v>0.21000000089406967</v>
      </c>
      <c r="Y1034" s="39">
        <f>IF(ISERROR(W1034/V1034*100),0,W1034/V1034*100)</f>
        <v>99.999998764444456</v>
      </c>
      <c r="Z1034" s="39">
        <v>0</v>
      </c>
      <c r="AA1034" s="39">
        <v>0</v>
      </c>
      <c r="AB1034" s="39">
        <v>0</v>
      </c>
      <c r="AC1034" s="39">
        <v>0</v>
      </c>
      <c r="AD1034" s="39">
        <v>0</v>
      </c>
    </row>
    <row r="1035" spans="1:30" ht="25.5" x14ac:dyDescent="0.2">
      <c r="A1035" s="40" t="s">
        <v>511</v>
      </c>
      <c r="B1035" s="39">
        <v>0</v>
      </c>
      <c r="C1035" s="39">
        <v>0</v>
      </c>
      <c r="D1035" s="39">
        <v>0</v>
      </c>
      <c r="E1035" s="39">
        <v>790</v>
      </c>
      <c r="F1035" s="39">
        <v>16995613</v>
      </c>
      <c r="G1035" s="39">
        <f>C1035+D1035+E1035+F1035</f>
        <v>16996403</v>
      </c>
      <c r="H1035" s="39">
        <v>0</v>
      </c>
      <c r="I1035" s="39">
        <v>0</v>
      </c>
      <c r="J1035" s="39">
        <v>790</v>
      </c>
      <c r="K1035" s="39">
        <v>16995613</v>
      </c>
      <c r="L1035" s="39">
        <f>H1035+I1035+J1035+K1035</f>
        <v>16996403</v>
      </c>
      <c r="M1035" s="39">
        <v>0</v>
      </c>
      <c r="N1035" s="39">
        <v>0</v>
      </c>
      <c r="O1035" s="39">
        <v>789.79</v>
      </c>
      <c r="P1035" s="39">
        <v>16995613</v>
      </c>
      <c r="Q1035" s="39">
        <f>M1035+N1035+O1035+P1035</f>
        <v>16996402.789999999</v>
      </c>
      <c r="R1035" s="39">
        <f>H1035-M1035</f>
        <v>0</v>
      </c>
      <c r="S1035" s="39">
        <f>I1035-N1035</f>
        <v>0</v>
      </c>
      <c r="T1035" s="39">
        <f>J1035-O1035</f>
        <v>0.21000000000003638</v>
      </c>
      <c r="U1035" s="39">
        <f>Q1035+B1035</f>
        <v>16996402.789999999</v>
      </c>
      <c r="V1035" s="39">
        <v>16996403</v>
      </c>
      <c r="W1035" s="39">
        <v>16996402.789999999</v>
      </c>
      <c r="X1035" s="39">
        <f>V1035-W1035</f>
        <v>0.21000000089406967</v>
      </c>
      <c r="Y1035" s="39">
        <f>IF(ISERROR(W1035/V1035*100),0,W1035/V1035*100)</f>
        <v>99.999998764444456</v>
      </c>
      <c r="Z1035" s="39">
        <v>0</v>
      </c>
      <c r="AA1035" s="39">
        <v>0</v>
      </c>
      <c r="AB1035" s="39">
        <v>0</v>
      </c>
      <c r="AC1035" s="39">
        <v>0</v>
      </c>
      <c r="AD1035" s="39">
        <v>0</v>
      </c>
    </row>
    <row r="1036" spans="1:30" x14ac:dyDescent="0.2">
      <c r="A1036" s="38" t="s">
        <v>512</v>
      </c>
      <c r="B1036" s="39">
        <v>0</v>
      </c>
      <c r="C1036" s="39">
        <v>0</v>
      </c>
      <c r="D1036" s="39">
        <v>0</v>
      </c>
      <c r="E1036" s="39">
        <v>0</v>
      </c>
      <c r="F1036" s="39">
        <v>1053403</v>
      </c>
      <c r="G1036" s="39">
        <f>C1036+D1036+E1036+F1036</f>
        <v>1053403</v>
      </c>
      <c r="H1036" s="39">
        <v>0</v>
      </c>
      <c r="I1036" s="39">
        <v>0</v>
      </c>
      <c r="J1036" s="39">
        <v>0</v>
      </c>
      <c r="K1036" s="39">
        <v>1053403</v>
      </c>
      <c r="L1036" s="39">
        <f>H1036+I1036+J1036+K1036</f>
        <v>1053403</v>
      </c>
      <c r="M1036" s="39">
        <v>0</v>
      </c>
      <c r="N1036" s="39">
        <v>0</v>
      </c>
      <c r="O1036" s="39">
        <v>0</v>
      </c>
      <c r="P1036" s="39">
        <v>1015607.17</v>
      </c>
      <c r="Q1036" s="39">
        <f>M1036+N1036+O1036+P1036</f>
        <v>1015607.17</v>
      </c>
      <c r="R1036" s="39">
        <f>H1036-M1036</f>
        <v>0</v>
      </c>
      <c r="S1036" s="39">
        <f>I1036-N1036</f>
        <v>0</v>
      </c>
      <c r="T1036" s="39">
        <f>J1036-O1036</f>
        <v>0</v>
      </c>
      <c r="U1036" s="39">
        <f>Q1036+B1036</f>
        <v>1015607.17</v>
      </c>
      <c r="V1036" s="39">
        <v>1053403</v>
      </c>
      <c r="W1036" s="39">
        <v>1015607.17</v>
      </c>
      <c r="X1036" s="39">
        <f>V1036-W1036</f>
        <v>37795.829999999958</v>
      </c>
      <c r="Y1036" s="39">
        <f>IF(ISERROR(W1036/V1036*100),0,W1036/V1036*100)</f>
        <v>96.412025597041222</v>
      </c>
      <c r="Z1036" s="39">
        <v>0</v>
      </c>
      <c r="AA1036" s="39">
        <v>0</v>
      </c>
      <c r="AB1036" s="39">
        <v>0</v>
      </c>
      <c r="AC1036" s="39">
        <v>0</v>
      </c>
      <c r="AD1036" s="39">
        <v>-37795.83</v>
      </c>
    </row>
    <row r="1037" spans="1:30" ht="38.25" x14ac:dyDescent="0.2">
      <c r="A1037" s="38" t="s">
        <v>513</v>
      </c>
      <c r="B1037" s="39">
        <v>0</v>
      </c>
      <c r="C1037" s="39">
        <v>0</v>
      </c>
      <c r="D1037" s="39">
        <v>0</v>
      </c>
      <c r="E1037" s="39">
        <v>0</v>
      </c>
      <c r="F1037" s="39">
        <v>1743324</v>
      </c>
      <c r="G1037" s="39">
        <f>C1037+D1037+E1037+F1037</f>
        <v>1743324</v>
      </c>
      <c r="H1037" s="39">
        <v>0</v>
      </c>
      <c r="I1037" s="39">
        <v>0</v>
      </c>
      <c r="J1037" s="39">
        <v>0</v>
      </c>
      <c r="K1037" s="39">
        <v>1743324</v>
      </c>
      <c r="L1037" s="39">
        <f>H1037+I1037+J1037+K1037</f>
        <v>1743324</v>
      </c>
      <c r="M1037" s="39">
        <v>0</v>
      </c>
      <c r="N1037" s="39">
        <v>0</v>
      </c>
      <c r="O1037" s="39">
        <v>0</v>
      </c>
      <c r="P1037" s="39">
        <v>1727897.95</v>
      </c>
      <c r="Q1037" s="39">
        <f>M1037+N1037+O1037+P1037</f>
        <v>1727897.95</v>
      </c>
      <c r="R1037" s="39">
        <f>H1037-M1037</f>
        <v>0</v>
      </c>
      <c r="S1037" s="39">
        <f>I1037-N1037</f>
        <v>0</v>
      </c>
      <c r="T1037" s="39">
        <f>J1037-O1037</f>
        <v>0</v>
      </c>
      <c r="U1037" s="39">
        <f>Q1037+B1037</f>
        <v>1727897.95</v>
      </c>
      <c r="V1037" s="39">
        <v>1743324</v>
      </c>
      <c r="W1037" s="39">
        <v>1727897.95</v>
      </c>
      <c r="X1037" s="39">
        <f>V1037-W1037</f>
        <v>15426.050000000047</v>
      </c>
      <c r="Y1037" s="39">
        <f>IF(ISERROR(W1037/V1037*100),0,W1037/V1037*100)</f>
        <v>99.115135798050161</v>
      </c>
      <c r="Z1037" s="39">
        <v>0</v>
      </c>
      <c r="AA1037" s="39">
        <v>0</v>
      </c>
      <c r="AB1037" s="39">
        <v>0</v>
      </c>
      <c r="AC1037" s="39">
        <v>0</v>
      </c>
      <c r="AD1037" s="39">
        <v>-15426.05</v>
      </c>
    </row>
    <row r="1038" spans="1:30" ht="25.5" x14ac:dyDescent="0.2">
      <c r="A1038" s="38" t="s">
        <v>55</v>
      </c>
      <c r="B1038" s="39">
        <v>0</v>
      </c>
      <c r="C1038" s="39">
        <v>0</v>
      </c>
      <c r="D1038" s="39">
        <v>0</v>
      </c>
      <c r="E1038" s="39">
        <v>0</v>
      </c>
      <c r="F1038" s="39">
        <v>3430817</v>
      </c>
      <c r="G1038" s="39">
        <f>C1038+D1038+E1038+F1038</f>
        <v>3430817</v>
      </c>
      <c r="H1038" s="39">
        <v>0</v>
      </c>
      <c r="I1038" s="39">
        <v>0</v>
      </c>
      <c r="J1038" s="39">
        <v>0</v>
      </c>
      <c r="K1038" s="39">
        <v>3430817</v>
      </c>
      <c r="L1038" s="39">
        <f>H1038+I1038+J1038+K1038</f>
        <v>3430817</v>
      </c>
      <c r="M1038" s="39">
        <v>0</v>
      </c>
      <c r="N1038" s="39">
        <v>0</v>
      </c>
      <c r="O1038" s="39">
        <v>0</v>
      </c>
      <c r="P1038" s="39">
        <v>3094800.48</v>
      </c>
      <c r="Q1038" s="39">
        <f>M1038+N1038+O1038+P1038</f>
        <v>3094800.48</v>
      </c>
      <c r="R1038" s="39">
        <f>H1038-M1038</f>
        <v>0</v>
      </c>
      <c r="S1038" s="39">
        <f>I1038-N1038</f>
        <v>0</v>
      </c>
      <c r="T1038" s="39">
        <f>J1038-O1038</f>
        <v>0</v>
      </c>
      <c r="U1038" s="39">
        <f>Q1038+B1038</f>
        <v>3094800.48</v>
      </c>
      <c r="V1038" s="39">
        <v>3430817</v>
      </c>
      <c r="W1038" s="39">
        <v>3094800.48</v>
      </c>
      <c r="X1038" s="39">
        <f>V1038-W1038</f>
        <v>336016.52</v>
      </c>
      <c r="Y1038" s="39">
        <f>IF(ISERROR(W1038/V1038*100),0,W1038/V1038*100)</f>
        <v>90.205932872549027</v>
      </c>
      <c r="Z1038" s="39">
        <v>0</v>
      </c>
      <c r="AA1038" s="39">
        <v>0</v>
      </c>
      <c r="AB1038" s="39">
        <v>0</v>
      </c>
      <c r="AC1038" s="39">
        <v>0</v>
      </c>
      <c r="AD1038" s="39">
        <v>-336016.52</v>
      </c>
    </row>
    <row r="1039" spans="1:30" x14ac:dyDescent="0.2">
      <c r="A1039" s="35" t="s">
        <v>514</v>
      </c>
      <c r="B1039" s="36">
        <v>0</v>
      </c>
      <c r="C1039" s="36">
        <v>0</v>
      </c>
      <c r="D1039" s="36">
        <v>0</v>
      </c>
      <c r="E1039" s="36">
        <v>0</v>
      </c>
      <c r="F1039" s="36">
        <v>388192647</v>
      </c>
      <c r="G1039" s="36">
        <f>C1039+D1039+E1039+F1039</f>
        <v>388192647</v>
      </c>
      <c r="H1039" s="36">
        <v>0</v>
      </c>
      <c r="I1039" s="36">
        <v>0</v>
      </c>
      <c r="J1039" s="36">
        <v>0</v>
      </c>
      <c r="K1039" s="36">
        <v>388192647</v>
      </c>
      <c r="L1039" s="36">
        <f>H1039+I1039+J1039+K1039</f>
        <v>388192647</v>
      </c>
      <c r="M1039" s="36">
        <v>0</v>
      </c>
      <c r="N1039" s="36">
        <v>0</v>
      </c>
      <c r="O1039" s="36">
        <v>0</v>
      </c>
      <c r="P1039" s="36">
        <v>388179117.50999999</v>
      </c>
      <c r="Q1039" s="36">
        <f>M1039+N1039+O1039+P1039</f>
        <v>388179117.50999999</v>
      </c>
      <c r="R1039" s="36">
        <f>H1039-M1039</f>
        <v>0</v>
      </c>
      <c r="S1039" s="36">
        <f>I1039-N1039</f>
        <v>0</v>
      </c>
      <c r="T1039" s="36">
        <f>J1039-O1039</f>
        <v>0</v>
      </c>
      <c r="U1039" s="36">
        <f>Q1039+B1039</f>
        <v>388179117.50999999</v>
      </c>
      <c r="V1039" s="36">
        <v>388192647</v>
      </c>
      <c r="W1039" s="36">
        <v>388179117.50999999</v>
      </c>
      <c r="X1039" s="36">
        <f>V1039-W1039</f>
        <v>13529.490000009537</v>
      </c>
      <c r="Y1039" s="36">
        <f>IF(ISERROR(W1039/V1039*100),0,W1039/V1039*100)</f>
        <v>99.996514748513505</v>
      </c>
      <c r="Z1039" s="36">
        <v>0</v>
      </c>
      <c r="AA1039" s="36">
        <v>0</v>
      </c>
      <c r="AB1039" s="36">
        <v>0</v>
      </c>
      <c r="AC1039" s="36">
        <v>0</v>
      </c>
      <c r="AD1039" s="36">
        <v>-13529.49</v>
      </c>
    </row>
    <row r="1040" spans="1:30" ht="25.5" x14ac:dyDescent="0.2">
      <c r="A1040" s="38" t="s">
        <v>515</v>
      </c>
      <c r="B1040" s="39">
        <v>0</v>
      </c>
      <c r="C1040" s="39">
        <v>0</v>
      </c>
      <c r="D1040" s="39">
        <v>0</v>
      </c>
      <c r="E1040" s="39">
        <v>0</v>
      </c>
      <c r="F1040" s="39">
        <v>60339733</v>
      </c>
      <c r="G1040" s="39">
        <f>C1040+D1040+E1040+F1040</f>
        <v>60339733</v>
      </c>
      <c r="H1040" s="39">
        <v>0</v>
      </c>
      <c r="I1040" s="39">
        <v>0</v>
      </c>
      <c r="J1040" s="39">
        <v>0</v>
      </c>
      <c r="K1040" s="39">
        <v>60339733</v>
      </c>
      <c r="L1040" s="39">
        <f>H1040+I1040+J1040+K1040</f>
        <v>60339733</v>
      </c>
      <c r="M1040" s="39">
        <v>0</v>
      </c>
      <c r="N1040" s="39">
        <v>0</v>
      </c>
      <c r="O1040" s="39">
        <v>0</v>
      </c>
      <c r="P1040" s="39">
        <v>60338731.340000004</v>
      </c>
      <c r="Q1040" s="39">
        <f>M1040+N1040+O1040+P1040</f>
        <v>60338731.340000004</v>
      </c>
      <c r="R1040" s="39">
        <f>H1040-M1040</f>
        <v>0</v>
      </c>
      <c r="S1040" s="39">
        <f>I1040-N1040</f>
        <v>0</v>
      </c>
      <c r="T1040" s="39">
        <f>J1040-O1040</f>
        <v>0</v>
      </c>
      <c r="U1040" s="39">
        <f>Q1040+B1040</f>
        <v>60338731.340000004</v>
      </c>
      <c r="V1040" s="39">
        <v>60339733</v>
      </c>
      <c r="W1040" s="39">
        <v>60338731.340000004</v>
      </c>
      <c r="X1040" s="39">
        <f>V1040-W1040</f>
        <v>1001.6599999964237</v>
      </c>
      <c r="Y1040" s="39">
        <f>IF(ISERROR(W1040/V1040*100),0,W1040/V1040*100)</f>
        <v>99.998339966138076</v>
      </c>
      <c r="Z1040" s="39">
        <v>0</v>
      </c>
      <c r="AA1040" s="39">
        <v>0</v>
      </c>
      <c r="AB1040" s="39">
        <v>0</v>
      </c>
      <c r="AC1040" s="39">
        <v>0</v>
      </c>
      <c r="AD1040" s="39">
        <v>-1001.66</v>
      </c>
    </row>
    <row r="1041" spans="1:30" ht="51" x14ac:dyDescent="0.2">
      <c r="A1041" s="38" t="s">
        <v>516</v>
      </c>
      <c r="B1041" s="39">
        <v>0</v>
      </c>
      <c r="C1041" s="39">
        <v>0</v>
      </c>
      <c r="D1041" s="39">
        <v>0</v>
      </c>
      <c r="E1041" s="39">
        <v>0</v>
      </c>
      <c r="F1041" s="39">
        <v>983369</v>
      </c>
      <c r="G1041" s="39">
        <f>C1041+D1041+E1041+F1041</f>
        <v>983369</v>
      </c>
      <c r="H1041" s="39">
        <v>0</v>
      </c>
      <c r="I1041" s="39">
        <v>0</v>
      </c>
      <c r="J1041" s="39">
        <v>0</v>
      </c>
      <c r="K1041" s="39">
        <v>983369</v>
      </c>
      <c r="L1041" s="39">
        <f>H1041+I1041+J1041+K1041</f>
        <v>983369</v>
      </c>
      <c r="M1041" s="39">
        <v>0</v>
      </c>
      <c r="N1041" s="39">
        <v>0</v>
      </c>
      <c r="O1041" s="39">
        <v>0</v>
      </c>
      <c r="P1041" s="39">
        <v>970852.69</v>
      </c>
      <c r="Q1041" s="39">
        <f>M1041+N1041+O1041+P1041</f>
        <v>970852.69</v>
      </c>
      <c r="R1041" s="39">
        <f>H1041-M1041</f>
        <v>0</v>
      </c>
      <c r="S1041" s="39">
        <f>I1041-N1041</f>
        <v>0</v>
      </c>
      <c r="T1041" s="39">
        <f>J1041-O1041</f>
        <v>0</v>
      </c>
      <c r="U1041" s="39">
        <f>Q1041+B1041</f>
        <v>970852.69</v>
      </c>
      <c r="V1041" s="39">
        <v>983369</v>
      </c>
      <c r="W1041" s="39">
        <v>970852.69</v>
      </c>
      <c r="X1041" s="39">
        <f>V1041-W1041</f>
        <v>12516.310000000056</v>
      </c>
      <c r="Y1041" s="39">
        <f>IF(ISERROR(W1041/V1041*100),0,W1041/V1041*100)</f>
        <v>98.727201081181121</v>
      </c>
      <c r="Z1041" s="39">
        <v>0</v>
      </c>
      <c r="AA1041" s="39">
        <v>0</v>
      </c>
      <c r="AB1041" s="39">
        <v>0</v>
      </c>
      <c r="AC1041" s="39">
        <v>0</v>
      </c>
      <c r="AD1041" s="39">
        <v>-12516.31</v>
      </c>
    </row>
    <row r="1042" spans="1:30" ht="51" x14ac:dyDescent="0.2">
      <c r="A1042" s="38" t="s">
        <v>517</v>
      </c>
      <c r="B1042" s="39">
        <v>0</v>
      </c>
      <c r="C1042" s="39">
        <v>0</v>
      </c>
      <c r="D1042" s="39">
        <v>0</v>
      </c>
      <c r="E1042" s="39">
        <v>0</v>
      </c>
      <c r="F1042" s="39">
        <v>286953929</v>
      </c>
      <c r="G1042" s="39">
        <f>C1042+D1042+E1042+F1042</f>
        <v>286953929</v>
      </c>
      <c r="H1042" s="39">
        <v>0</v>
      </c>
      <c r="I1042" s="39">
        <v>0</v>
      </c>
      <c r="J1042" s="39">
        <v>0</v>
      </c>
      <c r="K1042" s="39">
        <v>286953929</v>
      </c>
      <c r="L1042" s="39">
        <f>H1042+I1042+J1042+K1042</f>
        <v>286953929</v>
      </c>
      <c r="M1042" s="39">
        <v>0</v>
      </c>
      <c r="N1042" s="39">
        <v>0</v>
      </c>
      <c r="O1042" s="39">
        <v>0</v>
      </c>
      <c r="P1042" s="39">
        <v>286953917.48000002</v>
      </c>
      <c r="Q1042" s="39">
        <f>M1042+N1042+O1042+P1042</f>
        <v>286953917.48000002</v>
      </c>
      <c r="R1042" s="39">
        <f>H1042-M1042</f>
        <v>0</v>
      </c>
      <c r="S1042" s="39">
        <f>I1042-N1042</f>
        <v>0</v>
      </c>
      <c r="T1042" s="39">
        <f>J1042-O1042</f>
        <v>0</v>
      </c>
      <c r="U1042" s="39">
        <f>Q1042+B1042</f>
        <v>286953917.48000002</v>
      </c>
      <c r="V1042" s="39">
        <v>286953929</v>
      </c>
      <c r="W1042" s="39">
        <v>286953917.48000002</v>
      </c>
      <c r="X1042" s="39">
        <f>V1042-W1042</f>
        <v>11.519999980926514</v>
      </c>
      <c r="Y1042" s="39">
        <f>IF(ISERROR(W1042/V1042*100),0,W1042/V1042*100)</f>
        <v>99.99999598541828</v>
      </c>
      <c r="Z1042" s="39">
        <v>0</v>
      </c>
      <c r="AA1042" s="39">
        <v>0</v>
      </c>
      <c r="AB1042" s="39">
        <v>0</v>
      </c>
      <c r="AC1042" s="39">
        <v>0</v>
      </c>
      <c r="AD1042" s="39">
        <v>-11.52</v>
      </c>
    </row>
    <row r="1043" spans="1:30" ht="76.5" x14ac:dyDescent="0.2">
      <c r="A1043" s="38" t="s">
        <v>518</v>
      </c>
      <c r="B1043" s="39">
        <v>0</v>
      </c>
      <c r="C1043" s="39">
        <v>0</v>
      </c>
      <c r="D1043" s="39">
        <v>0</v>
      </c>
      <c r="E1043" s="39">
        <v>0</v>
      </c>
      <c r="F1043" s="39">
        <v>34406865</v>
      </c>
      <c r="G1043" s="39">
        <f>C1043+D1043+E1043+F1043</f>
        <v>34406865</v>
      </c>
      <c r="H1043" s="39">
        <v>0</v>
      </c>
      <c r="I1043" s="39">
        <v>0</v>
      </c>
      <c r="J1043" s="39">
        <v>0</v>
      </c>
      <c r="K1043" s="39">
        <v>34406865</v>
      </c>
      <c r="L1043" s="39">
        <f>H1043+I1043+J1043+K1043</f>
        <v>34406865</v>
      </c>
      <c r="M1043" s="39">
        <v>0</v>
      </c>
      <c r="N1043" s="39">
        <v>0</v>
      </c>
      <c r="O1043" s="39">
        <v>0</v>
      </c>
      <c r="P1043" s="39">
        <v>34406865</v>
      </c>
      <c r="Q1043" s="39">
        <f>M1043+N1043+O1043+P1043</f>
        <v>34406865</v>
      </c>
      <c r="R1043" s="39">
        <f>H1043-M1043</f>
        <v>0</v>
      </c>
      <c r="S1043" s="39">
        <f>I1043-N1043</f>
        <v>0</v>
      </c>
      <c r="T1043" s="39">
        <f>J1043-O1043</f>
        <v>0</v>
      </c>
      <c r="U1043" s="39">
        <f>Q1043+B1043</f>
        <v>34406865</v>
      </c>
      <c r="V1043" s="39">
        <v>34406865</v>
      </c>
      <c r="W1043" s="39">
        <v>34406865</v>
      </c>
      <c r="X1043" s="39">
        <f>V1043-W1043</f>
        <v>0</v>
      </c>
      <c r="Y1043" s="39">
        <f>IF(ISERROR(W1043/V1043*100),0,W1043/V1043*100)</f>
        <v>100</v>
      </c>
      <c r="Z1043" s="39">
        <v>0</v>
      </c>
      <c r="AA1043" s="39">
        <v>0</v>
      </c>
      <c r="AB1043" s="39">
        <v>0</v>
      </c>
      <c r="AC1043" s="39">
        <v>0</v>
      </c>
      <c r="AD1043" s="39">
        <v>0</v>
      </c>
    </row>
    <row r="1044" spans="1:30" ht="25.5" x14ac:dyDescent="0.2">
      <c r="A1044" s="38" t="s">
        <v>55</v>
      </c>
      <c r="B1044" s="39">
        <v>0</v>
      </c>
      <c r="C1044" s="39">
        <v>0</v>
      </c>
      <c r="D1044" s="39">
        <v>0</v>
      </c>
      <c r="E1044" s="39">
        <v>0</v>
      </c>
      <c r="F1044" s="39">
        <v>5508751</v>
      </c>
      <c r="G1044" s="39">
        <f>C1044+D1044+E1044+F1044</f>
        <v>5508751</v>
      </c>
      <c r="H1044" s="39">
        <v>0</v>
      </c>
      <c r="I1044" s="39">
        <v>0</v>
      </c>
      <c r="J1044" s="39">
        <v>0</v>
      </c>
      <c r="K1044" s="39">
        <v>5508751</v>
      </c>
      <c r="L1044" s="39">
        <f>H1044+I1044+J1044+K1044</f>
        <v>5508751</v>
      </c>
      <c r="M1044" s="39">
        <v>0</v>
      </c>
      <c r="N1044" s="39">
        <v>0</v>
      </c>
      <c r="O1044" s="39">
        <v>0</v>
      </c>
      <c r="P1044" s="39">
        <v>5508751</v>
      </c>
      <c r="Q1044" s="39">
        <f>M1044+N1044+O1044+P1044</f>
        <v>5508751</v>
      </c>
      <c r="R1044" s="39">
        <f>H1044-M1044</f>
        <v>0</v>
      </c>
      <c r="S1044" s="39">
        <f>I1044-N1044</f>
        <v>0</v>
      </c>
      <c r="T1044" s="39">
        <f>J1044-O1044</f>
        <v>0</v>
      </c>
      <c r="U1044" s="39">
        <f>Q1044+B1044</f>
        <v>5508751</v>
      </c>
      <c r="V1044" s="39">
        <v>5508751</v>
      </c>
      <c r="W1044" s="39">
        <v>5508751</v>
      </c>
      <c r="X1044" s="39">
        <f>V1044-W1044</f>
        <v>0</v>
      </c>
      <c r="Y1044" s="39">
        <f>IF(ISERROR(W1044/V1044*100),0,W1044/V1044*100)</f>
        <v>100</v>
      </c>
      <c r="Z1044" s="39">
        <v>0</v>
      </c>
      <c r="AA1044" s="39">
        <v>0</v>
      </c>
      <c r="AB1044" s="39">
        <v>0</v>
      </c>
      <c r="AC1044" s="39">
        <v>0</v>
      </c>
      <c r="AD1044" s="39">
        <v>0</v>
      </c>
    </row>
    <row r="1045" spans="1:30" x14ac:dyDescent="0.2">
      <c r="A1045" s="35" t="s">
        <v>519</v>
      </c>
      <c r="B1045" s="36">
        <v>0</v>
      </c>
      <c r="C1045" s="36">
        <v>0</v>
      </c>
      <c r="D1045" s="36">
        <v>0</v>
      </c>
      <c r="E1045" s="36">
        <v>0</v>
      </c>
      <c r="F1045" s="36">
        <v>184539752</v>
      </c>
      <c r="G1045" s="36">
        <f>C1045+D1045+E1045+F1045</f>
        <v>184539752</v>
      </c>
      <c r="H1045" s="36">
        <v>0</v>
      </c>
      <c r="I1045" s="36">
        <v>0</v>
      </c>
      <c r="J1045" s="36">
        <v>0</v>
      </c>
      <c r="K1045" s="36">
        <v>184539752</v>
      </c>
      <c r="L1045" s="36">
        <f>H1045+I1045+J1045+K1045</f>
        <v>184539752</v>
      </c>
      <c r="M1045" s="36">
        <v>0</v>
      </c>
      <c r="N1045" s="36">
        <v>0</v>
      </c>
      <c r="O1045" s="36">
        <v>0</v>
      </c>
      <c r="P1045" s="36">
        <v>184476184</v>
      </c>
      <c r="Q1045" s="36">
        <f>M1045+N1045+O1045+P1045</f>
        <v>184476184</v>
      </c>
      <c r="R1045" s="36">
        <f>H1045-M1045</f>
        <v>0</v>
      </c>
      <c r="S1045" s="36">
        <f>I1045-N1045</f>
        <v>0</v>
      </c>
      <c r="T1045" s="36">
        <f>J1045-O1045</f>
        <v>0</v>
      </c>
      <c r="U1045" s="36">
        <f>Q1045+B1045</f>
        <v>184476184</v>
      </c>
      <c r="V1045" s="36">
        <v>184539752</v>
      </c>
      <c r="W1045" s="36">
        <v>184476184</v>
      </c>
      <c r="X1045" s="36">
        <f>V1045-W1045</f>
        <v>63568</v>
      </c>
      <c r="Y1045" s="36">
        <f>IF(ISERROR(W1045/V1045*100),0,W1045/V1045*100)</f>
        <v>99.965553221291856</v>
      </c>
      <c r="Z1045" s="36">
        <v>0</v>
      </c>
      <c r="AA1045" s="36">
        <v>0</v>
      </c>
      <c r="AB1045" s="36">
        <v>0</v>
      </c>
      <c r="AC1045" s="36">
        <v>0</v>
      </c>
      <c r="AD1045" s="36">
        <v>-63568</v>
      </c>
    </row>
    <row r="1046" spans="1:30" ht="25.5" x14ac:dyDescent="0.2">
      <c r="A1046" s="38" t="s">
        <v>520</v>
      </c>
      <c r="B1046" s="39">
        <v>0</v>
      </c>
      <c r="C1046" s="39">
        <v>0</v>
      </c>
      <c r="D1046" s="39">
        <v>0</v>
      </c>
      <c r="E1046" s="39">
        <v>0</v>
      </c>
      <c r="F1046" s="39">
        <v>184539752</v>
      </c>
      <c r="G1046" s="39">
        <f>C1046+D1046+E1046+F1046</f>
        <v>184539752</v>
      </c>
      <c r="H1046" s="39">
        <v>0</v>
      </c>
      <c r="I1046" s="39">
        <v>0</v>
      </c>
      <c r="J1046" s="39">
        <v>0</v>
      </c>
      <c r="K1046" s="39">
        <v>184539752</v>
      </c>
      <c r="L1046" s="39">
        <f>H1046+I1046+J1046+K1046</f>
        <v>184539752</v>
      </c>
      <c r="M1046" s="39">
        <v>0</v>
      </c>
      <c r="N1046" s="39">
        <v>0</v>
      </c>
      <c r="O1046" s="39">
        <v>0</v>
      </c>
      <c r="P1046" s="39">
        <v>184476184</v>
      </c>
      <c r="Q1046" s="39">
        <f>M1046+N1046+O1046+P1046</f>
        <v>184476184</v>
      </c>
      <c r="R1046" s="39">
        <f>H1046-M1046</f>
        <v>0</v>
      </c>
      <c r="S1046" s="39">
        <f>I1046-N1046</f>
        <v>0</v>
      </c>
      <c r="T1046" s="39">
        <f>J1046-O1046</f>
        <v>0</v>
      </c>
      <c r="U1046" s="39">
        <f>Q1046+B1046</f>
        <v>184476184</v>
      </c>
      <c r="V1046" s="39">
        <v>184539752</v>
      </c>
      <c r="W1046" s="39">
        <v>184476184</v>
      </c>
      <c r="X1046" s="39">
        <f>V1046-W1046</f>
        <v>63568</v>
      </c>
      <c r="Y1046" s="39">
        <f>IF(ISERROR(W1046/V1046*100),0,W1046/V1046*100)</f>
        <v>99.965553221291856</v>
      </c>
      <c r="Z1046" s="39">
        <v>0</v>
      </c>
      <c r="AA1046" s="39">
        <v>0</v>
      </c>
      <c r="AB1046" s="39">
        <v>0</v>
      </c>
      <c r="AC1046" s="39">
        <v>0</v>
      </c>
      <c r="AD1046" s="39">
        <v>-63568</v>
      </c>
    </row>
    <row r="1047" spans="1:30" ht="25.5" x14ac:dyDescent="0.2">
      <c r="A1047" s="35" t="s">
        <v>521</v>
      </c>
      <c r="B1047" s="36">
        <v>0</v>
      </c>
      <c r="C1047" s="36">
        <v>0</v>
      </c>
      <c r="D1047" s="36">
        <v>0</v>
      </c>
      <c r="E1047" s="36">
        <v>0</v>
      </c>
      <c r="F1047" s="36">
        <v>158946746</v>
      </c>
      <c r="G1047" s="36">
        <f>C1047+D1047+E1047+F1047</f>
        <v>158946746</v>
      </c>
      <c r="H1047" s="36">
        <v>0</v>
      </c>
      <c r="I1047" s="36">
        <v>0</v>
      </c>
      <c r="J1047" s="36">
        <v>0</v>
      </c>
      <c r="K1047" s="36">
        <v>0</v>
      </c>
      <c r="L1047" s="36">
        <f>H1047+I1047+J1047+K1047</f>
        <v>0</v>
      </c>
      <c r="M1047" s="36">
        <v>0</v>
      </c>
      <c r="N1047" s="36">
        <v>0</v>
      </c>
      <c r="O1047" s="36">
        <v>0</v>
      </c>
      <c r="P1047" s="36">
        <v>0</v>
      </c>
      <c r="Q1047" s="36">
        <f>M1047+N1047+O1047+P1047</f>
        <v>0</v>
      </c>
      <c r="R1047" s="36">
        <f>H1047-M1047</f>
        <v>0</v>
      </c>
      <c r="S1047" s="36">
        <f>I1047-N1047</f>
        <v>0</v>
      </c>
      <c r="T1047" s="36">
        <f>J1047-O1047</f>
        <v>0</v>
      </c>
      <c r="U1047" s="36">
        <f>Q1047+B1047</f>
        <v>0</v>
      </c>
      <c r="V1047" s="36">
        <v>0</v>
      </c>
      <c r="W1047" s="36">
        <v>0</v>
      </c>
      <c r="X1047" s="36">
        <f>V1047-W1047</f>
        <v>0</v>
      </c>
      <c r="Y1047" s="36">
        <f>IF(ISERROR(W1047/V1047*100),0,W1047/V1047*100)</f>
        <v>0</v>
      </c>
      <c r="Z1047" s="36">
        <v>0</v>
      </c>
      <c r="AA1047" s="36">
        <v>0</v>
      </c>
      <c r="AB1047" s="36">
        <v>0</v>
      </c>
      <c r="AC1047" s="36">
        <v>0</v>
      </c>
      <c r="AD1047" s="36">
        <v>0</v>
      </c>
    </row>
    <row r="1048" spans="1:30" x14ac:dyDescent="0.2">
      <c r="A1048" s="38" t="s">
        <v>522</v>
      </c>
      <c r="B1048" s="39">
        <v>0</v>
      </c>
      <c r="C1048" s="39">
        <v>0</v>
      </c>
      <c r="D1048" s="39">
        <v>0</v>
      </c>
      <c r="E1048" s="39">
        <v>0</v>
      </c>
      <c r="F1048" s="39">
        <v>158946746</v>
      </c>
      <c r="G1048" s="39">
        <f>C1048+D1048+E1048+F1048</f>
        <v>158946746</v>
      </c>
      <c r="H1048" s="39">
        <v>0</v>
      </c>
      <c r="I1048" s="39">
        <v>0</v>
      </c>
      <c r="J1048" s="39">
        <v>0</v>
      </c>
      <c r="K1048" s="39">
        <v>0</v>
      </c>
      <c r="L1048" s="39">
        <f>H1048+I1048+J1048+K1048</f>
        <v>0</v>
      </c>
      <c r="M1048" s="39">
        <v>0</v>
      </c>
      <c r="N1048" s="39">
        <v>0</v>
      </c>
      <c r="O1048" s="39">
        <v>0</v>
      </c>
      <c r="P1048" s="39">
        <v>0</v>
      </c>
      <c r="Q1048" s="39">
        <f>M1048+N1048+O1048+P1048</f>
        <v>0</v>
      </c>
      <c r="R1048" s="39">
        <f>H1048-M1048</f>
        <v>0</v>
      </c>
      <c r="S1048" s="39">
        <f>I1048-N1048</f>
        <v>0</v>
      </c>
      <c r="T1048" s="39">
        <f>J1048-O1048</f>
        <v>0</v>
      </c>
      <c r="U1048" s="39">
        <f>Q1048+B1048</f>
        <v>0</v>
      </c>
      <c r="V1048" s="39">
        <v>0</v>
      </c>
      <c r="W1048" s="39">
        <v>0</v>
      </c>
      <c r="X1048" s="39">
        <f>V1048-W1048</f>
        <v>0</v>
      </c>
      <c r="Y1048" s="39">
        <f>IF(ISERROR(W1048/V1048*100),0,W1048/V1048*100)</f>
        <v>0</v>
      </c>
      <c r="Z1048" s="39">
        <v>0</v>
      </c>
      <c r="AA1048" s="39">
        <v>0</v>
      </c>
      <c r="AB1048" s="39">
        <v>0</v>
      </c>
      <c r="AC1048" s="39">
        <v>0</v>
      </c>
      <c r="AD1048" s="39">
        <v>0</v>
      </c>
    </row>
    <row r="1049" spans="1:30" ht="38.25" x14ac:dyDescent="0.2">
      <c r="A1049" s="52" t="s">
        <v>547</v>
      </c>
      <c r="B1049" s="36">
        <v>5113415.1100000003</v>
      </c>
      <c r="C1049" s="36">
        <v>0</v>
      </c>
      <c r="D1049" s="36">
        <v>115409538</v>
      </c>
      <c r="E1049" s="36">
        <v>10560573</v>
      </c>
      <c r="F1049" s="36">
        <v>1361784889</v>
      </c>
      <c r="G1049" s="36">
        <f>C1049+D1049+E1049+F1049</f>
        <v>1487755000</v>
      </c>
      <c r="H1049" s="36">
        <v>0</v>
      </c>
      <c r="I1049" s="36">
        <v>115409538</v>
      </c>
      <c r="J1049" s="36">
        <v>10560573</v>
      </c>
      <c r="K1049" s="36">
        <v>1337209000</v>
      </c>
      <c r="L1049" s="36">
        <f>H1049+I1049+J1049+K1049</f>
        <v>1463179111</v>
      </c>
      <c r="M1049" s="36">
        <v>100</v>
      </c>
      <c r="N1049" s="36">
        <v>92337314.590000004</v>
      </c>
      <c r="O1049" s="36">
        <v>7820394.4699999997</v>
      </c>
      <c r="P1049" s="36">
        <v>1274021217.8699999</v>
      </c>
      <c r="Q1049" s="36">
        <f>M1049+N1049+O1049+P1049</f>
        <v>1374179026.9299998</v>
      </c>
      <c r="R1049" s="36">
        <f>H1049-M1049</f>
        <v>-100</v>
      </c>
      <c r="S1049" s="36">
        <f>I1049-N1049</f>
        <v>23072223.409999996</v>
      </c>
      <c r="T1049" s="36">
        <f>J1049-O1049</f>
        <v>2740178.5300000003</v>
      </c>
      <c r="U1049" s="36">
        <f>Q1049+B1049</f>
        <v>1379292442.0399997</v>
      </c>
      <c r="V1049" s="36">
        <v>1496968352</v>
      </c>
      <c r="W1049" s="36">
        <v>1369620167.79</v>
      </c>
      <c r="X1049" s="36">
        <f>V1049-W1049</f>
        <v>127348184.21000004</v>
      </c>
      <c r="Y1049" s="36">
        <f>IF(ISERROR(W1049/V1049*100),0,W1049/V1049*100)</f>
        <v>91.492927419617217</v>
      </c>
      <c r="Z1049" s="36">
        <v>0</v>
      </c>
      <c r="AA1049" s="36">
        <v>0</v>
      </c>
      <c r="AB1049" s="36">
        <v>0</v>
      </c>
      <c r="AC1049" s="36">
        <v>0</v>
      </c>
      <c r="AD1049" s="36">
        <v>-63187782.130000003</v>
      </c>
    </row>
    <row r="1050" spans="1:30" x14ac:dyDescent="0.2">
      <c r="A1050" s="35" t="s">
        <v>39</v>
      </c>
      <c r="B1050" s="36">
        <v>0</v>
      </c>
      <c r="C1050" s="36">
        <v>0</v>
      </c>
      <c r="D1050" s="36">
        <v>52690</v>
      </c>
      <c r="E1050" s="36">
        <v>237110</v>
      </c>
      <c r="F1050" s="36">
        <v>3093086</v>
      </c>
      <c r="G1050" s="36">
        <f>C1050+D1050+E1050+F1050</f>
        <v>3382886</v>
      </c>
      <c r="H1050" s="36">
        <v>0</v>
      </c>
      <c r="I1050" s="36">
        <v>52690</v>
      </c>
      <c r="J1050" s="36">
        <v>237110</v>
      </c>
      <c r="K1050" s="36">
        <v>3093086</v>
      </c>
      <c r="L1050" s="36">
        <f>H1050+I1050+J1050+K1050</f>
        <v>3382886</v>
      </c>
      <c r="M1050" s="36">
        <v>0</v>
      </c>
      <c r="N1050" s="36">
        <v>43404.47</v>
      </c>
      <c r="O1050" s="36">
        <v>217830.3</v>
      </c>
      <c r="P1050" s="36">
        <v>2840618.02</v>
      </c>
      <c r="Q1050" s="36">
        <f>M1050+N1050+O1050+P1050</f>
        <v>3101852.79</v>
      </c>
      <c r="R1050" s="36">
        <f>H1050-M1050</f>
        <v>0</v>
      </c>
      <c r="S1050" s="36">
        <f>I1050-N1050</f>
        <v>9285.5299999999988</v>
      </c>
      <c r="T1050" s="36">
        <f>J1050-O1050</f>
        <v>19279.700000000012</v>
      </c>
      <c r="U1050" s="36">
        <f>Q1050+B1050</f>
        <v>3101852.79</v>
      </c>
      <c r="V1050" s="36">
        <v>3433457</v>
      </c>
      <c r="W1050" s="36">
        <v>3033336.11</v>
      </c>
      <c r="X1050" s="36">
        <f>V1050-W1050</f>
        <v>400120.89000000013</v>
      </c>
      <c r="Y1050" s="36">
        <f>IF(ISERROR(W1050/V1050*100),0,W1050/V1050*100)</f>
        <v>88.346413250551848</v>
      </c>
      <c r="Z1050" s="36">
        <v>0</v>
      </c>
      <c r="AA1050" s="36">
        <v>0</v>
      </c>
      <c r="AB1050" s="36">
        <v>0</v>
      </c>
      <c r="AC1050" s="36">
        <v>0</v>
      </c>
      <c r="AD1050" s="36">
        <v>-252467.98</v>
      </c>
    </row>
    <row r="1051" spans="1:30" ht="38.25" x14ac:dyDescent="0.2">
      <c r="A1051" s="38" t="s">
        <v>42</v>
      </c>
      <c r="B1051" s="39">
        <v>0</v>
      </c>
      <c r="C1051" s="39">
        <v>0</v>
      </c>
      <c r="D1051" s="39">
        <v>0</v>
      </c>
      <c r="E1051" s="39">
        <v>0</v>
      </c>
      <c r="F1051" s="39">
        <v>2023081</v>
      </c>
      <c r="G1051" s="39">
        <f>C1051+D1051+E1051+F1051</f>
        <v>2023081</v>
      </c>
      <c r="H1051" s="39">
        <v>0</v>
      </c>
      <c r="I1051" s="39">
        <v>0</v>
      </c>
      <c r="J1051" s="39">
        <v>0</v>
      </c>
      <c r="K1051" s="39">
        <v>2023081</v>
      </c>
      <c r="L1051" s="39">
        <f>H1051+I1051+J1051+K1051</f>
        <v>2023081</v>
      </c>
      <c r="M1051" s="39">
        <v>0</v>
      </c>
      <c r="N1051" s="39">
        <v>0</v>
      </c>
      <c r="O1051" s="39">
        <v>0</v>
      </c>
      <c r="P1051" s="39">
        <v>1905147.82</v>
      </c>
      <c r="Q1051" s="39">
        <f>M1051+N1051+O1051+P1051</f>
        <v>1905147.82</v>
      </c>
      <c r="R1051" s="39">
        <f>H1051-M1051</f>
        <v>0</v>
      </c>
      <c r="S1051" s="39">
        <f>I1051-N1051</f>
        <v>0</v>
      </c>
      <c r="T1051" s="39">
        <f>J1051-O1051</f>
        <v>0</v>
      </c>
      <c r="U1051" s="39">
        <f>Q1051+B1051</f>
        <v>1905147.82</v>
      </c>
      <c r="V1051" s="39">
        <v>2023081</v>
      </c>
      <c r="W1051" s="39">
        <v>1905147.82</v>
      </c>
      <c r="X1051" s="39">
        <f>V1051-W1051</f>
        <v>117933.17999999993</v>
      </c>
      <c r="Y1051" s="39">
        <f>IF(ISERROR(W1051/V1051*100),0,W1051/V1051*100)</f>
        <v>94.170615017391796</v>
      </c>
      <c r="Z1051" s="39">
        <v>0</v>
      </c>
      <c r="AA1051" s="39">
        <v>0</v>
      </c>
      <c r="AB1051" s="39">
        <v>0</v>
      </c>
      <c r="AC1051" s="39">
        <v>0</v>
      </c>
      <c r="AD1051" s="39">
        <v>-117933.18</v>
      </c>
    </row>
    <row r="1052" spans="1:30" ht="25.5" x14ac:dyDescent="0.2">
      <c r="A1052" s="40" t="s">
        <v>43</v>
      </c>
      <c r="B1052" s="39">
        <v>0</v>
      </c>
      <c r="C1052" s="39">
        <v>0</v>
      </c>
      <c r="D1052" s="39">
        <v>0</v>
      </c>
      <c r="E1052" s="39">
        <v>0</v>
      </c>
      <c r="F1052" s="39">
        <v>1790801</v>
      </c>
      <c r="G1052" s="39">
        <f>C1052+D1052+E1052+F1052</f>
        <v>1790801</v>
      </c>
      <c r="H1052" s="39">
        <v>0</v>
      </c>
      <c r="I1052" s="39">
        <v>0</v>
      </c>
      <c r="J1052" s="39">
        <v>0</v>
      </c>
      <c r="K1052" s="39">
        <v>1790801</v>
      </c>
      <c r="L1052" s="39">
        <f>H1052+I1052+J1052+K1052</f>
        <v>1790801</v>
      </c>
      <c r="M1052" s="39">
        <v>0</v>
      </c>
      <c r="N1052" s="39">
        <v>0</v>
      </c>
      <c r="O1052" s="39">
        <v>0</v>
      </c>
      <c r="P1052" s="39">
        <v>1694012.71</v>
      </c>
      <c r="Q1052" s="39">
        <f>M1052+N1052+O1052+P1052</f>
        <v>1694012.71</v>
      </c>
      <c r="R1052" s="39">
        <f>H1052-M1052</f>
        <v>0</v>
      </c>
      <c r="S1052" s="39">
        <f>I1052-N1052</f>
        <v>0</v>
      </c>
      <c r="T1052" s="39">
        <f>J1052-O1052</f>
        <v>0</v>
      </c>
      <c r="U1052" s="39">
        <f>Q1052+B1052</f>
        <v>1694012.71</v>
      </c>
      <c r="V1052" s="39">
        <v>1790801</v>
      </c>
      <c r="W1052" s="39">
        <v>1694012.71</v>
      </c>
      <c r="X1052" s="39">
        <f>V1052-W1052</f>
        <v>96788.290000000037</v>
      </c>
      <c r="Y1052" s="39">
        <f>IF(ISERROR(W1052/V1052*100),0,W1052/V1052*100)</f>
        <v>94.595251510357656</v>
      </c>
      <c r="Z1052" s="39">
        <v>0</v>
      </c>
      <c r="AA1052" s="39">
        <v>0</v>
      </c>
      <c r="AB1052" s="39">
        <v>0</v>
      </c>
      <c r="AC1052" s="39">
        <v>0</v>
      </c>
      <c r="AD1052" s="39">
        <v>-96788.29</v>
      </c>
    </row>
    <row r="1053" spans="1:30" ht="38.25" x14ac:dyDescent="0.2">
      <c r="A1053" s="40" t="s">
        <v>44</v>
      </c>
      <c r="B1053" s="39">
        <v>0</v>
      </c>
      <c r="C1053" s="39">
        <v>0</v>
      </c>
      <c r="D1053" s="39">
        <v>0</v>
      </c>
      <c r="E1053" s="39">
        <v>0</v>
      </c>
      <c r="F1053" s="39">
        <v>232280</v>
      </c>
      <c r="G1053" s="39">
        <f>C1053+D1053+E1053+F1053</f>
        <v>232280</v>
      </c>
      <c r="H1053" s="39">
        <v>0</v>
      </c>
      <c r="I1053" s="39">
        <v>0</v>
      </c>
      <c r="J1053" s="39">
        <v>0</v>
      </c>
      <c r="K1053" s="39">
        <v>232280</v>
      </c>
      <c r="L1053" s="39">
        <f>H1053+I1053+J1053+K1053</f>
        <v>232280</v>
      </c>
      <c r="M1053" s="39">
        <v>0</v>
      </c>
      <c r="N1053" s="39">
        <v>0</v>
      </c>
      <c r="O1053" s="39">
        <v>0</v>
      </c>
      <c r="P1053" s="39">
        <v>211135.11</v>
      </c>
      <c r="Q1053" s="39">
        <f>M1053+N1053+O1053+P1053</f>
        <v>211135.11</v>
      </c>
      <c r="R1053" s="39">
        <f>H1053-M1053</f>
        <v>0</v>
      </c>
      <c r="S1053" s="39">
        <f>I1053-N1053</f>
        <v>0</v>
      </c>
      <c r="T1053" s="39">
        <f>J1053-O1053</f>
        <v>0</v>
      </c>
      <c r="U1053" s="39">
        <f>Q1053+B1053</f>
        <v>211135.11</v>
      </c>
      <c r="V1053" s="39">
        <v>232280</v>
      </c>
      <c r="W1053" s="39">
        <v>211135.11</v>
      </c>
      <c r="X1053" s="39">
        <f>V1053-W1053</f>
        <v>21144.890000000014</v>
      </c>
      <c r="Y1053" s="39">
        <f>IF(ISERROR(W1053/V1053*100),0,W1053/V1053*100)</f>
        <v>90.896809884622002</v>
      </c>
      <c r="Z1053" s="39">
        <v>0</v>
      </c>
      <c r="AA1053" s="39">
        <v>0</v>
      </c>
      <c r="AB1053" s="39">
        <v>0</v>
      </c>
      <c r="AC1053" s="39">
        <v>0</v>
      </c>
      <c r="AD1053" s="39">
        <v>-21144.89</v>
      </c>
    </row>
    <row r="1054" spans="1:30" ht="25.5" x14ac:dyDescent="0.2">
      <c r="A1054" s="38" t="s">
        <v>45</v>
      </c>
      <c r="B1054" s="39">
        <v>0</v>
      </c>
      <c r="C1054" s="39">
        <v>0</v>
      </c>
      <c r="D1054" s="39">
        <v>0</v>
      </c>
      <c r="E1054" s="39">
        <v>13311</v>
      </c>
      <c r="F1054" s="39">
        <v>974778</v>
      </c>
      <c r="G1054" s="39">
        <f>C1054+D1054+E1054+F1054</f>
        <v>988089</v>
      </c>
      <c r="H1054" s="39">
        <v>0</v>
      </c>
      <c r="I1054" s="39">
        <v>0</v>
      </c>
      <c r="J1054" s="39">
        <v>13311</v>
      </c>
      <c r="K1054" s="39">
        <v>974778</v>
      </c>
      <c r="L1054" s="39">
        <f>H1054+I1054+J1054+K1054</f>
        <v>988089</v>
      </c>
      <c r="M1054" s="39">
        <v>0</v>
      </c>
      <c r="N1054" s="39">
        <v>0</v>
      </c>
      <c r="O1054" s="39">
        <v>4679.5200000000004</v>
      </c>
      <c r="P1054" s="39">
        <v>863538.06</v>
      </c>
      <c r="Q1054" s="39">
        <f>M1054+N1054+O1054+P1054</f>
        <v>868217.58000000007</v>
      </c>
      <c r="R1054" s="39">
        <f>H1054-M1054</f>
        <v>0</v>
      </c>
      <c r="S1054" s="39">
        <f>I1054-N1054</f>
        <v>0</v>
      </c>
      <c r="T1054" s="39">
        <f>J1054-O1054</f>
        <v>8631.48</v>
      </c>
      <c r="U1054" s="39">
        <f>Q1054+B1054</f>
        <v>868217.58000000007</v>
      </c>
      <c r="V1054" s="39">
        <v>988089</v>
      </c>
      <c r="W1054" s="39">
        <v>868217.58</v>
      </c>
      <c r="X1054" s="39">
        <f>V1054-W1054</f>
        <v>119871.42000000004</v>
      </c>
      <c r="Y1054" s="39">
        <f>IF(ISERROR(W1054/V1054*100),0,W1054/V1054*100)</f>
        <v>87.868358012284304</v>
      </c>
      <c r="Z1054" s="39">
        <v>0</v>
      </c>
      <c r="AA1054" s="39">
        <v>0</v>
      </c>
      <c r="AB1054" s="39">
        <v>0</v>
      </c>
      <c r="AC1054" s="39">
        <v>0</v>
      </c>
      <c r="AD1054" s="39">
        <v>-111239.94</v>
      </c>
    </row>
    <row r="1055" spans="1:30" ht="25.5" x14ac:dyDescent="0.2">
      <c r="A1055" s="40" t="s">
        <v>46</v>
      </c>
      <c r="B1055" s="39">
        <v>0</v>
      </c>
      <c r="C1055" s="39">
        <v>0</v>
      </c>
      <c r="D1055" s="39">
        <v>0</v>
      </c>
      <c r="E1055" s="39">
        <v>13311</v>
      </c>
      <c r="F1055" s="39">
        <v>941205</v>
      </c>
      <c r="G1055" s="39">
        <f>C1055+D1055+E1055+F1055</f>
        <v>954516</v>
      </c>
      <c r="H1055" s="39">
        <v>0</v>
      </c>
      <c r="I1055" s="39">
        <v>0</v>
      </c>
      <c r="J1055" s="39">
        <v>13311</v>
      </c>
      <c r="K1055" s="39">
        <v>941205</v>
      </c>
      <c r="L1055" s="39">
        <f>H1055+I1055+J1055+K1055</f>
        <v>954516</v>
      </c>
      <c r="M1055" s="39">
        <v>0</v>
      </c>
      <c r="N1055" s="39">
        <v>0</v>
      </c>
      <c r="O1055" s="39">
        <v>4679.5200000000004</v>
      </c>
      <c r="P1055" s="39">
        <v>838958.51</v>
      </c>
      <c r="Q1055" s="39">
        <f>M1055+N1055+O1055+P1055</f>
        <v>843638.03</v>
      </c>
      <c r="R1055" s="39">
        <f>H1055-M1055</f>
        <v>0</v>
      </c>
      <c r="S1055" s="39">
        <f>I1055-N1055</f>
        <v>0</v>
      </c>
      <c r="T1055" s="39">
        <f>J1055-O1055</f>
        <v>8631.48</v>
      </c>
      <c r="U1055" s="39">
        <f>Q1055+B1055</f>
        <v>843638.03</v>
      </c>
      <c r="V1055" s="39">
        <v>954516</v>
      </c>
      <c r="W1055" s="39">
        <v>843638.03</v>
      </c>
      <c r="X1055" s="39">
        <f>V1055-W1055</f>
        <v>110877.96999999997</v>
      </c>
      <c r="Y1055" s="39">
        <f>IF(ISERROR(W1055/V1055*100),0,W1055/V1055*100)</f>
        <v>88.383854225597062</v>
      </c>
      <c r="Z1055" s="39">
        <v>0</v>
      </c>
      <c r="AA1055" s="39">
        <v>0</v>
      </c>
      <c r="AB1055" s="39">
        <v>0</v>
      </c>
      <c r="AC1055" s="39">
        <v>0</v>
      </c>
      <c r="AD1055" s="39">
        <v>-102246.49</v>
      </c>
    </row>
    <row r="1056" spans="1:30" ht="38.25" x14ac:dyDescent="0.2">
      <c r="A1056" s="40" t="s">
        <v>47</v>
      </c>
      <c r="B1056" s="39">
        <v>0</v>
      </c>
      <c r="C1056" s="39">
        <v>0</v>
      </c>
      <c r="D1056" s="39">
        <v>0</v>
      </c>
      <c r="E1056" s="39">
        <v>0</v>
      </c>
      <c r="F1056" s="39">
        <v>33573</v>
      </c>
      <c r="G1056" s="39">
        <f>C1056+D1056+E1056+F1056</f>
        <v>33573</v>
      </c>
      <c r="H1056" s="39">
        <v>0</v>
      </c>
      <c r="I1056" s="39">
        <v>0</v>
      </c>
      <c r="J1056" s="39">
        <v>0</v>
      </c>
      <c r="K1056" s="39">
        <v>33573</v>
      </c>
      <c r="L1056" s="39">
        <f>H1056+I1056+J1056+K1056</f>
        <v>33573</v>
      </c>
      <c r="M1056" s="39">
        <v>0</v>
      </c>
      <c r="N1056" s="39">
        <v>0</v>
      </c>
      <c r="O1056" s="39">
        <v>0</v>
      </c>
      <c r="P1056" s="39">
        <v>24579.55</v>
      </c>
      <c r="Q1056" s="39">
        <f>M1056+N1056+O1056+P1056</f>
        <v>24579.55</v>
      </c>
      <c r="R1056" s="39">
        <f>H1056-M1056</f>
        <v>0</v>
      </c>
      <c r="S1056" s="39">
        <f>I1056-N1056</f>
        <v>0</v>
      </c>
      <c r="T1056" s="39">
        <f>J1056-O1056</f>
        <v>0</v>
      </c>
      <c r="U1056" s="39">
        <f>Q1056+B1056</f>
        <v>24579.55</v>
      </c>
      <c r="V1056" s="39">
        <v>33573</v>
      </c>
      <c r="W1056" s="39">
        <v>24579.55</v>
      </c>
      <c r="X1056" s="39">
        <f>V1056-W1056</f>
        <v>8993.4500000000007</v>
      </c>
      <c r="Y1056" s="39">
        <f>IF(ISERROR(W1056/V1056*100),0,W1056/V1056*100)</f>
        <v>73.212253894498559</v>
      </c>
      <c r="Z1056" s="39">
        <v>0</v>
      </c>
      <c r="AA1056" s="39">
        <v>0</v>
      </c>
      <c r="AB1056" s="39">
        <v>0</v>
      </c>
      <c r="AC1056" s="39">
        <v>0</v>
      </c>
      <c r="AD1056" s="39">
        <v>-8993.4500000000007</v>
      </c>
    </row>
    <row r="1057" spans="1:30" ht="38.25" x14ac:dyDescent="0.2">
      <c r="A1057" s="38" t="s">
        <v>48</v>
      </c>
      <c r="B1057" s="39">
        <v>0</v>
      </c>
      <c r="C1057" s="39">
        <v>0</v>
      </c>
      <c r="D1057" s="39">
        <v>7434</v>
      </c>
      <c r="E1057" s="39">
        <v>223799</v>
      </c>
      <c r="F1057" s="39">
        <v>0</v>
      </c>
      <c r="G1057" s="39">
        <f>C1057+D1057+E1057+F1057</f>
        <v>231233</v>
      </c>
      <c r="H1057" s="39">
        <v>0</v>
      </c>
      <c r="I1057" s="39">
        <v>7434</v>
      </c>
      <c r="J1057" s="39">
        <v>223799</v>
      </c>
      <c r="K1057" s="39">
        <v>0</v>
      </c>
      <c r="L1057" s="39">
        <f>H1057+I1057+J1057+K1057</f>
        <v>231233</v>
      </c>
      <c r="M1057" s="39">
        <v>0</v>
      </c>
      <c r="N1057" s="39">
        <v>7434</v>
      </c>
      <c r="O1057" s="39">
        <v>213150.78</v>
      </c>
      <c r="P1057" s="39">
        <v>0</v>
      </c>
      <c r="Q1057" s="39">
        <f>M1057+N1057+O1057+P1057</f>
        <v>220584.78</v>
      </c>
      <c r="R1057" s="39">
        <f>H1057-M1057</f>
        <v>0</v>
      </c>
      <c r="S1057" s="39">
        <f>I1057-N1057</f>
        <v>0</v>
      </c>
      <c r="T1057" s="39">
        <f>J1057-O1057</f>
        <v>10648.220000000001</v>
      </c>
      <c r="U1057" s="39">
        <f>Q1057+B1057</f>
        <v>220584.78</v>
      </c>
      <c r="V1057" s="39">
        <v>277609</v>
      </c>
      <c r="W1057" s="39">
        <v>155848.34</v>
      </c>
      <c r="X1057" s="39">
        <f>V1057-W1057</f>
        <v>121760.66</v>
      </c>
      <c r="Y1057" s="39">
        <f>IF(ISERROR(W1057/V1057*100),0,W1057/V1057*100)</f>
        <v>56.139512767957811</v>
      </c>
      <c r="Z1057" s="39">
        <v>0</v>
      </c>
      <c r="AA1057" s="39">
        <v>0</v>
      </c>
      <c r="AB1057" s="39">
        <v>0</v>
      </c>
      <c r="AC1057" s="39">
        <v>0</v>
      </c>
      <c r="AD1057" s="39">
        <v>0</v>
      </c>
    </row>
    <row r="1058" spans="1:30" ht="63.75" x14ac:dyDescent="0.2">
      <c r="A1058" s="40" t="s">
        <v>49</v>
      </c>
      <c r="B1058" s="39">
        <v>0</v>
      </c>
      <c r="C1058" s="39">
        <v>0</v>
      </c>
      <c r="D1058" s="39">
        <v>0</v>
      </c>
      <c r="E1058" s="39">
        <v>113021</v>
      </c>
      <c r="F1058" s="39">
        <v>0</v>
      </c>
      <c r="G1058" s="39">
        <f>C1058+D1058+E1058+F1058</f>
        <v>113021</v>
      </c>
      <c r="H1058" s="39">
        <v>0</v>
      </c>
      <c r="I1058" s="39">
        <v>0</v>
      </c>
      <c r="J1058" s="39">
        <v>113021</v>
      </c>
      <c r="K1058" s="39">
        <v>0</v>
      </c>
      <c r="L1058" s="39">
        <f>H1058+I1058+J1058+K1058</f>
        <v>113021</v>
      </c>
      <c r="M1058" s="39">
        <v>0</v>
      </c>
      <c r="N1058" s="39">
        <v>0</v>
      </c>
      <c r="O1058" s="39">
        <v>102373.56</v>
      </c>
      <c r="P1058" s="39">
        <v>0</v>
      </c>
      <c r="Q1058" s="39">
        <f>M1058+N1058+O1058+P1058</f>
        <v>102373.56</v>
      </c>
      <c r="R1058" s="39">
        <f>H1058-M1058</f>
        <v>0</v>
      </c>
      <c r="S1058" s="39">
        <f>I1058-N1058</f>
        <v>0</v>
      </c>
      <c r="T1058" s="39">
        <f>J1058-O1058</f>
        <v>10647.440000000002</v>
      </c>
      <c r="U1058" s="39">
        <f>Q1058+B1058</f>
        <v>102373.56</v>
      </c>
      <c r="V1058" s="39">
        <v>113021</v>
      </c>
      <c r="W1058" s="39">
        <v>102373.56</v>
      </c>
      <c r="X1058" s="39">
        <f>V1058-W1058</f>
        <v>10647.440000000002</v>
      </c>
      <c r="Y1058" s="39">
        <f>IF(ISERROR(W1058/V1058*100),0,W1058/V1058*100)</f>
        <v>90.579237486838721</v>
      </c>
      <c r="Z1058" s="39">
        <v>0</v>
      </c>
      <c r="AA1058" s="39">
        <v>0</v>
      </c>
      <c r="AB1058" s="39">
        <v>0</v>
      </c>
      <c r="AC1058" s="39">
        <v>0</v>
      </c>
      <c r="AD1058" s="39">
        <v>0</v>
      </c>
    </row>
    <row r="1059" spans="1:30" ht="38.25" x14ac:dyDescent="0.2">
      <c r="A1059" s="40" t="s">
        <v>50</v>
      </c>
      <c r="B1059" s="39">
        <v>0</v>
      </c>
      <c r="C1059" s="39">
        <v>0</v>
      </c>
      <c r="D1059" s="39">
        <v>7434</v>
      </c>
      <c r="E1059" s="39">
        <v>110778</v>
      </c>
      <c r="F1059" s="39">
        <v>0</v>
      </c>
      <c r="G1059" s="39">
        <f>C1059+D1059+E1059+F1059</f>
        <v>118212</v>
      </c>
      <c r="H1059" s="39">
        <v>0</v>
      </c>
      <c r="I1059" s="39">
        <v>7434</v>
      </c>
      <c r="J1059" s="39">
        <v>110778</v>
      </c>
      <c r="K1059" s="39">
        <v>0</v>
      </c>
      <c r="L1059" s="39">
        <f>H1059+I1059+J1059+K1059</f>
        <v>118212</v>
      </c>
      <c r="M1059" s="39">
        <v>0</v>
      </c>
      <c r="N1059" s="39">
        <v>7434</v>
      </c>
      <c r="O1059" s="39">
        <v>110777.22</v>
      </c>
      <c r="P1059" s="39">
        <v>0</v>
      </c>
      <c r="Q1059" s="39">
        <f>M1059+N1059+O1059+P1059</f>
        <v>118211.22</v>
      </c>
      <c r="R1059" s="39">
        <f>H1059-M1059</f>
        <v>0</v>
      </c>
      <c r="S1059" s="39">
        <f>I1059-N1059</f>
        <v>0</v>
      </c>
      <c r="T1059" s="39">
        <f>J1059-O1059</f>
        <v>0.77999999999883585</v>
      </c>
      <c r="U1059" s="39">
        <f>Q1059+B1059</f>
        <v>118211.22</v>
      </c>
      <c r="V1059" s="39">
        <v>164588</v>
      </c>
      <c r="W1059" s="39">
        <v>53474.78</v>
      </c>
      <c r="X1059" s="39">
        <f>V1059-W1059</f>
        <v>111113.22</v>
      </c>
      <c r="Y1059" s="39">
        <f>IF(ISERROR(W1059/V1059*100),0,W1059/V1059*100)</f>
        <v>32.490084331786036</v>
      </c>
      <c r="Z1059" s="39">
        <v>0</v>
      </c>
      <c r="AA1059" s="39">
        <v>0</v>
      </c>
      <c r="AB1059" s="39">
        <v>0</v>
      </c>
      <c r="AC1059" s="39">
        <v>0</v>
      </c>
      <c r="AD1059" s="39">
        <v>0</v>
      </c>
    </row>
    <row r="1060" spans="1:30" ht="51" x14ac:dyDescent="0.2">
      <c r="A1060" s="38" t="s">
        <v>51</v>
      </c>
      <c r="B1060" s="39">
        <v>0</v>
      </c>
      <c r="C1060" s="39">
        <v>0</v>
      </c>
      <c r="D1060" s="39">
        <v>0</v>
      </c>
      <c r="E1060" s="39">
        <v>0</v>
      </c>
      <c r="F1060" s="39">
        <v>10658</v>
      </c>
      <c r="G1060" s="39">
        <f>C1060+D1060+E1060+F1060</f>
        <v>10658</v>
      </c>
      <c r="H1060" s="39">
        <v>0</v>
      </c>
      <c r="I1060" s="39">
        <v>0</v>
      </c>
      <c r="J1060" s="39">
        <v>0</v>
      </c>
      <c r="K1060" s="39">
        <v>10658</v>
      </c>
      <c r="L1060" s="39">
        <f>H1060+I1060+J1060+K1060</f>
        <v>10658</v>
      </c>
      <c r="M1060" s="39">
        <v>0</v>
      </c>
      <c r="N1060" s="39">
        <v>0</v>
      </c>
      <c r="O1060" s="39">
        <v>0</v>
      </c>
      <c r="P1060" s="39">
        <v>2449.56</v>
      </c>
      <c r="Q1060" s="39">
        <f>M1060+N1060+O1060+P1060</f>
        <v>2449.56</v>
      </c>
      <c r="R1060" s="39">
        <f>H1060-M1060</f>
        <v>0</v>
      </c>
      <c r="S1060" s="39">
        <f>I1060-N1060</f>
        <v>0</v>
      </c>
      <c r="T1060" s="39">
        <f>J1060-O1060</f>
        <v>0</v>
      </c>
      <c r="U1060" s="39">
        <f>Q1060+B1060</f>
        <v>2449.56</v>
      </c>
      <c r="V1060" s="39">
        <v>10658</v>
      </c>
      <c r="W1060" s="39">
        <v>2449.56</v>
      </c>
      <c r="X1060" s="39">
        <f>V1060-W1060</f>
        <v>8208.44</v>
      </c>
      <c r="Y1060" s="39">
        <f>IF(ISERROR(W1060/V1060*100),0,W1060/V1060*100)</f>
        <v>22.983298930380933</v>
      </c>
      <c r="Z1060" s="39">
        <v>0</v>
      </c>
      <c r="AA1060" s="39">
        <v>0</v>
      </c>
      <c r="AB1060" s="39">
        <v>0</v>
      </c>
      <c r="AC1060" s="39">
        <v>0</v>
      </c>
      <c r="AD1060" s="39">
        <v>-8208.44</v>
      </c>
    </row>
    <row r="1061" spans="1:30" ht="38.25" x14ac:dyDescent="0.2">
      <c r="A1061" s="40" t="s">
        <v>52</v>
      </c>
      <c r="B1061" s="39">
        <v>0</v>
      </c>
      <c r="C1061" s="39">
        <v>0</v>
      </c>
      <c r="D1061" s="39">
        <v>0</v>
      </c>
      <c r="E1061" s="39">
        <v>0</v>
      </c>
      <c r="F1061" s="39">
        <v>10658</v>
      </c>
      <c r="G1061" s="39">
        <f>C1061+D1061+E1061+F1061</f>
        <v>10658</v>
      </c>
      <c r="H1061" s="39">
        <v>0</v>
      </c>
      <c r="I1061" s="39">
        <v>0</v>
      </c>
      <c r="J1061" s="39">
        <v>0</v>
      </c>
      <c r="K1061" s="39">
        <v>10658</v>
      </c>
      <c r="L1061" s="39">
        <f>H1061+I1061+J1061+K1061</f>
        <v>10658</v>
      </c>
      <c r="M1061" s="39">
        <v>0</v>
      </c>
      <c r="N1061" s="39">
        <v>0</v>
      </c>
      <c r="O1061" s="39">
        <v>0</v>
      </c>
      <c r="P1061" s="39">
        <v>2449.56</v>
      </c>
      <c r="Q1061" s="39">
        <f>M1061+N1061+O1061+P1061</f>
        <v>2449.56</v>
      </c>
      <c r="R1061" s="39">
        <f>H1061-M1061</f>
        <v>0</v>
      </c>
      <c r="S1061" s="39">
        <f>I1061-N1061</f>
        <v>0</v>
      </c>
      <c r="T1061" s="39">
        <f>J1061-O1061</f>
        <v>0</v>
      </c>
      <c r="U1061" s="39">
        <f>Q1061+B1061</f>
        <v>2449.56</v>
      </c>
      <c r="V1061" s="39">
        <v>10658</v>
      </c>
      <c r="W1061" s="39">
        <v>2449.56</v>
      </c>
      <c r="X1061" s="39">
        <f>V1061-W1061</f>
        <v>8208.44</v>
      </c>
      <c r="Y1061" s="39">
        <f>IF(ISERROR(W1061/V1061*100),0,W1061/V1061*100)</f>
        <v>22.983298930380933</v>
      </c>
      <c r="Z1061" s="39">
        <v>0</v>
      </c>
      <c r="AA1061" s="39">
        <v>0</v>
      </c>
      <c r="AB1061" s="39">
        <v>0</v>
      </c>
      <c r="AC1061" s="39">
        <v>0</v>
      </c>
      <c r="AD1061" s="39">
        <v>-8208.44</v>
      </c>
    </row>
    <row r="1062" spans="1:30" ht="25.5" x14ac:dyDescent="0.2">
      <c r="A1062" s="38" t="s">
        <v>53</v>
      </c>
      <c r="B1062" s="39">
        <v>0</v>
      </c>
      <c r="C1062" s="39">
        <v>0</v>
      </c>
      <c r="D1062" s="39">
        <v>45256</v>
      </c>
      <c r="E1062" s="39">
        <v>0</v>
      </c>
      <c r="F1062" s="39">
        <v>84569</v>
      </c>
      <c r="G1062" s="39">
        <f>C1062+D1062+E1062+F1062</f>
        <v>129825</v>
      </c>
      <c r="H1062" s="39">
        <v>0</v>
      </c>
      <c r="I1062" s="39">
        <v>45256</v>
      </c>
      <c r="J1062" s="39">
        <v>0</v>
      </c>
      <c r="K1062" s="39">
        <v>84569</v>
      </c>
      <c r="L1062" s="39">
        <f>H1062+I1062+J1062+K1062</f>
        <v>129825</v>
      </c>
      <c r="M1062" s="39">
        <v>0</v>
      </c>
      <c r="N1062" s="39">
        <v>35970.47</v>
      </c>
      <c r="O1062" s="39">
        <v>0</v>
      </c>
      <c r="P1062" s="39">
        <v>69482.58</v>
      </c>
      <c r="Q1062" s="39">
        <f>M1062+N1062+O1062+P1062</f>
        <v>105453.05</v>
      </c>
      <c r="R1062" s="39">
        <f>H1062-M1062</f>
        <v>0</v>
      </c>
      <c r="S1062" s="39">
        <f>I1062-N1062</f>
        <v>9285.5299999999988</v>
      </c>
      <c r="T1062" s="39">
        <f>J1062-O1062</f>
        <v>0</v>
      </c>
      <c r="U1062" s="39">
        <f>Q1062+B1062</f>
        <v>105453.05</v>
      </c>
      <c r="V1062" s="39">
        <v>134020</v>
      </c>
      <c r="W1062" s="39">
        <v>101672.81</v>
      </c>
      <c r="X1062" s="39">
        <f>V1062-W1062</f>
        <v>32347.190000000002</v>
      </c>
      <c r="Y1062" s="39">
        <f>IF(ISERROR(W1062/V1062*100),0,W1062/V1062*100)</f>
        <v>75.86390837188479</v>
      </c>
      <c r="Z1062" s="39">
        <v>0</v>
      </c>
      <c r="AA1062" s="39">
        <v>0</v>
      </c>
      <c r="AB1062" s="39">
        <v>0</v>
      </c>
      <c r="AC1062" s="39">
        <v>0</v>
      </c>
      <c r="AD1062" s="39">
        <v>-15086.42</v>
      </c>
    </row>
    <row r="1063" spans="1:30" ht="38.25" x14ac:dyDescent="0.2">
      <c r="A1063" s="40" t="s">
        <v>54</v>
      </c>
      <c r="B1063" s="39">
        <v>0</v>
      </c>
      <c r="C1063" s="39">
        <v>0</v>
      </c>
      <c r="D1063" s="39">
        <v>45256</v>
      </c>
      <c r="E1063" s="39">
        <v>0</v>
      </c>
      <c r="F1063" s="39">
        <v>84569</v>
      </c>
      <c r="G1063" s="39">
        <f>C1063+D1063+E1063+F1063</f>
        <v>129825</v>
      </c>
      <c r="H1063" s="39">
        <v>0</v>
      </c>
      <c r="I1063" s="39">
        <v>45256</v>
      </c>
      <c r="J1063" s="39">
        <v>0</v>
      </c>
      <c r="K1063" s="39">
        <v>84569</v>
      </c>
      <c r="L1063" s="39">
        <f>H1063+I1063+J1063+K1063</f>
        <v>129825</v>
      </c>
      <c r="M1063" s="39">
        <v>0</v>
      </c>
      <c r="N1063" s="39">
        <v>35970.47</v>
      </c>
      <c r="O1063" s="39">
        <v>0</v>
      </c>
      <c r="P1063" s="39">
        <v>69482.58</v>
      </c>
      <c r="Q1063" s="39">
        <f>M1063+N1063+O1063+P1063</f>
        <v>105453.05</v>
      </c>
      <c r="R1063" s="39">
        <f>H1063-M1063</f>
        <v>0</v>
      </c>
      <c r="S1063" s="39">
        <f>I1063-N1063</f>
        <v>9285.5299999999988</v>
      </c>
      <c r="T1063" s="39">
        <f>J1063-O1063</f>
        <v>0</v>
      </c>
      <c r="U1063" s="39">
        <f>Q1063+B1063</f>
        <v>105453.05</v>
      </c>
      <c r="V1063" s="39">
        <v>134020</v>
      </c>
      <c r="W1063" s="39">
        <v>101672.81</v>
      </c>
      <c r="X1063" s="39">
        <f>V1063-W1063</f>
        <v>32347.190000000002</v>
      </c>
      <c r="Y1063" s="39">
        <f>IF(ISERROR(W1063/V1063*100),0,W1063/V1063*100)</f>
        <v>75.86390837188479</v>
      </c>
      <c r="Z1063" s="39">
        <v>0</v>
      </c>
      <c r="AA1063" s="39">
        <v>0</v>
      </c>
      <c r="AB1063" s="39">
        <v>0</v>
      </c>
      <c r="AC1063" s="39">
        <v>0</v>
      </c>
      <c r="AD1063" s="39">
        <v>-15086.42</v>
      </c>
    </row>
    <row r="1064" spans="1:30" ht="25.5" x14ac:dyDescent="0.2">
      <c r="A1064" s="35" t="s">
        <v>56</v>
      </c>
      <c r="B1064" s="36">
        <v>0</v>
      </c>
      <c r="C1064" s="36">
        <v>0</v>
      </c>
      <c r="D1064" s="36">
        <v>0</v>
      </c>
      <c r="E1064" s="36">
        <v>0</v>
      </c>
      <c r="F1064" s="36">
        <v>64308</v>
      </c>
      <c r="G1064" s="36">
        <f>C1064+D1064+E1064+F1064</f>
        <v>64308</v>
      </c>
      <c r="H1064" s="36">
        <v>0</v>
      </c>
      <c r="I1064" s="36">
        <v>0</v>
      </c>
      <c r="J1064" s="36">
        <v>0</v>
      </c>
      <c r="K1064" s="36">
        <v>64308</v>
      </c>
      <c r="L1064" s="36">
        <f>H1064+I1064+J1064+K1064</f>
        <v>64308</v>
      </c>
      <c r="M1064" s="36">
        <v>0</v>
      </c>
      <c r="N1064" s="36">
        <v>0</v>
      </c>
      <c r="O1064" s="36">
        <v>0</v>
      </c>
      <c r="P1064" s="36">
        <v>5994.73</v>
      </c>
      <c r="Q1064" s="36">
        <f>M1064+N1064+O1064+P1064</f>
        <v>5994.73</v>
      </c>
      <c r="R1064" s="36">
        <f>H1064-M1064</f>
        <v>0</v>
      </c>
      <c r="S1064" s="36">
        <f>I1064-N1064</f>
        <v>0</v>
      </c>
      <c r="T1064" s="36">
        <f>J1064-O1064</f>
        <v>0</v>
      </c>
      <c r="U1064" s="36">
        <f>Q1064+B1064</f>
        <v>5994.73</v>
      </c>
      <c r="V1064" s="36">
        <v>64308</v>
      </c>
      <c r="W1064" s="36">
        <v>5994.73</v>
      </c>
      <c r="X1064" s="36">
        <f>V1064-W1064</f>
        <v>58313.270000000004</v>
      </c>
      <c r="Y1064" s="36">
        <f>IF(ISERROR(W1064/V1064*100),0,W1064/V1064*100)</f>
        <v>9.3219039621819988</v>
      </c>
      <c r="Z1064" s="36">
        <v>0</v>
      </c>
      <c r="AA1064" s="36">
        <v>0</v>
      </c>
      <c r="AB1064" s="36">
        <v>0</v>
      </c>
      <c r="AC1064" s="36">
        <v>0</v>
      </c>
      <c r="AD1064" s="36">
        <v>-58313.27</v>
      </c>
    </row>
    <row r="1065" spans="1:30" ht="51" x14ac:dyDescent="0.2">
      <c r="A1065" s="38" t="s">
        <v>51</v>
      </c>
      <c r="B1065" s="39">
        <v>0</v>
      </c>
      <c r="C1065" s="39">
        <v>0</v>
      </c>
      <c r="D1065" s="39">
        <v>0</v>
      </c>
      <c r="E1065" s="39">
        <v>0</v>
      </c>
      <c r="F1065" s="39">
        <v>64308</v>
      </c>
      <c r="G1065" s="39">
        <f>C1065+D1065+E1065+F1065</f>
        <v>64308</v>
      </c>
      <c r="H1065" s="39">
        <v>0</v>
      </c>
      <c r="I1065" s="39">
        <v>0</v>
      </c>
      <c r="J1065" s="39">
        <v>0</v>
      </c>
      <c r="K1065" s="39">
        <v>64308</v>
      </c>
      <c r="L1065" s="39">
        <f>H1065+I1065+J1065+K1065</f>
        <v>64308</v>
      </c>
      <c r="M1065" s="39">
        <v>0</v>
      </c>
      <c r="N1065" s="39">
        <v>0</v>
      </c>
      <c r="O1065" s="39">
        <v>0</v>
      </c>
      <c r="P1065" s="39">
        <v>5994.73</v>
      </c>
      <c r="Q1065" s="39">
        <f>M1065+N1065+O1065+P1065</f>
        <v>5994.73</v>
      </c>
      <c r="R1065" s="39">
        <f>H1065-M1065</f>
        <v>0</v>
      </c>
      <c r="S1065" s="39">
        <f>I1065-N1065</f>
        <v>0</v>
      </c>
      <c r="T1065" s="39">
        <f>J1065-O1065</f>
        <v>0</v>
      </c>
      <c r="U1065" s="39">
        <f>Q1065+B1065</f>
        <v>5994.73</v>
      </c>
      <c r="V1065" s="39">
        <v>64308</v>
      </c>
      <c r="W1065" s="39">
        <v>5994.73</v>
      </c>
      <c r="X1065" s="39">
        <f>V1065-W1065</f>
        <v>58313.270000000004</v>
      </c>
      <c r="Y1065" s="39">
        <f>IF(ISERROR(W1065/V1065*100),0,W1065/V1065*100)</f>
        <v>9.3219039621819988</v>
      </c>
      <c r="Z1065" s="39">
        <v>0</v>
      </c>
      <c r="AA1065" s="39">
        <v>0</v>
      </c>
      <c r="AB1065" s="39">
        <v>0</v>
      </c>
      <c r="AC1065" s="39">
        <v>0</v>
      </c>
      <c r="AD1065" s="39">
        <v>-58313.27</v>
      </c>
    </row>
    <row r="1066" spans="1:30" ht="38.25" x14ac:dyDescent="0.2">
      <c r="A1066" s="40" t="s">
        <v>52</v>
      </c>
      <c r="B1066" s="39">
        <v>0</v>
      </c>
      <c r="C1066" s="39">
        <v>0</v>
      </c>
      <c r="D1066" s="39">
        <v>0</v>
      </c>
      <c r="E1066" s="39">
        <v>0</v>
      </c>
      <c r="F1066" s="39">
        <v>64308</v>
      </c>
      <c r="G1066" s="39">
        <f>C1066+D1066+E1066+F1066</f>
        <v>64308</v>
      </c>
      <c r="H1066" s="39">
        <v>0</v>
      </c>
      <c r="I1066" s="39">
        <v>0</v>
      </c>
      <c r="J1066" s="39">
        <v>0</v>
      </c>
      <c r="K1066" s="39">
        <v>64308</v>
      </c>
      <c r="L1066" s="39">
        <f>H1066+I1066+J1066+K1066</f>
        <v>64308</v>
      </c>
      <c r="M1066" s="39">
        <v>0</v>
      </c>
      <c r="N1066" s="39">
        <v>0</v>
      </c>
      <c r="O1066" s="39">
        <v>0</v>
      </c>
      <c r="P1066" s="39">
        <v>5994.73</v>
      </c>
      <c r="Q1066" s="39">
        <f>M1066+N1066+O1066+P1066</f>
        <v>5994.73</v>
      </c>
      <c r="R1066" s="39">
        <f>H1066-M1066</f>
        <v>0</v>
      </c>
      <c r="S1066" s="39">
        <f>I1066-N1066</f>
        <v>0</v>
      </c>
      <c r="T1066" s="39">
        <f>J1066-O1066</f>
        <v>0</v>
      </c>
      <c r="U1066" s="39">
        <f>Q1066+B1066</f>
        <v>5994.73</v>
      </c>
      <c r="V1066" s="39">
        <v>64308</v>
      </c>
      <c r="W1066" s="39">
        <v>5994.73</v>
      </c>
      <c r="X1066" s="39">
        <f>V1066-W1066</f>
        <v>58313.270000000004</v>
      </c>
      <c r="Y1066" s="39">
        <f>IF(ISERROR(W1066/V1066*100),0,W1066/V1066*100)</f>
        <v>9.3219039621819988</v>
      </c>
      <c r="Z1066" s="39">
        <v>0</v>
      </c>
      <c r="AA1066" s="39">
        <v>0</v>
      </c>
      <c r="AB1066" s="39">
        <v>0</v>
      </c>
      <c r="AC1066" s="39">
        <v>0</v>
      </c>
      <c r="AD1066" s="39">
        <v>-58313.27</v>
      </c>
    </row>
    <row r="1067" spans="1:30" x14ac:dyDescent="0.2">
      <c r="A1067" s="35" t="s">
        <v>58</v>
      </c>
      <c r="B1067" s="36">
        <v>0</v>
      </c>
      <c r="C1067" s="36">
        <v>0</v>
      </c>
      <c r="D1067" s="36">
        <v>0</v>
      </c>
      <c r="E1067" s="36">
        <v>0</v>
      </c>
      <c r="F1067" s="36">
        <v>52136</v>
      </c>
      <c r="G1067" s="36">
        <f>C1067+D1067+E1067+F1067</f>
        <v>52136</v>
      </c>
      <c r="H1067" s="36">
        <v>0</v>
      </c>
      <c r="I1067" s="36">
        <v>0</v>
      </c>
      <c r="J1067" s="36">
        <v>0</v>
      </c>
      <c r="K1067" s="36">
        <v>52136</v>
      </c>
      <c r="L1067" s="36">
        <f>H1067+I1067+J1067+K1067</f>
        <v>52136</v>
      </c>
      <c r="M1067" s="36">
        <v>0</v>
      </c>
      <c r="N1067" s="36">
        <v>0</v>
      </c>
      <c r="O1067" s="36">
        <v>0</v>
      </c>
      <c r="P1067" s="36">
        <v>51988.81</v>
      </c>
      <c r="Q1067" s="36">
        <f>M1067+N1067+O1067+P1067</f>
        <v>51988.81</v>
      </c>
      <c r="R1067" s="36">
        <f>H1067-M1067</f>
        <v>0</v>
      </c>
      <c r="S1067" s="36">
        <f>I1067-N1067</f>
        <v>0</v>
      </c>
      <c r="T1067" s="36">
        <f>J1067-O1067</f>
        <v>0</v>
      </c>
      <c r="U1067" s="36">
        <f>Q1067+B1067</f>
        <v>51988.81</v>
      </c>
      <c r="V1067" s="36">
        <v>52136</v>
      </c>
      <c r="W1067" s="36">
        <v>51988.81</v>
      </c>
      <c r="X1067" s="36">
        <f>V1067-W1067</f>
        <v>147.19000000000233</v>
      </c>
      <c r="Y1067" s="36">
        <f>IF(ISERROR(W1067/V1067*100),0,W1067/V1067*100)</f>
        <v>99.717680681295079</v>
      </c>
      <c r="Z1067" s="36">
        <v>0</v>
      </c>
      <c r="AA1067" s="36">
        <v>0</v>
      </c>
      <c r="AB1067" s="36">
        <v>0</v>
      </c>
      <c r="AC1067" s="36">
        <v>0</v>
      </c>
      <c r="AD1067" s="36">
        <v>-147.19</v>
      </c>
    </row>
    <row r="1068" spans="1:30" ht="38.25" x14ac:dyDescent="0.2">
      <c r="A1068" s="38" t="s">
        <v>48</v>
      </c>
      <c r="B1068" s="39">
        <v>0</v>
      </c>
      <c r="C1068" s="39">
        <v>0</v>
      </c>
      <c r="D1068" s="39">
        <v>0</v>
      </c>
      <c r="E1068" s="39">
        <v>0</v>
      </c>
      <c r="F1068" s="39">
        <v>52136</v>
      </c>
      <c r="G1068" s="39">
        <f>C1068+D1068+E1068+F1068</f>
        <v>52136</v>
      </c>
      <c r="H1068" s="39">
        <v>0</v>
      </c>
      <c r="I1068" s="39">
        <v>0</v>
      </c>
      <c r="J1068" s="39">
        <v>0</v>
      </c>
      <c r="K1068" s="39">
        <v>52136</v>
      </c>
      <c r="L1068" s="39">
        <f>H1068+I1068+J1068+K1068</f>
        <v>52136</v>
      </c>
      <c r="M1068" s="39">
        <v>0</v>
      </c>
      <c r="N1068" s="39">
        <v>0</v>
      </c>
      <c r="O1068" s="39">
        <v>0</v>
      </c>
      <c r="P1068" s="39">
        <v>51988.81</v>
      </c>
      <c r="Q1068" s="39">
        <f>M1068+N1068+O1068+P1068</f>
        <v>51988.81</v>
      </c>
      <c r="R1068" s="39">
        <f>H1068-M1068</f>
        <v>0</v>
      </c>
      <c r="S1068" s="39">
        <f>I1068-N1068</f>
        <v>0</v>
      </c>
      <c r="T1068" s="39">
        <f>J1068-O1068</f>
        <v>0</v>
      </c>
      <c r="U1068" s="39">
        <f>Q1068+B1068</f>
        <v>51988.81</v>
      </c>
      <c r="V1068" s="39">
        <v>52136</v>
      </c>
      <c r="W1068" s="39">
        <v>51988.81</v>
      </c>
      <c r="X1068" s="39">
        <f>V1068-W1068</f>
        <v>147.19000000000233</v>
      </c>
      <c r="Y1068" s="39">
        <f>IF(ISERROR(W1068/V1068*100),0,W1068/V1068*100)</f>
        <v>99.717680681295079</v>
      </c>
      <c r="Z1068" s="39">
        <v>0</v>
      </c>
      <c r="AA1068" s="39">
        <v>0</v>
      </c>
      <c r="AB1068" s="39">
        <v>0</v>
      </c>
      <c r="AC1068" s="39">
        <v>0</v>
      </c>
      <c r="AD1068" s="39">
        <v>-147.19</v>
      </c>
    </row>
    <row r="1069" spans="1:30" ht="38.25" x14ac:dyDescent="0.2">
      <c r="A1069" s="40" t="s">
        <v>60</v>
      </c>
      <c r="B1069" s="39">
        <v>0</v>
      </c>
      <c r="C1069" s="39">
        <v>0</v>
      </c>
      <c r="D1069" s="39">
        <v>0</v>
      </c>
      <c r="E1069" s="39">
        <v>0</v>
      </c>
      <c r="F1069" s="39">
        <v>52136</v>
      </c>
      <c r="G1069" s="39">
        <f>C1069+D1069+E1069+F1069</f>
        <v>52136</v>
      </c>
      <c r="H1069" s="39">
        <v>0</v>
      </c>
      <c r="I1069" s="39">
        <v>0</v>
      </c>
      <c r="J1069" s="39">
        <v>0</v>
      </c>
      <c r="K1069" s="39">
        <v>52136</v>
      </c>
      <c r="L1069" s="39">
        <f>H1069+I1069+J1069+K1069</f>
        <v>52136</v>
      </c>
      <c r="M1069" s="39">
        <v>0</v>
      </c>
      <c r="N1069" s="39">
        <v>0</v>
      </c>
      <c r="O1069" s="39">
        <v>0</v>
      </c>
      <c r="P1069" s="39">
        <v>51988.81</v>
      </c>
      <c r="Q1069" s="39">
        <f>M1069+N1069+O1069+P1069</f>
        <v>51988.81</v>
      </c>
      <c r="R1069" s="39">
        <f>H1069-M1069</f>
        <v>0</v>
      </c>
      <c r="S1069" s="39">
        <f>I1069-N1069</f>
        <v>0</v>
      </c>
      <c r="T1069" s="39">
        <f>J1069-O1069</f>
        <v>0</v>
      </c>
      <c r="U1069" s="39">
        <f>Q1069+B1069</f>
        <v>51988.81</v>
      </c>
      <c r="V1069" s="39">
        <v>52136</v>
      </c>
      <c r="W1069" s="39">
        <v>51988.81</v>
      </c>
      <c r="X1069" s="39">
        <f>V1069-W1069</f>
        <v>147.19000000000233</v>
      </c>
      <c r="Y1069" s="39">
        <f>IF(ISERROR(W1069/V1069*100),0,W1069/V1069*100)</f>
        <v>99.717680681295079</v>
      </c>
      <c r="Z1069" s="39">
        <v>0</v>
      </c>
      <c r="AA1069" s="39">
        <v>0</v>
      </c>
      <c r="AB1069" s="39">
        <v>0</v>
      </c>
      <c r="AC1069" s="39">
        <v>0</v>
      </c>
      <c r="AD1069" s="39">
        <v>-147.19</v>
      </c>
    </row>
    <row r="1070" spans="1:30" x14ac:dyDescent="0.2">
      <c r="A1070" s="35" t="s">
        <v>61</v>
      </c>
      <c r="B1070" s="36">
        <v>0</v>
      </c>
      <c r="C1070" s="36">
        <v>0</v>
      </c>
      <c r="D1070" s="36">
        <v>0</v>
      </c>
      <c r="E1070" s="36">
        <v>0</v>
      </c>
      <c r="F1070" s="36">
        <v>10176969</v>
      </c>
      <c r="G1070" s="36">
        <f>C1070+D1070+E1070+F1070</f>
        <v>10176969</v>
      </c>
      <c r="H1070" s="36">
        <v>0</v>
      </c>
      <c r="I1070" s="36">
        <v>0</v>
      </c>
      <c r="J1070" s="36">
        <v>0</v>
      </c>
      <c r="K1070" s="36">
        <v>10176969</v>
      </c>
      <c r="L1070" s="36">
        <f>H1070+I1070+J1070+K1070</f>
        <v>10176969</v>
      </c>
      <c r="M1070" s="36">
        <v>0</v>
      </c>
      <c r="N1070" s="36">
        <v>0</v>
      </c>
      <c r="O1070" s="36">
        <v>0</v>
      </c>
      <c r="P1070" s="36">
        <v>10157835.68</v>
      </c>
      <c r="Q1070" s="36">
        <f>M1070+N1070+O1070+P1070</f>
        <v>10157835.68</v>
      </c>
      <c r="R1070" s="36">
        <f>H1070-M1070</f>
        <v>0</v>
      </c>
      <c r="S1070" s="36">
        <f>I1070-N1070</f>
        <v>0</v>
      </c>
      <c r="T1070" s="36">
        <f>J1070-O1070</f>
        <v>0</v>
      </c>
      <c r="U1070" s="36">
        <f>Q1070+B1070</f>
        <v>10157835.68</v>
      </c>
      <c r="V1070" s="36">
        <v>10176969</v>
      </c>
      <c r="W1070" s="36">
        <v>10157835.68</v>
      </c>
      <c r="X1070" s="36">
        <f>V1070-W1070</f>
        <v>19133.320000000298</v>
      </c>
      <c r="Y1070" s="36">
        <f>IF(ISERROR(W1070/V1070*100),0,W1070/V1070*100)</f>
        <v>99.811993924713732</v>
      </c>
      <c r="Z1070" s="36">
        <v>0</v>
      </c>
      <c r="AA1070" s="36">
        <v>0</v>
      </c>
      <c r="AB1070" s="36">
        <v>0</v>
      </c>
      <c r="AC1070" s="36">
        <v>0</v>
      </c>
      <c r="AD1070" s="36">
        <v>-19133.32</v>
      </c>
    </row>
    <row r="1071" spans="1:30" ht="25.5" x14ac:dyDescent="0.2">
      <c r="A1071" s="38" t="s">
        <v>45</v>
      </c>
      <c r="B1071" s="39">
        <v>0</v>
      </c>
      <c r="C1071" s="39">
        <v>0</v>
      </c>
      <c r="D1071" s="39">
        <v>0</v>
      </c>
      <c r="E1071" s="39">
        <v>0</v>
      </c>
      <c r="F1071" s="39">
        <v>1063094</v>
      </c>
      <c r="G1071" s="39">
        <f>C1071+D1071+E1071+F1071</f>
        <v>1063094</v>
      </c>
      <c r="H1071" s="39">
        <v>0</v>
      </c>
      <c r="I1071" s="39">
        <v>0</v>
      </c>
      <c r="J1071" s="39">
        <v>0</v>
      </c>
      <c r="K1071" s="39">
        <v>1063094</v>
      </c>
      <c r="L1071" s="39">
        <f>H1071+I1071+J1071+K1071</f>
        <v>1063094</v>
      </c>
      <c r="M1071" s="39">
        <v>0</v>
      </c>
      <c r="N1071" s="39">
        <v>0</v>
      </c>
      <c r="O1071" s="39">
        <v>0</v>
      </c>
      <c r="P1071" s="39">
        <v>1044733.05</v>
      </c>
      <c r="Q1071" s="39">
        <f>M1071+N1071+O1071+P1071</f>
        <v>1044733.05</v>
      </c>
      <c r="R1071" s="39">
        <f>H1071-M1071</f>
        <v>0</v>
      </c>
      <c r="S1071" s="39">
        <f>I1071-N1071</f>
        <v>0</v>
      </c>
      <c r="T1071" s="39">
        <f>J1071-O1071</f>
        <v>0</v>
      </c>
      <c r="U1071" s="39">
        <f>Q1071+B1071</f>
        <v>1044733.05</v>
      </c>
      <c r="V1071" s="39">
        <v>1063094</v>
      </c>
      <c r="W1071" s="39">
        <v>1044733.05</v>
      </c>
      <c r="X1071" s="39">
        <f>V1071-W1071</f>
        <v>18360.949999999953</v>
      </c>
      <c r="Y1071" s="39">
        <f>IF(ISERROR(W1071/V1071*100),0,W1071/V1071*100)</f>
        <v>98.272876152061812</v>
      </c>
      <c r="Z1071" s="39">
        <v>0</v>
      </c>
      <c r="AA1071" s="39">
        <v>0</v>
      </c>
      <c r="AB1071" s="39">
        <v>0</v>
      </c>
      <c r="AC1071" s="39">
        <v>0</v>
      </c>
      <c r="AD1071" s="39">
        <v>-18360.95</v>
      </c>
    </row>
    <row r="1072" spans="1:30" ht="38.25" x14ac:dyDescent="0.2">
      <c r="A1072" s="40" t="s">
        <v>66</v>
      </c>
      <c r="B1072" s="39">
        <v>0</v>
      </c>
      <c r="C1072" s="39">
        <v>0</v>
      </c>
      <c r="D1072" s="39">
        <v>0</v>
      </c>
      <c r="E1072" s="39">
        <v>0</v>
      </c>
      <c r="F1072" s="39">
        <v>1063094</v>
      </c>
      <c r="G1072" s="39">
        <f>C1072+D1072+E1072+F1072</f>
        <v>1063094</v>
      </c>
      <c r="H1072" s="39">
        <v>0</v>
      </c>
      <c r="I1072" s="39">
        <v>0</v>
      </c>
      <c r="J1072" s="39">
        <v>0</v>
      </c>
      <c r="K1072" s="39">
        <v>1063094</v>
      </c>
      <c r="L1072" s="39">
        <f>H1072+I1072+J1072+K1072</f>
        <v>1063094</v>
      </c>
      <c r="M1072" s="39">
        <v>0</v>
      </c>
      <c r="N1072" s="39">
        <v>0</v>
      </c>
      <c r="O1072" s="39">
        <v>0</v>
      </c>
      <c r="P1072" s="39">
        <v>1044733.05</v>
      </c>
      <c r="Q1072" s="39">
        <f>M1072+N1072+O1072+P1072</f>
        <v>1044733.05</v>
      </c>
      <c r="R1072" s="39">
        <f>H1072-M1072</f>
        <v>0</v>
      </c>
      <c r="S1072" s="39">
        <f>I1072-N1072</f>
        <v>0</v>
      </c>
      <c r="T1072" s="39">
        <f>J1072-O1072</f>
        <v>0</v>
      </c>
      <c r="U1072" s="39">
        <f>Q1072+B1072</f>
        <v>1044733.05</v>
      </c>
      <c r="V1072" s="39">
        <v>1063094</v>
      </c>
      <c r="W1072" s="39">
        <v>1044733.05</v>
      </c>
      <c r="X1072" s="39">
        <f>V1072-W1072</f>
        <v>18360.949999999953</v>
      </c>
      <c r="Y1072" s="39">
        <f>IF(ISERROR(W1072/V1072*100),0,W1072/V1072*100)</f>
        <v>98.272876152061812</v>
      </c>
      <c r="Z1072" s="39">
        <v>0</v>
      </c>
      <c r="AA1072" s="39">
        <v>0</v>
      </c>
      <c r="AB1072" s="39">
        <v>0</v>
      </c>
      <c r="AC1072" s="39">
        <v>0</v>
      </c>
      <c r="AD1072" s="39">
        <v>-18360.95</v>
      </c>
    </row>
    <row r="1073" spans="1:30" ht="38.25" x14ac:dyDescent="0.2">
      <c r="A1073" s="38" t="s">
        <v>48</v>
      </c>
      <c r="B1073" s="39">
        <v>0</v>
      </c>
      <c r="C1073" s="39">
        <v>0</v>
      </c>
      <c r="D1073" s="39">
        <v>0</v>
      </c>
      <c r="E1073" s="39">
        <v>0</v>
      </c>
      <c r="F1073" s="39">
        <v>9113875</v>
      </c>
      <c r="G1073" s="39">
        <f>C1073+D1073+E1073+F1073</f>
        <v>9113875</v>
      </c>
      <c r="H1073" s="39">
        <v>0</v>
      </c>
      <c r="I1073" s="39">
        <v>0</v>
      </c>
      <c r="J1073" s="39">
        <v>0</v>
      </c>
      <c r="K1073" s="39">
        <v>9113875</v>
      </c>
      <c r="L1073" s="39">
        <f>H1073+I1073+J1073+K1073</f>
        <v>9113875</v>
      </c>
      <c r="M1073" s="39">
        <v>0</v>
      </c>
      <c r="N1073" s="39">
        <v>0</v>
      </c>
      <c r="O1073" s="39">
        <v>0</v>
      </c>
      <c r="P1073" s="39">
        <v>9113102.6300000008</v>
      </c>
      <c r="Q1073" s="39">
        <f>M1073+N1073+O1073+P1073</f>
        <v>9113102.6300000008</v>
      </c>
      <c r="R1073" s="39">
        <f>H1073-M1073</f>
        <v>0</v>
      </c>
      <c r="S1073" s="39">
        <f>I1073-N1073</f>
        <v>0</v>
      </c>
      <c r="T1073" s="39">
        <f>J1073-O1073</f>
        <v>0</v>
      </c>
      <c r="U1073" s="39">
        <f>Q1073+B1073</f>
        <v>9113102.6300000008</v>
      </c>
      <c r="V1073" s="39">
        <v>9113875</v>
      </c>
      <c r="W1073" s="39">
        <v>9113102.6300000008</v>
      </c>
      <c r="X1073" s="39">
        <f>V1073-W1073</f>
        <v>772.36999999918044</v>
      </c>
      <c r="Y1073" s="39">
        <f>IF(ISERROR(W1073/V1073*100),0,W1073/V1073*100)</f>
        <v>99.991525339112073</v>
      </c>
      <c r="Z1073" s="39">
        <v>0</v>
      </c>
      <c r="AA1073" s="39">
        <v>0</v>
      </c>
      <c r="AB1073" s="39">
        <v>0</v>
      </c>
      <c r="AC1073" s="39">
        <v>0</v>
      </c>
      <c r="AD1073" s="39">
        <v>-772.37</v>
      </c>
    </row>
    <row r="1074" spans="1:30" ht="38.25" x14ac:dyDescent="0.2">
      <c r="A1074" s="40" t="s">
        <v>67</v>
      </c>
      <c r="B1074" s="39">
        <v>0</v>
      </c>
      <c r="C1074" s="39">
        <v>0</v>
      </c>
      <c r="D1074" s="39">
        <v>0</v>
      </c>
      <c r="E1074" s="39">
        <v>0</v>
      </c>
      <c r="F1074" s="39">
        <v>9113875</v>
      </c>
      <c r="G1074" s="39">
        <f>C1074+D1074+E1074+F1074</f>
        <v>9113875</v>
      </c>
      <c r="H1074" s="39">
        <v>0</v>
      </c>
      <c r="I1074" s="39">
        <v>0</v>
      </c>
      <c r="J1074" s="39">
        <v>0</v>
      </c>
      <c r="K1074" s="39">
        <v>9113875</v>
      </c>
      <c r="L1074" s="39">
        <f>H1074+I1074+J1074+K1074</f>
        <v>9113875</v>
      </c>
      <c r="M1074" s="39">
        <v>0</v>
      </c>
      <c r="N1074" s="39">
        <v>0</v>
      </c>
      <c r="O1074" s="39">
        <v>0</v>
      </c>
      <c r="P1074" s="39">
        <v>9113102.6300000008</v>
      </c>
      <c r="Q1074" s="39">
        <f>M1074+N1074+O1074+P1074</f>
        <v>9113102.6300000008</v>
      </c>
      <c r="R1074" s="39">
        <f>H1074-M1074</f>
        <v>0</v>
      </c>
      <c r="S1074" s="39">
        <f>I1074-N1074</f>
        <v>0</v>
      </c>
      <c r="T1074" s="39">
        <f>J1074-O1074</f>
        <v>0</v>
      </c>
      <c r="U1074" s="39">
        <f>Q1074+B1074</f>
        <v>9113102.6300000008</v>
      </c>
      <c r="V1074" s="39">
        <v>9113875</v>
      </c>
      <c r="W1074" s="39">
        <v>9113102.6300000008</v>
      </c>
      <c r="X1074" s="39">
        <f>V1074-W1074</f>
        <v>772.36999999918044</v>
      </c>
      <c r="Y1074" s="39">
        <f>IF(ISERROR(W1074/V1074*100),0,W1074/V1074*100)</f>
        <v>99.991525339112073</v>
      </c>
      <c r="Z1074" s="39">
        <v>0</v>
      </c>
      <c r="AA1074" s="39">
        <v>0</v>
      </c>
      <c r="AB1074" s="39">
        <v>0</v>
      </c>
      <c r="AC1074" s="39">
        <v>0</v>
      </c>
      <c r="AD1074" s="39">
        <v>-772.37</v>
      </c>
    </row>
    <row r="1075" spans="1:30" x14ac:dyDescent="0.2">
      <c r="A1075" s="35" t="s">
        <v>70</v>
      </c>
      <c r="B1075" s="36">
        <v>0</v>
      </c>
      <c r="C1075" s="36">
        <v>0</v>
      </c>
      <c r="D1075" s="36">
        <v>961769</v>
      </c>
      <c r="E1075" s="36">
        <v>41482</v>
      </c>
      <c r="F1075" s="36">
        <v>759804</v>
      </c>
      <c r="G1075" s="36">
        <f>C1075+D1075+E1075+F1075</f>
        <v>1763055</v>
      </c>
      <c r="H1075" s="36">
        <v>0</v>
      </c>
      <c r="I1075" s="36">
        <v>961769</v>
      </c>
      <c r="J1075" s="36">
        <v>41482</v>
      </c>
      <c r="K1075" s="36">
        <v>759804</v>
      </c>
      <c r="L1075" s="36">
        <f>H1075+I1075+J1075+K1075</f>
        <v>1763055</v>
      </c>
      <c r="M1075" s="36">
        <v>0</v>
      </c>
      <c r="N1075" s="36">
        <v>961769</v>
      </c>
      <c r="O1075" s="36">
        <v>35939</v>
      </c>
      <c r="P1075" s="36">
        <v>759803.89</v>
      </c>
      <c r="Q1075" s="36">
        <f>M1075+N1075+O1075+P1075</f>
        <v>1757511.8900000001</v>
      </c>
      <c r="R1075" s="36">
        <f>H1075-M1075</f>
        <v>0</v>
      </c>
      <c r="S1075" s="36">
        <f>I1075-N1075</f>
        <v>0</v>
      </c>
      <c r="T1075" s="36">
        <f>J1075-O1075</f>
        <v>5543</v>
      </c>
      <c r="U1075" s="36">
        <f>Q1075+B1075</f>
        <v>1757511.8900000001</v>
      </c>
      <c r="V1075" s="36">
        <v>1834461</v>
      </c>
      <c r="W1075" s="36">
        <v>1058789.6000000001</v>
      </c>
      <c r="X1075" s="36">
        <f>V1075-W1075</f>
        <v>775671.39999999991</v>
      </c>
      <c r="Y1075" s="36">
        <f>IF(ISERROR(W1075/V1075*100),0,W1075/V1075*100)</f>
        <v>57.716659007741242</v>
      </c>
      <c r="Z1075" s="36">
        <v>0</v>
      </c>
      <c r="AA1075" s="36">
        <v>0</v>
      </c>
      <c r="AB1075" s="36">
        <v>0</v>
      </c>
      <c r="AC1075" s="36">
        <v>0</v>
      </c>
      <c r="AD1075" s="36">
        <v>-0.11</v>
      </c>
    </row>
    <row r="1076" spans="1:30" ht="38.25" x14ac:dyDescent="0.2">
      <c r="A1076" s="38" t="s">
        <v>42</v>
      </c>
      <c r="B1076" s="39">
        <v>0</v>
      </c>
      <c r="C1076" s="39">
        <v>0</v>
      </c>
      <c r="D1076" s="39">
        <v>0</v>
      </c>
      <c r="E1076" s="39">
        <v>0</v>
      </c>
      <c r="F1076" s="39">
        <v>300000</v>
      </c>
      <c r="G1076" s="39">
        <f>C1076+D1076+E1076+F1076</f>
        <v>300000</v>
      </c>
      <c r="H1076" s="39">
        <v>0</v>
      </c>
      <c r="I1076" s="39">
        <v>0</v>
      </c>
      <c r="J1076" s="39">
        <v>0</v>
      </c>
      <c r="K1076" s="39">
        <v>300000</v>
      </c>
      <c r="L1076" s="39">
        <f>H1076+I1076+J1076+K1076</f>
        <v>300000</v>
      </c>
      <c r="M1076" s="39">
        <v>0</v>
      </c>
      <c r="N1076" s="39">
        <v>0</v>
      </c>
      <c r="O1076" s="39">
        <v>0</v>
      </c>
      <c r="P1076" s="39">
        <v>300000</v>
      </c>
      <c r="Q1076" s="39">
        <f>M1076+N1076+O1076+P1076</f>
        <v>300000</v>
      </c>
      <c r="R1076" s="39">
        <f>H1076-M1076</f>
        <v>0</v>
      </c>
      <c r="S1076" s="39">
        <f>I1076-N1076</f>
        <v>0</v>
      </c>
      <c r="T1076" s="39">
        <f>J1076-O1076</f>
        <v>0</v>
      </c>
      <c r="U1076" s="39">
        <f>Q1076+B1076</f>
        <v>300000</v>
      </c>
      <c r="V1076" s="39">
        <v>300000</v>
      </c>
      <c r="W1076" s="39">
        <v>300000</v>
      </c>
      <c r="X1076" s="39">
        <f>V1076-W1076</f>
        <v>0</v>
      </c>
      <c r="Y1076" s="39">
        <f>IF(ISERROR(W1076/V1076*100),0,W1076/V1076*100)</f>
        <v>100</v>
      </c>
      <c r="Z1076" s="39">
        <v>0</v>
      </c>
      <c r="AA1076" s="39">
        <v>0</v>
      </c>
      <c r="AB1076" s="39">
        <v>0</v>
      </c>
      <c r="AC1076" s="39">
        <v>0</v>
      </c>
      <c r="AD1076" s="39">
        <v>0</v>
      </c>
    </row>
    <row r="1077" spans="1:30" ht="38.25" x14ac:dyDescent="0.2">
      <c r="A1077" s="40" t="s">
        <v>81</v>
      </c>
      <c r="B1077" s="39">
        <v>0</v>
      </c>
      <c r="C1077" s="39">
        <v>0</v>
      </c>
      <c r="D1077" s="39">
        <v>0</v>
      </c>
      <c r="E1077" s="39">
        <v>0</v>
      </c>
      <c r="F1077" s="39">
        <v>300000</v>
      </c>
      <c r="G1077" s="39">
        <f>C1077+D1077+E1077+F1077</f>
        <v>300000</v>
      </c>
      <c r="H1077" s="39">
        <v>0</v>
      </c>
      <c r="I1077" s="39">
        <v>0</v>
      </c>
      <c r="J1077" s="39">
        <v>0</v>
      </c>
      <c r="K1077" s="39">
        <v>300000</v>
      </c>
      <c r="L1077" s="39">
        <f>H1077+I1077+J1077+K1077</f>
        <v>300000</v>
      </c>
      <c r="M1077" s="39">
        <v>0</v>
      </c>
      <c r="N1077" s="39">
        <v>0</v>
      </c>
      <c r="O1077" s="39">
        <v>0</v>
      </c>
      <c r="P1077" s="39">
        <v>300000</v>
      </c>
      <c r="Q1077" s="39">
        <f>M1077+N1077+O1077+P1077</f>
        <v>300000</v>
      </c>
      <c r="R1077" s="39">
        <f>H1077-M1077</f>
        <v>0</v>
      </c>
      <c r="S1077" s="39">
        <f>I1077-N1077</f>
        <v>0</v>
      </c>
      <c r="T1077" s="39">
        <f>J1077-O1077</f>
        <v>0</v>
      </c>
      <c r="U1077" s="39">
        <f>Q1077+B1077</f>
        <v>300000</v>
      </c>
      <c r="V1077" s="39">
        <v>300000</v>
      </c>
      <c r="W1077" s="39">
        <v>300000</v>
      </c>
      <c r="X1077" s="39">
        <f>V1077-W1077</f>
        <v>0</v>
      </c>
      <c r="Y1077" s="39">
        <f>IF(ISERROR(W1077/V1077*100),0,W1077/V1077*100)</f>
        <v>100</v>
      </c>
      <c r="Z1077" s="39">
        <v>0</v>
      </c>
      <c r="AA1077" s="39">
        <v>0</v>
      </c>
      <c r="AB1077" s="39">
        <v>0</v>
      </c>
      <c r="AC1077" s="39">
        <v>0</v>
      </c>
      <c r="AD1077" s="39">
        <v>0</v>
      </c>
    </row>
    <row r="1078" spans="1:30" ht="38.25" x14ac:dyDescent="0.2">
      <c r="A1078" s="38" t="s">
        <v>48</v>
      </c>
      <c r="B1078" s="39">
        <v>0</v>
      </c>
      <c r="C1078" s="39">
        <v>0</v>
      </c>
      <c r="D1078" s="39">
        <v>0</v>
      </c>
      <c r="E1078" s="39">
        <v>41482</v>
      </c>
      <c r="F1078" s="39">
        <v>0</v>
      </c>
      <c r="G1078" s="39">
        <f>C1078+D1078+E1078+F1078</f>
        <v>41482</v>
      </c>
      <c r="H1078" s="39">
        <v>0</v>
      </c>
      <c r="I1078" s="39">
        <v>0</v>
      </c>
      <c r="J1078" s="39">
        <v>41482</v>
      </c>
      <c r="K1078" s="39">
        <v>0</v>
      </c>
      <c r="L1078" s="39">
        <f>H1078+I1078+J1078+K1078</f>
        <v>41482</v>
      </c>
      <c r="M1078" s="39">
        <v>0</v>
      </c>
      <c r="N1078" s="39">
        <v>0</v>
      </c>
      <c r="O1078" s="39">
        <v>35939</v>
      </c>
      <c r="P1078" s="39">
        <v>0</v>
      </c>
      <c r="Q1078" s="39">
        <f>M1078+N1078+O1078+P1078</f>
        <v>35939</v>
      </c>
      <c r="R1078" s="39">
        <f>H1078-M1078</f>
        <v>0</v>
      </c>
      <c r="S1078" s="39">
        <f>I1078-N1078</f>
        <v>0</v>
      </c>
      <c r="T1078" s="39">
        <f>J1078-O1078</f>
        <v>5543</v>
      </c>
      <c r="U1078" s="39">
        <f>Q1078+B1078</f>
        <v>35939</v>
      </c>
      <c r="V1078" s="39">
        <v>46599</v>
      </c>
      <c r="W1078" s="39">
        <v>9568.36</v>
      </c>
      <c r="X1078" s="39">
        <f>V1078-W1078</f>
        <v>37030.639999999999</v>
      </c>
      <c r="Y1078" s="39">
        <f>IF(ISERROR(W1078/V1078*100),0,W1078/V1078*100)</f>
        <v>20.533402004334857</v>
      </c>
      <c r="Z1078" s="39">
        <v>0</v>
      </c>
      <c r="AA1078" s="39">
        <v>0</v>
      </c>
      <c r="AB1078" s="39">
        <v>0</v>
      </c>
      <c r="AC1078" s="39">
        <v>0</v>
      </c>
      <c r="AD1078" s="39">
        <v>0</v>
      </c>
    </row>
    <row r="1079" spans="1:30" ht="38.25" x14ac:dyDescent="0.2">
      <c r="A1079" s="40" t="s">
        <v>82</v>
      </c>
      <c r="B1079" s="39">
        <v>0</v>
      </c>
      <c r="C1079" s="39">
        <v>0</v>
      </c>
      <c r="D1079" s="39">
        <v>0</v>
      </c>
      <c r="E1079" s="39">
        <v>0</v>
      </c>
      <c r="F1079" s="39">
        <v>0</v>
      </c>
      <c r="G1079" s="39">
        <f>C1079+D1079+E1079+F1079</f>
        <v>0</v>
      </c>
      <c r="H1079" s="39">
        <v>0</v>
      </c>
      <c r="I1079" s="39">
        <v>0</v>
      </c>
      <c r="J1079" s="39">
        <v>0</v>
      </c>
      <c r="K1079" s="39">
        <v>0</v>
      </c>
      <c r="L1079" s="39">
        <f>H1079+I1079+J1079+K1079</f>
        <v>0</v>
      </c>
      <c r="M1079" s="39">
        <v>0</v>
      </c>
      <c r="N1079" s="39">
        <v>0</v>
      </c>
      <c r="O1079" s="39">
        <v>0</v>
      </c>
      <c r="P1079" s="39">
        <v>0</v>
      </c>
      <c r="Q1079" s="39">
        <f>M1079+N1079+O1079+P1079</f>
        <v>0</v>
      </c>
      <c r="R1079" s="39">
        <f>H1079-M1079</f>
        <v>0</v>
      </c>
      <c r="S1079" s="39">
        <f>I1079-N1079</f>
        <v>0</v>
      </c>
      <c r="T1079" s="39">
        <f>J1079-O1079</f>
        <v>0</v>
      </c>
      <c r="U1079" s="39">
        <f>Q1079+B1079</f>
        <v>0</v>
      </c>
      <c r="V1079" s="39">
        <v>2</v>
      </c>
      <c r="W1079" s="39">
        <v>1.74</v>
      </c>
      <c r="X1079" s="39">
        <f>V1079-W1079</f>
        <v>0.26</v>
      </c>
      <c r="Y1079" s="39">
        <f>IF(ISERROR(W1079/V1079*100),0,W1079/V1079*100)</f>
        <v>87</v>
      </c>
      <c r="Z1079" s="39">
        <v>0</v>
      </c>
      <c r="AA1079" s="39">
        <v>0</v>
      </c>
      <c r="AB1079" s="39">
        <v>0</v>
      </c>
      <c r="AC1079" s="39">
        <v>0</v>
      </c>
      <c r="AD1079" s="39">
        <v>0</v>
      </c>
    </row>
    <row r="1080" spans="1:30" ht="63.75" x14ac:dyDescent="0.2">
      <c r="A1080" s="40" t="s">
        <v>83</v>
      </c>
      <c r="B1080" s="39">
        <v>0</v>
      </c>
      <c r="C1080" s="39">
        <v>0</v>
      </c>
      <c r="D1080" s="39">
        <v>0</v>
      </c>
      <c r="E1080" s="39">
        <v>4996</v>
      </c>
      <c r="F1080" s="39">
        <v>0</v>
      </c>
      <c r="G1080" s="39">
        <f>C1080+D1080+E1080+F1080</f>
        <v>4996</v>
      </c>
      <c r="H1080" s="39">
        <v>0</v>
      </c>
      <c r="I1080" s="39">
        <v>0</v>
      </c>
      <c r="J1080" s="39">
        <v>4996</v>
      </c>
      <c r="K1080" s="39">
        <v>0</v>
      </c>
      <c r="L1080" s="39">
        <f>H1080+I1080+J1080+K1080</f>
        <v>4996</v>
      </c>
      <c r="M1080" s="39">
        <v>0</v>
      </c>
      <c r="N1080" s="39">
        <v>0</v>
      </c>
      <c r="O1080" s="39">
        <v>0</v>
      </c>
      <c r="P1080" s="39">
        <v>0</v>
      </c>
      <c r="Q1080" s="39">
        <f>M1080+N1080+O1080+P1080</f>
        <v>0</v>
      </c>
      <c r="R1080" s="39">
        <f>H1080-M1080</f>
        <v>0</v>
      </c>
      <c r="S1080" s="39">
        <f>I1080-N1080</f>
        <v>0</v>
      </c>
      <c r="T1080" s="39">
        <f>J1080-O1080</f>
        <v>4996</v>
      </c>
      <c r="U1080" s="39">
        <f>Q1080+B1080</f>
        <v>0</v>
      </c>
      <c r="V1080" s="39">
        <v>4996</v>
      </c>
      <c r="W1080" s="39">
        <v>0</v>
      </c>
      <c r="X1080" s="39">
        <f>V1080-W1080</f>
        <v>4996</v>
      </c>
      <c r="Y1080" s="39">
        <f>IF(ISERROR(W1080/V1080*100),0,W1080/V1080*100)</f>
        <v>0</v>
      </c>
      <c r="Z1080" s="39">
        <v>0</v>
      </c>
      <c r="AA1080" s="39">
        <v>0</v>
      </c>
      <c r="AB1080" s="39">
        <v>0</v>
      </c>
      <c r="AC1080" s="39">
        <v>0</v>
      </c>
      <c r="AD1080" s="39">
        <v>0</v>
      </c>
    </row>
    <row r="1081" spans="1:30" ht="38.25" x14ac:dyDescent="0.2">
      <c r="A1081" s="40" t="s">
        <v>84</v>
      </c>
      <c r="B1081" s="39">
        <v>0</v>
      </c>
      <c r="C1081" s="39">
        <v>0</v>
      </c>
      <c r="D1081" s="39">
        <v>0</v>
      </c>
      <c r="E1081" s="39">
        <v>36486</v>
      </c>
      <c r="F1081" s="39">
        <v>0</v>
      </c>
      <c r="G1081" s="39">
        <f>C1081+D1081+E1081+F1081</f>
        <v>36486</v>
      </c>
      <c r="H1081" s="39">
        <v>0</v>
      </c>
      <c r="I1081" s="39">
        <v>0</v>
      </c>
      <c r="J1081" s="39">
        <v>36486</v>
      </c>
      <c r="K1081" s="39">
        <v>0</v>
      </c>
      <c r="L1081" s="39">
        <f>H1081+I1081+J1081+K1081</f>
        <v>36486</v>
      </c>
      <c r="M1081" s="39">
        <v>0</v>
      </c>
      <c r="N1081" s="39">
        <v>0</v>
      </c>
      <c r="O1081" s="39">
        <v>35939</v>
      </c>
      <c r="P1081" s="39">
        <v>0</v>
      </c>
      <c r="Q1081" s="39">
        <f>M1081+N1081+O1081+P1081</f>
        <v>35939</v>
      </c>
      <c r="R1081" s="39">
        <f>H1081-M1081</f>
        <v>0</v>
      </c>
      <c r="S1081" s="39">
        <f>I1081-N1081</f>
        <v>0</v>
      </c>
      <c r="T1081" s="39">
        <f>J1081-O1081</f>
        <v>547</v>
      </c>
      <c r="U1081" s="39">
        <f>Q1081+B1081</f>
        <v>35939</v>
      </c>
      <c r="V1081" s="39">
        <v>41601</v>
      </c>
      <c r="W1081" s="39">
        <v>9566.6200000000008</v>
      </c>
      <c r="X1081" s="39">
        <f>V1081-W1081</f>
        <v>32034.379999999997</v>
      </c>
      <c r="Y1081" s="39">
        <f>IF(ISERROR(W1081/V1081*100),0,W1081/V1081*100)</f>
        <v>22.996129900723542</v>
      </c>
      <c r="Z1081" s="39">
        <v>0</v>
      </c>
      <c r="AA1081" s="39">
        <v>0</v>
      </c>
      <c r="AB1081" s="39">
        <v>0</v>
      </c>
      <c r="AC1081" s="39">
        <v>0</v>
      </c>
      <c r="AD1081" s="39">
        <v>0</v>
      </c>
    </row>
    <row r="1082" spans="1:30" ht="25.5" x14ac:dyDescent="0.2">
      <c r="A1082" s="38" t="s">
        <v>53</v>
      </c>
      <c r="B1082" s="39">
        <v>0</v>
      </c>
      <c r="C1082" s="39">
        <v>0</v>
      </c>
      <c r="D1082" s="39">
        <v>961769</v>
      </c>
      <c r="E1082" s="39">
        <v>0</v>
      </c>
      <c r="F1082" s="39">
        <v>459804</v>
      </c>
      <c r="G1082" s="39">
        <f>C1082+D1082+E1082+F1082</f>
        <v>1421573</v>
      </c>
      <c r="H1082" s="39">
        <v>0</v>
      </c>
      <c r="I1082" s="39">
        <v>961769</v>
      </c>
      <c r="J1082" s="39">
        <v>0</v>
      </c>
      <c r="K1082" s="39">
        <v>459804</v>
      </c>
      <c r="L1082" s="39">
        <f>H1082+I1082+J1082+K1082</f>
        <v>1421573</v>
      </c>
      <c r="M1082" s="39">
        <v>0</v>
      </c>
      <c r="N1082" s="39">
        <v>961769</v>
      </c>
      <c r="O1082" s="39">
        <v>0</v>
      </c>
      <c r="P1082" s="39">
        <v>459803.89</v>
      </c>
      <c r="Q1082" s="39">
        <f>M1082+N1082+O1082+P1082</f>
        <v>1421572.8900000001</v>
      </c>
      <c r="R1082" s="39">
        <f>H1082-M1082</f>
        <v>0</v>
      </c>
      <c r="S1082" s="39">
        <f>I1082-N1082</f>
        <v>0</v>
      </c>
      <c r="T1082" s="39">
        <f>J1082-O1082</f>
        <v>0</v>
      </c>
      <c r="U1082" s="39">
        <f>Q1082+B1082</f>
        <v>1421572.8900000001</v>
      </c>
      <c r="V1082" s="39">
        <v>1487862</v>
      </c>
      <c r="W1082" s="39">
        <v>749221.24</v>
      </c>
      <c r="X1082" s="39">
        <f>V1082-W1082</f>
        <v>738640.76</v>
      </c>
      <c r="Y1082" s="39">
        <f>IF(ISERROR(W1082/V1082*100),0,W1082/V1082*100)</f>
        <v>50.355559857029753</v>
      </c>
      <c r="Z1082" s="39">
        <v>0</v>
      </c>
      <c r="AA1082" s="39">
        <v>0</v>
      </c>
      <c r="AB1082" s="39">
        <v>0</v>
      </c>
      <c r="AC1082" s="39">
        <v>0</v>
      </c>
      <c r="AD1082" s="39">
        <v>-0.11</v>
      </c>
    </row>
    <row r="1083" spans="1:30" x14ac:dyDescent="0.2">
      <c r="A1083" s="40" t="s">
        <v>85</v>
      </c>
      <c r="B1083" s="39">
        <v>0</v>
      </c>
      <c r="C1083" s="39">
        <v>0</v>
      </c>
      <c r="D1083" s="39">
        <v>961769</v>
      </c>
      <c r="E1083" s="39">
        <v>0</v>
      </c>
      <c r="F1083" s="39">
        <v>459804</v>
      </c>
      <c r="G1083" s="39">
        <f>C1083+D1083+E1083+F1083</f>
        <v>1421573</v>
      </c>
      <c r="H1083" s="39">
        <v>0</v>
      </c>
      <c r="I1083" s="39">
        <v>961769</v>
      </c>
      <c r="J1083" s="39">
        <v>0</v>
      </c>
      <c r="K1083" s="39">
        <v>459804</v>
      </c>
      <c r="L1083" s="39">
        <f>H1083+I1083+J1083+K1083</f>
        <v>1421573</v>
      </c>
      <c r="M1083" s="39">
        <v>0</v>
      </c>
      <c r="N1083" s="39">
        <v>961769</v>
      </c>
      <c r="O1083" s="39">
        <v>0</v>
      </c>
      <c r="P1083" s="39">
        <v>459803.89</v>
      </c>
      <c r="Q1083" s="39">
        <f>M1083+N1083+O1083+P1083</f>
        <v>1421572.8900000001</v>
      </c>
      <c r="R1083" s="39">
        <f>H1083-M1083</f>
        <v>0</v>
      </c>
      <c r="S1083" s="39">
        <f>I1083-N1083</f>
        <v>0</v>
      </c>
      <c r="T1083" s="39">
        <f>J1083-O1083</f>
        <v>0</v>
      </c>
      <c r="U1083" s="39">
        <f>Q1083+B1083</f>
        <v>1421572.8900000001</v>
      </c>
      <c r="V1083" s="39">
        <v>1487862</v>
      </c>
      <c r="W1083" s="39">
        <v>749221.24</v>
      </c>
      <c r="X1083" s="39">
        <f>V1083-W1083</f>
        <v>738640.76</v>
      </c>
      <c r="Y1083" s="39">
        <f>IF(ISERROR(W1083/V1083*100),0,W1083/V1083*100)</f>
        <v>50.355559857029753</v>
      </c>
      <c r="Z1083" s="39">
        <v>0</v>
      </c>
      <c r="AA1083" s="39">
        <v>0</v>
      </c>
      <c r="AB1083" s="39">
        <v>0</v>
      </c>
      <c r="AC1083" s="39">
        <v>0</v>
      </c>
      <c r="AD1083" s="39">
        <v>-0.11</v>
      </c>
    </row>
    <row r="1084" spans="1:30" x14ac:dyDescent="0.2">
      <c r="A1084" s="35" t="s">
        <v>87</v>
      </c>
      <c r="B1084" s="36">
        <v>0</v>
      </c>
      <c r="C1084" s="36">
        <v>0</v>
      </c>
      <c r="D1084" s="36">
        <v>959527</v>
      </c>
      <c r="E1084" s="36">
        <v>0</v>
      </c>
      <c r="F1084" s="36">
        <v>56235</v>
      </c>
      <c r="G1084" s="36">
        <f>C1084+D1084+E1084+F1084</f>
        <v>1015762</v>
      </c>
      <c r="H1084" s="36">
        <v>0</v>
      </c>
      <c r="I1084" s="36">
        <v>959527</v>
      </c>
      <c r="J1084" s="36">
        <v>0</v>
      </c>
      <c r="K1084" s="36">
        <v>56235</v>
      </c>
      <c r="L1084" s="36">
        <f>H1084+I1084+J1084+K1084</f>
        <v>1015762</v>
      </c>
      <c r="M1084" s="36">
        <v>0</v>
      </c>
      <c r="N1084" s="36">
        <v>886845</v>
      </c>
      <c r="O1084" s="36">
        <v>0</v>
      </c>
      <c r="P1084" s="36">
        <v>2652</v>
      </c>
      <c r="Q1084" s="36">
        <f>M1084+N1084+O1084+P1084</f>
        <v>889497</v>
      </c>
      <c r="R1084" s="36">
        <f>H1084-M1084</f>
        <v>0</v>
      </c>
      <c r="S1084" s="36">
        <f>I1084-N1084</f>
        <v>72682</v>
      </c>
      <c r="T1084" s="36">
        <f>J1084-O1084</f>
        <v>0</v>
      </c>
      <c r="U1084" s="36">
        <f>Q1084+B1084</f>
        <v>889497</v>
      </c>
      <c r="V1084" s="36">
        <v>1415783</v>
      </c>
      <c r="W1084" s="36">
        <v>767006.5</v>
      </c>
      <c r="X1084" s="36">
        <f>V1084-W1084</f>
        <v>648776.5</v>
      </c>
      <c r="Y1084" s="36">
        <f>IF(ISERROR(W1084/V1084*100),0,W1084/V1084*100)</f>
        <v>54.175428014038872</v>
      </c>
      <c r="Z1084" s="36">
        <v>0</v>
      </c>
      <c r="AA1084" s="36">
        <v>0</v>
      </c>
      <c r="AB1084" s="36">
        <v>0</v>
      </c>
      <c r="AC1084" s="36">
        <v>0</v>
      </c>
      <c r="AD1084" s="36">
        <v>-53583</v>
      </c>
    </row>
    <row r="1085" spans="1:30" ht="38.25" x14ac:dyDescent="0.2">
      <c r="A1085" s="38" t="s">
        <v>48</v>
      </c>
      <c r="B1085" s="39">
        <v>0</v>
      </c>
      <c r="C1085" s="39">
        <v>0</v>
      </c>
      <c r="D1085" s="39">
        <v>959527</v>
      </c>
      <c r="E1085" s="39">
        <v>0</v>
      </c>
      <c r="F1085" s="39">
        <v>56235</v>
      </c>
      <c r="G1085" s="39">
        <f>C1085+D1085+E1085+F1085</f>
        <v>1015762</v>
      </c>
      <c r="H1085" s="39">
        <v>0</v>
      </c>
      <c r="I1085" s="39">
        <v>959527</v>
      </c>
      <c r="J1085" s="39">
        <v>0</v>
      </c>
      <c r="K1085" s="39">
        <v>56235</v>
      </c>
      <c r="L1085" s="39">
        <f>H1085+I1085+J1085+K1085</f>
        <v>1015762</v>
      </c>
      <c r="M1085" s="39">
        <v>0</v>
      </c>
      <c r="N1085" s="39">
        <v>886845</v>
      </c>
      <c r="O1085" s="39">
        <v>0</v>
      </c>
      <c r="P1085" s="39">
        <v>2652</v>
      </c>
      <c r="Q1085" s="39">
        <f>M1085+N1085+O1085+P1085</f>
        <v>889497</v>
      </c>
      <c r="R1085" s="39">
        <f>H1085-M1085</f>
        <v>0</v>
      </c>
      <c r="S1085" s="39">
        <f>I1085-N1085</f>
        <v>72682</v>
      </c>
      <c r="T1085" s="39">
        <f>J1085-O1085</f>
        <v>0</v>
      </c>
      <c r="U1085" s="39">
        <f>Q1085+B1085</f>
        <v>889497</v>
      </c>
      <c r="V1085" s="39">
        <v>1415783</v>
      </c>
      <c r="W1085" s="39">
        <v>767006.5</v>
      </c>
      <c r="X1085" s="39">
        <f>V1085-W1085</f>
        <v>648776.5</v>
      </c>
      <c r="Y1085" s="39">
        <f>IF(ISERROR(W1085/V1085*100),0,W1085/V1085*100)</f>
        <v>54.175428014038872</v>
      </c>
      <c r="Z1085" s="39">
        <v>0</v>
      </c>
      <c r="AA1085" s="39">
        <v>0</v>
      </c>
      <c r="AB1085" s="39">
        <v>0</v>
      </c>
      <c r="AC1085" s="39">
        <v>0</v>
      </c>
      <c r="AD1085" s="39">
        <v>-53583</v>
      </c>
    </row>
    <row r="1086" spans="1:30" ht="63.75" x14ac:dyDescent="0.2">
      <c r="A1086" s="40" t="s">
        <v>83</v>
      </c>
      <c r="B1086" s="39">
        <v>0</v>
      </c>
      <c r="C1086" s="39">
        <v>0</v>
      </c>
      <c r="D1086" s="39">
        <v>959527</v>
      </c>
      <c r="E1086" s="39">
        <v>0</v>
      </c>
      <c r="F1086" s="39">
        <v>0</v>
      </c>
      <c r="G1086" s="39">
        <f>C1086+D1086+E1086+F1086</f>
        <v>959527</v>
      </c>
      <c r="H1086" s="39">
        <v>0</v>
      </c>
      <c r="I1086" s="39">
        <v>959527</v>
      </c>
      <c r="J1086" s="39">
        <v>0</v>
      </c>
      <c r="K1086" s="39">
        <v>0</v>
      </c>
      <c r="L1086" s="39">
        <f>H1086+I1086+J1086+K1086</f>
        <v>959527</v>
      </c>
      <c r="M1086" s="39">
        <v>0</v>
      </c>
      <c r="N1086" s="39">
        <v>886845</v>
      </c>
      <c r="O1086" s="39">
        <v>0</v>
      </c>
      <c r="P1086" s="39">
        <v>0</v>
      </c>
      <c r="Q1086" s="39">
        <f>M1086+N1086+O1086+P1086</f>
        <v>886845</v>
      </c>
      <c r="R1086" s="39">
        <f>H1086-M1086</f>
        <v>0</v>
      </c>
      <c r="S1086" s="39">
        <f>I1086-N1086</f>
        <v>72682</v>
      </c>
      <c r="T1086" s="39">
        <f>J1086-O1086</f>
        <v>0</v>
      </c>
      <c r="U1086" s="39">
        <f>Q1086+B1086</f>
        <v>886845</v>
      </c>
      <c r="V1086" s="39">
        <v>1359548</v>
      </c>
      <c r="W1086" s="39">
        <v>764354.5</v>
      </c>
      <c r="X1086" s="39">
        <f>V1086-W1086</f>
        <v>595193.5</v>
      </c>
      <c r="Y1086" s="39">
        <f>IF(ISERROR(W1086/V1086*100),0,W1086/V1086*100)</f>
        <v>56.221222053211804</v>
      </c>
      <c r="Z1086" s="39">
        <v>0</v>
      </c>
      <c r="AA1086" s="39">
        <v>0</v>
      </c>
      <c r="AB1086" s="39">
        <v>0</v>
      </c>
      <c r="AC1086" s="39">
        <v>0</v>
      </c>
      <c r="AD1086" s="39">
        <v>0</v>
      </c>
    </row>
    <row r="1087" spans="1:30" ht="38.25" x14ac:dyDescent="0.2">
      <c r="A1087" s="40" t="s">
        <v>60</v>
      </c>
      <c r="B1087" s="39">
        <v>0</v>
      </c>
      <c r="C1087" s="39">
        <v>0</v>
      </c>
      <c r="D1087" s="39">
        <v>0</v>
      </c>
      <c r="E1087" s="39">
        <v>0</v>
      </c>
      <c r="F1087" s="39">
        <v>56235</v>
      </c>
      <c r="G1087" s="39">
        <f>C1087+D1087+E1087+F1087</f>
        <v>56235</v>
      </c>
      <c r="H1087" s="39">
        <v>0</v>
      </c>
      <c r="I1087" s="39">
        <v>0</v>
      </c>
      <c r="J1087" s="39">
        <v>0</v>
      </c>
      <c r="K1087" s="39">
        <v>56235</v>
      </c>
      <c r="L1087" s="39">
        <f>H1087+I1087+J1087+K1087</f>
        <v>56235</v>
      </c>
      <c r="M1087" s="39">
        <v>0</v>
      </c>
      <c r="N1087" s="39">
        <v>0</v>
      </c>
      <c r="O1087" s="39">
        <v>0</v>
      </c>
      <c r="P1087" s="39">
        <v>2652</v>
      </c>
      <c r="Q1087" s="39">
        <f>M1087+N1087+O1087+P1087</f>
        <v>2652</v>
      </c>
      <c r="R1087" s="39">
        <f>H1087-M1087</f>
        <v>0</v>
      </c>
      <c r="S1087" s="39">
        <f>I1087-N1087</f>
        <v>0</v>
      </c>
      <c r="T1087" s="39">
        <f>J1087-O1087</f>
        <v>0</v>
      </c>
      <c r="U1087" s="39">
        <f>Q1087+B1087</f>
        <v>2652</v>
      </c>
      <c r="V1087" s="39">
        <v>56235</v>
      </c>
      <c r="W1087" s="39">
        <v>2652</v>
      </c>
      <c r="X1087" s="39">
        <f>V1087-W1087</f>
        <v>53583</v>
      </c>
      <c r="Y1087" s="39">
        <f>IF(ISERROR(W1087/V1087*100),0,W1087/V1087*100)</f>
        <v>4.7159242464657236</v>
      </c>
      <c r="Z1087" s="39">
        <v>0</v>
      </c>
      <c r="AA1087" s="39">
        <v>0</v>
      </c>
      <c r="AB1087" s="39">
        <v>0</v>
      </c>
      <c r="AC1087" s="39">
        <v>0</v>
      </c>
      <c r="AD1087" s="39">
        <v>-53583</v>
      </c>
    </row>
    <row r="1088" spans="1:30" x14ac:dyDescent="0.2">
      <c r="A1088" s="35" t="s">
        <v>94</v>
      </c>
      <c r="B1088" s="36">
        <v>0</v>
      </c>
      <c r="C1088" s="36">
        <v>0</v>
      </c>
      <c r="D1088" s="36">
        <v>1093061</v>
      </c>
      <c r="E1088" s="36">
        <v>32719</v>
      </c>
      <c r="F1088" s="36">
        <v>21370617</v>
      </c>
      <c r="G1088" s="36">
        <f>C1088+D1088+E1088+F1088</f>
        <v>22496397</v>
      </c>
      <c r="H1088" s="36">
        <v>0</v>
      </c>
      <c r="I1088" s="36">
        <v>1093061</v>
      </c>
      <c r="J1088" s="36">
        <v>32719</v>
      </c>
      <c r="K1088" s="36">
        <v>21370617</v>
      </c>
      <c r="L1088" s="36">
        <f>H1088+I1088+J1088+K1088</f>
        <v>22496397</v>
      </c>
      <c r="M1088" s="36">
        <v>0</v>
      </c>
      <c r="N1088" s="36">
        <v>748179.05</v>
      </c>
      <c r="O1088" s="36">
        <v>26315.78</v>
      </c>
      <c r="P1088" s="36">
        <v>18389992.390000001</v>
      </c>
      <c r="Q1088" s="36">
        <f>M1088+N1088+O1088+P1088</f>
        <v>19164487.219999999</v>
      </c>
      <c r="R1088" s="36">
        <f>H1088-M1088</f>
        <v>0</v>
      </c>
      <c r="S1088" s="36">
        <f>I1088-N1088</f>
        <v>344881.94999999995</v>
      </c>
      <c r="T1088" s="36">
        <f>J1088-O1088</f>
        <v>6403.2200000000012</v>
      </c>
      <c r="U1088" s="36">
        <f>Q1088+B1088</f>
        <v>19164487.219999999</v>
      </c>
      <c r="V1088" s="36">
        <v>22536244</v>
      </c>
      <c r="W1088" s="36">
        <v>19099002.41</v>
      </c>
      <c r="X1088" s="36">
        <f>V1088-W1088</f>
        <v>3437241.59</v>
      </c>
      <c r="Y1088" s="36">
        <f>IF(ISERROR(W1088/V1088*100),0,W1088/V1088*100)</f>
        <v>84.747939408181765</v>
      </c>
      <c r="Z1088" s="36">
        <v>0</v>
      </c>
      <c r="AA1088" s="36">
        <v>0</v>
      </c>
      <c r="AB1088" s="36">
        <v>0</v>
      </c>
      <c r="AC1088" s="36">
        <v>0</v>
      </c>
      <c r="AD1088" s="36">
        <v>-2980624.61</v>
      </c>
    </row>
    <row r="1089" spans="1:30" ht="38.25" x14ac:dyDescent="0.2">
      <c r="A1089" s="38" t="s">
        <v>42</v>
      </c>
      <c r="B1089" s="39">
        <v>0</v>
      </c>
      <c r="C1089" s="39">
        <v>0</v>
      </c>
      <c r="D1089" s="39">
        <v>0</v>
      </c>
      <c r="E1089" s="39">
        <v>10000</v>
      </c>
      <c r="F1089" s="39">
        <v>18678813</v>
      </c>
      <c r="G1089" s="39">
        <f>C1089+D1089+E1089+F1089</f>
        <v>18688813</v>
      </c>
      <c r="H1089" s="39">
        <v>0</v>
      </c>
      <c r="I1089" s="39">
        <v>0</v>
      </c>
      <c r="J1089" s="39">
        <v>10000</v>
      </c>
      <c r="K1089" s="39">
        <v>18678813</v>
      </c>
      <c r="L1089" s="39">
        <f>H1089+I1089+J1089+K1089</f>
        <v>18688813</v>
      </c>
      <c r="M1089" s="39">
        <v>0</v>
      </c>
      <c r="N1089" s="39">
        <v>0</v>
      </c>
      <c r="O1089" s="39">
        <v>7413.91</v>
      </c>
      <c r="P1089" s="39">
        <v>16166811.59</v>
      </c>
      <c r="Q1089" s="39">
        <f>M1089+N1089+O1089+P1089</f>
        <v>16174225.5</v>
      </c>
      <c r="R1089" s="39">
        <f>H1089-M1089</f>
        <v>0</v>
      </c>
      <c r="S1089" s="39">
        <f>I1089-N1089</f>
        <v>0</v>
      </c>
      <c r="T1089" s="39">
        <f>J1089-O1089</f>
        <v>2586.09</v>
      </c>
      <c r="U1089" s="39">
        <f>Q1089+B1089</f>
        <v>16174225.5</v>
      </c>
      <c r="V1089" s="39">
        <v>18688813</v>
      </c>
      <c r="W1089" s="39">
        <v>16174225.5</v>
      </c>
      <c r="X1089" s="39">
        <f>V1089-W1089</f>
        <v>2514587.5</v>
      </c>
      <c r="Y1089" s="39">
        <f>IF(ISERROR(W1089/V1089*100),0,W1089/V1089*100)</f>
        <v>86.544958740825322</v>
      </c>
      <c r="Z1089" s="39">
        <v>0</v>
      </c>
      <c r="AA1089" s="39">
        <v>0</v>
      </c>
      <c r="AB1089" s="39">
        <v>0</v>
      </c>
      <c r="AC1089" s="39">
        <v>0</v>
      </c>
      <c r="AD1089" s="39">
        <v>-2512001.41</v>
      </c>
    </row>
    <row r="1090" spans="1:30" ht="25.5" x14ac:dyDescent="0.2">
      <c r="A1090" s="40" t="s">
        <v>114</v>
      </c>
      <c r="B1090" s="39">
        <v>0</v>
      </c>
      <c r="C1090" s="39">
        <v>0</v>
      </c>
      <c r="D1090" s="39">
        <v>0</v>
      </c>
      <c r="E1090" s="39">
        <v>10000</v>
      </c>
      <c r="F1090" s="39">
        <v>18001528</v>
      </c>
      <c r="G1090" s="39">
        <f>C1090+D1090+E1090+F1090</f>
        <v>18011528</v>
      </c>
      <c r="H1090" s="39">
        <v>0</v>
      </c>
      <c r="I1090" s="39">
        <v>0</v>
      </c>
      <c r="J1090" s="39">
        <v>10000</v>
      </c>
      <c r="K1090" s="39">
        <v>18001528</v>
      </c>
      <c r="L1090" s="39">
        <f>H1090+I1090+J1090+K1090</f>
        <v>18011528</v>
      </c>
      <c r="M1090" s="39">
        <v>0</v>
      </c>
      <c r="N1090" s="39">
        <v>0</v>
      </c>
      <c r="O1090" s="39">
        <v>7413.91</v>
      </c>
      <c r="P1090" s="39">
        <v>15594240.189999999</v>
      </c>
      <c r="Q1090" s="39">
        <f>M1090+N1090+O1090+P1090</f>
        <v>15601654.1</v>
      </c>
      <c r="R1090" s="39">
        <f>H1090-M1090</f>
        <v>0</v>
      </c>
      <c r="S1090" s="39">
        <f>I1090-N1090</f>
        <v>0</v>
      </c>
      <c r="T1090" s="39">
        <f>J1090-O1090</f>
        <v>2586.09</v>
      </c>
      <c r="U1090" s="39">
        <f>Q1090+B1090</f>
        <v>15601654.1</v>
      </c>
      <c r="V1090" s="39">
        <v>18011528</v>
      </c>
      <c r="W1090" s="39">
        <v>15601654.1</v>
      </c>
      <c r="X1090" s="39">
        <f>V1090-W1090</f>
        <v>2409873.9000000004</v>
      </c>
      <c r="Y1090" s="39">
        <f>IF(ISERROR(W1090/V1090*100),0,W1090/V1090*100)</f>
        <v>86.620380569599646</v>
      </c>
      <c r="Z1090" s="39">
        <v>0</v>
      </c>
      <c r="AA1090" s="39">
        <v>0</v>
      </c>
      <c r="AB1090" s="39">
        <v>0</v>
      </c>
      <c r="AC1090" s="39">
        <v>0</v>
      </c>
      <c r="AD1090" s="39">
        <v>-2407287.81</v>
      </c>
    </row>
    <row r="1091" spans="1:30" ht="38.25" x14ac:dyDescent="0.2">
      <c r="A1091" s="40" t="s">
        <v>44</v>
      </c>
      <c r="B1091" s="39">
        <v>0</v>
      </c>
      <c r="C1091" s="39">
        <v>0</v>
      </c>
      <c r="D1091" s="39">
        <v>0</v>
      </c>
      <c r="E1091" s="39">
        <v>0</v>
      </c>
      <c r="F1091" s="39">
        <v>677285</v>
      </c>
      <c r="G1091" s="39">
        <f>C1091+D1091+E1091+F1091</f>
        <v>677285</v>
      </c>
      <c r="H1091" s="39">
        <v>0</v>
      </c>
      <c r="I1091" s="39">
        <v>0</v>
      </c>
      <c r="J1091" s="39">
        <v>0</v>
      </c>
      <c r="K1091" s="39">
        <v>677285</v>
      </c>
      <c r="L1091" s="39">
        <f>H1091+I1091+J1091+K1091</f>
        <v>677285</v>
      </c>
      <c r="M1091" s="39">
        <v>0</v>
      </c>
      <c r="N1091" s="39">
        <v>0</v>
      </c>
      <c r="O1091" s="39">
        <v>0</v>
      </c>
      <c r="P1091" s="39">
        <v>572571.4</v>
      </c>
      <c r="Q1091" s="39">
        <f>M1091+N1091+O1091+P1091</f>
        <v>572571.4</v>
      </c>
      <c r="R1091" s="39">
        <f>H1091-M1091</f>
        <v>0</v>
      </c>
      <c r="S1091" s="39">
        <f>I1091-N1091</f>
        <v>0</v>
      </c>
      <c r="T1091" s="39">
        <f>J1091-O1091</f>
        <v>0</v>
      </c>
      <c r="U1091" s="39">
        <f>Q1091+B1091</f>
        <v>572571.4</v>
      </c>
      <c r="V1091" s="39">
        <v>677285</v>
      </c>
      <c r="W1091" s="39">
        <v>572571.4</v>
      </c>
      <c r="X1091" s="39">
        <f>V1091-W1091</f>
        <v>104713.59999999998</v>
      </c>
      <c r="Y1091" s="39">
        <f>IF(ISERROR(W1091/V1091*100),0,W1091/V1091*100)</f>
        <v>84.539211705559708</v>
      </c>
      <c r="Z1091" s="39">
        <v>0</v>
      </c>
      <c r="AA1091" s="39">
        <v>0</v>
      </c>
      <c r="AB1091" s="39">
        <v>0</v>
      </c>
      <c r="AC1091" s="39">
        <v>0</v>
      </c>
      <c r="AD1091" s="39">
        <v>-104713.60000000001</v>
      </c>
    </row>
    <row r="1092" spans="1:30" ht="25.5" x14ac:dyDescent="0.2">
      <c r="A1092" s="38" t="s">
        <v>45</v>
      </c>
      <c r="B1092" s="39">
        <v>0</v>
      </c>
      <c r="C1092" s="39">
        <v>0</v>
      </c>
      <c r="D1092" s="39">
        <v>0</v>
      </c>
      <c r="E1092" s="39">
        <v>15556</v>
      </c>
      <c r="F1092" s="39">
        <v>84500</v>
      </c>
      <c r="G1092" s="39">
        <f>C1092+D1092+E1092+F1092</f>
        <v>100056</v>
      </c>
      <c r="H1092" s="39">
        <v>0</v>
      </c>
      <c r="I1092" s="39">
        <v>0</v>
      </c>
      <c r="J1092" s="39">
        <v>15556</v>
      </c>
      <c r="K1092" s="39">
        <v>84500</v>
      </c>
      <c r="L1092" s="39">
        <f>H1092+I1092+J1092+K1092</f>
        <v>100056</v>
      </c>
      <c r="M1092" s="39">
        <v>0</v>
      </c>
      <c r="N1092" s="39">
        <v>0</v>
      </c>
      <c r="O1092" s="39">
        <v>11739.11</v>
      </c>
      <c r="P1092" s="39">
        <v>54241.56</v>
      </c>
      <c r="Q1092" s="39">
        <f>M1092+N1092+O1092+P1092</f>
        <v>65980.67</v>
      </c>
      <c r="R1092" s="39">
        <f>H1092-M1092</f>
        <v>0</v>
      </c>
      <c r="S1092" s="39">
        <f>I1092-N1092</f>
        <v>0</v>
      </c>
      <c r="T1092" s="39">
        <f>J1092-O1092</f>
        <v>3816.8899999999994</v>
      </c>
      <c r="U1092" s="39">
        <f>Q1092+B1092</f>
        <v>65980.67</v>
      </c>
      <c r="V1092" s="39">
        <v>100056</v>
      </c>
      <c r="W1092" s="39">
        <v>65980.67</v>
      </c>
      <c r="X1092" s="39">
        <f>V1092-W1092</f>
        <v>34075.33</v>
      </c>
      <c r="Y1092" s="39">
        <f>IF(ISERROR(W1092/V1092*100),0,W1092/V1092*100)</f>
        <v>65.943741504757341</v>
      </c>
      <c r="Z1092" s="39">
        <v>0</v>
      </c>
      <c r="AA1092" s="39">
        <v>0</v>
      </c>
      <c r="AB1092" s="39">
        <v>0</v>
      </c>
      <c r="AC1092" s="39">
        <v>0</v>
      </c>
      <c r="AD1092" s="39">
        <v>-30258.44</v>
      </c>
    </row>
    <row r="1093" spans="1:30" ht="25.5" x14ac:dyDescent="0.2">
      <c r="A1093" s="40" t="s">
        <v>115</v>
      </c>
      <c r="B1093" s="39">
        <v>0</v>
      </c>
      <c r="C1093" s="39">
        <v>0</v>
      </c>
      <c r="D1093" s="39">
        <v>0</v>
      </c>
      <c r="E1093" s="39">
        <v>15556</v>
      </c>
      <c r="F1093" s="39">
        <v>0</v>
      </c>
      <c r="G1093" s="39">
        <f>C1093+D1093+E1093+F1093</f>
        <v>15556</v>
      </c>
      <c r="H1093" s="39">
        <v>0</v>
      </c>
      <c r="I1093" s="39">
        <v>0</v>
      </c>
      <c r="J1093" s="39">
        <v>15556</v>
      </c>
      <c r="K1093" s="39">
        <v>0</v>
      </c>
      <c r="L1093" s="39">
        <f>H1093+I1093+J1093+K1093</f>
        <v>15556</v>
      </c>
      <c r="M1093" s="39">
        <v>0</v>
      </c>
      <c r="N1093" s="39">
        <v>0</v>
      </c>
      <c r="O1093" s="39">
        <v>11739.11</v>
      </c>
      <c r="P1093" s="39">
        <v>0</v>
      </c>
      <c r="Q1093" s="39">
        <f>M1093+N1093+O1093+P1093</f>
        <v>11739.11</v>
      </c>
      <c r="R1093" s="39">
        <f>H1093-M1093</f>
        <v>0</v>
      </c>
      <c r="S1093" s="39">
        <f>I1093-N1093</f>
        <v>0</v>
      </c>
      <c r="T1093" s="39">
        <f>J1093-O1093</f>
        <v>3816.8899999999994</v>
      </c>
      <c r="U1093" s="39">
        <f>Q1093+B1093</f>
        <v>11739.11</v>
      </c>
      <c r="V1093" s="39">
        <v>15556</v>
      </c>
      <c r="W1093" s="39">
        <v>11739.11</v>
      </c>
      <c r="X1093" s="39">
        <f>V1093-W1093</f>
        <v>3816.8899999999994</v>
      </c>
      <c r="Y1093" s="39">
        <f>IF(ISERROR(W1093/V1093*100),0,W1093/V1093*100)</f>
        <v>75.46355104139883</v>
      </c>
      <c r="Z1093" s="39">
        <v>0</v>
      </c>
      <c r="AA1093" s="39">
        <v>0</v>
      </c>
      <c r="AB1093" s="39">
        <v>0</v>
      </c>
      <c r="AC1093" s="39">
        <v>0</v>
      </c>
      <c r="AD1093" s="39">
        <v>0</v>
      </c>
    </row>
    <row r="1094" spans="1:30" ht="38.25" x14ac:dyDescent="0.2">
      <c r="A1094" s="40" t="s">
        <v>47</v>
      </c>
      <c r="B1094" s="39">
        <v>0</v>
      </c>
      <c r="C1094" s="39">
        <v>0</v>
      </c>
      <c r="D1094" s="39">
        <v>0</v>
      </c>
      <c r="E1094" s="39">
        <v>0</v>
      </c>
      <c r="F1094" s="39">
        <v>84500</v>
      </c>
      <c r="G1094" s="39">
        <f>C1094+D1094+E1094+F1094</f>
        <v>84500</v>
      </c>
      <c r="H1094" s="39">
        <v>0</v>
      </c>
      <c r="I1094" s="39">
        <v>0</v>
      </c>
      <c r="J1094" s="39">
        <v>0</v>
      </c>
      <c r="K1094" s="39">
        <v>84500</v>
      </c>
      <c r="L1094" s="39">
        <f>H1094+I1094+J1094+K1094</f>
        <v>84500</v>
      </c>
      <c r="M1094" s="39">
        <v>0</v>
      </c>
      <c r="N1094" s="39">
        <v>0</v>
      </c>
      <c r="O1094" s="39">
        <v>0</v>
      </c>
      <c r="P1094" s="39">
        <v>54241.56</v>
      </c>
      <c r="Q1094" s="39">
        <f>M1094+N1094+O1094+P1094</f>
        <v>54241.56</v>
      </c>
      <c r="R1094" s="39">
        <f>H1094-M1094</f>
        <v>0</v>
      </c>
      <c r="S1094" s="39">
        <f>I1094-N1094</f>
        <v>0</v>
      </c>
      <c r="T1094" s="39">
        <f>J1094-O1094</f>
        <v>0</v>
      </c>
      <c r="U1094" s="39">
        <f>Q1094+B1094</f>
        <v>54241.56</v>
      </c>
      <c r="V1094" s="39">
        <v>84500</v>
      </c>
      <c r="W1094" s="39">
        <v>54241.56</v>
      </c>
      <c r="X1094" s="39">
        <f>V1094-W1094</f>
        <v>30258.440000000002</v>
      </c>
      <c r="Y1094" s="39">
        <f>IF(ISERROR(W1094/V1094*100),0,W1094/V1094*100)</f>
        <v>64.191195266272189</v>
      </c>
      <c r="Z1094" s="39">
        <v>0</v>
      </c>
      <c r="AA1094" s="39">
        <v>0</v>
      </c>
      <c r="AB1094" s="39">
        <v>0</v>
      </c>
      <c r="AC1094" s="39">
        <v>0</v>
      </c>
      <c r="AD1094" s="39">
        <v>-30258.44</v>
      </c>
    </row>
    <row r="1095" spans="1:30" ht="25.5" x14ac:dyDescent="0.2">
      <c r="A1095" s="38" t="s">
        <v>116</v>
      </c>
      <c r="B1095" s="39">
        <v>0</v>
      </c>
      <c r="C1095" s="39">
        <v>0</v>
      </c>
      <c r="D1095" s="39">
        <v>426416</v>
      </c>
      <c r="E1095" s="39">
        <v>0</v>
      </c>
      <c r="F1095" s="39">
        <v>1865537</v>
      </c>
      <c r="G1095" s="39">
        <f>C1095+D1095+E1095+F1095</f>
        <v>2291953</v>
      </c>
      <c r="H1095" s="39">
        <v>0</v>
      </c>
      <c r="I1095" s="39">
        <v>426416</v>
      </c>
      <c r="J1095" s="39">
        <v>0</v>
      </c>
      <c r="K1095" s="39">
        <v>1865537</v>
      </c>
      <c r="L1095" s="39">
        <f>H1095+I1095+J1095+K1095</f>
        <v>2291953</v>
      </c>
      <c r="M1095" s="39">
        <v>0</v>
      </c>
      <c r="N1095" s="39">
        <v>397415.94</v>
      </c>
      <c r="O1095" s="39">
        <v>0</v>
      </c>
      <c r="P1095" s="39">
        <v>1748493.74</v>
      </c>
      <c r="Q1095" s="39">
        <f>M1095+N1095+O1095+P1095</f>
        <v>2145909.6800000002</v>
      </c>
      <c r="R1095" s="39">
        <f>H1095-M1095</f>
        <v>0</v>
      </c>
      <c r="S1095" s="39">
        <f>I1095-N1095</f>
        <v>29000.059999999998</v>
      </c>
      <c r="T1095" s="39">
        <f>J1095-O1095</f>
        <v>0</v>
      </c>
      <c r="U1095" s="39">
        <f>Q1095+B1095</f>
        <v>2145909.6800000002</v>
      </c>
      <c r="V1095" s="39">
        <v>2331800</v>
      </c>
      <c r="W1095" s="39">
        <v>2081062.37</v>
      </c>
      <c r="X1095" s="39">
        <f>V1095-W1095</f>
        <v>250737.62999999989</v>
      </c>
      <c r="Y1095" s="39">
        <f>IF(ISERROR(W1095/V1095*100),0,W1095/V1095*100)</f>
        <v>89.247035337507512</v>
      </c>
      <c r="Z1095" s="39">
        <v>0</v>
      </c>
      <c r="AA1095" s="39">
        <v>0</v>
      </c>
      <c r="AB1095" s="39">
        <v>0</v>
      </c>
      <c r="AC1095" s="39">
        <v>0</v>
      </c>
      <c r="AD1095" s="39">
        <v>-117043.26</v>
      </c>
    </row>
    <row r="1096" spans="1:30" ht="38.25" x14ac:dyDescent="0.2">
      <c r="A1096" s="40" t="s">
        <v>117</v>
      </c>
      <c r="B1096" s="39">
        <v>0</v>
      </c>
      <c r="C1096" s="39">
        <v>0</v>
      </c>
      <c r="D1096" s="39">
        <v>52017</v>
      </c>
      <c r="E1096" s="39">
        <v>0</v>
      </c>
      <c r="F1096" s="39">
        <v>0</v>
      </c>
      <c r="G1096" s="39">
        <f>C1096+D1096+E1096+F1096</f>
        <v>52017</v>
      </c>
      <c r="H1096" s="39">
        <v>0</v>
      </c>
      <c r="I1096" s="39">
        <v>52017</v>
      </c>
      <c r="J1096" s="39">
        <v>0</v>
      </c>
      <c r="K1096" s="39">
        <v>0</v>
      </c>
      <c r="L1096" s="39">
        <f>H1096+I1096+J1096+K1096</f>
        <v>52017</v>
      </c>
      <c r="M1096" s="39">
        <v>0</v>
      </c>
      <c r="N1096" s="39">
        <v>52017</v>
      </c>
      <c r="O1096" s="39">
        <v>0</v>
      </c>
      <c r="P1096" s="39">
        <v>0</v>
      </c>
      <c r="Q1096" s="39">
        <f>M1096+N1096+O1096+P1096</f>
        <v>52017</v>
      </c>
      <c r="R1096" s="39">
        <f>H1096-M1096</f>
        <v>0</v>
      </c>
      <c r="S1096" s="39">
        <f>I1096-N1096</f>
        <v>0</v>
      </c>
      <c r="T1096" s="39">
        <f>J1096-O1096</f>
        <v>0</v>
      </c>
      <c r="U1096" s="39">
        <f>Q1096+B1096</f>
        <v>52017</v>
      </c>
      <c r="V1096" s="39">
        <v>54892</v>
      </c>
      <c r="W1096" s="39">
        <v>54891.14</v>
      </c>
      <c r="X1096" s="39">
        <f>V1096-W1096</f>
        <v>0.86000000000058208</v>
      </c>
      <c r="Y1096" s="39">
        <f>IF(ISERROR(W1096/V1096*100),0,W1096/V1096*100)</f>
        <v>99.998433287182095</v>
      </c>
      <c r="Z1096" s="39">
        <v>0</v>
      </c>
      <c r="AA1096" s="39">
        <v>0</v>
      </c>
      <c r="AB1096" s="39">
        <v>0</v>
      </c>
      <c r="AC1096" s="39">
        <v>0</v>
      </c>
      <c r="AD1096" s="39">
        <v>0</v>
      </c>
    </row>
    <row r="1097" spans="1:30" ht="25.5" x14ac:dyDescent="0.2">
      <c r="A1097" s="40" t="s">
        <v>118</v>
      </c>
      <c r="B1097" s="39">
        <v>0</v>
      </c>
      <c r="C1097" s="39">
        <v>0</v>
      </c>
      <c r="D1097" s="39">
        <v>374399</v>
      </c>
      <c r="E1097" s="39">
        <v>0</v>
      </c>
      <c r="F1097" s="39">
        <v>1865537</v>
      </c>
      <c r="G1097" s="39">
        <f>C1097+D1097+E1097+F1097</f>
        <v>2239936</v>
      </c>
      <c r="H1097" s="39">
        <v>0</v>
      </c>
      <c r="I1097" s="39">
        <v>374399</v>
      </c>
      <c r="J1097" s="39">
        <v>0</v>
      </c>
      <c r="K1097" s="39">
        <v>1865537</v>
      </c>
      <c r="L1097" s="39">
        <f>H1097+I1097+J1097+K1097</f>
        <v>2239936</v>
      </c>
      <c r="M1097" s="39">
        <v>0</v>
      </c>
      <c r="N1097" s="39">
        <v>345398.94</v>
      </c>
      <c r="O1097" s="39">
        <v>0</v>
      </c>
      <c r="P1097" s="39">
        <v>1748493.74</v>
      </c>
      <c r="Q1097" s="39">
        <f>M1097+N1097+O1097+P1097</f>
        <v>2093892.68</v>
      </c>
      <c r="R1097" s="39">
        <f>H1097-M1097</f>
        <v>0</v>
      </c>
      <c r="S1097" s="39">
        <f>I1097-N1097</f>
        <v>29000.059999999998</v>
      </c>
      <c r="T1097" s="39">
        <f>J1097-O1097</f>
        <v>0</v>
      </c>
      <c r="U1097" s="39">
        <f>Q1097+B1097</f>
        <v>2093892.68</v>
      </c>
      <c r="V1097" s="39">
        <v>2276908</v>
      </c>
      <c r="W1097" s="39">
        <v>2026171.23</v>
      </c>
      <c r="X1097" s="39">
        <f>V1097-W1097</f>
        <v>250736.77000000002</v>
      </c>
      <c r="Y1097" s="39">
        <f>IF(ISERROR(W1097/V1097*100),0,W1097/V1097*100)</f>
        <v>88.987839210016389</v>
      </c>
      <c r="Z1097" s="39">
        <v>0</v>
      </c>
      <c r="AA1097" s="39">
        <v>0</v>
      </c>
      <c r="AB1097" s="39">
        <v>0</v>
      </c>
      <c r="AC1097" s="39">
        <v>0</v>
      </c>
      <c r="AD1097" s="39">
        <v>-117043.26</v>
      </c>
    </row>
    <row r="1098" spans="1:30" ht="51" x14ac:dyDescent="0.2">
      <c r="A1098" s="38" t="s">
        <v>119</v>
      </c>
      <c r="B1098" s="39">
        <v>0</v>
      </c>
      <c r="C1098" s="39">
        <v>0</v>
      </c>
      <c r="D1098" s="39">
        <v>666645</v>
      </c>
      <c r="E1098" s="39">
        <v>0</v>
      </c>
      <c r="F1098" s="39">
        <v>538347</v>
      </c>
      <c r="G1098" s="39">
        <f>C1098+D1098+E1098+F1098</f>
        <v>1204992</v>
      </c>
      <c r="H1098" s="39">
        <v>0</v>
      </c>
      <c r="I1098" s="39">
        <v>666645</v>
      </c>
      <c r="J1098" s="39">
        <v>0</v>
      </c>
      <c r="K1098" s="39">
        <v>538347</v>
      </c>
      <c r="L1098" s="39">
        <f>H1098+I1098+J1098+K1098</f>
        <v>1204992</v>
      </c>
      <c r="M1098" s="39">
        <v>0</v>
      </c>
      <c r="N1098" s="39">
        <v>350763.11</v>
      </c>
      <c r="O1098" s="39">
        <v>0</v>
      </c>
      <c r="P1098" s="39">
        <v>272548.64</v>
      </c>
      <c r="Q1098" s="39">
        <f>M1098+N1098+O1098+P1098</f>
        <v>623311.75</v>
      </c>
      <c r="R1098" s="39">
        <f>H1098-M1098</f>
        <v>0</v>
      </c>
      <c r="S1098" s="39">
        <f>I1098-N1098</f>
        <v>315881.89</v>
      </c>
      <c r="T1098" s="39">
        <f>J1098-O1098</f>
        <v>0</v>
      </c>
      <c r="U1098" s="39">
        <f>Q1098+B1098</f>
        <v>623311.75</v>
      </c>
      <c r="V1098" s="39">
        <v>1204992</v>
      </c>
      <c r="W1098" s="39">
        <v>622674.25</v>
      </c>
      <c r="X1098" s="39">
        <f>V1098-W1098</f>
        <v>582317.75</v>
      </c>
      <c r="Y1098" s="39">
        <f>IF(ISERROR(W1098/V1098*100),0,W1098/V1098*100)</f>
        <v>51.674554685840235</v>
      </c>
      <c r="Z1098" s="39">
        <v>0</v>
      </c>
      <c r="AA1098" s="39">
        <v>0</v>
      </c>
      <c r="AB1098" s="39">
        <v>0</v>
      </c>
      <c r="AC1098" s="39">
        <v>0</v>
      </c>
      <c r="AD1098" s="39">
        <v>-265798.36</v>
      </c>
    </row>
    <row r="1099" spans="1:30" ht="51" x14ac:dyDescent="0.2">
      <c r="A1099" s="40" t="s">
        <v>120</v>
      </c>
      <c r="B1099" s="39">
        <v>0</v>
      </c>
      <c r="C1099" s="39">
        <v>0</v>
      </c>
      <c r="D1099" s="39">
        <v>579290</v>
      </c>
      <c r="E1099" s="39">
        <v>0</v>
      </c>
      <c r="F1099" s="39">
        <v>0</v>
      </c>
      <c r="G1099" s="39">
        <f>C1099+D1099+E1099+F1099</f>
        <v>579290</v>
      </c>
      <c r="H1099" s="39">
        <v>0</v>
      </c>
      <c r="I1099" s="39">
        <v>579290</v>
      </c>
      <c r="J1099" s="39">
        <v>0</v>
      </c>
      <c r="K1099" s="39">
        <v>0</v>
      </c>
      <c r="L1099" s="39">
        <f>H1099+I1099+J1099+K1099</f>
        <v>579290</v>
      </c>
      <c r="M1099" s="39">
        <v>0</v>
      </c>
      <c r="N1099" s="39">
        <v>263408.90000000002</v>
      </c>
      <c r="O1099" s="39">
        <v>0</v>
      </c>
      <c r="P1099" s="39">
        <v>0</v>
      </c>
      <c r="Q1099" s="39">
        <f>M1099+N1099+O1099+P1099</f>
        <v>263408.90000000002</v>
      </c>
      <c r="R1099" s="39">
        <f>H1099-M1099</f>
        <v>0</v>
      </c>
      <c r="S1099" s="39">
        <f>I1099-N1099</f>
        <v>315881.09999999998</v>
      </c>
      <c r="T1099" s="39">
        <f>J1099-O1099</f>
        <v>0</v>
      </c>
      <c r="U1099" s="39">
        <f>Q1099+B1099</f>
        <v>263408.90000000002</v>
      </c>
      <c r="V1099" s="39">
        <v>579290</v>
      </c>
      <c r="W1099" s="39">
        <v>263408.90000000002</v>
      </c>
      <c r="X1099" s="39">
        <f>V1099-W1099</f>
        <v>315881.09999999998</v>
      </c>
      <c r="Y1099" s="39">
        <f>IF(ISERROR(W1099/V1099*100),0,W1099/V1099*100)</f>
        <v>45.470990350256351</v>
      </c>
      <c r="Z1099" s="39">
        <v>0</v>
      </c>
      <c r="AA1099" s="39">
        <v>0</v>
      </c>
      <c r="AB1099" s="39">
        <v>0</v>
      </c>
      <c r="AC1099" s="39">
        <v>0</v>
      </c>
      <c r="AD1099" s="39">
        <v>0</v>
      </c>
    </row>
    <row r="1100" spans="1:30" ht="51" x14ac:dyDescent="0.2">
      <c r="A1100" s="40" t="s">
        <v>121</v>
      </c>
      <c r="B1100" s="39">
        <v>0</v>
      </c>
      <c r="C1100" s="39">
        <v>0</v>
      </c>
      <c r="D1100" s="39">
        <v>86717</v>
      </c>
      <c r="E1100" s="39">
        <v>0</v>
      </c>
      <c r="F1100" s="39">
        <v>0</v>
      </c>
      <c r="G1100" s="39">
        <f>C1100+D1100+E1100+F1100</f>
        <v>86717</v>
      </c>
      <c r="H1100" s="39">
        <v>0</v>
      </c>
      <c r="I1100" s="39">
        <v>86717</v>
      </c>
      <c r="J1100" s="39">
        <v>0</v>
      </c>
      <c r="K1100" s="39">
        <v>0</v>
      </c>
      <c r="L1100" s="39">
        <f>H1100+I1100+J1100+K1100</f>
        <v>86717</v>
      </c>
      <c r="M1100" s="39">
        <v>0</v>
      </c>
      <c r="N1100" s="39">
        <v>86716.71</v>
      </c>
      <c r="O1100" s="39">
        <v>0</v>
      </c>
      <c r="P1100" s="39">
        <v>0</v>
      </c>
      <c r="Q1100" s="39">
        <f>M1100+N1100+O1100+P1100</f>
        <v>86716.71</v>
      </c>
      <c r="R1100" s="39">
        <f>H1100-M1100</f>
        <v>0</v>
      </c>
      <c r="S1100" s="39">
        <f>I1100-N1100</f>
        <v>0.28999999999359716</v>
      </c>
      <c r="T1100" s="39">
        <f>J1100-O1100</f>
        <v>0</v>
      </c>
      <c r="U1100" s="39">
        <f>Q1100+B1100</f>
        <v>86716.71</v>
      </c>
      <c r="V1100" s="39">
        <v>86717</v>
      </c>
      <c r="W1100" s="39">
        <v>86716.71</v>
      </c>
      <c r="X1100" s="39">
        <f>V1100-W1100</f>
        <v>0.28999999999359716</v>
      </c>
      <c r="Y1100" s="39">
        <f>IF(ISERROR(W1100/V1100*100),0,W1100/V1100*100)</f>
        <v>99.999665578836911</v>
      </c>
      <c r="Z1100" s="39">
        <v>0</v>
      </c>
      <c r="AA1100" s="39">
        <v>0</v>
      </c>
      <c r="AB1100" s="39">
        <v>0</v>
      </c>
      <c r="AC1100" s="39">
        <v>0</v>
      </c>
      <c r="AD1100" s="39">
        <v>0</v>
      </c>
    </row>
    <row r="1101" spans="1:30" ht="38.25" x14ac:dyDescent="0.2">
      <c r="A1101" s="40" t="s">
        <v>122</v>
      </c>
      <c r="B1101" s="39">
        <v>0</v>
      </c>
      <c r="C1101" s="39">
        <v>0</v>
      </c>
      <c r="D1101" s="39">
        <v>638</v>
      </c>
      <c r="E1101" s="39">
        <v>0</v>
      </c>
      <c r="F1101" s="39">
        <v>538347</v>
      </c>
      <c r="G1101" s="39">
        <f>C1101+D1101+E1101+F1101</f>
        <v>538985</v>
      </c>
      <c r="H1101" s="39">
        <v>0</v>
      </c>
      <c r="I1101" s="39">
        <v>638</v>
      </c>
      <c r="J1101" s="39">
        <v>0</v>
      </c>
      <c r="K1101" s="39">
        <v>538347</v>
      </c>
      <c r="L1101" s="39">
        <f>H1101+I1101+J1101+K1101</f>
        <v>538985</v>
      </c>
      <c r="M1101" s="39">
        <v>0</v>
      </c>
      <c r="N1101" s="39">
        <v>637.5</v>
      </c>
      <c r="O1101" s="39">
        <v>0</v>
      </c>
      <c r="P1101" s="39">
        <v>272548.64</v>
      </c>
      <c r="Q1101" s="39">
        <f>M1101+N1101+O1101+P1101</f>
        <v>273186.14</v>
      </c>
      <c r="R1101" s="39">
        <f>H1101-M1101</f>
        <v>0</v>
      </c>
      <c r="S1101" s="39">
        <f>I1101-N1101</f>
        <v>0.5</v>
      </c>
      <c r="T1101" s="39">
        <f>J1101-O1101</f>
        <v>0</v>
      </c>
      <c r="U1101" s="39">
        <f>Q1101+B1101</f>
        <v>273186.14</v>
      </c>
      <c r="V1101" s="39">
        <v>538985</v>
      </c>
      <c r="W1101" s="39">
        <v>272548.64</v>
      </c>
      <c r="X1101" s="39">
        <f>V1101-W1101</f>
        <v>266436.36</v>
      </c>
      <c r="Y1101" s="39">
        <f>IF(ISERROR(W1101/V1101*100),0,W1101/V1101*100)</f>
        <v>50.567017634999125</v>
      </c>
      <c r="Z1101" s="39">
        <v>0</v>
      </c>
      <c r="AA1101" s="39">
        <v>0</v>
      </c>
      <c r="AB1101" s="39">
        <v>0</v>
      </c>
      <c r="AC1101" s="39">
        <v>0</v>
      </c>
      <c r="AD1101" s="39">
        <v>-265798.36</v>
      </c>
    </row>
    <row r="1102" spans="1:30" ht="38.25" x14ac:dyDescent="0.2">
      <c r="A1102" s="38" t="s">
        <v>48</v>
      </c>
      <c r="B1102" s="39">
        <v>0</v>
      </c>
      <c r="C1102" s="39">
        <v>0</v>
      </c>
      <c r="D1102" s="39">
        <v>0</v>
      </c>
      <c r="E1102" s="39">
        <v>7163</v>
      </c>
      <c r="F1102" s="39">
        <v>0</v>
      </c>
      <c r="G1102" s="39">
        <f>C1102+D1102+E1102+F1102</f>
        <v>7163</v>
      </c>
      <c r="H1102" s="39">
        <v>0</v>
      </c>
      <c r="I1102" s="39">
        <v>0</v>
      </c>
      <c r="J1102" s="39">
        <v>7163</v>
      </c>
      <c r="K1102" s="39">
        <v>0</v>
      </c>
      <c r="L1102" s="39">
        <f>H1102+I1102+J1102+K1102</f>
        <v>7163</v>
      </c>
      <c r="M1102" s="39">
        <v>0</v>
      </c>
      <c r="N1102" s="39">
        <v>0</v>
      </c>
      <c r="O1102" s="39">
        <v>7162.76</v>
      </c>
      <c r="P1102" s="39">
        <v>0</v>
      </c>
      <c r="Q1102" s="39">
        <f>M1102+N1102+O1102+P1102</f>
        <v>7162.76</v>
      </c>
      <c r="R1102" s="39">
        <f>H1102-M1102</f>
        <v>0</v>
      </c>
      <c r="S1102" s="39">
        <f>I1102-N1102</f>
        <v>0</v>
      </c>
      <c r="T1102" s="39">
        <f>J1102-O1102</f>
        <v>0.23999999999978172</v>
      </c>
      <c r="U1102" s="39">
        <f>Q1102+B1102</f>
        <v>7162.76</v>
      </c>
      <c r="V1102" s="39">
        <v>7163</v>
      </c>
      <c r="W1102" s="39">
        <v>7162.76</v>
      </c>
      <c r="X1102" s="39">
        <f>V1102-W1102</f>
        <v>0.23999999999978172</v>
      </c>
      <c r="Y1102" s="39">
        <f>IF(ISERROR(W1102/V1102*100),0,W1102/V1102*100)</f>
        <v>99.996649448555075</v>
      </c>
      <c r="Z1102" s="39">
        <v>0</v>
      </c>
      <c r="AA1102" s="39">
        <v>0</v>
      </c>
      <c r="AB1102" s="39">
        <v>0</v>
      </c>
      <c r="AC1102" s="39">
        <v>0</v>
      </c>
      <c r="AD1102" s="39">
        <v>0</v>
      </c>
    </row>
    <row r="1103" spans="1:30" ht="63.75" x14ac:dyDescent="0.2">
      <c r="A1103" s="40" t="s">
        <v>83</v>
      </c>
      <c r="B1103" s="39">
        <v>0</v>
      </c>
      <c r="C1103" s="39">
        <v>0</v>
      </c>
      <c r="D1103" s="39">
        <v>0</v>
      </c>
      <c r="E1103" s="39">
        <v>7163</v>
      </c>
      <c r="F1103" s="39">
        <v>0</v>
      </c>
      <c r="G1103" s="39">
        <f>C1103+D1103+E1103+F1103</f>
        <v>7163</v>
      </c>
      <c r="H1103" s="39">
        <v>0</v>
      </c>
      <c r="I1103" s="39">
        <v>0</v>
      </c>
      <c r="J1103" s="39">
        <v>7163</v>
      </c>
      <c r="K1103" s="39">
        <v>0</v>
      </c>
      <c r="L1103" s="39">
        <f>H1103+I1103+J1103+K1103</f>
        <v>7163</v>
      </c>
      <c r="M1103" s="39">
        <v>0</v>
      </c>
      <c r="N1103" s="39">
        <v>0</v>
      </c>
      <c r="O1103" s="39">
        <v>7162.76</v>
      </c>
      <c r="P1103" s="39">
        <v>0</v>
      </c>
      <c r="Q1103" s="39">
        <f>M1103+N1103+O1103+P1103</f>
        <v>7162.76</v>
      </c>
      <c r="R1103" s="39">
        <f>H1103-M1103</f>
        <v>0</v>
      </c>
      <c r="S1103" s="39">
        <f>I1103-N1103</f>
        <v>0</v>
      </c>
      <c r="T1103" s="39">
        <f>J1103-O1103</f>
        <v>0.23999999999978172</v>
      </c>
      <c r="U1103" s="39">
        <f>Q1103+B1103</f>
        <v>7162.76</v>
      </c>
      <c r="V1103" s="39">
        <v>7163</v>
      </c>
      <c r="W1103" s="39">
        <v>7162.76</v>
      </c>
      <c r="X1103" s="39">
        <f>V1103-W1103</f>
        <v>0.23999999999978172</v>
      </c>
      <c r="Y1103" s="39">
        <f>IF(ISERROR(W1103/V1103*100),0,W1103/V1103*100)</f>
        <v>99.996649448555075</v>
      </c>
      <c r="Z1103" s="39">
        <v>0</v>
      </c>
      <c r="AA1103" s="39">
        <v>0</v>
      </c>
      <c r="AB1103" s="39">
        <v>0</v>
      </c>
      <c r="AC1103" s="39">
        <v>0</v>
      </c>
      <c r="AD1103" s="39">
        <v>0</v>
      </c>
    </row>
    <row r="1104" spans="1:30" ht="51" x14ac:dyDescent="0.2">
      <c r="A1104" s="38" t="s">
        <v>51</v>
      </c>
      <c r="B1104" s="39">
        <v>0</v>
      </c>
      <c r="C1104" s="39">
        <v>0</v>
      </c>
      <c r="D1104" s="39">
        <v>0</v>
      </c>
      <c r="E1104" s="39">
        <v>0</v>
      </c>
      <c r="F1104" s="39">
        <v>203420</v>
      </c>
      <c r="G1104" s="39">
        <f>C1104+D1104+E1104+F1104</f>
        <v>203420</v>
      </c>
      <c r="H1104" s="39">
        <v>0</v>
      </c>
      <c r="I1104" s="39">
        <v>0</v>
      </c>
      <c r="J1104" s="39">
        <v>0</v>
      </c>
      <c r="K1104" s="39">
        <v>203420</v>
      </c>
      <c r="L1104" s="39">
        <f>H1104+I1104+J1104+K1104</f>
        <v>203420</v>
      </c>
      <c r="M1104" s="39">
        <v>0</v>
      </c>
      <c r="N1104" s="39">
        <v>0</v>
      </c>
      <c r="O1104" s="39">
        <v>0</v>
      </c>
      <c r="P1104" s="39">
        <v>147896.85999999999</v>
      </c>
      <c r="Q1104" s="39">
        <f>M1104+N1104+O1104+P1104</f>
        <v>147896.85999999999</v>
      </c>
      <c r="R1104" s="39">
        <f>H1104-M1104</f>
        <v>0</v>
      </c>
      <c r="S1104" s="39">
        <f>I1104-N1104</f>
        <v>0</v>
      </c>
      <c r="T1104" s="39">
        <f>J1104-O1104</f>
        <v>0</v>
      </c>
      <c r="U1104" s="39">
        <f>Q1104+B1104</f>
        <v>147896.85999999999</v>
      </c>
      <c r="V1104" s="39">
        <v>203420</v>
      </c>
      <c r="W1104" s="39">
        <v>147896.85999999999</v>
      </c>
      <c r="X1104" s="39">
        <f>V1104-W1104</f>
        <v>55523.140000000014</v>
      </c>
      <c r="Y1104" s="39">
        <f>IF(ISERROR(W1104/V1104*100),0,W1104/V1104*100)</f>
        <v>72.705171566217672</v>
      </c>
      <c r="Z1104" s="39">
        <v>0</v>
      </c>
      <c r="AA1104" s="39">
        <v>0</v>
      </c>
      <c r="AB1104" s="39">
        <v>0</v>
      </c>
      <c r="AC1104" s="39">
        <v>0</v>
      </c>
      <c r="AD1104" s="39">
        <v>-55523.14</v>
      </c>
    </row>
    <row r="1105" spans="1:30" ht="38.25" x14ac:dyDescent="0.2">
      <c r="A1105" s="40" t="s">
        <v>52</v>
      </c>
      <c r="B1105" s="39">
        <v>0</v>
      </c>
      <c r="C1105" s="39">
        <v>0</v>
      </c>
      <c r="D1105" s="39">
        <v>0</v>
      </c>
      <c r="E1105" s="39">
        <v>0</v>
      </c>
      <c r="F1105" s="39">
        <v>203420</v>
      </c>
      <c r="G1105" s="39">
        <f>C1105+D1105+E1105+F1105</f>
        <v>203420</v>
      </c>
      <c r="H1105" s="39">
        <v>0</v>
      </c>
      <c r="I1105" s="39">
        <v>0</v>
      </c>
      <c r="J1105" s="39">
        <v>0</v>
      </c>
      <c r="K1105" s="39">
        <v>203420</v>
      </c>
      <c r="L1105" s="39">
        <f>H1105+I1105+J1105+K1105</f>
        <v>203420</v>
      </c>
      <c r="M1105" s="39">
        <v>0</v>
      </c>
      <c r="N1105" s="39">
        <v>0</v>
      </c>
      <c r="O1105" s="39">
        <v>0</v>
      </c>
      <c r="P1105" s="39">
        <v>147896.85999999999</v>
      </c>
      <c r="Q1105" s="39">
        <f>M1105+N1105+O1105+P1105</f>
        <v>147896.85999999999</v>
      </c>
      <c r="R1105" s="39">
        <f>H1105-M1105</f>
        <v>0</v>
      </c>
      <c r="S1105" s="39">
        <f>I1105-N1105</f>
        <v>0</v>
      </c>
      <c r="T1105" s="39">
        <f>J1105-O1105</f>
        <v>0</v>
      </c>
      <c r="U1105" s="39">
        <f>Q1105+B1105</f>
        <v>147896.85999999999</v>
      </c>
      <c r="V1105" s="39">
        <v>203420</v>
      </c>
      <c r="W1105" s="39">
        <v>147896.85999999999</v>
      </c>
      <c r="X1105" s="39">
        <f>V1105-W1105</f>
        <v>55523.140000000014</v>
      </c>
      <c r="Y1105" s="39">
        <f>IF(ISERROR(W1105/V1105*100),0,W1105/V1105*100)</f>
        <v>72.705171566217672</v>
      </c>
      <c r="Z1105" s="39">
        <v>0</v>
      </c>
      <c r="AA1105" s="39">
        <v>0</v>
      </c>
      <c r="AB1105" s="39">
        <v>0</v>
      </c>
      <c r="AC1105" s="39">
        <v>0</v>
      </c>
      <c r="AD1105" s="39">
        <v>-55523.14</v>
      </c>
    </row>
    <row r="1106" spans="1:30" x14ac:dyDescent="0.2">
      <c r="A1106" s="35" t="s">
        <v>123</v>
      </c>
      <c r="B1106" s="36">
        <v>0</v>
      </c>
      <c r="C1106" s="36">
        <v>0</v>
      </c>
      <c r="D1106" s="36">
        <v>1083888</v>
      </c>
      <c r="E1106" s="36">
        <v>631</v>
      </c>
      <c r="F1106" s="36">
        <v>460554472</v>
      </c>
      <c r="G1106" s="36">
        <f>C1106+D1106+E1106+F1106</f>
        <v>461638991</v>
      </c>
      <c r="H1106" s="36">
        <v>0</v>
      </c>
      <c r="I1106" s="36">
        <v>1083888</v>
      </c>
      <c r="J1106" s="36">
        <v>631</v>
      </c>
      <c r="K1106" s="36">
        <v>460554472</v>
      </c>
      <c r="L1106" s="36">
        <f>H1106+I1106+J1106+K1106</f>
        <v>461638991</v>
      </c>
      <c r="M1106" s="36">
        <v>0</v>
      </c>
      <c r="N1106" s="36">
        <v>918982.93</v>
      </c>
      <c r="O1106" s="36">
        <v>630.52</v>
      </c>
      <c r="P1106" s="36">
        <v>438933063.73000002</v>
      </c>
      <c r="Q1106" s="36">
        <f>M1106+N1106+O1106+P1106</f>
        <v>439852677.18000001</v>
      </c>
      <c r="R1106" s="36">
        <f>H1106-M1106</f>
        <v>0</v>
      </c>
      <c r="S1106" s="36">
        <f>I1106-N1106</f>
        <v>164905.06999999995</v>
      </c>
      <c r="T1106" s="36">
        <f>J1106-O1106</f>
        <v>0.48000000000001819</v>
      </c>
      <c r="U1106" s="36">
        <f>Q1106+B1106</f>
        <v>439852677.18000001</v>
      </c>
      <c r="V1106" s="36">
        <v>461694526</v>
      </c>
      <c r="W1106" s="36">
        <v>439826745.61000001</v>
      </c>
      <c r="X1106" s="36">
        <f>V1106-W1106</f>
        <v>21867780.389999986</v>
      </c>
      <c r="Y1106" s="36">
        <f>IF(ISERROR(W1106/V1106*100),0,W1106/V1106*100)</f>
        <v>95.263582486139327</v>
      </c>
      <c r="Z1106" s="36">
        <v>0</v>
      </c>
      <c r="AA1106" s="36">
        <v>0</v>
      </c>
      <c r="AB1106" s="36">
        <v>0</v>
      </c>
      <c r="AC1106" s="36">
        <v>0</v>
      </c>
      <c r="AD1106" s="36">
        <v>-21621408.27</v>
      </c>
    </row>
    <row r="1107" spans="1:30" ht="25.5" x14ac:dyDescent="0.2">
      <c r="A1107" s="38" t="s">
        <v>141</v>
      </c>
      <c r="B1107" s="39">
        <v>0</v>
      </c>
      <c r="C1107" s="39">
        <v>0</v>
      </c>
      <c r="D1107" s="39">
        <v>0</v>
      </c>
      <c r="E1107" s="39">
        <v>0</v>
      </c>
      <c r="F1107" s="39">
        <v>101636685</v>
      </c>
      <c r="G1107" s="39">
        <f>C1107+D1107+E1107+F1107</f>
        <v>101636685</v>
      </c>
      <c r="H1107" s="39">
        <v>0</v>
      </c>
      <c r="I1107" s="39">
        <v>0</v>
      </c>
      <c r="J1107" s="39">
        <v>0</v>
      </c>
      <c r="K1107" s="39">
        <v>101636685</v>
      </c>
      <c r="L1107" s="39">
        <f>H1107+I1107+J1107+K1107</f>
        <v>101636685</v>
      </c>
      <c r="M1107" s="39">
        <v>0</v>
      </c>
      <c r="N1107" s="39">
        <v>0</v>
      </c>
      <c r="O1107" s="39">
        <v>0</v>
      </c>
      <c r="P1107" s="39">
        <v>98258749.129999995</v>
      </c>
      <c r="Q1107" s="39">
        <f>M1107+N1107+O1107+P1107</f>
        <v>98258749.129999995</v>
      </c>
      <c r="R1107" s="39">
        <f>H1107-M1107</f>
        <v>0</v>
      </c>
      <c r="S1107" s="39">
        <f>I1107-N1107</f>
        <v>0</v>
      </c>
      <c r="T1107" s="39">
        <f>J1107-O1107</f>
        <v>0</v>
      </c>
      <c r="U1107" s="39">
        <f>Q1107+B1107</f>
        <v>98258749.129999995</v>
      </c>
      <c r="V1107" s="39">
        <v>101636685</v>
      </c>
      <c r="W1107" s="39">
        <v>98258749.129999995</v>
      </c>
      <c r="X1107" s="39">
        <f>V1107-W1107</f>
        <v>3377935.8700000048</v>
      </c>
      <c r="Y1107" s="39">
        <f>IF(ISERROR(W1107/V1107*100),0,W1107/V1107*100)</f>
        <v>96.676460010477513</v>
      </c>
      <c r="Z1107" s="39">
        <v>0</v>
      </c>
      <c r="AA1107" s="39">
        <v>0</v>
      </c>
      <c r="AB1107" s="39">
        <v>0</v>
      </c>
      <c r="AC1107" s="39">
        <v>0</v>
      </c>
      <c r="AD1107" s="39">
        <v>-3377935.87</v>
      </c>
    </row>
    <row r="1108" spans="1:30" ht="38.25" x14ac:dyDescent="0.2">
      <c r="A1108" s="40" t="s">
        <v>142</v>
      </c>
      <c r="B1108" s="39">
        <v>0</v>
      </c>
      <c r="C1108" s="39">
        <v>0</v>
      </c>
      <c r="D1108" s="39">
        <v>0</v>
      </c>
      <c r="E1108" s="39">
        <v>0</v>
      </c>
      <c r="F1108" s="39">
        <v>93112145</v>
      </c>
      <c r="G1108" s="39">
        <f>C1108+D1108+E1108+F1108</f>
        <v>93112145</v>
      </c>
      <c r="H1108" s="39">
        <v>0</v>
      </c>
      <c r="I1108" s="39">
        <v>0</v>
      </c>
      <c r="J1108" s="39">
        <v>0</v>
      </c>
      <c r="K1108" s="39">
        <v>93112145</v>
      </c>
      <c r="L1108" s="39">
        <f>H1108+I1108+J1108+K1108</f>
        <v>93112145</v>
      </c>
      <c r="M1108" s="39">
        <v>0</v>
      </c>
      <c r="N1108" s="39">
        <v>0</v>
      </c>
      <c r="O1108" s="39">
        <v>0</v>
      </c>
      <c r="P1108" s="39">
        <v>89789857.510000005</v>
      </c>
      <c r="Q1108" s="39">
        <f>M1108+N1108+O1108+P1108</f>
        <v>89789857.510000005</v>
      </c>
      <c r="R1108" s="39">
        <f>H1108-M1108</f>
        <v>0</v>
      </c>
      <c r="S1108" s="39">
        <f>I1108-N1108</f>
        <v>0</v>
      </c>
      <c r="T1108" s="39">
        <f>J1108-O1108</f>
        <v>0</v>
      </c>
      <c r="U1108" s="39">
        <f>Q1108+B1108</f>
        <v>89789857.510000005</v>
      </c>
      <c r="V1108" s="39">
        <v>93112145</v>
      </c>
      <c r="W1108" s="39">
        <v>89789857.510000005</v>
      </c>
      <c r="X1108" s="39">
        <f>V1108-W1108</f>
        <v>3322287.4899999946</v>
      </c>
      <c r="Y1108" s="39">
        <f>IF(ISERROR(W1108/V1108*100),0,W1108/V1108*100)</f>
        <v>96.431950429237773</v>
      </c>
      <c r="Z1108" s="39">
        <v>0</v>
      </c>
      <c r="AA1108" s="39">
        <v>0</v>
      </c>
      <c r="AB1108" s="39">
        <v>0</v>
      </c>
      <c r="AC1108" s="39">
        <v>0</v>
      </c>
      <c r="AD1108" s="39">
        <v>-3322287.49</v>
      </c>
    </row>
    <row r="1109" spans="1:30" ht="25.5" x14ac:dyDescent="0.2">
      <c r="A1109" s="40" t="s">
        <v>143</v>
      </c>
      <c r="B1109" s="39">
        <v>0</v>
      </c>
      <c r="C1109" s="39">
        <v>0</v>
      </c>
      <c r="D1109" s="39">
        <v>0</v>
      </c>
      <c r="E1109" s="39">
        <v>0</v>
      </c>
      <c r="F1109" s="39">
        <v>8524540</v>
      </c>
      <c r="G1109" s="39">
        <f>C1109+D1109+E1109+F1109</f>
        <v>8524540</v>
      </c>
      <c r="H1109" s="39">
        <v>0</v>
      </c>
      <c r="I1109" s="39">
        <v>0</v>
      </c>
      <c r="J1109" s="39">
        <v>0</v>
      </c>
      <c r="K1109" s="39">
        <v>8524540</v>
      </c>
      <c r="L1109" s="39">
        <f>H1109+I1109+J1109+K1109</f>
        <v>8524540</v>
      </c>
      <c r="M1109" s="39">
        <v>0</v>
      </c>
      <c r="N1109" s="39">
        <v>0</v>
      </c>
      <c r="O1109" s="39">
        <v>0</v>
      </c>
      <c r="P1109" s="39">
        <v>8468891.6199999992</v>
      </c>
      <c r="Q1109" s="39">
        <f>M1109+N1109+O1109+P1109</f>
        <v>8468891.6199999992</v>
      </c>
      <c r="R1109" s="39">
        <f>H1109-M1109</f>
        <v>0</v>
      </c>
      <c r="S1109" s="39">
        <f>I1109-N1109</f>
        <v>0</v>
      </c>
      <c r="T1109" s="39">
        <f>J1109-O1109</f>
        <v>0</v>
      </c>
      <c r="U1109" s="39">
        <f>Q1109+B1109</f>
        <v>8468891.6199999992</v>
      </c>
      <c r="V1109" s="39">
        <v>8524540</v>
      </c>
      <c r="W1109" s="39">
        <v>8468891.6199999992</v>
      </c>
      <c r="X1109" s="39">
        <f>V1109-W1109</f>
        <v>55648.38000000082</v>
      </c>
      <c r="Y1109" s="39">
        <f>IF(ISERROR(W1109/V1109*100),0,W1109/V1109*100)</f>
        <v>99.347197854664287</v>
      </c>
      <c r="Z1109" s="39">
        <v>0</v>
      </c>
      <c r="AA1109" s="39">
        <v>0</v>
      </c>
      <c r="AB1109" s="39">
        <v>0</v>
      </c>
      <c r="AC1109" s="39">
        <v>0</v>
      </c>
      <c r="AD1109" s="39">
        <v>-55648.38</v>
      </c>
    </row>
    <row r="1110" spans="1:30" ht="38.25" x14ac:dyDescent="0.2">
      <c r="A1110" s="38" t="s">
        <v>42</v>
      </c>
      <c r="B1110" s="39">
        <v>0</v>
      </c>
      <c r="C1110" s="39">
        <v>0</v>
      </c>
      <c r="D1110" s="39">
        <v>0</v>
      </c>
      <c r="E1110" s="39">
        <v>0</v>
      </c>
      <c r="F1110" s="39">
        <v>332976112</v>
      </c>
      <c r="G1110" s="39">
        <f>C1110+D1110+E1110+F1110</f>
        <v>332976112</v>
      </c>
      <c r="H1110" s="39">
        <v>0</v>
      </c>
      <c r="I1110" s="39">
        <v>0</v>
      </c>
      <c r="J1110" s="39">
        <v>0</v>
      </c>
      <c r="K1110" s="39">
        <v>332976112</v>
      </c>
      <c r="L1110" s="39">
        <f>H1110+I1110+J1110+K1110</f>
        <v>332976112</v>
      </c>
      <c r="M1110" s="39">
        <v>0</v>
      </c>
      <c r="N1110" s="39">
        <v>0</v>
      </c>
      <c r="O1110" s="39">
        <v>0</v>
      </c>
      <c r="P1110" s="39">
        <v>315718178.72000003</v>
      </c>
      <c r="Q1110" s="39">
        <f>M1110+N1110+O1110+P1110</f>
        <v>315718178.72000003</v>
      </c>
      <c r="R1110" s="39">
        <f>H1110-M1110</f>
        <v>0</v>
      </c>
      <c r="S1110" s="39">
        <f>I1110-N1110</f>
        <v>0</v>
      </c>
      <c r="T1110" s="39">
        <f>J1110-O1110</f>
        <v>0</v>
      </c>
      <c r="U1110" s="39">
        <f>Q1110+B1110</f>
        <v>315718178.72000003</v>
      </c>
      <c r="V1110" s="39">
        <v>332976112</v>
      </c>
      <c r="W1110" s="39">
        <v>315718178.72000003</v>
      </c>
      <c r="X1110" s="39">
        <f>V1110-W1110</f>
        <v>17257933.279999971</v>
      </c>
      <c r="Y1110" s="39">
        <f>IF(ISERROR(W1110/V1110*100),0,W1110/V1110*100)</f>
        <v>94.817065651844729</v>
      </c>
      <c r="Z1110" s="39">
        <v>0</v>
      </c>
      <c r="AA1110" s="39">
        <v>0</v>
      </c>
      <c r="AB1110" s="39">
        <v>0</v>
      </c>
      <c r="AC1110" s="39">
        <v>0</v>
      </c>
      <c r="AD1110" s="39">
        <v>-17257933.280000001</v>
      </c>
    </row>
    <row r="1111" spans="1:30" ht="51" x14ac:dyDescent="0.2">
      <c r="A1111" s="40" t="s">
        <v>144</v>
      </c>
      <c r="B1111" s="39">
        <v>0</v>
      </c>
      <c r="C1111" s="39">
        <v>0</v>
      </c>
      <c r="D1111" s="39">
        <v>0</v>
      </c>
      <c r="E1111" s="39">
        <v>0</v>
      </c>
      <c r="F1111" s="39">
        <v>327164958</v>
      </c>
      <c r="G1111" s="39">
        <f>C1111+D1111+E1111+F1111</f>
        <v>327164958</v>
      </c>
      <c r="H1111" s="39">
        <v>0</v>
      </c>
      <c r="I1111" s="39">
        <v>0</v>
      </c>
      <c r="J1111" s="39">
        <v>0</v>
      </c>
      <c r="K1111" s="39">
        <v>327164958</v>
      </c>
      <c r="L1111" s="39">
        <f>H1111+I1111+J1111+K1111</f>
        <v>327164958</v>
      </c>
      <c r="M1111" s="39">
        <v>0</v>
      </c>
      <c r="N1111" s="39">
        <v>0</v>
      </c>
      <c r="O1111" s="39">
        <v>0</v>
      </c>
      <c r="P1111" s="39">
        <v>310510543.27999997</v>
      </c>
      <c r="Q1111" s="39">
        <f>M1111+N1111+O1111+P1111</f>
        <v>310510543.27999997</v>
      </c>
      <c r="R1111" s="39">
        <f>H1111-M1111</f>
        <v>0</v>
      </c>
      <c r="S1111" s="39">
        <f>I1111-N1111</f>
        <v>0</v>
      </c>
      <c r="T1111" s="39">
        <f>J1111-O1111</f>
        <v>0</v>
      </c>
      <c r="U1111" s="39">
        <f>Q1111+B1111</f>
        <v>310510543.27999997</v>
      </c>
      <c r="V1111" s="39">
        <v>327164958</v>
      </c>
      <c r="W1111" s="39">
        <v>310510543.27999997</v>
      </c>
      <c r="X1111" s="39">
        <f>V1111-W1111</f>
        <v>16654414.720000029</v>
      </c>
      <c r="Y1111" s="39">
        <f>IF(ISERROR(W1111/V1111*100),0,W1111/V1111*100)</f>
        <v>94.909474773273246</v>
      </c>
      <c r="Z1111" s="39">
        <v>0</v>
      </c>
      <c r="AA1111" s="39">
        <v>0</v>
      </c>
      <c r="AB1111" s="39">
        <v>0</v>
      </c>
      <c r="AC1111" s="39">
        <v>0</v>
      </c>
      <c r="AD1111" s="39">
        <v>-16654414.720000001</v>
      </c>
    </row>
    <row r="1112" spans="1:30" ht="38.25" x14ac:dyDescent="0.2">
      <c r="A1112" s="40" t="s">
        <v>145</v>
      </c>
      <c r="B1112" s="39">
        <v>0</v>
      </c>
      <c r="C1112" s="39">
        <v>0</v>
      </c>
      <c r="D1112" s="39">
        <v>0</v>
      </c>
      <c r="E1112" s="39">
        <v>0</v>
      </c>
      <c r="F1112" s="39">
        <v>3525576</v>
      </c>
      <c r="G1112" s="39">
        <f>C1112+D1112+E1112+F1112</f>
        <v>3525576</v>
      </c>
      <c r="H1112" s="39">
        <v>0</v>
      </c>
      <c r="I1112" s="39">
        <v>0</v>
      </c>
      <c r="J1112" s="39">
        <v>0</v>
      </c>
      <c r="K1112" s="39">
        <v>3525576</v>
      </c>
      <c r="L1112" s="39">
        <f>H1112+I1112+J1112+K1112</f>
        <v>3525576</v>
      </c>
      <c r="M1112" s="39">
        <v>0</v>
      </c>
      <c r="N1112" s="39">
        <v>0</v>
      </c>
      <c r="O1112" s="39">
        <v>0</v>
      </c>
      <c r="P1112" s="39">
        <v>2947762.98</v>
      </c>
      <c r="Q1112" s="39">
        <f>M1112+N1112+O1112+P1112</f>
        <v>2947762.98</v>
      </c>
      <c r="R1112" s="39">
        <f>H1112-M1112</f>
        <v>0</v>
      </c>
      <c r="S1112" s="39">
        <f>I1112-N1112</f>
        <v>0</v>
      </c>
      <c r="T1112" s="39">
        <f>J1112-O1112</f>
        <v>0</v>
      </c>
      <c r="U1112" s="39">
        <f>Q1112+B1112</f>
        <v>2947762.98</v>
      </c>
      <c r="V1112" s="39">
        <v>3525576</v>
      </c>
      <c r="W1112" s="39">
        <v>2947762.98</v>
      </c>
      <c r="X1112" s="39">
        <f>V1112-W1112</f>
        <v>577813.02</v>
      </c>
      <c r="Y1112" s="39">
        <f>IF(ISERROR(W1112/V1112*100),0,W1112/V1112*100)</f>
        <v>83.610819338457034</v>
      </c>
      <c r="Z1112" s="39">
        <v>0</v>
      </c>
      <c r="AA1112" s="39">
        <v>0</v>
      </c>
      <c r="AB1112" s="39">
        <v>0</v>
      </c>
      <c r="AC1112" s="39">
        <v>0</v>
      </c>
      <c r="AD1112" s="39">
        <v>-577813.02</v>
      </c>
    </row>
    <row r="1113" spans="1:30" ht="38.25" x14ac:dyDescent="0.2">
      <c r="A1113" s="40" t="s">
        <v>44</v>
      </c>
      <c r="B1113" s="39">
        <v>0</v>
      </c>
      <c r="C1113" s="39">
        <v>0</v>
      </c>
      <c r="D1113" s="39">
        <v>0</v>
      </c>
      <c r="E1113" s="39">
        <v>0</v>
      </c>
      <c r="F1113" s="39">
        <v>2285578</v>
      </c>
      <c r="G1113" s="39">
        <f>C1113+D1113+E1113+F1113</f>
        <v>2285578</v>
      </c>
      <c r="H1113" s="39">
        <v>0</v>
      </c>
      <c r="I1113" s="39">
        <v>0</v>
      </c>
      <c r="J1113" s="39">
        <v>0</v>
      </c>
      <c r="K1113" s="39">
        <v>2285578</v>
      </c>
      <c r="L1113" s="39">
        <f>H1113+I1113+J1113+K1113</f>
        <v>2285578</v>
      </c>
      <c r="M1113" s="39">
        <v>0</v>
      </c>
      <c r="N1113" s="39">
        <v>0</v>
      </c>
      <c r="O1113" s="39">
        <v>0</v>
      </c>
      <c r="P1113" s="39">
        <v>2259872.46</v>
      </c>
      <c r="Q1113" s="39">
        <f>M1113+N1113+O1113+P1113</f>
        <v>2259872.46</v>
      </c>
      <c r="R1113" s="39">
        <f>H1113-M1113</f>
        <v>0</v>
      </c>
      <c r="S1113" s="39">
        <f>I1113-N1113</f>
        <v>0</v>
      </c>
      <c r="T1113" s="39">
        <f>J1113-O1113</f>
        <v>0</v>
      </c>
      <c r="U1113" s="39">
        <f>Q1113+B1113</f>
        <v>2259872.46</v>
      </c>
      <c r="V1113" s="39">
        <v>2285578</v>
      </c>
      <c r="W1113" s="39">
        <v>2259872.46</v>
      </c>
      <c r="X1113" s="39">
        <f>V1113-W1113</f>
        <v>25705.540000000037</v>
      </c>
      <c r="Y1113" s="39">
        <f>IF(ISERROR(W1113/V1113*100),0,W1113/V1113*100)</f>
        <v>98.875315565690599</v>
      </c>
      <c r="Z1113" s="39">
        <v>0</v>
      </c>
      <c r="AA1113" s="39">
        <v>0</v>
      </c>
      <c r="AB1113" s="39">
        <v>0</v>
      </c>
      <c r="AC1113" s="39">
        <v>0</v>
      </c>
      <c r="AD1113" s="39">
        <v>-25705.54</v>
      </c>
    </row>
    <row r="1114" spans="1:30" ht="25.5" x14ac:dyDescent="0.2">
      <c r="A1114" s="38" t="s">
        <v>45</v>
      </c>
      <c r="B1114" s="39">
        <v>0</v>
      </c>
      <c r="C1114" s="39">
        <v>0</v>
      </c>
      <c r="D1114" s="39">
        <v>0</v>
      </c>
      <c r="E1114" s="39">
        <v>0</v>
      </c>
      <c r="F1114" s="39">
        <v>25046768</v>
      </c>
      <c r="G1114" s="39">
        <f>C1114+D1114+E1114+F1114</f>
        <v>25046768</v>
      </c>
      <c r="H1114" s="39">
        <v>0</v>
      </c>
      <c r="I1114" s="39">
        <v>0</v>
      </c>
      <c r="J1114" s="39">
        <v>0</v>
      </c>
      <c r="K1114" s="39">
        <v>25046768</v>
      </c>
      <c r="L1114" s="39">
        <f>H1114+I1114+J1114+K1114</f>
        <v>25046768</v>
      </c>
      <c r="M1114" s="39">
        <v>0</v>
      </c>
      <c r="N1114" s="39">
        <v>0</v>
      </c>
      <c r="O1114" s="39">
        <v>0</v>
      </c>
      <c r="P1114" s="39">
        <v>24207637.149999999</v>
      </c>
      <c r="Q1114" s="39">
        <f>M1114+N1114+O1114+P1114</f>
        <v>24207637.149999999</v>
      </c>
      <c r="R1114" s="39">
        <f>H1114-M1114</f>
        <v>0</v>
      </c>
      <c r="S1114" s="39">
        <f>I1114-N1114</f>
        <v>0</v>
      </c>
      <c r="T1114" s="39">
        <f>J1114-O1114</f>
        <v>0</v>
      </c>
      <c r="U1114" s="39">
        <f>Q1114+B1114</f>
        <v>24207637.149999999</v>
      </c>
      <c r="V1114" s="39">
        <v>25046768</v>
      </c>
      <c r="W1114" s="39">
        <v>24207637.149999999</v>
      </c>
      <c r="X1114" s="39">
        <f>V1114-W1114</f>
        <v>839130.85000000149</v>
      </c>
      <c r="Y1114" s="39">
        <f>IF(ISERROR(W1114/V1114*100),0,W1114/V1114*100)</f>
        <v>96.649743990921294</v>
      </c>
      <c r="Z1114" s="39">
        <v>0</v>
      </c>
      <c r="AA1114" s="39">
        <v>0</v>
      </c>
      <c r="AB1114" s="39">
        <v>0</v>
      </c>
      <c r="AC1114" s="39">
        <v>0</v>
      </c>
      <c r="AD1114" s="39">
        <v>-839130.85</v>
      </c>
    </row>
    <row r="1115" spans="1:30" ht="38.25" x14ac:dyDescent="0.2">
      <c r="A1115" s="40" t="s">
        <v>146</v>
      </c>
      <c r="B1115" s="39">
        <v>0</v>
      </c>
      <c r="C1115" s="39">
        <v>0</v>
      </c>
      <c r="D1115" s="39">
        <v>0</v>
      </c>
      <c r="E1115" s="39">
        <v>0</v>
      </c>
      <c r="F1115" s="39">
        <v>21633143</v>
      </c>
      <c r="G1115" s="39">
        <f>C1115+D1115+E1115+F1115</f>
        <v>21633143</v>
      </c>
      <c r="H1115" s="39">
        <v>0</v>
      </c>
      <c r="I1115" s="39">
        <v>0</v>
      </c>
      <c r="J1115" s="39">
        <v>0</v>
      </c>
      <c r="K1115" s="39">
        <v>21633143</v>
      </c>
      <c r="L1115" s="39">
        <f>H1115+I1115+J1115+K1115</f>
        <v>21633143</v>
      </c>
      <c r="M1115" s="39">
        <v>0</v>
      </c>
      <c r="N1115" s="39">
        <v>0</v>
      </c>
      <c r="O1115" s="39">
        <v>0</v>
      </c>
      <c r="P1115" s="39">
        <v>20869314.239999998</v>
      </c>
      <c r="Q1115" s="39">
        <f>M1115+N1115+O1115+P1115</f>
        <v>20869314.239999998</v>
      </c>
      <c r="R1115" s="39">
        <f>H1115-M1115</f>
        <v>0</v>
      </c>
      <c r="S1115" s="39">
        <f>I1115-N1115</f>
        <v>0</v>
      </c>
      <c r="T1115" s="39">
        <f>J1115-O1115</f>
        <v>0</v>
      </c>
      <c r="U1115" s="39">
        <f>Q1115+B1115</f>
        <v>20869314.239999998</v>
      </c>
      <c r="V1115" s="39">
        <v>21633143</v>
      </c>
      <c r="W1115" s="39">
        <v>20869314.239999998</v>
      </c>
      <c r="X1115" s="39">
        <f>V1115-W1115</f>
        <v>763828.76000000164</v>
      </c>
      <c r="Y1115" s="39">
        <f>IF(ISERROR(W1115/V1115*100),0,W1115/V1115*100)</f>
        <v>96.46917343448429</v>
      </c>
      <c r="Z1115" s="39">
        <v>0</v>
      </c>
      <c r="AA1115" s="39">
        <v>0</v>
      </c>
      <c r="AB1115" s="39">
        <v>0</v>
      </c>
      <c r="AC1115" s="39">
        <v>0</v>
      </c>
      <c r="AD1115" s="39">
        <v>-763828.76</v>
      </c>
    </row>
    <row r="1116" spans="1:30" ht="38.25" x14ac:dyDescent="0.2">
      <c r="A1116" s="40" t="s">
        <v>47</v>
      </c>
      <c r="B1116" s="39">
        <v>0</v>
      </c>
      <c r="C1116" s="39">
        <v>0</v>
      </c>
      <c r="D1116" s="39">
        <v>0</v>
      </c>
      <c r="E1116" s="39">
        <v>0</v>
      </c>
      <c r="F1116" s="39">
        <v>3413625</v>
      </c>
      <c r="G1116" s="39">
        <f>C1116+D1116+E1116+F1116</f>
        <v>3413625</v>
      </c>
      <c r="H1116" s="39">
        <v>0</v>
      </c>
      <c r="I1116" s="39">
        <v>0</v>
      </c>
      <c r="J1116" s="39">
        <v>0</v>
      </c>
      <c r="K1116" s="39">
        <v>3413625</v>
      </c>
      <c r="L1116" s="39">
        <f>H1116+I1116+J1116+K1116</f>
        <v>3413625</v>
      </c>
      <c r="M1116" s="39">
        <v>0</v>
      </c>
      <c r="N1116" s="39">
        <v>0</v>
      </c>
      <c r="O1116" s="39">
        <v>0</v>
      </c>
      <c r="P1116" s="39">
        <v>3338322.91</v>
      </c>
      <c r="Q1116" s="39">
        <f>M1116+N1116+O1116+P1116</f>
        <v>3338322.91</v>
      </c>
      <c r="R1116" s="39">
        <f>H1116-M1116</f>
        <v>0</v>
      </c>
      <c r="S1116" s="39">
        <f>I1116-N1116</f>
        <v>0</v>
      </c>
      <c r="T1116" s="39">
        <f>J1116-O1116</f>
        <v>0</v>
      </c>
      <c r="U1116" s="39">
        <f>Q1116+B1116</f>
        <v>3338322.91</v>
      </c>
      <c r="V1116" s="39">
        <v>3413625</v>
      </c>
      <c r="W1116" s="39">
        <v>3338322.91</v>
      </c>
      <c r="X1116" s="39">
        <f>V1116-W1116</f>
        <v>75302.089999999851</v>
      </c>
      <c r="Y1116" s="39">
        <f>IF(ISERROR(W1116/V1116*100),0,W1116/V1116*100)</f>
        <v>97.794072576806187</v>
      </c>
      <c r="Z1116" s="39">
        <v>0</v>
      </c>
      <c r="AA1116" s="39">
        <v>0</v>
      </c>
      <c r="AB1116" s="39">
        <v>0</v>
      </c>
      <c r="AC1116" s="39">
        <v>0</v>
      </c>
      <c r="AD1116" s="39">
        <v>-75302.09</v>
      </c>
    </row>
    <row r="1117" spans="1:30" ht="38.25" x14ac:dyDescent="0.2">
      <c r="A1117" s="38" t="s">
        <v>48</v>
      </c>
      <c r="B1117" s="39">
        <v>0</v>
      </c>
      <c r="C1117" s="39">
        <v>0</v>
      </c>
      <c r="D1117" s="39">
        <v>0</v>
      </c>
      <c r="E1117" s="39">
        <v>631</v>
      </c>
      <c r="F1117" s="39">
        <v>97286</v>
      </c>
      <c r="G1117" s="39">
        <f>C1117+D1117+E1117+F1117</f>
        <v>97917</v>
      </c>
      <c r="H1117" s="39">
        <v>0</v>
      </c>
      <c r="I1117" s="39">
        <v>0</v>
      </c>
      <c r="J1117" s="39">
        <v>631</v>
      </c>
      <c r="K1117" s="39">
        <v>97286</v>
      </c>
      <c r="L1117" s="39">
        <f>H1117+I1117+J1117+K1117</f>
        <v>97917</v>
      </c>
      <c r="M1117" s="39">
        <v>0</v>
      </c>
      <c r="N1117" s="39">
        <v>0</v>
      </c>
      <c r="O1117" s="39">
        <v>630.52</v>
      </c>
      <c r="P1117" s="39">
        <v>89402.49</v>
      </c>
      <c r="Q1117" s="39">
        <f>M1117+N1117+O1117+P1117</f>
        <v>90033.010000000009</v>
      </c>
      <c r="R1117" s="39">
        <f>H1117-M1117</f>
        <v>0</v>
      </c>
      <c r="S1117" s="39">
        <f>I1117-N1117</f>
        <v>0</v>
      </c>
      <c r="T1117" s="39">
        <f>J1117-O1117</f>
        <v>0.48000000000001819</v>
      </c>
      <c r="U1117" s="39">
        <f>Q1117+B1117</f>
        <v>90033.010000000009</v>
      </c>
      <c r="V1117" s="39">
        <v>112624</v>
      </c>
      <c r="W1117" s="39">
        <v>103304.5</v>
      </c>
      <c r="X1117" s="39">
        <f>V1117-W1117</f>
        <v>9319.5</v>
      </c>
      <c r="Y1117" s="39">
        <f>IF(ISERROR(W1117/V1117*100),0,W1117/V1117*100)</f>
        <v>91.725120755789177</v>
      </c>
      <c r="Z1117" s="39">
        <v>0</v>
      </c>
      <c r="AA1117" s="39">
        <v>0</v>
      </c>
      <c r="AB1117" s="39">
        <v>0</v>
      </c>
      <c r="AC1117" s="39">
        <v>0</v>
      </c>
      <c r="AD1117" s="39">
        <v>-7883.51</v>
      </c>
    </row>
    <row r="1118" spans="1:30" ht="63.75" x14ac:dyDescent="0.2">
      <c r="A1118" s="40" t="s">
        <v>49</v>
      </c>
      <c r="B1118" s="39">
        <v>0</v>
      </c>
      <c r="C1118" s="39">
        <v>0</v>
      </c>
      <c r="D1118" s="39">
        <v>0</v>
      </c>
      <c r="E1118" s="39">
        <v>631</v>
      </c>
      <c r="F1118" s="39">
        <v>0</v>
      </c>
      <c r="G1118" s="39">
        <f>C1118+D1118+E1118+F1118</f>
        <v>631</v>
      </c>
      <c r="H1118" s="39">
        <v>0</v>
      </c>
      <c r="I1118" s="39">
        <v>0</v>
      </c>
      <c r="J1118" s="39">
        <v>631</v>
      </c>
      <c r="K1118" s="39">
        <v>0</v>
      </c>
      <c r="L1118" s="39">
        <f>H1118+I1118+J1118+K1118</f>
        <v>631</v>
      </c>
      <c r="M1118" s="39">
        <v>0</v>
      </c>
      <c r="N1118" s="39">
        <v>0</v>
      </c>
      <c r="O1118" s="39">
        <v>630.52</v>
      </c>
      <c r="P1118" s="39">
        <v>0</v>
      </c>
      <c r="Q1118" s="39">
        <f>M1118+N1118+O1118+P1118</f>
        <v>630.52</v>
      </c>
      <c r="R1118" s="39">
        <f>H1118-M1118</f>
        <v>0</v>
      </c>
      <c r="S1118" s="39">
        <f>I1118-N1118</f>
        <v>0</v>
      </c>
      <c r="T1118" s="39">
        <f>J1118-O1118</f>
        <v>0.48000000000001819</v>
      </c>
      <c r="U1118" s="39">
        <f>Q1118+B1118</f>
        <v>630.52</v>
      </c>
      <c r="V1118" s="39">
        <v>15338</v>
      </c>
      <c r="W1118" s="39">
        <v>13902.01</v>
      </c>
      <c r="X1118" s="39">
        <f>V1118-W1118</f>
        <v>1435.9899999999998</v>
      </c>
      <c r="Y1118" s="39">
        <f>IF(ISERROR(W1118/V1118*100),0,W1118/V1118*100)</f>
        <v>90.637697222584436</v>
      </c>
      <c r="Z1118" s="39">
        <v>0</v>
      </c>
      <c r="AA1118" s="39">
        <v>0</v>
      </c>
      <c r="AB1118" s="39">
        <v>0</v>
      </c>
      <c r="AC1118" s="39">
        <v>0</v>
      </c>
      <c r="AD1118" s="39">
        <v>0</v>
      </c>
    </row>
    <row r="1119" spans="1:30" ht="51" x14ac:dyDescent="0.2">
      <c r="A1119" s="40" t="s">
        <v>147</v>
      </c>
      <c r="B1119" s="39">
        <v>0</v>
      </c>
      <c r="C1119" s="39">
        <v>0</v>
      </c>
      <c r="D1119" s="39">
        <v>0</v>
      </c>
      <c r="E1119" s="39">
        <v>0</v>
      </c>
      <c r="F1119" s="39">
        <v>68381</v>
      </c>
      <c r="G1119" s="39">
        <f>C1119+D1119+E1119+F1119</f>
        <v>68381</v>
      </c>
      <c r="H1119" s="39">
        <v>0</v>
      </c>
      <c r="I1119" s="39">
        <v>0</v>
      </c>
      <c r="J1119" s="39">
        <v>0</v>
      </c>
      <c r="K1119" s="39">
        <v>68381</v>
      </c>
      <c r="L1119" s="39">
        <f>H1119+I1119+J1119+K1119</f>
        <v>68381</v>
      </c>
      <c r="M1119" s="39">
        <v>0</v>
      </c>
      <c r="N1119" s="39">
        <v>0</v>
      </c>
      <c r="O1119" s="39">
        <v>0</v>
      </c>
      <c r="P1119" s="39">
        <v>63550.06</v>
      </c>
      <c r="Q1119" s="39">
        <f>M1119+N1119+O1119+P1119</f>
        <v>63550.06</v>
      </c>
      <c r="R1119" s="39">
        <f>H1119-M1119</f>
        <v>0</v>
      </c>
      <c r="S1119" s="39">
        <f>I1119-N1119</f>
        <v>0</v>
      </c>
      <c r="T1119" s="39">
        <f>J1119-O1119</f>
        <v>0</v>
      </c>
      <c r="U1119" s="39">
        <f>Q1119+B1119</f>
        <v>63550.06</v>
      </c>
      <c r="V1119" s="39">
        <v>68381</v>
      </c>
      <c r="W1119" s="39">
        <v>63550.06</v>
      </c>
      <c r="X1119" s="39">
        <f>V1119-W1119</f>
        <v>4830.9400000000023</v>
      </c>
      <c r="Y1119" s="39">
        <f>IF(ISERROR(W1119/V1119*100),0,W1119/V1119*100)</f>
        <v>92.935259794387321</v>
      </c>
      <c r="Z1119" s="39">
        <v>0</v>
      </c>
      <c r="AA1119" s="39">
        <v>0</v>
      </c>
      <c r="AB1119" s="39">
        <v>0</v>
      </c>
      <c r="AC1119" s="39">
        <v>0</v>
      </c>
      <c r="AD1119" s="39">
        <v>-4830.9399999999996</v>
      </c>
    </row>
    <row r="1120" spans="1:30" ht="38.25" x14ac:dyDescent="0.2">
      <c r="A1120" s="40" t="s">
        <v>67</v>
      </c>
      <c r="B1120" s="39">
        <v>0</v>
      </c>
      <c r="C1120" s="39">
        <v>0</v>
      </c>
      <c r="D1120" s="39">
        <v>0</v>
      </c>
      <c r="E1120" s="39">
        <v>0</v>
      </c>
      <c r="F1120" s="39">
        <v>28905</v>
      </c>
      <c r="G1120" s="39">
        <f>C1120+D1120+E1120+F1120</f>
        <v>28905</v>
      </c>
      <c r="H1120" s="39">
        <v>0</v>
      </c>
      <c r="I1120" s="39">
        <v>0</v>
      </c>
      <c r="J1120" s="39">
        <v>0</v>
      </c>
      <c r="K1120" s="39">
        <v>28905</v>
      </c>
      <c r="L1120" s="39">
        <f>H1120+I1120+J1120+K1120</f>
        <v>28905</v>
      </c>
      <c r="M1120" s="39">
        <v>0</v>
      </c>
      <c r="N1120" s="39">
        <v>0</v>
      </c>
      <c r="O1120" s="39">
        <v>0</v>
      </c>
      <c r="P1120" s="39">
        <v>25852.43</v>
      </c>
      <c r="Q1120" s="39">
        <f>M1120+N1120+O1120+P1120</f>
        <v>25852.43</v>
      </c>
      <c r="R1120" s="39">
        <f>H1120-M1120</f>
        <v>0</v>
      </c>
      <c r="S1120" s="39">
        <f>I1120-N1120</f>
        <v>0</v>
      </c>
      <c r="T1120" s="39">
        <f>J1120-O1120</f>
        <v>0</v>
      </c>
      <c r="U1120" s="39">
        <f>Q1120+B1120</f>
        <v>25852.43</v>
      </c>
      <c r="V1120" s="39">
        <v>28905</v>
      </c>
      <c r="W1120" s="39">
        <v>25852.43</v>
      </c>
      <c r="X1120" s="39">
        <f>V1120-W1120</f>
        <v>3052.5699999999997</v>
      </c>
      <c r="Y1120" s="39">
        <f>IF(ISERROR(W1120/V1120*100),0,W1120/V1120*100)</f>
        <v>89.439301158969045</v>
      </c>
      <c r="Z1120" s="39">
        <v>0</v>
      </c>
      <c r="AA1120" s="39">
        <v>0</v>
      </c>
      <c r="AB1120" s="39">
        <v>0</v>
      </c>
      <c r="AC1120" s="39">
        <v>0</v>
      </c>
      <c r="AD1120" s="39">
        <v>-3052.57</v>
      </c>
    </row>
    <row r="1121" spans="1:30" ht="51" x14ac:dyDescent="0.2">
      <c r="A1121" s="38" t="s">
        <v>51</v>
      </c>
      <c r="B1121" s="39">
        <v>0</v>
      </c>
      <c r="C1121" s="39">
        <v>0</v>
      </c>
      <c r="D1121" s="39">
        <v>0</v>
      </c>
      <c r="E1121" s="39">
        <v>0</v>
      </c>
      <c r="F1121" s="39">
        <v>582344</v>
      </c>
      <c r="G1121" s="39">
        <f>C1121+D1121+E1121+F1121</f>
        <v>582344</v>
      </c>
      <c r="H1121" s="39">
        <v>0</v>
      </c>
      <c r="I1121" s="39">
        <v>0</v>
      </c>
      <c r="J1121" s="39">
        <v>0</v>
      </c>
      <c r="K1121" s="39">
        <v>582344</v>
      </c>
      <c r="L1121" s="39">
        <f>H1121+I1121+J1121+K1121</f>
        <v>582344</v>
      </c>
      <c r="M1121" s="39">
        <v>0</v>
      </c>
      <c r="N1121" s="39">
        <v>0</v>
      </c>
      <c r="O1121" s="39">
        <v>0</v>
      </c>
      <c r="P1121" s="39">
        <v>443819.24</v>
      </c>
      <c r="Q1121" s="39">
        <f>M1121+N1121+O1121+P1121</f>
        <v>443819.24</v>
      </c>
      <c r="R1121" s="39">
        <f>H1121-M1121</f>
        <v>0</v>
      </c>
      <c r="S1121" s="39">
        <f>I1121-N1121</f>
        <v>0</v>
      </c>
      <c r="T1121" s="39">
        <f>J1121-O1121</f>
        <v>0</v>
      </c>
      <c r="U1121" s="39">
        <f>Q1121+B1121</f>
        <v>443819.24</v>
      </c>
      <c r="V1121" s="39">
        <v>582344</v>
      </c>
      <c r="W1121" s="39">
        <v>443819.24</v>
      </c>
      <c r="X1121" s="39">
        <f>V1121-W1121</f>
        <v>138524.76</v>
      </c>
      <c r="Y1121" s="39">
        <f>IF(ISERROR(W1121/V1121*100),0,W1121/V1121*100)</f>
        <v>76.212554778618824</v>
      </c>
      <c r="Z1121" s="39">
        <v>0</v>
      </c>
      <c r="AA1121" s="39">
        <v>0</v>
      </c>
      <c r="AB1121" s="39">
        <v>0</v>
      </c>
      <c r="AC1121" s="39">
        <v>0</v>
      </c>
      <c r="AD1121" s="39">
        <v>-138524.76</v>
      </c>
    </row>
    <row r="1122" spans="1:30" ht="38.25" x14ac:dyDescent="0.2">
      <c r="A1122" s="40" t="s">
        <v>148</v>
      </c>
      <c r="B1122" s="39">
        <v>0</v>
      </c>
      <c r="C1122" s="39">
        <v>0</v>
      </c>
      <c r="D1122" s="39">
        <v>0</v>
      </c>
      <c r="E1122" s="39">
        <v>0</v>
      </c>
      <c r="F1122" s="39">
        <v>270719</v>
      </c>
      <c r="G1122" s="39">
        <f>C1122+D1122+E1122+F1122</f>
        <v>270719</v>
      </c>
      <c r="H1122" s="39">
        <v>0</v>
      </c>
      <c r="I1122" s="39">
        <v>0</v>
      </c>
      <c r="J1122" s="39">
        <v>0</v>
      </c>
      <c r="K1122" s="39">
        <v>270719</v>
      </c>
      <c r="L1122" s="39">
        <f>H1122+I1122+J1122+K1122</f>
        <v>270719</v>
      </c>
      <c r="M1122" s="39">
        <v>0</v>
      </c>
      <c r="N1122" s="39">
        <v>0</v>
      </c>
      <c r="O1122" s="39">
        <v>0</v>
      </c>
      <c r="P1122" s="39">
        <v>249923.34</v>
      </c>
      <c r="Q1122" s="39">
        <f>M1122+N1122+O1122+P1122</f>
        <v>249923.34</v>
      </c>
      <c r="R1122" s="39">
        <f>H1122-M1122</f>
        <v>0</v>
      </c>
      <c r="S1122" s="39">
        <f>I1122-N1122</f>
        <v>0</v>
      </c>
      <c r="T1122" s="39">
        <f>J1122-O1122</f>
        <v>0</v>
      </c>
      <c r="U1122" s="39">
        <f>Q1122+B1122</f>
        <v>249923.34</v>
      </c>
      <c r="V1122" s="39">
        <v>270719</v>
      </c>
      <c r="W1122" s="39">
        <v>249923.34</v>
      </c>
      <c r="X1122" s="39">
        <f>V1122-W1122</f>
        <v>20795.660000000003</v>
      </c>
      <c r="Y1122" s="39">
        <f>IF(ISERROR(W1122/V1122*100),0,W1122/V1122*100)</f>
        <v>92.318359627510432</v>
      </c>
      <c r="Z1122" s="39">
        <v>0</v>
      </c>
      <c r="AA1122" s="39">
        <v>0</v>
      </c>
      <c r="AB1122" s="39">
        <v>0</v>
      </c>
      <c r="AC1122" s="39">
        <v>0</v>
      </c>
      <c r="AD1122" s="39">
        <v>-20795.66</v>
      </c>
    </row>
    <row r="1123" spans="1:30" ht="51" x14ac:dyDescent="0.2">
      <c r="A1123" s="40" t="s">
        <v>149</v>
      </c>
      <c r="B1123" s="39">
        <v>0</v>
      </c>
      <c r="C1123" s="39">
        <v>0</v>
      </c>
      <c r="D1123" s="39">
        <v>0</v>
      </c>
      <c r="E1123" s="39">
        <v>0</v>
      </c>
      <c r="F1123" s="39">
        <v>160457</v>
      </c>
      <c r="G1123" s="39">
        <f>C1123+D1123+E1123+F1123</f>
        <v>160457</v>
      </c>
      <c r="H1123" s="39">
        <v>0</v>
      </c>
      <c r="I1123" s="39">
        <v>0</v>
      </c>
      <c r="J1123" s="39">
        <v>0</v>
      </c>
      <c r="K1123" s="39">
        <v>160457</v>
      </c>
      <c r="L1123" s="39">
        <f>H1123+I1123+J1123+K1123</f>
        <v>160457</v>
      </c>
      <c r="M1123" s="39">
        <v>0</v>
      </c>
      <c r="N1123" s="39">
        <v>0</v>
      </c>
      <c r="O1123" s="39">
        <v>0</v>
      </c>
      <c r="P1123" s="39">
        <v>160456.54</v>
      </c>
      <c r="Q1123" s="39">
        <f>M1123+N1123+O1123+P1123</f>
        <v>160456.54</v>
      </c>
      <c r="R1123" s="39">
        <f>H1123-M1123</f>
        <v>0</v>
      </c>
      <c r="S1123" s="39">
        <f>I1123-N1123</f>
        <v>0</v>
      </c>
      <c r="T1123" s="39">
        <f>J1123-O1123</f>
        <v>0</v>
      </c>
      <c r="U1123" s="39">
        <f>Q1123+B1123</f>
        <v>160456.54</v>
      </c>
      <c r="V1123" s="39">
        <v>160457</v>
      </c>
      <c r="W1123" s="39">
        <v>160456.54</v>
      </c>
      <c r="X1123" s="39">
        <f>V1123-W1123</f>
        <v>0.45999999999185093</v>
      </c>
      <c r="Y1123" s="39">
        <f>IF(ISERROR(W1123/V1123*100),0,W1123/V1123*100)</f>
        <v>99.999713318833088</v>
      </c>
      <c r="Z1123" s="39">
        <v>0</v>
      </c>
      <c r="AA1123" s="39">
        <v>0</v>
      </c>
      <c r="AB1123" s="39">
        <v>0</v>
      </c>
      <c r="AC1123" s="39">
        <v>0</v>
      </c>
      <c r="AD1123" s="39">
        <v>-0.46</v>
      </c>
    </row>
    <row r="1124" spans="1:30" ht="38.25" x14ac:dyDescent="0.2">
      <c r="A1124" s="40" t="s">
        <v>150</v>
      </c>
      <c r="B1124" s="39">
        <v>0</v>
      </c>
      <c r="C1124" s="39">
        <v>0</v>
      </c>
      <c r="D1124" s="39">
        <v>0</v>
      </c>
      <c r="E1124" s="39">
        <v>0</v>
      </c>
      <c r="F1124" s="39">
        <v>151168</v>
      </c>
      <c r="G1124" s="39">
        <f>C1124+D1124+E1124+F1124</f>
        <v>151168</v>
      </c>
      <c r="H1124" s="39">
        <v>0</v>
      </c>
      <c r="I1124" s="39">
        <v>0</v>
      </c>
      <c r="J1124" s="39">
        <v>0</v>
      </c>
      <c r="K1124" s="39">
        <v>151168</v>
      </c>
      <c r="L1124" s="39">
        <f>H1124+I1124+J1124+K1124</f>
        <v>151168</v>
      </c>
      <c r="M1124" s="39">
        <v>0</v>
      </c>
      <c r="N1124" s="39">
        <v>0</v>
      </c>
      <c r="O1124" s="39">
        <v>0</v>
      </c>
      <c r="P1124" s="39">
        <v>33439.360000000001</v>
      </c>
      <c r="Q1124" s="39">
        <f>M1124+N1124+O1124+P1124</f>
        <v>33439.360000000001</v>
      </c>
      <c r="R1124" s="39">
        <f>H1124-M1124</f>
        <v>0</v>
      </c>
      <c r="S1124" s="39">
        <f>I1124-N1124</f>
        <v>0</v>
      </c>
      <c r="T1124" s="39">
        <f>J1124-O1124</f>
        <v>0</v>
      </c>
      <c r="U1124" s="39">
        <f>Q1124+B1124</f>
        <v>33439.360000000001</v>
      </c>
      <c r="V1124" s="39">
        <v>151168</v>
      </c>
      <c r="W1124" s="39">
        <v>33439.360000000001</v>
      </c>
      <c r="X1124" s="39">
        <f>V1124-W1124</f>
        <v>117728.64</v>
      </c>
      <c r="Y1124" s="39">
        <f>IF(ISERROR(W1124/V1124*100),0,W1124/V1124*100)</f>
        <v>22.120660457239627</v>
      </c>
      <c r="Z1124" s="39">
        <v>0</v>
      </c>
      <c r="AA1124" s="39">
        <v>0</v>
      </c>
      <c r="AB1124" s="39">
        <v>0</v>
      </c>
      <c r="AC1124" s="39">
        <v>0</v>
      </c>
      <c r="AD1124" s="39">
        <v>-117728.64</v>
      </c>
    </row>
    <row r="1125" spans="1:30" ht="25.5" x14ac:dyDescent="0.2">
      <c r="A1125" s="38" t="s">
        <v>53</v>
      </c>
      <c r="B1125" s="39">
        <v>0</v>
      </c>
      <c r="C1125" s="39">
        <v>0</v>
      </c>
      <c r="D1125" s="39">
        <v>1083888</v>
      </c>
      <c r="E1125" s="39">
        <v>0</v>
      </c>
      <c r="F1125" s="39">
        <v>215277</v>
      </c>
      <c r="G1125" s="39">
        <f>C1125+D1125+E1125+F1125</f>
        <v>1299165</v>
      </c>
      <c r="H1125" s="39">
        <v>0</v>
      </c>
      <c r="I1125" s="39">
        <v>1083888</v>
      </c>
      <c r="J1125" s="39">
        <v>0</v>
      </c>
      <c r="K1125" s="39">
        <v>215277</v>
      </c>
      <c r="L1125" s="39">
        <f>H1125+I1125+J1125+K1125</f>
        <v>1299165</v>
      </c>
      <c r="M1125" s="39">
        <v>0</v>
      </c>
      <c r="N1125" s="39">
        <v>918982.93</v>
      </c>
      <c r="O1125" s="39">
        <v>0</v>
      </c>
      <c r="P1125" s="39">
        <v>215277</v>
      </c>
      <c r="Q1125" s="39">
        <f>M1125+N1125+O1125+P1125</f>
        <v>1134259.9300000002</v>
      </c>
      <c r="R1125" s="39">
        <f>H1125-M1125</f>
        <v>0</v>
      </c>
      <c r="S1125" s="39">
        <f>I1125-N1125</f>
        <v>164905.06999999995</v>
      </c>
      <c r="T1125" s="39">
        <f>J1125-O1125</f>
        <v>0</v>
      </c>
      <c r="U1125" s="39">
        <f>Q1125+B1125</f>
        <v>1134259.9300000002</v>
      </c>
      <c r="V1125" s="39">
        <v>1339993</v>
      </c>
      <c r="W1125" s="39">
        <v>1095056.8700000001</v>
      </c>
      <c r="X1125" s="39">
        <f>V1125-W1125</f>
        <v>244936.12999999989</v>
      </c>
      <c r="Y1125" s="39">
        <f>IF(ISERROR(W1125/V1125*100),0,W1125/V1125*100)</f>
        <v>81.721088841508887</v>
      </c>
      <c r="Z1125" s="39">
        <v>0</v>
      </c>
      <c r="AA1125" s="39">
        <v>0</v>
      </c>
      <c r="AB1125" s="39">
        <v>0</v>
      </c>
      <c r="AC1125" s="39">
        <v>0</v>
      </c>
      <c r="AD1125" s="39">
        <v>0</v>
      </c>
    </row>
    <row r="1126" spans="1:30" ht="38.25" x14ac:dyDescent="0.2">
      <c r="A1126" s="40" t="s">
        <v>151</v>
      </c>
      <c r="B1126" s="39">
        <v>0</v>
      </c>
      <c r="C1126" s="39">
        <v>0</v>
      </c>
      <c r="D1126" s="39">
        <v>154256</v>
      </c>
      <c r="E1126" s="39">
        <v>0</v>
      </c>
      <c r="F1126" s="39">
        <v>0</v>
      </c>
      <c r="G1126" s="39">
        <f>C1126+D1126+E1126+F1126</f>
        <v>154256</v>
      </c>
      <c r="H1126" s="39">
        <v>0</v>
      </c>
      <c r="I1126" s="39">
        <v>154256</v>
      </c>
      <c r="J1126" s="39">
        <v>0</v>
      </c>
      <c r="K1126" s="39">
        <v>0</v>
      </c>
      <c r="L1126" s="39">
        <f>H1126+I1126+J1126+K1126</f>
        <v>154256</v>
      </c>
      <c r="M1126" s="39">
        <v>0</v>
      </c>
      <c r="N1126" s="39">
        <v>154255.24</v>
      </c>
      <c r="O1126" s="39">
        <v>0</v>
      </c>
      <c r="P1126" s="39">
        <v>0</v>
      </c>
      <c r="Q1126" s="39">
        <f>M1126+N1126+O1126+P1126</f>
        <v>154255.24</v>
      </c>
      <c r="R1126" s="39">
        <f>H1126-M1126</f>
        <v>0</v>
      </c>
      <c r="S1126" s="39">
        <f>I1126-N1126</f>
        <v>0.76000000000931323</v>
      </c>
      <c r="T1126" s="39">
        <f>J1126-O1126</f>
        <v>0</v>
      </c>
      <c r="U1126" s="39">
        <f>Q1126+B1126</f>
        <v>154255.24</v>
      </c>
      <c r="V1126" s="39">
        <v>154256</v>
      </c>
      <c r="W1126" s="39">
        <v>154255.24</v>
      </c>
      <c r="X1126" s="39">
        <f>V1126-W1126</f>
        <v>0.76000000000931323</v>
      </c>
      <c r="Y1126" s="39">
        <f>IF(ISERROR(W1126/V1126*100),0,W1126/V1126*100)</f>
        <v>99.999507312519441</v>
      </c>
      <c r="Z1126" s="39">
        <v>0</v>
      </c>
      <c r="AA1126" s="39">
        <v>0</v>
      </c>
      <c r="AB1126" s="39">
        <v>0</v>
      </c>
      <c r="AC1126" s="39">
        <v>0</v>
      </c>
      <c r="AD1126" s="39">
        <v>0</v>
      </c>
    </row>
    <row r="1127" spans="1:30" ht="51" x14ac:dyDescent="0.2">
      <c r="A1127" s="40" t="s">
        <v>152</v>
      </c>
      <c r="B1127" s="39">
        <v>0</v>
      </c>
      <c r="C1127" s="39">
        <v>0</v>
      </c>
      <c r="D1127" s="39">
        <v>590598</v>
      </c>
      <c r="E1127" s="39">
        <v>0</v>
      </c>
      <c r="F1127" s="39">
        <v>0</v>
      </c>
      <c r="G1127" s="39">
        <f>C1127+D1127+E1127+F1127</f>
        <v>590598</v>
      </c>
      <c r="H1127" s="39">
        <v>0</v>
      </c>
      <c r="I1127" s="39">
        <v>590598</v>
      </c>
      <c r="J1127" s="39">
        <v>0</v>
      </c>
      <c r="K1127" s="39">
        <v>0</v>
      </c>
      <c r="L1127" s="39">
        <f>H1127+I1127+J1127+K1127</f>
        <v>590598</v>
      </c>
      <c r="M1127" s="39">
        <v>0</v>
      </c>
      <c r="N1127" s="39">
        <v>425694.47</v>
      </c>
      <c r="O1127" s="39">
        <v>0</v>
      </c>
      <c r="P1127" s="39">
        <v>0</v>
      </c>
      <c r="Q1127" s="39">
        <f>M1127+N1127+O1127+P1127</f>
        <v>425694.47</v>
      </c>
      <c r="R1127" s="39">
        <f>H1127-M1127</f>
        <v>0</v>
      </c>
      <c r="S1127" s="39">
        <f>I1127-N1127</f>
        <v>164903.53000000003</v>
      </c>
      <c r="T1127" s="39">
        <f>J1127-O1127</f>
        <v>0</v>
      </c>
      <c r="U1127" s="39">
        <f>Q1127+B1127</f>
        <v>425694.47</v>
      </c>
      <c r="V1127" s="39">
        <v>590598</v>
      </c>
      <c r="W1127" s="39">
        <v>376099.88</v>
      </c>
      <c r="X1127" s="39">
        <f>V1127-W1127</f>
        <v>214498.12</v>
      </c>
      <c r="Y1127" s="39">
        <f>IF(ISERROR(W1127/V1127*100),0,W1127/V1127*100)</f>
        <v>63.681197701312911</v>
      </c>
      <c r="Z1127" s="39">
        <v>0</v>
      </c>
      <c r="AA1127" s="39">
        <v>0</v>
      </c>
      <c r="AB1127" s="39">
        <v>0</v>
      </c>
      <c r="AC1127" s="39">
        <v>0</v>
      </c>
      <c r="AD1127" s="39">
        <v>0</v>
      </c>
    </row>
    <row r="1128" spans="1:30" ht="38.25" x14ac:dyDescent="0.2">
      <c r="A1128" s="40" t="s">
        <v>153</v>
      </c>
      <c r="B1128" s="39">
        <v>0</v>
      </c>
      <c r="C1128" s="39">
        <v>0</v>
      </c>
      <c r="D1128" s="39">
        <v>261518</v>
      </c>
      <c r="E1128" s="39">
        <v>0</v>
      </c>
      <c r="F1128" s="39">
        <v>0</v>
      </c>
      <c r="G1128" s="39">
        <f>C1128+D1128+E1128+F1128</f>
        <v>261518</v>
      </c>
      <c r="H1128" s="39">
        <v>0</v>
      </c>
      <c r="I1128" s="39">
        <v>261518</v>
      </c>
      <c r="J1128" s="39">
        <v>0</v>
      </c>
      <c r="K1128" s="39">
        <v>0</v>
      </c>
      <c r="L1128" s="39">
        <f>H1128+I1128+J1128+K1128</f>
        <v>261518</v>
      </c>
      <c r="M1128" s="39">
        <v>0</v>
      </c>
      <c r="N1128" s="39">
        <v>261518.12</v>
      </c>
      <c r="O1128" s="39">
        <v>0</v>
      </c>
      <c r="P1128" s="39">
        <v>0</v>
      </c>
      <c r="Q1128" s="39">
        <f>M1128+N1128+O1128+P1128</f>
        <v>261518.12</v>
      </c>
      <c r="R1128" s="39">
        <f>H1128-M1128</f>
        <v>0</v>
      </c>
      <c r="S1128" s="39">
        <f>I1128-N1128</f>
        <v>-0.11999999999534339</v>
      </c>
      <c r="T1128" s="39">
        <f>J1128-O1128</f>
        <v>0</v>
      </c>
      <c r="U1128" s="39">
        <f>Q1128+B1128</f>
        <v>261518.12</v>
      </c>
      <c r="V1128" s="39">
        <v>291278</v>
      </c>
      <c r="W1128" s="39">
        <v>291276.88</v>
      </c>
      <c r="X1128" s="39">
        <f>V1128-W1128</f>
        <v>1.1199999999953434</v>
      </c>
      <c r="Y1128" s="39">
        <f>IF(ISERROR(W1128/V1128*100),0,W1128/V1128*100)</f>
        <v>99.999615487609773</v>
      </c>
      <c r="Z1128" s="39">
        <v>0</v>
      </c>
      <c r="AA1128" s="39">
        <v>0</v>
      </c>
      <c r="AB1128" s="39">
        <v>0</v>
      </c>
      <c r="AC1128" s="39">
        <v>0</v>
      </c>
      <c r="AD1128" s="39">
        <v>0</v>
      </c>
    </row>
    <row r="1129" spans="1:30" ht="38.25" x14ac:dyDescent="0.2">
      <c r="A1129" s="40" t="s">
        <v>154</v>
      </c>
      <c r="B1129" s="39">
        <v>0</v>
      </c>
      <c r="C1129" s="39">
        <v>0</v>
      </c>
      <c r="D1129" s="39">
        <v>77516</v>
      </c>
      <c r="E1129" s="39">
        <v>0</v>
      </c>
      <c r="F1129" s="39">
        <v>215277</v>
      </c>
      <c r="G1129" s="39">
        <f>C1129+D1129+E1129+F1129</f>
        <v>292793</v>
      </c>
      <c r="H1129" s="39">
        <v>0</v>
      </c>
      <c r="I1129" s="39">
        <v>77516</v>
      </c>
      <c r="J1129" s="39">
        <v>0</v>
      </c>
      <c r="K1129" s="39">
        <v>215277</v>
      </c>
      <c r="L1129" s="39">
        <f>H1129+I1129+J1129+K1129</f>
        <v>292793</v>
      </c>
      <c r="M1129" s="39">
        <v>0</v>
      </c>
      <c r="N1129" s="39">
        <v>77515.100000000006</v>
      </c>
      <c r="O1129" s="39">
        <v>0</v>
      </c>
      <c r="P1129" s="39">
        <v>215277</v>
      </c>
      <c r="Q1129" s="39">
        <f>M1129+N1129+O1129+P1129</f>
        <v>292792.09999999998</v>
      </c>
      <c r="R1129" s="39">
        <f>H1129-M1129</f>
        <v>0</v>
      </c>
      <c r="S1129" s="39">
        <f>I1129-N1129</f>
        <v>0.89999999999417923</v>
      </c>
      <c r="T1129" s="39">
        <f>J1129-O1129</f>
        <v>0</v>
      </c>
      <c r="U1129" s="39">
        <f>Q1129+B1129</f>
        <v>292792.09999999998</v>
      </c>
      <c r="V1129" s="39">
        <v>303861</v>
      </c>
      <c r="W1129" s="39">
        <v>273424.87</v>
      </c>
      <c r="X1129" s="39">
        <f>V1129-W1129</f>
        <v>30436.130000000005</v>
      </c>
      <c r="Y1129" s="39">
        <f>IF(ISERROR(W1129/V1129*100),0,W1129/V1129*100)</f>
        <v>89.983535234860682</v>
      </c>
      <c r="Z1129" s="39">
        <v>0</v>
      </c>
      <c r="AA1129" s="39">
        <v>0</v>
      </c>
      <c r="AB1129" s="39">
        <v>0</v>
      </c>
      <c r="AC1129" s="39">
        <v>0</v>
      </c>
      <c r="AD1129" s="39">
        <v>0</v>
      </c>
    </row>
    <row r="1130" spans="1:30" x14ac:dyDescent="0.2">
      <c r="A1130" s="35" t="s">
        <v>155</v>
      </c>
      <c r="B1130" s="36">
        <v>145904</v>
      </c>
      <c r="C1130" s="36">
        <v>0</v>
      </c>
      <c r="D1130" s="36">
        <v>15700954</v>
      </c>
      <c r="E1130" s="36">
        <v>1823821</v>
      </c>
      <c r="F1130" s="36">
        <v>18967629</v>
      </c>
      <c r="G1130" s="36">
        <f>C1130+D1130+E1130+F1130</f>
        <v>36492404</v>
      </c>
      <c r="H1130" s="36">
        <v>0</v>
      </c>
      <c r="I1130" s="36">
        <v>15700954</v>
      </c>
      <c r="J1130" s="36">
        <v>1823821</v>
      </c>
      <c r="K1130" s="36">
        <v>18967629</v>
      </c>
      <c r="L1130" s="36">
        <f>H1130+I1130+J1130+K1130</f>
        <v>36492404</v>
      </c>
      <c r="M1130" s="36">
        <v>0</v>
      </c>
      <c r="N1130" s="36">
        <v>13774578.449999999</v>
      </c>
      <c r="O1130" s="36">
        <v>693155.7</v>
      </c>
      <c r="P1130" s="36">
        <v>16360779.33</v>
      </c>
      <c r="Q1130" s="36">
        <f>M1130+N1130+O1130+P1130</f>
        <v>30828513.479999997</v>
      </c>
      <c r="R1130" s="36">
        <f>H1130-M1130</f>
        <v>0</v>
      </c>
      <c r="S1130" s="36">
        <f>I1130-N1130</f>
        <v>1926375.5500000007</v>
      </c>
      <c r="T1130" s="36">
        <f>J1130-O1130</f>
        <v>1130665.3</v>
      </c>
      <c r="U1130" s="36">
        <f>Q1130+B1130</f>
        <v>30974417.479999997</v>
      </c>
      <c r="V1130" s="36">
        <v>37221339</v>
      </c>
      <c r="W1130" s="36">
        <v>29696139.600000001</v>
      </c>
      <c r="X1130" s="36">
        <f>V1130-W1130</f>
        <v>7525199.3999999985</v>
      </c>
      <c r="Y1130" s="36">
        <f>IF(ISERROR(W1130/V1130*100),0,W1130/V1130*100)</f>
        <v>79.782566661559386</v>
      </c>
      <c r="Z1130" s="36">
        <v>0</v>
      </c>
      <c r="AA1130" s="36">
        <v>0</v>
      </c>
      <c r="AB1130" s="36">
        <v>0</v>
      </c>
      <c r="AC1130" s="36">
        <v>0</v>
      </c>
      <c r="AD1130" s="36">
        <v>-2606849.67</v>
      </c>
    </row>
    <row r="1131" spans="1:30" ht="38.25" x14ac:dyDescent="0.2">
      <c r="A1131" s="38" t="s">
        <v>42</v>
      </c>
      <c r="B1131" s="39">
        <v>0</v>
      </c>
      <c r="C1131" s="39">
        <v>0</v>
      </c>
      <c r="D1131" s="39">
        <v>0</v>
      </c>
      <c r="E1131" s="39">
        <v>11264</v>
      </c>
      <c r="F1131" s="39">
        <v>3682721</v>
      </c>
      <c r="G1131" s="39">
        <f>C1131+D1131+E1131+F1131</f>
        <v>3693985</v>
      </c>
      <c r="H1131" s="39">
        <v>0</v>
      </c>
      <c r="I1131" s="39">
        <v>0</v>
      </c>
      <c r="J1131" s="39">
        <v>11264</v>
      </c>
      <c r="K1131" s="39">
        <v>3682721</v>
      </c>
      <c r="L1131" s="39">
        <f>H1131+I1131+J1131+K1131</f>
        <v>3693985</v>
      </c>
      <c r="M1131" s="39">
        <v>0</v>
      </c>
      <c r="N1131" s="39">
        <v>0</v>
      </c>
      <c r="O1131" s="39">
        <v>10624.32</v>
      </c>
      <c r="P1131" s="39">
        <v>3578842.44</v>
      </c>
      <c r="Q1131" s="39">
        <f>M1131+N1131+O1131+P1131</f>
        <v>3589466.76</v>
      </c>
      <c r="R1131" s="39">
        <f>H1131-M1131</f>
        <v>0</v>
      </c>
      <c r="S1131" s="39">
        <f>I1131-N1131</f>
        <v>0</v>
      </c>
      <c r="T1131" s="39">
        <f>J1131-O1131</f>
        <v>639.68000000000029</v>
      </c>
      <c r="U1131" s="39">
        <f>Q1131+B1131</f>
        <v>3589466.76</v>
      </c>
      <c r="V1131" s="39">
        <v>3693985</v>
      </c>
      <c r="W1131" s="39">
        <v>3589466.76</v>
      </c>
      <c r="X1131" s="39">
        <f>V1131-W1131</f>
        <v>104518.24000000022</v>
      </c>
      <c r="Y1131" s="39">
        <f>IF(ISERROR(W1131/V1131*100),0,W1131/V1131*100)</f>
        <v>97.17058298829042</v>
      </c>
      <c r="Z1131" s="39">
        <v>0</v>
      </c>
      <c r="AA1131" s="39">
        <v>0</v>
      </c>
      <c r="AB1131" s="39">
        <v>0</v>
      </c>
      <c r="AC1131" s="39">
        <v>0</v>
      </c>
      <c r="AD1131" s="39">
        <v>-103878.56</v>
      </c>
    </row>
    <row r="1132" spans="1:30" ht="38.25" x14ac:dyDescent="0.2">
      <c r="A1132" s="40" t="s">
        <v>174</v>
      </c>
      <c r="B1132" s="39">
        <v>0</v>
      </c>
      <c r="C1132" s="39">
        <v>0</v>
      </c>
      <c r="D1132" s="39">
        <v>0</v>
      </c>
      <c r="E1132" s="39">
        <v>11264</v>
      </c>
      <c r="F1132" s="39">
        <v>3682721</v>
      </c>
      <c r="G1132" s="39">
        <f>C1132+D1132+E1132+F1132</f>
        <v>3693985</v>
      </c>
      <c r="H1132" s="39">
        <v>0</v>
      </c>
      <c r="I1132" s="39">
        <v>0</v>
      </c>
      <c r="J1132" s="39">
        <v>11264</v>
      </c>
      <c r="K1132" s="39">
        <v>3682721</v>
      </c>
      <c r="L1132" s="39">
        <f>H1132+I1132+J1132+K1132</f>
        <v>3693985</v>
      </c>
      <c r="M1132" s="39">
        <v>0</v>
      </c>
      <c r="N1132" s="39">
        <v>0</v>
      </c>
      <c r="O1132" s="39">
        <v>10624.32</v>
      </c>
      <c r="P1132" s="39">
        <v>3578842.44</v>
      </c>
      <c r="Q1132" s="39">
        <f>M1132+N1132+O1132+P1132</f>
        <v>3589466.76</v>
      </c>
      <c r="R1132" s="39">
        <f>H1132-M1132</f>
        <v>0</v>
      </c>
      <c r="S1132" s="39">
        <f>I1132-N1132</f>
        <v>0</v>
      </c>
      <c r="T1132" s="39">
        <f>J1132-O1132</f>
        <v>639.68000000000029</v>
      </c>
      <c r="U1132" s="39">
        <f>Q1132+B1132</f>
        <v>3589466.76</v>
      </c>
      <c r="V1132" s="39">
        <v>3693985</v>
      </c>
      <c r="W1132" s="39">
        <v>3589466.76</v>
      </c>
      <c r="X1132" s="39">
        <f>V1132-W1132</f>
        <v>104518.24000000022</v>
      </c>
      <c r="Y1132" s="39">
        <f>IF(ISERROR(W1132/V1132*100),0,W1132/V1132*100)</f>
        <v>97.17058298829042</v>
      </c>
      <c r="Z1132" s="39">
        <v>0</v>
      </c>
      <c r="AA1132" s="39">
        <v>0</v>
      </c>
      <c r="AB1132" s="39">
        <v>0</v>
      </c>
      <c r="AC1132" s="39">
        <v>0</v>
      </c>
      <c r="AD1132" s="39">
        <v>-103878.56</v>
      </c>
    </row>
    <row r="1133" spans="1:30" ht="25.5" x14ac:dyDescent="0.2">
      <c r="A1133" s="38" t="s">
        <v>116</v>
      </c>
      <c r="B1133" s="39">
        <v>0</v>
      </c>
      <c r="C1133" s="39">
        <v>0</v>
      </c>
      <c r="D1133" s="39">
        <v>7548083</v>
      </c>
      <c r="E1133" s="39">
        <v>0</v>
      </c>
      <c r="F1133" s="39">
        <v>1081146</v>
      </c>
      <c r="G1133" s="39">
        <f>C1133+D1133+E1133+F1133</f>
        <v>8629229</v>
      </c>
      <c r="H1133" s="39">
        <v>0</v>
      </c>
      <c r="I1133" s="39">
        <v>7548083</v>
      </c>
      <c r="J1133" s="39">
        <v>0</v>
      </c>
      <c r="K1133" s="39">
        <v>1081146</v>
      </c>
      <c r="L1133" s="39">
        <f>H1133+I1133+J1133+K1133</f>
        <v>8629229</v>
      </c>
      <c r="M1133" s="39">
        <v>0</v>
      </c>
      <c r="N1133" s="39">
        <v>6772398.7199999997</v>
      </c>
      <c r="O1133" s="39">
        <v>0</v>
      </c>
      <c r="P1133" s="39">
        <v>663005.07999999996</v>
      </c>
      <c r="Q1133" s="39">
        <f>M1133+N1133+O1133+P1133</f>
        <v>7435403.7999999998</v>
      </c>
      <c r="R1133" s="39">
        <f>H1133-M1133</f>
        <v>0</v>
      </c>
      <c r="S1133" s="39">
        <f>I1133-N1133</f>
        <v>775684.28000000026</v>
      </c>
      <c r="T1133" s="39">
        <f>J1133-O1133</f>
        <v>0</v>
      </c>
      <c r="U1133" s="39">
        <f>Q1133+B1133</f>
        <v>7435403.7999999998</v>
      </c>
      <c r="V1133" s="39">
        <v>9191344</v>
      </c>
      <c r="W1133" s="39">
        <v>6483017.2800000003</v>
      </c>
      <c r="X1133" s="39">
        <f>V1133-W1133</f>
        <v>2708326.7199999997</v>
      </c>
      <c r="Y1133" s="39">
        <f>IF(ISERROR(W1133/V1133*100),0,W1133/V1133*100)</f>
        <v>70.533942370125629</v>
      </c>
      <c r="Z1133" s="39">
        <v>0</v>
      </c>
      <c r="AA1133" s="39">
        <v>0</v>
      </c>
      <c r="AB1133" s="39">
        <v>0</v>
      </c>
      <c r="AC1133" s="39">
        <v>0</v>
      </c>
      <c r="AD1133" s="39">
        <v>-418140.92</v>
      </c>
    </row>
    <row r="1134" spans="1:30" ht="38.25" x14ac:dyDescent="0.2">
      <c r="A1134" s="40" t="s">
        <v>175</v>
      </c>
      <c r="B1134" s="39">
        <v>0</v>
      </c>
      <c r="C1134" s="39">
        <v>0</v>
      </c>
      <c r="D1134" s="39">
        <v>300000</v>
      </c>
      <c r="E1134" s="39">
        <v>0</v>
      </c>
      <c r="F1134" s="39">
        <v>0</v>
      </c>
      <c r="G1134" s="39">
        <f>C1134+D1134+E1134+F1134</f>
        <v>300000</v>
      </c>
      <c r="H1134" s="39">
        <v>0</v>
      </c>
      <c r="I1134" s="39">
        <v>300000</v>
      </c>
      <c r="J1134" s="39">
        <v>0</v>
      </c>
      <c r="K1134" s="39">
        <v>0</v>
      </c>
      <c r="L1134" s="39">
        <f>H1134+I1134+J1134+K1134</f>
        <v>300000</v>
      </c>
      <c r="M1134" s="39">
        <v>0</v>
      </c>
      <c r="N1134" s="39">
        <v>139865.5</v>
      </c>
      <c r="O1134" s="39">
        <v>0</v>
      </c>
      <c r="P1134" s="39">
        <v>0</v>
      </c>
      <c r="Q1134" s="39">
        <f>M1134+N1134+O1134+P1134</f>
        <v>139865.5</v>
      </c>
      <c r="R1134" s="39">
        <f>H1134-M1134</f>
        <v>0</v>
      </c>
      <c r="S1134" s="39">
        <f>I1134-N1134</f>
        <v>160134.5</v>
      </c>
      <c r="T1134" s="39">
        <f>J1134-O1134</f>
        <v>0</v>
      </c>
      <c r="U1134" s="39">
        <f>Q1134+B1134</f>
        <v>139865.5</v>
      </c>
      <c r="V1134" s="39">
        <v>300000</v>
      </c>
      <c r="W1134" s="39">
        <v>139865.5</v>
      </c>
      <c r="X1134" s="39">
        <f>V1134-W1134</f>
        <v>160134.5</v>
      </c>
      <c r="Y1134" s="39">
        <f>IF(ISERROR(W1134/V1134*100),0,W1134/V1134*100)</f>
        <v>46.621833333333335</v>
      </c>
      <c r="Z1134" s="39">
        <v>0</v>
      </c>
      <c r="AA1134" s="39">
        <v>0</v>
      </c>
      <c r="AB1134" s="39">
        <v>0</v>
      </c>
      <c r="AC1134" s="39">
        <v>0</v>
      </c>
      <c r="AD1134" s="39">
        <v>0</v>
      </c>
    </row>
    <row r="1135" spans="1:30" ht="38.25" x14ac:dyDescent="0.2">
      <c r="A1135" s="40" t="s">
        <v>176</v>
      </c>
      <c r="B1135" s="39">
        <v>0</v>
      </c>
      <c r="C1135" s="39">
        <v>0</v>
      </c>
      <c r="D1135" s="39">
        <v>615549</v>
      </c>
      <c r="E1135" s="39">
        <v>0</v>
      </c>
      <c r="F1135" s="39">
        <v>0</v>
      </c>
      <c r="G1135" s="39">
        <f>C1135+D1135+E1135+F1135</f>
        <v>615549</v>
      </c>
      <c r="H1135" s="39">
        <v>0</v>
      </c>
      <c r="I1135" s="39">
        <v>615549</v>
      </c>
      <c r="J1135" s="39">
        <v>0</v>
      </c>
      <c r="K1135" s="39">
        <v>0</v>
      </c>
      <c r="L1135" s="39">
        <f>H1135+I1135+J1135+K1135</f>
        <v>615549</v>
      </c>
      <c r="M1135" s="39">
        <v>0</v>
      </c>
      <c r="N1135" s="39">
        <v>0</v>
      </c>
      <c r="O1135" s="39">
        <v>0</v>
      </c>
      <c r="P1135" s="39">
        <v>0</v>
      </c>
      <c r="Q1135" s="39">
        <f>M1135+N1135+O1135+P1135</f>
        <v>0</v>
      </c>
      <c r="R1135" s="39">
        <f>H1135-M1135</f>
        <v>0</v>
      </c>
      <c r="S1135" s="39">
        <f>I1135-N1135</f>
        <v>615549</v>
      </c>
      <c r="T1135" s="39">
        <f>J1135-O1135</f>
        <v>0</v>
      </c>
      <c r="U1135" s="39">
        <f>Q1135+B1135</f>
        <v>0</v>
      </c>
      <c r="V1135" s="39">
        <v>621293</v>
      </c>
      <c r="W1135" s="39">
        <v>1964.45</v>
      </c>
      <c r="X1135" s="39">
        <f>V1135-W1135</f>
        <v>619328.55000000005</v>
      </c>
      <c r="Y1135" s="39">
        <f>IF(ISERROR(W1135/V1135*100),0,W1135/V1135*100)</f>
        <v>0.3161873705321</v>
      </c>
      <c r="Z1135" s="39">
        <v>0</v>
      </c>
      <c r="AA1135" s="39">
        <v>0</v>
      </c>
      <c r="AB1135" s="39">
        <v>0</v>
      </c>
      <c r="AC1135" s="39">
        <v>0</v>
      </c>
      <c r="AD1135" s="39">
        <v>0</v>
      </c>
    </row>
    <row r="1136" spans="1:30" ht="25.5" x14ac:dyDescent="0.2">
      <c r="A1136" s="40" t="s">
        <v>177</v>
      </c>
      <c r="B1136" s="39">
        <v>0</v>
      </c>
      <c r="C1136" s="39">
        <v>0</v>
      </c>
      <c r="D1136" s="39">
        <v>6632534</v>
      </c>
      <c r="E1136" s="39">
        <v>0</v>
      </c>
      <c r="F1136" s="39">
        <v>1081146</v>
      </c>
      <c r="G1136" s="39">
        <f>C1136+D1136+E1136+F1136</f>
        <v>7713680</v>
      </c>
      <c r="H1136" s="39">
        <v>0</v>
      </c>
      <c r="I1136" s="39">
        <v>6632534</v>
      </c>
      <c r="J1136" s="39">
        <v>0</v>
      </c>
      <c r="K1136" s="39">
        <v>1081146</v>
      </c>
      <c r="L1136" s="39">
        <f>H1136+I1136+J1136+K1136</f>
        <v>7713680</v>
      </c>
      <c r="M1136" s="39">
        <v>0</v>
      </c>
      <c r="N1136" s="39">
        <v>6632533.2199999997</v>
      </c>
      <c r="O1136" s="39">
        <v>0</v>
      </c>
      <c r="P1136" s="39">
        <v>663005.07999999996</v>
      </c>
      <c r="Q1136" s="39">
        <f>M1136+N1136+O1136+P1136</f>
        <v>7295538.2999999998</v>
      </c>
      <c r="R1136" s="39">
        <f>H1136-M1136</f>
        <v>0</v>
      </c>
      <c r="S1136" s="39">
        <f>I1136-N1136</f>
        <v>0.78000000026077032</v>
      </c>
      <c r="T1136" s="39">
        <f>J1136-O1136</f>
        <v>0</v>
      </c>
      <c r="U1136" s="39">
        <f>Q1136+B1136</f>
        <v>7295538.2999999998</v>
      </c>
      <c r="V1136" s="39">
        <v>8270051</v>
      </c>
      <c r="W1136" s="39">
        <v>6341187.3300000001</v>
      </c>
      <c r="X1136" s="39">
        <f>V1136-W1136</f>
        <v>1928863.67</v>
      </c>
      <c r="Y1136" s="39">
        <f>IF(ISERROR(W1136/V1136*100),0,W1136/V1136*100)</f>
        <v>76.676520253623593</v>
      </c>
      <c r="Z1136" s="39">
        <v>0</v>
      </c>
      <c r="AA1136" s="39">
        <v>0</v>
      </c>
      <c r="AB1136" s="39">
        <v>0</v>
      </c>
      <c r="AC1136" s="39">
        <v>0</v>
      </c>
      <c r="AD1136" s="39">
        <v>-418140.92</v>
      </c>
    </row>
    <row r="1137" spans="1:30" ht="51" x14ac:dyDescent="0.2">
      <c r="A1137" s="38" t="s">
        <v>119</v>
      </c>
      <c r="B1137" s="39">
        <v>0</v>
      </c>
      <c r="C1137" s="39">
        <v>0</v>
      </c>
      <c r="D1137" s="39">
        <v>662081</v>
      </c>
      <c r="E1137" s="39">
        <v>1723909</v>
      </c>
      <c r="F1137" s="39">
        <v>836716</v>
      </c>
      <c r="G1137" s="39">
        <f>C1137+D1137+E1137+F1137</f>
        <v>3222706</v>
      </c>
      <c r="H1137" s="39">
        <v>0</v>
      </c>
      <c r="I1137" s="39">
        <v>662081</v>
      </c>
      <c r="J1137" s="39">
        <v>1723909</v>
      </c>
      <c r="K1137" s="39">
        <v>836716</v>
      </c>
      <c r="L1137" s="39">
        <f>H1137+I1137+J1137+K1137</f>
        <v>3222706</v>
      </c>
      <c r="M1137" s="39">
        <v>0</v>
      </c>
      <c r="N1137" s="39">
        <v>265893.82</v>
      </c>
      <c r="O1137" s="39">
        <v>667942.38</v>
      </c>
      <c r="P1137" s="39">
        <v>383317.55</v>
      </c>
      <c r="Q1137" s="39">
        <f>M1137+N1137+O1137+P1137</f>
        <v>1317153.75</v>
      </c>
      <c r="R1137" s="39">
        <f>H1137-M1137</f>
        <v>0</v>
      </c>
      <c r="S1137" s="39">
        <f>I1137-N1137</f>
        <v>396187.18</v>
      </c>
      <c r="T1137" s="39">
        <f>J1137-O1137</f>
        <v>1055966.6200000001</v>
      </c>
      <c r="U1137" s="39">
        <f>Q1137+B1137</f>
        <v>1317153.75</v>
      </c>
      <c r="V1137" s="39">
        <v>3092046</v>
      </c>
      <c r="W1137" s="39">
        <v>1167537.8</v>
      </c>
      <c r="X1137" s="39">
        <f>V1137-W1137</f>
        <v>1924508.2</v>
      </c>
      <c r="Y1137" s="39">
        <f>IF(ISERROR(W1137/V1137*100),0,W1137/V1137*100)</f>
        <v>37.759392971514657</v>
      </c>
      <c r="Z1137" s="39">
        <v>0</v>
      </c>
      <c r="AA1137" s="39">
        <v>0</v>
      </c>
      <c r="AB1137" s="39">
        <v>0</v>
      </c>
      <c r="AC1137" s="39">
        <v>0</v>
      </c>
      <c r="AD1137" s="39">
        <v>-453398.45</v>
      </c>
    </row>
    <row r="1138" spans="1:30" ht="38.25" x14ac:dyDescent="0.2">
      <c r="A1138" s="40" t="s">
        <v>178</v>
      </c>
      <c r="B1138" s="39">
        <v>0</v>
      </c>
      <c r="C1138" s="39">
        <v>0</v>
      </c>
      <c r="D1138" s="39">
        <v>604498</v>
      </c>
      <c r="E1138" s="39">
        <v>612386</v>
      </c>
      <c r="F1138" s="39">
        <v>836716</v>
      </c>
      <c r="G1138" s="39">
        <f>C1138+D1138+E1138+F1138</f>
        <v>2053600</v>
      </c>
      <c r="H1138" s="39">
        <v>0</v>
      </c>
      <c r="I1138" s="39">
        <v>604498</v>
      </c>
      <c r="J1138" s="39">
        <v>612386</v>
      </c>
      <c r="K1138" s="39">
        <v>836716</v>
      </c>
      <c r="L1138" s="39">
        <f>H1138+I1138+J1138+K1138</f>
        <v>2053600</v>
      </c>
      <c r="M1138" s="39">
        <v>0</v>
      </c>
      <c r="N1138" s="39">
        <v>210139.86</v>
      </c>
      <c r="O1138" s="39">
        <v>259383.27</v>
      </c>
      <c r="P1138" s="39">
        <v>383317.55</v>
      </c>
      <c r="Q1138" s="39">
        <f>M1138+N1138+O1138+P1138</f>
        <v>852840.67999999993</v>
      </c>
      <c r="R1138" s="39">
        <f>H1138-M1138</f>
        <v>0</v>
      </c>
      <c r="S1138" s="39">
        <f>I1138-N1138</f>
        <v>394358.14</v>
      </c>
      <c r="T1138" s="39">
        <f>J1138-O1138</f>
        <v>353002.73</v>
      </c>
      <c r="U1138" s="39">
        <f>Q1138+B1138</f>
        <v>852840.67999999993</v>
      </c>
      <c r="V1138" s="39">
        <v>1922940</v>
      </c>
      <c r="W1138" s="39">
        <v>703224.73</v>
      </c>
      <c r="X1138" s="39">
        <f>V1138-W1138</f>
        <v>1219715.27</v>
      </c>
      <c r="Y1138" s="39">
        <f>IF(ISERROR(W1138/V1138*100),0,W1138/V1138*100)</f>
        <v>36.570289764631241</v>
      </c>
      <c r="Z1138" s="39">
        <v>0</v>
      </c>
      <c r="AA1138" s="39">
        <v>0</v>
      </c>
      <c r="AB1138" s="39">
        <v>0</v>
      </c>
      <c r="AC1138" s="39">
        <v>0</v>
      </c>
      <c r="AD1138" s="39">
        <v>-453398.45</v>
      </c>
    </row>
    <row r="1139" spans="1:30" ht="38.25" x14ac:dyDescent="0.2">
      <c r="A1139" s="40" t="s">
        <v>179</v>
      </c>
      <c r="B1139" s="39">
        <v>0</v>
      </c>
      <c r="C1139" s="39">
        <v>0</v>
      </c>
      <c r="D1139" s="39">
        <v>57583</v>
      </c>
      <c r="E1139" s="39">
        <v>1111523</v>
      </c>
      <c r="F1139" s="39">
        <v>0</v>
      </c>
      <c r="G1139" s="39">
        <f>C1139+D1139+E1139+F1139</f>
        <v>1169106</v>
      </c>
      <c r="H1139" s="39">
        <v>0</v>
      </c>
      <c r="I1139" s="39">
        <v>57583</v>
      </c>
      <c r="J1139" s="39">
        <v>1111523</v>
      </c>
      <c r="K1139" s="39">
        <v>0</v>
      </c>
      <c r="L1139" s="39">
        <f>H1139+I1139+J1139+K1139</f>
        <v>1169106</v>
      </c>
      <c r="M1139" s="39">
        <v>0</v>
      </c>
      <c r="N1139" s="39">
        <v>55753.96</v>
      </c>
      <c r="O1139" s="39">
        <v>408559.11</v>
      </c>
      <c r="P1139" s="39">
        <v>0</v>
      </c>
      <c r="Q1139" s="39">
        <f>M1139+N1139+O1139+P1139</f>
        <v>464313.07</v>
      </c>
      <c r="R1139" s="39">
        <f>H1139-M1139</f>
        <v>0</v>
      </c>
      <c r="S1139" s="39">
        <f>I1139-N1139</f>
        <v>1829.0400000000009</v>
      </c>
      <c r="T1139" s="39">
        <f>J1139-O1139</f>
        <v>702963.89</v>
      </c>
      <c r="U1139" s="39">
        <f>Q1139+B1139</f>
        <v>464313.07</v>
      </c>
      <c r="V1139" s="39">
        <v>1169106</v>
      </c>
      <c r="W1139" s="39">
        <v>464313.07</v>
      </c>
      <c r="X1139" s="39">
        <f>V1139-W1139</f>
        <v>704792.92999999993</v>
      </c>
      <c r="Y1139" s="39">
        <f>IF(ISERROR(W1139/V1139*100),0,W1139/V1139*100)</f>
        <v>39.715224282485934</v>
      </c>
      <c r="Z1139" s="39">
        <v>0</v>
      </c>
      <c r="AA1139" s="39">
        <v>0</v>
      </c>
      <c r="AB1139" s="39">
        <v>0</v>
      </c>
      <c r="AC1139" s="39">
        <v>0</v>
      </c>
      <c r="AD1139" s="39">
        <v>0</v>
      </c>
    </row>
    <row r="1140" spans="1:30" ht="38.25" x14ac:dyDescent="0.2">
      <c r="A1140" s="38" t="s">
        <v>48</v>
      </c>
      <c r="B1140" s="39">
        <v>145904</v>
      </c>
      <c r="C1140" s="39">
        <v>0</v>
      </c>
      <c r="D1140" s="39">
        <v>7490004</v>
      </c>
      <c r="E1140" s="39">
        <v>88648</v>
      </c>
      <c r="F1140" s="39">
        <v>12761589</v>
      </c>
      <c r="G1140" s="39">
        <f>C1140+D1140+E1140+F1140</f>
        <v>20340241</v>
      </c>
      <c r="H1140" s="39">
        <v>0</v>
      </c>
      <c r="I1140" s="39">
        <v>7490004</v>
      </c>
      <c r="J1140" s="39">
        <v>88648</v>
      </c>
      <c r="K1140" s="39">
        <v>12761589</v>
      </c>
      <c r="L1140" s="39">
        <f>H1140+I1140+J1140+K1140</f>
        <v>20340241</v>
      </c>
      <c r="M1140" s="39">
        <v>0</v>
      </c>
      <c r="N1140" s="39">
        <v>6735713.3600000003</v>
      </c>
      <c r="O1140" s="39">
        <v>14589</v>
      </c>
      <c r="P1140" s="39">
        <v>11461880.869999999</v>
      </c>
      <c r="Q1140" s="39">
        <f>M1140+N1140+O1140+P1140</f>
        <v>18212183.23</v>
      </c>
      <c r="R1140" s="39">
        <f>H1140-M1140</f>
        <v>0</v>
      </c>
      <c r="S1140" s="39">
        <f>I1140-N1140</f>
        <v>754290.63999999966</v>
      </c>
      <c r="T1140" s="39">
        <f>J1140-O1140</f>
        <v>74059</v>
      </c>
      <c r="U1140" s="39">
        <f>Q1140+B1140</f>
        <v>18358087.23</v>
      </c>
      <c r="V1140" s="39">
        <v>20589604</v>
      </c>
      <c r="W1140" s="39">
        <v>18170447.34</v>
      </c>
      <c r="X1140" s="39">
        <f>V1140-W1140</f>
        <v>2419156.66</v>
      </c>
      <c r="Y1140" s="39">
        <f>IF(ISERROR(W1140/V1140*100),0,W1140/V1140*100)</f>
        <v>88.250591609241241</v>
      </c>
      <c r="Z1140" s="39">
        <v>0</v>
      </c>
      <c r="AA1140" s="39">
        <v>0</v>
      </c>
      <c r="AB1140" s="39">
        <v>0</v>
      </c>
      <c r="AC1140" s="39">
        <v>0</v>
      </c>
      <c r="AD1140" s="39">
        <v>-1299708.1299999999</v>
      </c>
    </row>
    <row r="1141" spans="1:30" ht="25.5" x14ac:dyDescent="0.2">
      <c r="A1141" s="40" t="s">
        <v>180</v>
      </c>
      <c r="B1141" s="39">
        <v>0</v>
      </c>
      <c r="C1141" s="39">
        <v>0</v>
      </c>
      <c r="D1141" s="39">
        <v>154433</v>
      </c>
      <c r="E1141" s="39">
        <v>0</v>
      </c>
      <c r="F1141" s="39">
        <v>162561</v>
      </c>
      <c r="G1141" s="39">
        <f>C1141+D1141+E1141+F1141</f>
        <v>316994</v>
      </c>
      <c r="H1141" s="39">
        <v>0</v>
      </c>
      <c r="I1141" s="39">
        <v>154433</v>
      </c>
      <c r="J1141" s="39">
        <v>0</v>
      </c>
      <c r="K1141" s="39">
        <v>162561</v>
      </c>
      <c r="L1141" s="39">
        <f>H1141+I1141+J1141+K1141</f>
        <v>316994</v>
      </c>
      <c r="M1141" s="39">
        <v>0</v>
      </c>
      <c r="N1141" s="39">
        <v>98911.88</v>
      </c>
      <c r="O1141" s="39">
        <v>0</v>
      </c>
      <c r="P1141" s="39">
        <v>119444.5</v>
      </c>
      <c r="Q1141" s="39">
        <f>M1141+N1141+O1141+P1141</f>
        <v>218356.38</v>
      </c>
      <c r="R1141" s="39">
        <f>H1141-M1141</f>
        <v>0</v>
      </c>
      <c r="S1141" s="39">
        <f>I1141-N1141</f>
        <v>55521.119999999995</v>
      </c>
      <c r="T1141" s="39">
        <f>J1141-O1141</f>
        <v>0</v>
      </c>
      <c r="U1141" s="39">
        <f>Q1141+B1141</f>
        <v>218356.38</v>
      </c>
      <c r="V1141" s="39">
        <v>316994</v>
      </c>
      <c r="W1141" s="39">
        <v>218356.38</v>
      </c>
      <c r="X1141" s="39">
        <f>V1141-W1141</f>
        <v>98637.62</v>
      </c>
      <c r="Y1141" s="39">
        <f>IF(ISERROR(W1141/V1141*100),0,W1141/V1141*100)</f>
        <v>68.883442588818724</v>
      </c>
      <c r="Z1141" s="39">
        <v>0</v>
      </c>
      <c r="AA1141" s="39">
        <v>0</v>
      </c>
      <c r="AB1141" s="39">
        <v>0</v>
      </c>
      <c r="AC1141" s="39">
        <v>0</v>
      </c>
      <c r="AD1141" s="39">
        <v>-43116.5</v>
      </c>
    </row>
    <row r="1142" spans="1:30" ht="63.75" x14ac:dyDescent="0.2">
      <c r="A1142" s="40" t="s">
        <v>181</v>
      </c>
      <c r="B1142" s="39">
        <v>0</v>
      </c>
      <c r="C1142" s="39">
        <v>0</v>
      </c>
      <c r="D1142" s="39">
        <v>0</v>
      </c>
      <c r="E1142" s="39">
        <v>62728</v>
      </c>
      <c r="F1142" s="39">
        <v>0</v>
      </c>
      <c r="G1142" s="39">
        <f>C1142+D1142+E1142+F1142</f>
        <v>62728</v>
      </c>
      <c r="H1142" s="39">
        <v>0</v>
      </c>
      <c r="I1142" s="39">
        <v>0</v>
      </c>
      <c r="J1142" s="39">
        <v>62728</v>
      </c>
      <c r="K1142" s="39">
        <v>0</v>
      </c>
      <c r="L1142" s="39">
        <f>H1142+I1142+J1142+K1142</f>
        <v>62728</v>
      </c>
      <c r="M1142" s="39">
        <v>0</v>
      </c>
      <c r="N1142" s="39">
        <v>0</v>
      </c>
      <c r="O1142" s="39">
        <v>0</v>
      </c>
      <c r="P1142" s="39">
        <v>0</v>
      </c>
      <c r="Q1142" s="39">
        <f>M1142+N1142+O1142+P1142</f>
        <v>0</v>
      </c>
      <c r="R1142" s="39">
        <f>H1142-M1142</f>
        <v>0</v>
      </c>
      <c r="S1142" s="39">
        <f>I1142-N1142</f>
        <v>0</v>
      </c>
      <c r="T1142" s="39">
        <f>J1142-O1142</f>
        <v>62728</v>
      </c>
      <c r="U1142" s="39">
        <f>Q1142+B1142</f>
        <v>0</v>
      </c>
      <c r="V1142" s="39">
        <v>74585</v>
      </c>
      <c r="W1142" s="39">
        <v>9874.2099999999991</v>
      </c>
      <c r="X1142" s="39">
        <f>V1142-W1142</f>
        <v>64710.79</v>
      </c>
      <c r="Y1142" s="39">
        <f>IF(ISERROR(W1142/V1142*100),0,W1142/V1142*100)</f>
        <v>13.238868405175303</v>
      </c>
      <c r="Z1142" s="39">
        <v>0</v>
      </c>
      <c r="AA1142" s="39">
        <v>0</v>
      </c>
      <c r="AB1142" s="39">
        <v>0</v>
      </c>
      <c r="AC1142" s="39">
        <v>0</v>
      </c>
      <c r="AD1142" s="39">
        <v>0</v>
      </c>
    </row>
    <row r="1143" spans="1:30" ht="38.25" x14ac:dyDescent="0.2">
      <c r="A1143" s="40" t="s">
        <v>182</v>
      </c>
      <c r="B1143" s="39">
        <v>0</v>
      </c>
      <c r="C1143" s="39">
        <v>0</v>
      </c>
      <c r="D1143" s="39">
        <v>12000</v>
      </c>
      <c r="E1143" s="39">
        <v>25920</v>
      </c>
      <c r="F1143" s="39">
        <v>0</v>
      </c>
      <c r="G1143" s="39">
        <f>C1143+D1143+E1143+F1143</f>
        <v>37920</v>
      </c>
      <c r="H1143" s="39">
        <v>0</v>
      </c>
      <c r="I1143" s="39">
        <v>12000</v>
      </c>
      <c r="J1143" s="39">
        <v>25920</v>
      </c>
      <c r="K1143" s="39">
        <v>0</v>
      </c>
      <c r="L1143" s="39">
        <f>H1143+I1143+J1143+K1143</f>
        <v>37920</v>
      </c>
      <c r="M1143" s="39">
        <v>0</v>
      </c>
      <c r="N1143" s="39">
        <v>0</v>
      </c>
      <c r="O1143" s="39">
        <v>14589</v>
      </c>
      <c r="P1143" s="39">
        <v>0</v>
      </c>
      <c r="Q1143" s="39">
        <f>M1143+N1143+O1143+P1143</f>
        <v>14589</v>
      </c>
      <c r="R1143" s="39">
        <f>H1143-M1143</f>
        <v>0</v>
      </c>
      <c r="S1143" s="39">
        <f>I1143-N1143</f>
        <v>12000</v>
      </c>
      <c r="T1143" s="39">
        <f>J1143-O1143</f>
        <v>11331</v>
      </c>
      <c r="U1143" s="39">
        <f>Q1143+B1143</f>
        <v>14589</v>
      </c>
      <c r="V1143" s="39">
        <v>48836</v>
      </c>
      <c r="W1143" s="39">
        <v>11374.59</v>
      </c>
      <c r="X1143" s="39">
        <f>V1143-W1143</f>
        <v>37461.410000000003</v>
      </c>
      <c r="Y1143" s="39">
        <f>IF(ISERROR(W1143/V1143*100),0,W1143/V1143*100)</f>
        <v>23.29140388238185</v>
      </c>
      <c r="Z1143" s="39">
        <v>0</v>
      </c>
      <c r="AA1143" s="39">
        <v>0</v>
      </c>
      <c r="AB1143" s="39">
        <v>0</v>
      </c>
      <c r="AC1143" s="39">
        <v>0</v>
      </c>
      <c r="AD1143" s="39">
        <v>0</v>
      </c>
    </row>
    <row r="1144" spans="1:30" ht="38.25" x14ac:dyDescent="0.2">
      <c r="A1144" s="40" t="s">
        <v>60</v>
      </c>
      <c r="B1144" s="39">
        <v>0</v>
      </c>
      <c r="C1144" s="39">
        <v>0</v>
      </c>
      <c r="D1144" s="39">
        <v>0</v>
      </c>
      <c r="E1144" s="39">
        <v>0</v>
      </c>
      <c r="F1144" s="39">
        <v>12366977</v>
      </c>
      <c r="G1144" s="39">
        <f>C1144+D1144+E1144+F1144</f>
        <v>12366977</v>
      </c>
      <c r="H1144" s="39">
        <v>0</v>
      </c>
      <c r="I1144" s="39">
        <v>0</v>
      </c>
      <c r="J1144" s="39">
        <v>0</v>
      </c>
      <c r="K1144" s="39">
        <v>12366977</v>
      </c>
      <c r="L1144" s="39">
        <f>H1144+I1144+J1144+K1144</f>
        <v>12366977</v>
      </c>
      <c r="M1144" s="39">
        <v>0</v>
      </c>
      <c r="N1144" s="39">
        <v>0</v>
      </c>
      <c r="O1144" s="39">
        <v>0</v>
      </c>
      <c r="P1144" s="39">
        <v>11158579.02</v>
      </c>
      <c r="Q1144" s="39">
        <f>M1144+N1144+O1144+P1144</f>
        <v>11158579.02</v>
      </c>
      <c r="R1144" s="39">
        <f>H1144-M1144</f>
        <v>0</v>
      </c>
      <c r="S1144" s="39">
        <f>I1144-N1144</f>
        <v>0</v>
      </c>
      <c r="T1144" s="39">
        <f>J1144-O1144</f>
        <v>0</v>
      </c>
      <c r="U1144" s="39">
        <f>Q1144+B1144</f>
        <v>11158579.02</v>
      </c>
      <c r="V1144" s="39">
        <v>12366977</v>
      </c>
      <c r="W1144" s="39">
        <v>11158579.02</v>
      </c>
      <c r="X1144" s="39">
        <f>V1144-W1144</f>
        <v>1208397.9800000004</v>
      </c>
      <c r="Y1144" s="39">
        <f>IF(ISERROR(W1144/V1144*100),0,W1144/V1144*100)</f>
        <v>90.22883296378734</v>
      </c>
      <c r="Z1144" s="39">
        <v>0</v>
      </c>
      <c r="AA1144" s="39">
        <v>0</v>
      </c>
      <c r="AB1144" s="39">
        <v>0</v>
      </c>
      <c r="AC1144" s="39">
        <v>0</v>
      </c>
      <c r="AD1144" s="39">
        <v>-1208397.98</v>
      </c>
    </row>
    <row r="1145" spans="1:30" ht="38.25" x14ac:dyDescent="0.2">
      <c r="A1145" s="40" t="s">
        <v>183</v>
      </c>
      <c r="B1145" s="39">
        <v>14300</v>
      </c>
      <c r="C1145" s="39">
        <v>0</v>
      </c>
      <c r="D1145" s="39">
        <v>71340</v>
      </c>
      <c r="E1145" s="39">
        <v>0</v>
      </c>
      <c r="F1145" s="39">
        <v>7277</v>
      </c>
      <c r="G1145" s="39">
        <f>C1145+D1145+E1145+F1145</f>
        <v>78617</v>
      </c>
      <c r="H1145" s="39">
        <v>0</v>
      </c>
      <c r="I1145" s="39">
        <v>71340</v>
      </c>
      <c r="J1145" s="39">
        <v>0</v>
      </c>
      <c r="K1145" s="39">
        <v>7277</v>
      </c>
      <c r="L1145" s="39">
        <f>H1145+I1145+J1145+K1145</f>
        <v>78617</v>
      </c>
      <c r="M1145" s="39">
        <v>0</v>
      </c>
      <c r="N1145" s="39">
        <v>58004.59</v>
      </c>
      <c r="O1145" s="39">
        <v>0</v>
      </c>
      <c r="P1145" s="39">
        <v>3769.19</v>
      </c>
      <c r="Q1145" s="39">
        <f>M1145+N1145+O1145+P1145</f>
        <v>61773.78</v>
      </c>
      <c r="R1145" s="39">
        <f>H1145-M1145</f>
        <v>0</v>
      </c>
      <c r="S1145" s="39">
        <f>I1145-N1145</f>
        <v>13335.410000000003</v>
      </c>
      <c r="T1145" s="39">
        <f>J1145-O1145</f>
        <v>0</v>
      </c>
      <c r="U1145" s="39">
        <f>Q1145+B1145</f>
        <v>76073.78</v>
      </c>
      <c r="V1145" s="39">
        <v>164998</v>
      </c>
      <c r="W1145" s="39">
        <v>100084.72</v>
      </c>
      <c r="X1145" s="39">
        <f>V1145-W1145</f>
        <v>64913.279999999999</v>
      </c>
      <c r="Y1145" s="39">
        <f>IF(ISERROR(W1145/V1145*100),0,W1145/V1145*100)</f>
        <v>60.658141310803771</v>
      </c>
      <c r="Z1145" s="39">
        <v>0</v>
      </c>
      <c r="AA1145" s="39">
        <v>0</v>
      </c>
      <c r="AB1145" s="39">
        <v>0</v>
      </c>
      <c r="AC1145" s="39">
        <v>0</v>
      </c>
      <c r="AD1145" s="39">
        <v>-3507.81</v>
      </c>
    </row>
    <row r="1146" spans="1:30" ht="51" x14ac:dyDescent="0.2">
      <c r="A1146" s="40" t="s">
        <v>184</v>
      </c>
      <c r="B1146" s="39">
        <v>0</v>
      </c>
      <c r="C1146" s="39">
        <v>0</v>
      </c>
      <c r="D1146" s="39">
        <v>6011477</v>
      </c>
      <c r="E1146" s="39">
        <v>0</v>
      </c>
      <c r="F1146" s="39">
        <v>0</v>
      </c>
      <c r="G1146" s="39">
        <f>C1146+D1146+E1146+F1146</f>
        <v>6011477</v>
      </c>
      <c r="H1146" s="39">
        <v>0</v>
      </c>
      <c r="I1146" s="39">
        <v>6011477</v>
      </c>
      <c r="J1146" s="39">
        <v>0</v>
      </c>
      <c r="K1146" s="39">
        <v>0</v>
      </c>
      <c r="L1146" s="39">
        <f>H1146+I1146+J1146+K1146</f>
        <v>6011477</v>
      </c>
      <c r="M1146" s="39">
        <v>0</v>
      </c>
      <c r="N1146" s="39">
        <v>6009314.2800000003</v>
      </c>
      <c r="O1146" s="39">
        <v>0</v>
      </c>
      <c r="P1146" s="39">
        <v>0</v>
      </c>
      <c r="Q1146" s="39">
        <f>M1146+N1146+O1146+P1146</f>
        <v>6009314.2800000003</v>
      </c>
      <c r="R1146" s="39">
        <f>H1146-M1146</f>
        <v>0</v>
      </c>
      <c r="S1146" s="39">
        <f>I1146-N1146</f>
        <v>2162.7199999997392</v>
      </c>
      <c r="T1146" s="39">
        <f>J1146-O1146</f>
        <v>0</v>
      </c>
      <c r="U1146" s="39">
        <f>Q1146+B1146</f>
        <v>6009314.2800000003</v>
      </c>
      <c r="V1146" s="39">
        <v>6011477</v>
      </c>
      <c r="W1146" s="39">
        <v>6009314.2800000003</v>
      </c>
      <c r="X1146" s="39">
        <f>V1146-W1146</f>
        <v>2162.7199999997392</v>
      </c>
      <c r="Y1146" s="39">
        <f>IF(ISERROR(W1146/V1146*100),0,W1146/V1146*100)</f>
        <v>99.964023483746175</v>
      </c>
      <c r="Z1146" s="39">
        <v>0</v>
      </c>
      <c r="AA1146" s="39">
        <v>0</v>
      </c>
      <c r="AB1146" s="39">
        <v>0</v>
      </c>
      <c r="AC1146" s="39">
        <v>0</v>
      </c>
      <c r="AD1146" s="39">
        <v>0</v>
      </c>
    </row>
    <row r="1147" spans="1:30" ht="38.25" x14ac:dyDescent="0.2">
      <c r="A1147" s="40" t="s">
        <v>185</v>
      </c>
      <c r="B1147" s="39">
        <v>131604</v>
      </c>
      <c r="C1147" s="39">
        <v>0</v>
      </c>
      <c r="D1147" s="39">
        <v>1240754</v>
      </c>
      <c r="E1147" s="39">
        <v>0</v>
      </c>
      <c r="F1147" s="39">
        <v>224774</v>
      </c>
      <c r="G1147" s="39">
        <f>C1147+D1147+E1147+F1147</f>
        <v>1465528</v>
      </c>
      <c r="H1147" s="39">
        <v>0</v>
      </c>
      <c r="I1147" s="39">
        <v>1240754</v>
      </c>
      <c r="J1147" s="39">
        <v>0</v>
      </c>
      <c r="K1147" s="39">
        <v>224774</v>
      </c>
      <c r="L1147" s="39">
        <f>H1147+I1147+J1147+K1147</f>
        <v>1465528</v>
      </c>
      <c r="M1147" s="39">
        <v>0</v>
      </c>
      <c r="N1147" s="39">
        <v>569482.61</v>
      </c>
      <c r="O1147" s="39">
        <v>0</v>
      </c>
      <c r="P1147" s="39">
        <v>180088.16</v>
      </c>
      <c r="Q1147" s="39">
        <f>M1147+N1147+O1147+P1147</f>
        <v>749570.77</v>
      </c>
      <c r="R1147" s="39">
        <f>H1147-M1147</f>
        <v>0</v>
      </c>
      <c r="S1147" s="39">
        <f>I1147-N1147</f>
        <v>671271.39</v>
      </c>
      <c r="T1147" s="39">
        <f>J1147-O1147</f>
        <v>0</v>
      </c>
      <c r="U1147" s="39">
        <f>Q1147+B1147</f>
        <v>881174.77</v>
      </c>
      <c r="V1147" s="39">
        <v>1605737</v>
      </c>
      <c r="W1147" s="39">
        <v>662864.14</v>
      </c>
      <c r="X1147" s="39">
        <f>V1147-W1147</f>
        <v>942872.86</v>
      </c>
      <c r="Y1147" s="39">
        <f>IF(ISERROR(W1147/V1147*100),0,W1147/V1147*100)</f>
        <v>41.280990598086738</v>
      </c>
      <c r="Z1147" s="39">
        <v>0</v>
      </c>
      <c r="AA1147" s="39">
        <v>0</v>
      </c>
      <c r="AB1147" s="39">
        <v>0</v>
      </c>
      <c r="AC1147" s="39">
        <v>0</v>
      </c>
      <c r="AD1147" s="39">
        <v>-44685.84</v>
      </c>
    </row>
    <row r="1148" spans="1:30" ht="51" x14ac:dyDescent="0.2">
      <c r="A1148" s="38" t="s">
        <v>51</v>
      </c>
      <c r="B1148" s="39">
        <v>0</v>
      </c>
      <c r="C1148" s="39">
        <v>0</v>
      </c>
      <c r="D1148" s="39">
        <v>0</v>
      </c>
      <c r="E1148" s="39">
        <v>0</v>
      </c>
      <c r="F1148" s="39">
        <v>574519</v>
      </c>
      <c r="G1148" s="39">
        <f>C1148+D1148+E1148+F1148</f>
        <v>574519</v>
      </c>
      <c r="H1148" s="39">
        <v>0</v>
      </c>
      <c r="I1148" s="39">
        <v>0</v>
      </c>
      <c r="J1148" s="39">
        <v>0</v>
      </c>
      <c r="K1148" s="39">
        <v>574519</v>
      </c>
      <c r="L1148" s="39">
        <f>H1148+I1148+J1148+K1148</f>
        <v>574519</v>
      </c>
      <c r="M1148" s="39">
        <v>0</v>
      </c>
      <c r="N1148" s="39">
        <v>0</v>
      </c>
      <c r="O1148" s="39">
        <v>0</v>
      </c>
      <c r="P1148" s="39">
        <v>259183.92</v>
      </c>
      <c r="Q1148" s="39">
        <f>M1148+N1148+O1148+P1148</f>
        <v>259183.92</v>
      </c>
      <c r="R1148" s="39">
        <f>H1148-M1148</f>
        <v>0</v>
      </c>
      <c r="S1148" s="39">
        <f>I1148-N1148</f>
        <v>0</v>
      </c>
      <c r="T1148" s="39">
        <f>J1148-O1148</f>
        <v>0</v>
      </c>
      <c r="U1148" s="39">
        <f>Q1148+B1148</f>
        <v>259183.92</v>
      </c>
      <c r="V1148" s="39">
        <v>574519</v>
      </c>
      <c r="W1148" s="39">
        <v>259183.92</v>
      </c>
      <c r="X1148" s="39">
        <f>V1148-W1148</f>
        <v>315335.07999999996</v>
      </c>
      <c r="Y1148" s="39">
        <f>IF(ISERROR(W1148/V1148*100),0,W1148/V1148*100)</f>
        <v>45.113202522457918</v>
      </c>
      <c r="Z1148" s="39">
        <v>0</v>
      </c>
      <c r="AA1148" s="39">
        <v>0</v>
      </c>
      <c r="AB1148" s="39">
        <v>0</v>
      </c>
      <c r="AC1148" s="39">
        <v>0</v>
      </c>
      <c r="AD1148" s="39">
        <v>-315335.08</v>
      </c>
    </row>
    <row r="1149" spans="1:30" ht="38.25" x14ac:dyDescent="0.2">
      <c r="A1149" s="40" t="s">
        <v>52</v>
      </c>
      <c r="B1149" s="39">
        <v>0</v>
      </c>
      <c r="C1149" s="39">
        <v>0</v>
      </c>
      <c r="D1149" s="39">
        <v>0</v>
      </c>
      <c r="E1149" s="39">
        <v>0</v>
      </c>
      <c r="F1149" s="39">
        <v>574519</v>
      </c>
      <c r="G1149" s="39">
        <f>C1149+D1149+E1149+F1149</f>
        <v>574519</v>
      </c>
      <c r="H1149" s="39">
        <v>0</v>
      </c>
      <c r="I1149" s="39">
        <v>0</v>
      </c>
      <c r="J1149" s="39">
        <v>0</v>
      </c>
      <c r="K1149" s="39">
        <v>574519</v>
      </c>
      <c r="L1149" s="39">
        <f>H1149+I1149+J1149+K1149</f>
        <v>574519</v>
      </c>
      <c r="M1149" s="39">
        <v>0</v>
      </c>
      <c r="N1149" s="39">
        <v>0</v>
      </c>
      <c r="O1149" s="39">
        <v>0</v>
      </c>
      <c r="P1149" s="39">
        <v>259183.92</v>
      </c>
      <c r="Q1149" s="39">
        <f>M1149+N1149+O1149+P1149</f>
        <v>259183.92</v>
      </c>
      <c r="R1149" s="39">
        <f>H1149-M1149</f>
        <v>0</v>
      </c>
      <c r="S1149" s="39">
        <f>I1149-N1149</f>
        <v>0</v>
      </c>
      <c r="T1149" s="39">
        <f>J1149-O1149</f>
        <v>0</v>
      </c>
      <c r="U1149" s="39">
        <f>Q1149+B1149</f>
        <v>259183.92</v>
      </c>
      <c r="V1149" s="39">
        <v>574519</v>
      </c>
      <c r="W1149" s="39">
        <v>259183.92</v>
      </c>
      <c r="X1149" s="39">
        <f>V1149-W1149</f>
        <v>315335.07999999996</v>
      </c>
      <c r="Y1149" s="39">
        <f>IF(ISERROR(W1149/V1149*100),0,W1149/V1149*100)</f>
        <v>45.113202522457918</v>
      </c>
      <c r="Z1149" s="39">
        <v>0</v>
      </c>
      <c r="AA1149" s="39">
        <v>0</v>
      </c>
      <c r="AB1149" s="39">
        <v>0</v>
      </c>
      <c r="AC1149" s="39">
        <v>0</v>
      </c>
      <c r="AD1149" s="39">
        <v>-315335.08</v>
      </c>
    </row>
    <row r="1150" spans="1:30" ht="25.5" x14ac:dyDescent="0.2">
      <c r="A1150" s="38" t="s">
        <v>53</v>
      </c>
      <c r="B1150" s="39">
        <v>0</v>
      </c>
      <c r="C1150" s="39">
        <v>0</v>
      </c>
      <c r="D1150" s="39">
        <v>786</v>
      </c>
      <c r="E1150" s="39">
        <v>0</v>
      </c>
      <c r="F1150" s="39">
        <v>30938</v>
      </c>
      <c r="G1150" s="39">
        <f>C1150+D1150+E1150+F1150</f>
        <v>31724</v>
      </c>
      <c r="H1150" s="39">
        <v>0</v>
      </c>
      <c r="I1150" s="39">
        <v>786</v>
      </c>
      <c r="J1150" s="39">
        <v>0</v>
      </c>
      <c r="K1150" s="39">
        <v>30938</v>
      </c>
      <c r="L1150" s="39">
        <f>H1150+I1150+J1150+K1150</f>
        <v>31724</v>
      </c>
      <c r="M1150" s="39">
        <v>0</v>
      </c>
      <c r="N1150" s="39">
        <v>572.54999999999995</v>
      </c>
      <c r="O1150" s="39">
        <v>0</v>
      </c>
      <c r="P1150" s="39">
        <v>14549.47</v>
      </c>
      <c r="Q1150" s="39">
        <f>M1150+N1150+O1150+P1150</f>
        <v>15122.019999999999</v>
      </c>
      <c r="R1150" s="39">
        <f>H1150-M1150</f>
        <v>0</v>
      </c>
      <c r="S1150" s="39">
        <f>I1150-N1150</f>
        <v>213.45000000000005</v>
      </c>
      <c r="T1150" s="39">
        <f>J1150-O1150</f>
        <v>0</v>
      </c>
      <c r="U1150" s="39">
        <f>Q1150+B1150</f>
        <v>15122.019999999999</v>
      </c>
      <c r="V1150" s="39">
        <v>79841</v>
      </c>
      <c r="W1150" s="39">
        <v>26486.5</v>
      </c>
      <c r="X1150" s="39">
        <f>V1150-W1150</f>
        <v>53354.5</v>
      </c>
      <c r="Y1150" s="39">
        <f>IF(ISERROR(W1150/V1150*100),0,W1150/V1150*100)</f>
        <v>33.174058441151786</v>
      </c>
      <c r="Z1150" s="39">
        <v>0</v>
      </c>
      <c r="AA1150" s="39">
        <v>0</v>
      </c>
      <c r="AB1150" s="39">
        <v>0</v>
      </c>
      <c r="AC1150" s="39">
        <v>0</v>
      </c>
      <c r="AD1150" s="39">
        <v>-16388.53</v>
      </c>
    </row>
    <row r="1151" spans="1:30" ht="38.25" x14ac:dyDescent="0.2">
      <c r="A1151" s="40" t="s">
        <v>186</v>
      </c>
      <c r="B1151" s="39">
        <v>0</v>
      </c>
      <c r="C1151" s="39">
        <v>0</v>
      </c>
      <c r="D1151" s="39">
        <v>786</v>
      </c>
      <c r="E1151" s="39">
        <v>0</v>
      </c>
      <c r="F1151" s="39">
        <v>0</v>
      </c>
      <c r="G1151" s="39">
        <f>C1151+D1151+E1151+F1151</f>
        <v>786</v>
      </c>
      <c r="H1151" s="39">
        <v>0</v>
      </c>
      <c r="I1151" s="39">
        <v>786</v>
      </c>
      <c r="J1151" s="39">
        <v>0</v>
      </c>
      <c r="K1151" s="39">
        <v>0</v>
      </c>
      <c r="L1151" s="39">
        <f>H1151+I1151+J1151+K1151</f>
        <v>786</v>
      </c>
      <c r="M1151" s="39">
        <v>0</v>
      </c>
      <c r="N1151" s="39">
        <v>572.54999999999995</v>
      </c>
      <c r="O1151" s="39">
        <v>0</v>
      </c>
      <c r="P1151" s="39">
        <v>0</v>
      </c>
      <c r="Q1151" s="39">
        <f>M1151+N1151+O1151+P1151</f>
        <v>572.54999999999995</v>
      </c>
      <c r="R1151" s="39">
        <f>H1151-M1151</f>
        <v>0</v>
      </c>
      <c r="S1151" s="39">
        <f>I1151-N1151</f>
        <v>213.45000000000005</v>
      </c>
      <c r="T1151" s="39">
        <f>J1151-O1151</f>
        <v>0</v>
      </c>
      <c r="U1151" s="39">
        <f>Q1151+B1151</f>
        <v>572.54999999999995</v>
      </c>
      <c r="V1151" s="39">
        <v>859</v>
      </c>
      <c r="W1151" s="39">
        <v>645.05999999999995</v>
      </c>
      <c r="X1151" s="39">
        <f>V1151-W1151</f>
        <v>213.94000000000005</v>
      </c>
      <c r="Y1151" s="39">
        <f>IF(ISERROR(W1151/V1151*100),0,W1151/V1151*100)</f>
        <v>75.094295692665881</v>
      </c>
      <c r="Z1151" s="39">
        <v>0</v>
      </c>
      <c r="AA1151" s="39">
        <v>0</v>
      </c>
      <c r="AB1151" s="39">
        <v>0</v>
      </c>
      <c r="AC1151" s="39">
        <v>0</v>
      </c>
      <c r="AD1151" s="39">
        <v>0</v>
      </c>
    </row>
    <row r="1152" spans="1:30" ht="38.25" x14ac:dyDescent="0.2">
      <c r="A1152" s="40" t="s">
        <v>187</v>
      </c>
      <c r="B1152" s="39">
        <v>0</v>
      </c>
      <c r="C1152" s="39">
        <v>0</v>
      </c>
      <c r="D1152" s="39">
        <v>0</v>
      </c>
      <c r="E1152" s="39">
        <v>0</v>
      </c>
      <c r="F1152" s="39">
        <v>0</v>
      </c>
      <c r="G1152" s="39">
        <f>C1152+D1152+E1152+F1152</f>
        <v>0</v>
      </c>
      <c r="H1152" s="39">
        <v>0</v>
      </c>
      <c r="I1152" s="39">
        <v>0</v>
      </c>
      <c r="J1152" s="39">
        <v>0</v>
      </c>
      <c r="K1152" s="39">
        <v>0</v>
      </c>
      <c r="L1152" s="39">
        <f>H1152+I1152+J1152+K1152</f>
        <v>0</v>
      </c>
      <c r="M1152" s="39">
        <v>0</v>
      </c>
      <c r="N1152" s="39">
        <v>0</v>
      </c>
      <c r="O1152" s="39">
        <v>0</v>
      </c>
      <c r="P1152" s="39">
        <v>0</v>
      </c>
      <c r="Q1152" s="39">
        <f>M1152+N1152+O1152+P1152</f>
        <v>0</v>
      </c>
      <c r="R1152" s="39">
        <f>H1152-M1152</f>
        <v>0</v>
      </c>
      <c r="S1152" s="39">
        <f>I1152-N1152</f>
        <v>0</v>
      </c>
      <c r="T1152" s="39">
        <f>J1152-O1152</f>
        <v>0</v>
      </c>
      <c r="U1152" s="39">
        <f>Q1152+B1152</f>
        <v>0</v>
      </c>
      <c r="V1152" s="39">
        <v>1428</v>
      </c>
      <c r="W1152" s="39">
        <v>0</v>
      </c>
      <c r="X1152" s="39">
        <f>V1152-W1152</f>
        <v>1428</v>
      </c>
      <c r="Y1152" s="39">
        <f>IF(ISERROR(W1152/V1152*100),0,W1152/V1152*100)</f>
        <v>0</v>
      </c>
      <c r="Z1152" s="39">
        <v>0</v>
      </c>
      <c r="AA1152" s="39">
        <v>0</v>
      </c>
      <c r="AB1152" s="39">
        <v>0</v>
      </c>
      <c r="AC1152" s="39">
        <v>0</v>
      </c>
      <c r="AD1152" s="39">
        <v>0</v>
      </c>
    </row>
    <row r="1153" spans="1:30" ht="25.5" x14ac:dyDescent="0.2">
      <c r="A1153" s="40" t="s">
        <v>188</v>
      </c>
      <c r="B1153" s="39">
        <v>0</v>
      </c>
      <c r="C1153" s="39">
        <v>0</v>
      </c>
      <c r="D1153" s="39">
        <v>0</v>
      </c>
      <c r="E1153" s="39">
        <v>0</v>
      </c>
      <c r="F1153" s="39">
        <v>18748</v>
      </c>
      <c r="G1153" s="39">
        <f>C1153+D1153+E1153+F1153</f>
        <v>18748</v>
      </c>
      <c r="H1153" s="39">
        <v>0</v>
      </c>
      <c r="I1153" s="39">
        <v>0</v>
      </c>
      <c r="J1153" s="39">
        <v>0</v>
      </c>
      <c r="K1153" s="39">
        <v>18748</v>
      </c>
      <c r="L1153" s="39">
        <f>H1153+I1153+J1153+K1153</f>
        <v>18748</v>
      </c>
      <c r="M1153" s="39">
        <v>0</v>
      </c>
      <c r="N1153" s="39">
        <v>0</v>
      </c>
      <c r="O1153" s="39">
        <v>0</v>
      </c>
      <c r="P1153" s="39">
        <v>2359.7800000000002</v>
      </c>
      <c r="Q1153" s="39">
        <f>M1153+N1153+O1153+P1153</f>
        <v>2359.7800000000002</v>
      </c>
      <c r="R1153" s="39">
        <f>H1153-M1153</f>
        <v>0</v>
      </c>
      <c r="S1153" s="39">
        <f>I1153-N1153</f>
        <v>0</v>
      </c>
      <c r="T1153" s="39">
        <f>J1153-O1153</f>
        <v>0</v>
      </c>
      <c r="U1153" s="39">
        <f>Q1153+B1153</f>
        <v>2359.7800000000002</v>
      </c>
      <c r="V1153" s="39">
        <v>65364</v>
      </c>
      <c r="W1153" s="39">
        <v>13651.75</v>
      </c>
      <c r="X1153" s="39">
        <f>V1153-W1153</f>
        <v>51712.25</v>
      </c>
      <c r="Y1153" s="39">
        <f>IF(ISERROR(W1153/V1153*100),0,W1153/V1153*100)</f>
        <v>20.885732207331252</v>
      </c>
      <c r="Z1153" s="39">
        <v>0</v>
      </c>
      <c r="AA1153" s="39">
        <v>0</v>
      </c>
      <c r="AB1153" s="39">
        <v>0</v>
      </c>
      <c r="AC1153" s="39">
        <v>0</v>
      </c>
      <c r="AD1153" s="39">
        <v>-16388.22</v>
      </c>
    </row>
    <row r="1154" spans="1:30" ht="25.5" x14ac:dyDescent="0.2">
      <c r="A1154" s="40" t="s">
        <v>189</v>
      </c>
      <c r="B1154" s="39">
        <v>0</v>
      </c>
      <c r="C1154" s="39">
        <v>0</v>
      </c>
      <c r="D1154" s="39">
        <v>0</v>
      </c>
      <c r="E1154" s="39">
        <v>0</v>
      </c>
      <c r="F1154" s="39">
        <v>12190</v>
      </c>
      <c r="G1154" s="39">
        <f>C1154+D1154+E1154+F1154</f>
        <v>12190</v>
      </c>
      <c r="H1154" s="39">
        <v>0</v>
      </c>
      <c r="I1154" s="39">
        <v>0</v>
      </c>
      <c r="J1154" s="39">
        <v>0</v>
      </c>
      <c r="K1154" s="39">
        <v>12190</v>
      </c>
      <c r="L1154" s="39">
        <f>H1154+I1154+J1154+K1154</f>
        <v>12190</v>
      </c>
      <c r="M1154" s="39">
        <v>0</v>
      </c>
      <c r="N1154" s="39">
        <v>0</v>
      </c>
      <c r="O1154" s="39">
        <v>0</v>
      </c>
      <c r="P1154" s="39">
        <v>12189.69</v>
      </c>
      <c r="Q1154" s="39">
        <f>M1154+N1154+O1154+P1154</f>
        <v>12189.69</v>
      </c>
      <c r="R1154" s="39">
        <f>H1154-M1154</f>
        <v>0</v>
      </c>
      <c r="S1154" s="39">
        <f>I1154-N1154</f>
        <v>0</v>
      </c>
      <c r="T1154" s="39">
        <f>J1154-O1154</f>
        <v>0</v>
      </c>
      <c r="U1154" s="39">
        <f>Q1154+B1154</f>
        <v>12189.69</v>
      </c>
      <c r="V1154" s="39">
        <v>12190</v>
      </c>
      <c r="W1154" s="39">
        <v>12189.69</v>
      </c>
      <c r="X1154" s="39">
        <f>V1154-W1154</f>
        <v>0.30999999999949068</v>
      </c>
      <c r="Y1154" s="39">
        <f>IF(ISERROR(W1154/V1154*100),0,W1154/V1154*100)</f>
        <v>99.997456931911415</v>
      </c>
      <c r="Z1154" s="39">
        <v>0</v>
      </c>
      <c r="AA1154" s="39">
        <v>0</v>
      </c>
      <c r="AB1154" s="39">
        <v>0</v>
      </c>
      <c r="AC1154" s="39">
        <v>0</v>
      </c>
      <c r="AD1154" s="39">
        <v>-0.31</v>
      </c>
    </row>
    <row r="1155" spans="1:30" x14ac:dyDescent="0.2">
      <c r="A1155" s="35" t="s">
        <v>190</v>
      </c>
      <c r="B1155" s="36">
        <v>4873457.6399999997</v>
      </c>
      <c r="C1155" s="36">
        <v>0</v>
      </c>
      <c r="D1155" s="36">
        <v>35535130</v>
      </c>
      <c r="E1155" s="36">
        <v>3010084</v>
      </c>
      <c r="F1155" s="36">
        <v>86265026</v>
      </c>
      <c r="G1155" s="36">
        <f>C1155+D1155+E1155+F1155</f>
        <v>124810240</v>
      </c>
      <c r="H1155" s="36">
        <v>0</v>
      </c>
      <c r="I1155" s="36">
        <v>35535130</v>
      </c>
      <c r="J1155" s="36">
        <v>3010084</v>
      </c>
      <c r="K1155" s="36">
        <v>86265026</v>
      </c>
      <c r="L1155" s="36">
        <f>H1155+I1155+J1155+K1155</f>
        <v>124810240</v>
      </c>
      <c r="M1155" s="36">
        <v>0</v>
      </c>
      <c r="N1155" s="36">
        <v>34353526.630000003</v>
      </c>
      <c r="O1155" s="36">
        <v>2528608.42</v>
      </c>
      <c r="P1155" s="36">
        <v>78158668.260000005</v>
      </c>
      <c r="Q1155" s="36">
        <f>M1155+N1155+O1155+P1155</f>
        <v>115040803.31</v>
      </c>
      <c r="R1155" s="36">
        <f>H1155-M1155</f>
        <v>0</v>
      </c>
      <c r="S1155" s="36">
        <f>I1155-N1155</f>
        <v>1181603.3699999973</v>
      </c>
      <c r="T1155" s="36">
        <f>J1155-O1155</f>
        <v>481475.58000000007</v>
      </c>
      <c r="U1155" s="36">
        <f>Q1155+B1155</f>
        <v>119914260.95</v>
      </c>
      <c r="V1155" s="36">
        <v>134250307</v>
      </c>
      <c r="W1155" s="36">
        <v>109529535.12</v>
      </c>
      <c r="X1155" s="36">
        <f>V1155-W1155</f>
        <v>24720771.879999995</v>
      </c>
      <c r="Y1155" s="36">
        <f>IF(ISERROR(W1155/V1155*100),0,W1155/V1155*100)</f>
        <v>81.586059330203256</v>
      </c>
      <c r="Z1155" s="36">
        <v>0</v>
      </c>
      <c r="AA1155" s="36">
        <v>0</v>
      </c>
      <c r="AB1155" s="36">
        <v>0</v>
      </c>
      <c r="AC1155" s="36">
        <v>0</v>
      </c>
      <c r="AD1155" s="36">
        <v>-8106357.7400000002</v>
      </c>
    </row>
    <row r="1156" spans="1:30" ht="38.25" x14ac:dyDescent="0.2">
      <c r="A1156" s="38" t="s">
        <v>42</v>
      </c>
      <c r="B1156" s="39">
        <v>0</v>
      </c>
      <c r="C1156" s="39">
        <v>0</v>
      </c>
      <c r="D1156" s="39">
        <v>0</v>
      </c>
      <c r="E1156" s="39">
        <v>0</v>
      </c>
      <c r="F1156" s="39">
        <v>33602228</v>
      </c>
      <c r="G1156" s="39">
        <f>C1156+D1156+E1156+F1156</f>
        <v>33602228</v>
      </c>
      <c r="H1156" s="39">
        <v>0</v>
      </c>
      <c r="I1156" s="39">
        <v>0</v>
      </c>
      <c r="J1156" s="39">
        <v>0</v>
      </c>
      <c r="K1156" s="39">
        <v>33602228</v>
      </c>
      <c r="L1156" s="39">
        <f>H1156+I1156+J1156+K1156</f>
        <v>33602228</v>
      </c>
      <c r="M1156" s="39">
        <v>0</v>
      </c>
      <c r="N1156" s="39">
        <v>0</v>
      </c>
      <c r="O1156" s="39">
        <v>0</v>
      </c>
      <c r="P1156" s="39">
        <v>30790207.469999999</v>
      </c>
      <c r="Q1156" s="39">
        <f>M1156+N1156+O1156+P1156</f>
        <v>30790207.469999999</v>
      </c>
      <c r="R1156" s="39">
        <f>H1156-M1156</f>
        <v>0</v>
      </c>
      <c r="S1156" s="39">
        <f>I1156-N1156</f>
        <v>0</v>
      </c>
      <c r="T1156" s="39">
        <f>J1156-O1156</f>
        <v>0</v>
      </c>
      <c r="U1156" s="39">
        <f>Q1156+B1156</f>
        <v>30790207.469999999</v>
      </c>
      <c r="V1156" s="39">
        <v>33602228</v>
      </c>
      <c r="W1156" s="39">
        <v>30790207.469999999</v>
      </c>
      <c r="X1156" s="39">
        <f>V1156-W1156</f>
        <v>2812020.5300000012</v>
      </c>
      <c r="Y1156" s="39">
        <f>IF(ISERROR(W1156/V1156*100),0,W1156/V1156*100)</f>
        <v>91.631446194579709</v>
      </c>
      <c r="Z1156" s="39">
        <v>0</v>
      </c>
      <c r="AA1156" s="39">
        <v>0</v>
      </c>
      <c r="AB1156" s="39">
        <v>0</v>
      </c>
      <c r="AC1156" s="39">
        <v>0</v>
      </c>
      <c r="AD1156" s="39">
        <v>-2812020.53</v>
      </c>
    </row>
    <row r="1157" spans="1:30" ht="25.5" x14ac:dyDescent="0.2">
      <c r="A1157" s="40" t="s">
        <v>240</v>
      </c>
      <c r="B1157" s="39">
        <v>0</v>
      </c>
      <c r="C1157" s="39">
        <v>0</v>
      </c>
      <c r="D1157" s="39">
        <v>0</v>
      </c>
      <c r="E1157" s="39">
        <v>0</v>
      </c>
      <c r="F1157" s="39">
        <v>32339958</v>
      </c>
      <c r="G1157" s="39">
        <f>C1157+D1157+E1157+F1157</f>
        <v>32339958</v>
      </c>
      <c r="H1157" s="39">
        <v>0</v>
      </c>
      <c r="I1157" s="39">
        <v>0</v>
      </c>
      <c r="J1157" s="39">
        <v>0</v>
      </c>
      <c r="K1157" s="39">
        <v>32339958</v>
      </c>
      <c r="L1157" s="39">
        <f>H1157+I1157+J1157+K1157</f>
        <v>32339958</v>
      </c>
      <c r="M1157" s="39">
        <v>0</v>
      </c>
      <c r="N1157" s="39">
        <v>0</v>
      </c>
      <c r="O1157" s="39">
        <v>0</v>
      </c>
      <c r="P1157" s="39">
        <v>29740037.52</v>
      </c>
      <c r="Q1157" s="39">
        <f>M1157+N1157+O1157+P1157</f>
        <v>29740037.52</v>
      </c>
      <c r="R1157" s="39">
        <f>H1157-M1157</f>
        <v>0</v>
      </c>
      <c r="S1157" s="39">
        <f>I1157-N1157</f>
        <v>0</v>
      </c>
      <c r="T1157" s="39">
        <f>J1157-O1157</f>
        <v>0</v>
      </c>
      <c r="U1157" s="39">
        <f>Q1157+B1157</f>
        <v>29740037.52</v>
      </c>
      <c r="V1157" s="39">
        <v>32339958</v>
      </c>
      <c r="W1157" s="39">
        <v>29740037.52</v>
      </c>
      <c r="X1157" s="39">
        <f>V1157-W1157</f>
        <v>2599920.4800000004</v>
      </c>
      <c r="Y1157" s="39">
        <f>IF(ISERROR(W1157/V1157*100),0,W1157/V1157*100)</f>
        <v>91.960655978588463</v>
      </c>
      <c r="Z1157" s="39">
        <v>0</v>
      </c>
      <c r="AA1157" s="39">
        <v>0</v>
      </c>
      <c r="AB1157" s="39">
        <v>0</v>
      </c>
      <c r="AC1157" s="39">
        <v>0</v>
      </c>
      <c r="AD1157" s="39">
        <v>-2599920.48</v>
      </c>
    </row>
    <row r="1158" spans="1:30" ht="38.25" x14ac:dyDescent="0.2">
      <c r="A1158" s="40" t="s">
        <v>44</v>
      </c>
      <c r="B1158" s="39">
        <v>0</v>
      </c>
      <c r="C1158" s="39">
        <v>0</v>
      </c>
      <c r="D1158" s="39">
        <v>0</v>
      </c>
      <c r="E1158" s="39">
        <v>0</v>
      </c>
      <c r="F1158" s="39">
        <v>1262270</v>
      </c>
      <c r="G1158" s="39">
        <f>C1158+D1158+E1158+F1158</f>
        <v>1262270</v>
      </c>
      <c r="H1158" s="39">
        <v>0</v>
      </c>
      <c r="I1158" s="39">
        <v>0</v>
      </c>
      <c r="J1158" s="39">
        <v>0</v>
      </c>
      <c r="K1158" s="39">
        <v>1262270</v>
      </c>
      <c r="L1158" s="39">
        <f>H1158+I1158+J1158+K1158</f>
        <v>1262270</v>
      </c>
      <c r="M1158" s="39">
        <v>0</v>
      </c>
      <c r="N1158" s="39">
        <v>0</v>
      </c>
      <c r="O1158" s="39">
        <v>0</v>
      </c>
      <c r="P1158" s="39">
        <v>1050169.95</v>
      </c>
      <c r="Q1158" s="39">
        <f>M1158+N1158+O1158+P1158</f>
        <v>1050169.95</v>
      </c>
      <c r="R1158" s="39">
        <f>H1158-M1158</f>
        <v>0</v>
      </c>
      <c r="S1158" s="39">
        <f>I1158-N1158</f>
        <v>0</v>
      </c>
      <c r="T1158" s="39">
        <f>J1158-O1158</f>
        <v>0</v>
      </c>
      <c r="U1158" s="39">
        <f>Q1158+B1158</f>
        <v>1050169.95</v>
      </c>
      <c r="V1158" s="39">
        <v>1262270</v>
      </c>
      <c r="W1158" s="39">
        <v>1050169.95</v>
      </c>
      <c r="X1158" s="39">
        <f>V1158-W1158</f>
        <v>212100.05000000005</v>
      </c>
      <c r="Y1158" s="39">
        <f>IF(ISERROR(W1158/V1158*100),0,W1158/V1158*100)</f>
        <v>83.196934887147762</v>
      </c>
      <c r="Z1158" s="39">
        <v>0</v>
      </c>
      <c r="AA1158" s="39">
        <v>0</v>
      </c>
      <c r="AB1158" s="39">
        <v>0</v>
      </c>
      <c r="AC1158" s="39">
        <v>0</v>
      </c>
      <c r="AD1158" s="39">
        <v>-212100.05</v>
      </c>
    </row>
    <row r="1159" spans="1:30" ht="25.5" x14ac:dyDescent="0.2">
      <c r="A1159" s="38" t="s">
        <v>45</v>
      </c>
      <c r="B1159" s="39">
        <v>0</v>
      </c>
      <c r="C1159" s="39">
        <v>0</v>
      </c>
      <c r="D1159" s="39">
        <v>0</v>
      </c>
      <c r="E1159" s="39">
        <v>0</v>
      </c>
      <c r="F1159" s="39">
        <v>37894261</v>
      </c>
      <c r="G1159" s="39">
        <f>C1159+D1159+E1159+F1159</f>
        <v>37894261</v>
      </c>
      <c r="H1159" s="39">
        <v>0</v>
      </c>
      <c r="I1159" s="39">
        <v>0</v>
      </c>
      <c r="J1159" s="39">
        <v>0</v>
      </c>
      <c r="K1159" s="39">
        <v>37894261</v>
      </c>
      <c r="L1159" s="39">
        <f>H1159+I1159+J1159+K1159</f>
        <v>37894261</v>
      </c>
      <c r="M1159" s="39">
        <v>0</v>
      </c>
      <c r="N1159" s="39">
        <v>0</v>
      </c>
      <c r="O1159" s="39">
        <v>0</v>
      </c>
      <c r="P1159" s="39">
        <v>32832089.100000001</v>
      </c>
      <c r="Q1159" s="39">
        <f>M1159+N1159+O1159+P1159</f>
        <v>32832089.100000001</v>
      </c>
      <c r="R1159" s="39">
        <f>H1159-M1159</f>
        <v>0</v>
      </c>
      <c r="S1159" s="39">
        <f>I1159-N1159</f>
        <v>0</v>
      </c>
      <c r="T1159" s="39">
        <f>J1159-O1159</f>
        <v>0</v>
      </c>
      <c r="U1159" s="39">
        <f>Q1159+B1159</f>
        <v>32832089.100000001</v>
      </c>
      <c r="V1159" s="39">
        <v>37894261</v>
      </c>
      <c r="W1159" s="39">
        <v>32832089.100000001</v>
      </c>
      <c r="X1159" s="39">
        <f>V1159-W1159</f>
        <v>5062171.8999999985</v>
      </c>
      <c r="Y1159" s="39">
        <f>IF(ISERROR(W1159/V1159*100),0,W1159/V1159*100)</f>
        <v>86.641323075280454</v>
      </c>
      <c r="Z1159" s="39">
        <v>0</v>
      </c>
      <c r="AA1159" s="39">
        <v>0</v>
      </c>
      <c r="AB1159" s="39">
        <v>0</v>
      </c>
      <c r="AC1159" s="39">
        <v>0</v>
      </c>
      <c r="AD1159" s="39">
        <v>-5062171.9000000004</v>
      </c>
    </row>
    <row r="1160" spans="1:30" ht="25.5" x14ac:dyDescent="0.2">
      <c r="A1160" s="40" t="s">
        <v>46</v>
      </c>
      <c r="B1160" s="39">
        <v>0</v>
      </c>
      <c r="C1160" s="39">
        <v>0</v>
      </c>
      <c r="D1160" s="39">
        <v>0</v>
      </c>
      <c r="E1160" s="39">
        <v>0</v>
      </c>
      <c r="F1160" s="39">
        <v>37595855</v>
      </c>
      <c r="G1160" s="39">
        <f>C1160+D1160+E1160+F1160</f>
        <v>37595855</v>
      </c>
      <c r="H1160" s="39">
        <v>0</v>
      </c>
      <c r="I1160" s="39">
        <v>0</v>
      </c>
      <c r="J1160" s="39">
        <v>0</v>
      </c>
      <c r="K1160" s="39">
        <v>37595855</v>
      </c>
      <c r="L1160" s="39">
        <f>H1160+I1160+J1160+K1160</f>
        <v>37595855</v>
      </c>
      <c r="M1160" s="39">
        <v>0</v>
      </c>
      <c r="N1160" s="39">
        <v>0</v>
      </c>
      <c r="O1160" s="39">
        <v>0</v>
      </c>
      <c r="P1160" s="39">
        <v>32632462.02</v>
      </c>
      <c r="Q1160" s="39">
        <f>M1160+N1160+O1160+P1160</f>
        <v>32632462.02</v>
      </c>
      <c r="R1160" s="39">
        <f>H1160-M1160</f>
        <v>0</v>
      </c>
      <c r="S1160" s="39">
        <f>I1160-N1160</f>
        <v>0</v>
      </c>
      <c r="T1160" s="39">
        <f>J1160-O1160</f>
        <v>0</v>
      </c>
      <c r="U1160" s="39">
        <f>Q1160+B1160</f>
        <v>32632462.02</v>
      </c>
      <c r="V1160" s="39">
        <v>37595855</v>
      </c>
      <c r="W1160" s="39">
        <v>32632462.02</v>
      </c>
      <c r="X1160" s="39">
        <f>V1160-W1160</f>
        <v>4963392.9800000004</v>
      </c>
      <c r="Y1160" s="39">
        <f>IF(ISERROR(W1160/V1160*100),0,W1160/V1160*100)</f>
        <v>86.798031378725128</v>
      </c>
      <c r="Z1160" s="39">
        <v>0</v>
      </c>
      <c r="AA1160" s="39">
        <v>0</v>
      </c>
      <c r="AB1160" s="39">
        <v>0</v>
      </c>
      <c r="AC1160" s="39">
        <v>0</v>
      </c>
      <c r="AD1160" s="39">
        <v>-4963392.9800000004</v>
      </c>
    </row>
    <row r="1161" spans="1:30" ht="38.25" x14ac:dyDescent="0.2">
      <c r="A1161" s="40" t="s">
        <v>47</v>
      </c>
      <c r="B1161" s="39">
        <v>0</v>
      </c>
      <c r="C1161" s="39">
        <v>0</v>
      </c>
      <c r="D1161" s="39">
        <v>0</v>
      </c>
      <c r="E1161" s="39">
        <v>0</v>
      </c>
      <c r="F1161" s="39">
        <v>298406</v>
      </c>
      <c r="G1161" s="39">
        <f>C1161+D1161+E1161+F1161</f>
        <v>298406</v>
      </c>
      <c r="H1161" s="39">
        <v>0</v>
      </c>
      <c r="I1161" s="39">
        <v>0</v>
      </c>
      <c r="J1161" s="39">
        <v>0</v>
      </c>
      <c r="K1161" s="39">
        <v>298406</v>
      </c>
      <c r="L1161" s="39">
        <f>H1161+I1161+J1161+K1161</f>
        <v>298406</v>
      </c>
      <c r="M1161" s="39">
        <v>0</v>
      </c>
      <c r="N1161" s="39">
        <v>0</v>
      </c>
      <c r="O1161" s="39">
        <v>0</v>
      </c>
      <c r="P1161" s="39">
        <v>199627.08</v>
      </c>
      <c r="Q1161" s="39">
        <f>M1161+N1161+O1161+P1161</f>
        <v>199627.08</v>
      </c>
      <c r="R1161" s="39">
        <f>H1161-M1161</f>
        <v>0</v>
      </c>
      <c r="S1161" s="39">
        <f>I1161-N1161</f>
        <v>0</v>
      </c>
      <c r="T1161" s="39">
        <f>J1161-O1161</f>
        <v>0</v>
      </c>
      <c r="U1161" s="39">
        <f>Q1161+B1161</f>
        <v>199627.08</v>
      </c>
      <c r="V1161" s="39">
        <v>298406</v>
      </c>
      <c r="W1161" s="39">
        <v>199627.08</v>
      </c>
      <c r="X1161" s="39">
        <f>V1161-W1161</f>
        <v>98778.920000000013</v>
      </c>
      <c r="Y1161" s="39">
        <f>IF(ISERROR(W1161/V1161*100),0,W1161/V1161*100)</f>
        <v>66.897810365743311</v>
      </c>
      <c r="Z1161" s="39">
        <v>0</v>
      </c>
      <c r="AA1161" s="39">
        <v>0</v>
      </c>
      <c r="AB1161" s="39">
        <v>0</v>
      </c>
      <c r="AC1161" s="39">
        <v>0</v>
      </c>
      <c r="AD1161" s="39">
        <v>-98778.92</v>
      </c>
    </row>
    <row r="1162" spans="1:30" ht="38.25" x14ac:dyDescent="0.2">
      <c r="A1162" s="38" t="s">
        <v>241</v>
      </c>
      <c r="B1162" s="39">
        <v>0</v>
      </c>
      <c r="C1162" s="39">
        <v>0</v>
      </c>
      <c r="D1162" s="39">
        <v>0</v>
      </c>
      <c r="E1162" s="39">
        <v>22457</v>
      </c>
      <c r="F1162" s="39">
        <v>0</v>
      </c>
      <c r="G1162" s="39">
        <f>C1162+D1162+E1162+F1162</f>
        <v>22457</v>
      </c>
      <c r="H1162" s="39">
        <v>0</v>
      </c>
      <c r="I1162" s="39">
        <v>0</v>
      </c>
      <c r="J1162" s="39">
        <v>22457</v>
      </c>
      <c r="K1162" s="39">
        <v>0</v>
      </c>
      <c r="L1162" s="39">
        <f>H1162+I1162+J1162+K1162</f>
        <v>22457</v>
      </c>
      <c r="M1162" s="39">
        <v>0</v>
      </c>
      <c r="N1162" s="39">
        <v>0</v>
      </c>
      <c r="O1162" s="39">
        <v>22307.360000000001</v>
      </c>
      <c r="P1162" s="39">
        <v>0</v>
      </c>
      <c r="Q1162" s="39">
        <f>M1162+N1162+O1162+P1162</f>
        <v>22307.360000000001</v>
      </c>
      <c r="R1162" s="39">
        <f>H1162-M1162</f>
        <v>0</v>
      </c>
      <c r="S1162" s="39">
        <f>I1162-N1162</f>
        <v>0</v>
      </c>
      <c r="T1162" s="39">
        <f>J1162-O1162</f>
        <v>149.63999999999942</v>
      </c>
      <c r="U1162" s="39">
        <f>Q1162+B1162</f>
        <v>22307.360000000001</v>
      </c>
      <c r="V1162" s="39">
        <v>22457</v>
      </c>
      <c r="W1162" s="39">
        <v>22307.360000000001</v>
      </c>
      <c r="X1162" s="39">
        <f>V1162-W1162</f>
        <v>149.63999999999942</v>
      </c>
      <c r="Y1162" s="39">
        <f>IF(ISERROR(W1162/V1162*100),0,W1162/V1162*100)</f>
        <v>99.333659883332587</v>
      </c>
      <c r="Z1162" s="39">
        <v>0</v>
      </c>
      <c r="AA1162" s="39">
        <v>0</v>
      </c>
      <c r="AB1162" s="39">
        <v>0</v>
      </c>
      <c r="AC1162" s="39">
        <v>0</v>
      </c>
      <c r="AD1162" s="39">
        <v>0</v>
      </c>
    </row>
    <row r="1163" spans="1:30" ht="38.25" x14ac:dyDescent="0.2">
      <c r="A1163" s="40" t="s">
        <v>242</v>
      </c>
      <c r="B1163" s="39">
        <v>0</v>
      </c>
      <c r="C1163" s="39">
        <v>0</v>
      </c>
      <c r="D1163" s="39">
        <v>0</v>
      </c>
      <c r="E1163" s="39">
        <v>22457</v>
      </c>
      <c r="F1163" s="39">
        <v>0</v>
      </c>
      <c r="G1163" s="39">
        <f>C1163+D1163+E1163+F1163</f>
        <v>22457</v>
      </c>
      <c r="H1163" s="39">
        <v>0</v>
      </c>
      <c r="I1163" s="39">
        <v>0</v>
      </c>
      <c r="J1163" s="39">
        <v>22457</v>
      </c>
      <c r="K1163" s="39">
        <v>0</v>
      </c>
      <c r="L1163" s="39">
        <f>H1163+I1163+J1163+K1163</f>
        <v>22457</v>
      </c>
      <c r="M1163" s="39">
        <v>0</v>
      </c>
      <c r="N1163" s="39">
        <v>0</v>
      </c>
      <c r="O1163" s="39">
        <v>22307.360000000001</v>
      </c>
      <c r="P1163" s="39">
        <v>0</v>
      </c>
      <c r="Q1163" s="39">
        <f>M1163+N1163+O1163+P1163</f>
        <v>22307.360000000001</v>
      </c>
      <c r="R1163" s="39">
        <f>H1163-M1163</f>
        <v>0</v>
      </c>
      <c r="S1163" s="39">
        <f>I1163-N1163</f>
        <v>0</v>
      </c>
      <c r="T1163" s="39">
        <f>J1163-O1163</f>
        <v>149.63999999999942</v>
      </c>
      <c r="U1163" s="39">
        <f>Q1163+B1163</f>
        <v>22307.360000000001</v>
      </c>
      <c r="V1163" s="39">
        <v>22457</v>
      </c>
      <c r="W1163" s="39">
        <v>22307.360000000001</v>
      </c>
      <c r="X1163" s="39">
        <f>V1163-W1163</f>
        <v>149.63999999999942</v>
      </c>
      <c r="Y1163" s="39">
        <f>IF(ISERROR(W1163/V1163*100),0,W1163/V1163*100)</f>
        <v>99.333659883332587</v>
      </c>
      <c r="Z1163" s="39">
        <v>0</v>
      </c>
      <c r="AA1163" s="39">
        <v>0</v>
      </c>
      <c r="AB1163" s="39">
        <v>0</v>
      </c>
      <c r="AC1163" s="39">
        <v>0</v>
      </c>
      <c r="AD1163" s="39">
        <v>0</v>
      </c>
    </row>
    <row r="1164" spans="1:30" ht="38.25" x14ac:dyDescent="0.2">
      <c r="A1164" s="38" t="s">
        <v>243</v>
      </c>
      <c r="B1164" s="39">
        <v>0</v>
      </c>
      <c r="C1164" s="39">
        <v>0</v>
      </c>
      <c r="D1164" s="39">
        <v>0</v>
      </c>
      <c r="E1164" s="39">
        <v>0</v>
      </c>
      <c r="F1164" s="39">
        <v>15000</v>
      </c>
      <c r="G1164" s="39">
        <f>C1164+D1164+E1164+F1164</f>
        <v>15000</v>
      </c>
      <c r="H1164" s="39">
        <v>0</v>
      </c>
      <c r="I1164" s="39">
        <v>0</v>
      </c>
      <c r="J1164" s="39">
        <v>0</v>
      </c>
      <c r="K1164" s="39">
        <v>15000</v>
      </c>
      <c r="L1164" s="39">
        <f>H1164+I1164+J1164+K1164</f>
        <v>15000</v>
      </c>
      <c r="M1164" s="39">
        <v>0</v>
      </c>
      <c r="N1164" s="39">
        <v>0</v>
      </c>
      <c r="O1164" s="39">
        <v>0</v>
      </c>
      <c r="P1164" s="39">
        <v>15000</v>
      </c>
      <c r="Q1164" s="39">
        <f>M1164+N1164+O1164+P1164</f>
        <v>15000</v>
      </c>
      <c r="R1164" s="39">
        <f>H1164-M1164</f>
        <v>0</v>
      </c>
      <c r="S1164" s="39">
        <f>I1164-N1164</f>
        <v>0</v>
      </c>
      <c r="T1164" s="39">
        <f>J1164-O1164</f>
        <v>0</v>
      </c>
      <c r="U1164" s="39">
        <f>Q1164+B1164</f>
        <v>15000</v>
      </c>
      <c r="V1164" s="39">
        <v>15000</v>
      </c>
      <c r="W1164" s="39">
        <v>15000</v>
      </c>
      <c r="X1164" s="39">
        <f>V1164-W1164</f>
        <v>0</v>
      </c>
      <c r="Y1164" s="39">
        <f>IF(ISERROR(W1164/V1164*100),0,W1164/V1164*100)</f>
        <v>100</v>
      </c>
      <c r="Z1164" s="39">
        <v>0</v>
      </c>
      <c r="AA1164" s="39">
        <v>0</v>
      </c>
      <c r="AB1164" s="39">
        <v>0</v>
      </c>
      <c r="AC1164" s="39">
        <v>0</v>
      </c>
      <c r="AD1164" s="39">
        <v>0</v>
      </c>
    </row>
    <row r="1165" spans="1:30" ht="38.25" x14ac:dyDescent="0.2">
      <c r="A1165" s="40" t="s">
        <v>244</v>
      </c>
      <c r="B1165" s="39">
        <v>0</v>
      </c>
      <c r="C1165" s="39">
        <v>0</v>
      </c>
      <c r="D1165" s="39">
        <v>0</v>
      </c>
      <c r="E1165" s="39">
        <v>0</v>
      </c>
      <c r="F1165" s="39">
        <v>15000</v>
      </c>
      <c r="G1165" s="39">
        <f>C1165+D1165+E1165+F1165</f>
        <v>15000</v>
      </c>
      <c r="H1165" s="39">
        <v>0</v>
      </c>
      <c r="I1165" s="39">
        <v>0</v>
      </c>
      <c r="J1165" s="39">
        <v>0</v>
      </c>
      <c r="K1165" s="39">
        <v>15000</v>
      </c>
      <c r="L1165" s="39">
        <f>H1165+I1165+J1165+K1165</f>
        <v>15000</v>
      </c>
      <c r="M1165" s="39">
        <v>0</v>
      </c>
      <c r="N1165" s="39">
        <v>0</v>
      </c>
      <c r="O1165" s="39">
        <v>0</v>
      </c>
      <c r="P1165" s="39">
        <v>15000</v>
      </c>
      <c r="Q1165" s="39">
        <f>M1165+N1165+O1165+P1165</f>
        <v>15000</v>
      </c>
      <c r="R1165" s="39">
        <f>H1165-M1165</f>
        <v>0</v>
      </c>
      <c r="S1165" s="39">
        <f>I1165-N1165</f>
        <v>0</v>
      </c>
      <c r="T1165" s="39">
        <f>J1165-O1165</f>
        <v>0</v>
      </c>
      <c r="U1165" s="39">
        <f>Q1165+B1165</f>
        <v>15000</v>
      </c>
      <c r="V1165" s="39">
        <v>15000</v>
      </c>
      <c r="W1165" s="39">
        <v>15000</v>
      </c>
      <c r="X1165" s="39">
        <f>V1165-W1165</f>
        <v>0</v>
      </c>
      <c r="Y1165" s="39">
        <f>IF(ISERROR(W1165/V1165*100),0,W1165/V1165*100)</f>
        <v>100</v>
      </c>
      <c r="Z1165" s="39">
        <v>0</v>
      </c>
      <c r="AA1165" s="39">
        <v>0</v>
      </c>
      <c r="AB1165" s="39">
        <v>0</v>
      </c>
      <c r="AC1165" s="39">
        <v>0</v>
      </c>
      <c r="AD1165" s="39">
        <v>0</v>
      </c>
    </row>
    <row r="1166" spans="1:30" ht="51" x14ac:dyDescent="0.2">
      <c r="A1166" s="38" t="s">
        <v>119</v>
      </c>
      <c r="B1166" s="39">
        <v>0</v>
      </c>
      <c r="C1166" s="39">
        <v>0</v>
      </c>
      <c r="D1166" s="39">
        <v>259325</v>
      </c>
      <c r="E1166" s="39">
        <v>1822538</v>
      </c>
      <c r="F1166" s="39">
        <v>2350692</v>
      </c>
      <c r="G1166" s="39">
        <f>C1166+D1166+E1166+F1166</f>
        <v>4432555</v>
      </c>
      <c r="H1166" s="39">
        <v>0</v>
      </c>
      <c r="I1166" s="39">
        <v>259325</v>
      </c>
      <c r="J1166" s="39">
        <v>1822538</v>
      </c>
      <c r="K1166" s="39">
        <v>2350692</v>
      </c>
      <c r="L1166" s="39">
        <f>H1166+I1166+J1166+K1166</f>
        <v>4432555</v>
      </c>
      <c r="M1166" s="39">
        <v>0</v>
      </c>
      <c r="N1166" s="39">
        <v>157947.66</v>
      </c>
      <c r="O1166" s="39">
        <v>1772962.32</v>
      </c>
      <c r="P1166" s="39">
        <v>2241648.39</v>
      </c>
      <c r="Q1166" s="39">
        <f>M1166+N1166+O1166+P1166</f>
        <v>4172558.37</v>
      </c>
      <c r="R1166" s="39">
        <f>H1166-M1166</f>
        <v>0</v>
      </c>
      <c r="S1166" s="39">
        <f>I1166-N1166</f>
        <v>101377.34</v>
      </c>
      <c r="T1166" s="39">
        <f>J1166-O1166</f>
        <v>49575.679999999935</v>
      </c>
      <c r="U1166" s="39">
        <f>Q1166+B1166</f>
        <v>4172558.37</v>
      </c>
      <c r="V1166" s="39">
        <v>4432555</v>
      </c>
      <c r="W1166" s="39">
        <v>4172558.37</v>
      </c>
      <c r="X1166" s="39">
        <f>V1166-W1166</f>
        <v>259996.62999999989</v>
      </c>
      <c r="Y1166" s="39">
        <f>IF(ISERROR(W1166/V1166*100),0,W1166/V1166*100)</f>
        <v>94.134384570524219</v>
      </c>
      <c r="Z1166" s="39">
        <v>0</v>
      </c>
      <c r="AA1166" s="39">
        <v>0</v>
      </c>
      <c r="AB1166" s="39">
        <v>0</v>
      </c>
      <c r="AC1166" s="39">
        <v>0</v>
      </c>
      <c r="AD1166" s="39">
        <v>-109043.61</v>
      </c>
    </row>
    <row r="1167" spans="1:30" ht="25.5" x14ac:dyDescent="0.2">
      <c r="A1167" s="40" t="s">
        <v>245</v>
      </c>
      <c r="B1167" s="39">
        <v>0</v>
      </c>
      <c r="C1167" s="39">
        <v>0</v>
      </c>
      <c r="D1167" s="39">
        <v>0</v>
      </c>
      <c r="E1167" s="39">
        <v>39836</v>
      </c>
      <c r="F1167" s="39">
        <v>2350692</v>
      </c>
      <c r="G1167" s="39">
        <f>C1167+D1167+E1167+F1167</f>
        <v>2390528</v>
      </c>
      <c r="H1167" s="39">
        <v>0</v>
      </c>
      <c r="I1167" s="39">
        <v>0</v>
      </c>
      <c r="J1167" s="39">
        <v>39836</v>
      </c>
      <c r="K1167" s="39">
        <v>2350692</v>
      </c>
      <c r="L1167" s="39">
        <f>H1167+I1167+J1167+K1167</f>
        <v>2390528</v>
      </c>
      <c r="M1167" s="39">
        <v>0</v>
      </c>
      <c r="N1167" s="39">
        <v>0</v>
      </c>
      <c r="O1167" s="39">
        <v>12923.63</v>
      </c>
      <c r="P1167" s="39">
        <v>2241648.39</v>
      </c>
      <c r="Q1167" s="39">
        <f>M1167+N1167+O1167+P1167</f>
        <v>2254572.02</v>
      </c>
      <c r="R1167" s="39">
        <f>H1167-M1167</f>
        <v>0</v>
      </c>
      <c r="S1167" s="39">
        <f>I1167-N1167</f>
        <v>0</v>
      </c>
      <c r="T1167" s="39">
        <f>J1167-O1167</f>
        <v>26912.370000000003</v>
      </c>
      <c r="U1167" s="39">
        <f>Q1167+B1167</f>
        <v>2254572.02</v>
      </c>
      <c r="V1167" s="39">
        <v>2390528</v>
      </c>
      <c r="W1167" s="39">
        <v>2254572.02</v>
      </c>
      <c r="X1167" s="39">
        <f>V1167-W1167</f>
        <v>135955.97999999998</v>
      </c>
      <c r="Y1167" s="39">
        <f>IF(ISERROR(W1167/V1167*100),0,W1167/V1167*100)</f>
        <v>94.312721708342266</v>
      </c>
      <c r="Z1167" s="39">
        <v>0</v>
      </c>
      <c r="AA1167" s="39">
        <v>0</v>
      </c>
      <c r="AB1167" s="39">
        <v>0</v>
      </c>
      <c r="AC1167" s="39">
        <v>0</v>
      </c>
      <c r="AD1167" s="39">
        <v>-109043.61</v>
      </c>
    </row>
    <row r="1168" spans="1:30" ht="63.75" x14ac:dyDescent="0.2">
      <c r="A1168" s="40" t="s">
        <v>246</v>
      </c>
      <c r="B1168" s="39">
        <v>0</v>
      </c>
      <c r="C1168" s="39">
        <v>0</v>
      </c>
      <c r="D1168" s="39">
        <v>259325</v>
      </c>
      <c r="E1168" s="39">
        <v>1782702</v>
      </c>
      <c r="F1168" s="39">
        <v>0</v>
      </c>
      <c r="G1168" s="39">
        <f>C1168+D1168+E1168+F1168</f>
        <v>2042027</v>
      </c>
      <c r="H1168" s="39">
        <v>0</v>
      </c>
      <c r="I1168" s="39">
        <v>259325</v>
      </c>
      <c r="J1168" s="39">
        <v>1782702</v>
      </c>
      <c r="K1168" s="39">
        <v>0</v>
      </c>
      <c r="L1168" s="39">
        <f>H1168+I1168+J1168+K1168</f>
        <v>2042027</v>
      </c>
      <c r="M1168" s="39">
        <v>0</v>
      </c>
      <c r="N1168" s="39">
        <v>157947.66</v>
      </c>
      <c r="O1168" s="39">
        <v>1760038.69</v>
      </c>
      <c r="P1168" s="39">
        <v>0</v>
      </c>
      <c r="Q1168" s="39">
        <f>M1168+N1168+O1168+P1168</f>
        <v>1917986.3499999999</v>
      </c>
      <c r="R1168" s="39">
        <f>H1168-M1168</f>
        <v>0</v>
      </c>
      <c r="S1168" s="39">
        <f>I1168-N1168</f>
        <v>101377.34</v>
      </c>
      <c r="T1168" s="39">
        <f>J1168-O1168</f>
        <v>22663.310000000056</v>
      </c>
      <c r="U1168" s="39">
        <f>Q1168+B1168</f>
        <v>1917986.3499999999</v>
      </c>
      <c r="V1168" s="39">
        <v>2042027</v>
      </c>
      <c r="W1168" s="39">
        <v>1917986.35</v>
      </c>
      <c r="X1168" s="39">
        <f>V1168-W1168</f>
        <v>124040.64999999991</v>
      </c>
      <c r="Y1168" s="39">
        <f>IF(ISERROR(W1168/V1168*100),0,W1168/V1168*100)</f>
        <v>93.925611659395301</v>
      </c>
      <c r="Z1168" s="39">
        <v>0</v>
      </c>
      <c r="AA1168" s="39">
        <v>0</v>
      </c>
      <c r="AB1168" s="39">
        <v>0</v>
      </c>
      <c r="AC1168" s="39">
        <v>0</v>
      </c>
      <c r="AD1168" s="39">
        <v>0</v>
      </c>
    </row>
    <row r="1169" spans="1:30" ht="38.25" x14ac:dyDescent="0.2">
      <c r="A1169" s="38" t="s">
        <v>48</v>
      </c>
      <c r="B1169" s="39">
        <v>4873457.6399999997</v>
      </c>
      <c r="C1169" s="39">
        <v>0</v>
      </c>
      <c r="D1169" s="39">
        <v>35270152</v>
      </c>
      <c r="E1169" s="39">
        <v>1165089</v>
      </c>
      <c r="F1169" s="39">
        <v>9388125</v>
      </c>
      <c r="G1169" s="39">
        <f>C1169+D1169+E1169+F1169</f>
        <v>45823366</v>
      </c>
      <c r="H1169" s="39">
        <v>0</v>
      </c>
      <c r="I1169" s="39">
        <v>35270152</v>
      </c>
      <c r="J1169" s="39">
        <v>1165089</v>
      </c>
      <c r="K1169" s="39">
        <v>9388125</v>
      </c>
      <c r="L1169" s="39">
        <f>H1169+I1169+J1169+K1169</f>
        <v>45823366</v>
      </c>
      <c r="M1169" s="39">
        <v>0</v>
      </c>
      <c r="N1169" s="39">
        <v>34194218.969999999</v>
      </c>
      <c r="O1169" s="39">
        <v>733338.74</v>
      </c>
      <c r="P1169" s="39">
        <v>9284413.9000000004</v>
      </c>
      <c r="Q1169" s="39">
        <f>M1169+N1169+O1169+P1169</f>
        <v>44211971.609999999</v>
      </c>
      <c r="R1169" s="39">
        <f>H1169-M1169</f>
        <v>0</v>
      </c>
      <c r="S1169" s="39">
        <f>I1169-N1169</f>
        <v>1075933.0300000012</v>
      </c>
      <c r="T1169" s="39">
        <f>J1169-O1169</f>
        <v>431750.26</v>
      </c>
      <c r="U1169" s="39">
        <f>Q1169+B1169</f>
        <v>49085429.25</v>
      </c>
      <c r="V1169" s="39">
        <v>55252607</v>
      </c>
      <c r="W1169" s="39">
        <v>38694152.159999996</v>
      </c>
      <c r="X1169" s="39">
        <f>V1169-W1169</f>
        <v>16558454.840000004</v>
      </c>
      <c r="Y1169" s="39">
        <f>IF(ISERROR(W1169/V1169*100),0,W1169/V1169*100)</f>
        <v>70.031360076819539</v>
      </c>
      <c r="Z1169" s="39">
        <v>0</v>
      </c>
      <c r="AA1169" s="39">
        <v>0</v>
      </c>
      <c r="AB1169" s="39">
        <v>0</v>
      </c>
      <c r="AC1169" s="39">
        <v>0</v>
      </c>
      <c r="AD1169" s="39">
        <v>-103711.1</v>
      </c>
    </row>
    <row r="1170" spans="1:30" ht="38.25" x14ac:dyDescent="0.2">
      <c r="A1170" s="40" t="s">
        <v>247</v>
      </c>
      <c r="B1170" s="39">
        <v>101200</v>
      </c>
      <c r="C1170" s="39">
        <v>0</v>
      </c>
      <c r="D1170" s="39">
        <v>110567</v>
      </c>
      <c r="E1170" s="39">
        <v>0</v>
      </c>
      <c r="F1170" s="39">
        <v>3317486</v>
      </c>
      <c r="G1170" s="39">
        <f>C1170+D1170+E1170+F1170</f>
        <v>3428053</v>
      </c>
      <c r="H1170" s="39">
        <v>0</v>
      </c>
      <c r="I1170" s="39">
        <v>110567</v>
      </c>
      <c r="J1170" s="39">
        <v>0</v>
      </c>
      <c r="K1170" s="39">
        <v>3317486</v>
      </c>
      <c r="L1170" s="39">
        <f>H1170+I1170+J1170+K1170</f>
        <v>3428053</v>
      </c>
      <c r="M1170" s="39">
        <v>0</v>
      </c>
      <c r="N1170" s="39">
        <v>110567</v>
      </c>
      <c r="O1170" s="39">
        <v>0</v>
      </c>
      <c r="P1170" s="39">
        <v>3272856.36</v>
      </c>
      <c r="Q1170" s="39">
        <f>M1170+N1170+O1170+P1170</f>
        <v>3383423.36</v>
      </c>
      <c r="R1170" s="39">
        <f>H1170-M1170</f>
        <v>0</v>
      </c>
      <c r="S1170" s="39">
        <f>I1170-N1170</f>
        <v>0</v>
      </c>
      <c r="T1170" s="39">
        <f>J1170-O1170</f>
        <v>0</v>
      </c>
      <c r="U1170" s="39">
        <f>Q1170+B1170</f>
        <v>3484623.36</v>
      </c>
      <c r="V1170" s="39">
        <v>3584280</v>
      </c>
      <c r="W1170" s="39">
        <v>3466727.59</v>
      </c>
      <c r="X1170" s="39">
        <f>V1170-W1170</f>
        <v>117552.41000000015</v>
      </c>
      <c r="Y1170" s="39">
        <f>IF(ISERROR(W1170/V1170*100),0,W1170/V1170*100)</f>
        <v>96.720334069882924</v>
      </c>
      <c r="Z1170" s="39">
        <v>0</v>
      </c>
      <c r="AA1170" s="39">
        <v>0</v>
      </c>
      <c r="AB1170" s="39">
        <v>0</v>
      </c>
      <c r="AC1170" s="39">
        <v>0</v>
      </c>
      <c r="AD1170" s="39">
        <v>-44629.64</v>
      </c>
    </row>
    <row r="1171" spans="1:30" ht="51" x14ac:dyDescent="0.2">
      <c r="A1171" s="40" t="s">
        <v>248</v>
      </c>
      <c r="B1171" s="39">
        <v>200772.61</v>
      </c>
      <c r="C1171" s="39">
        <v>0</v>
      </c>
      <c r="D1171" s="39">
        <v>0</v>
      </c>
      <c r="E1171" s="39">
        <v>0</v>
      </c>
      <c r="F1171" s="39">
        <v>591593</v>
      </c>
      <c r="G1171" s="39">
        <f>C1171+D1171+E1171+F1171</f>
        <v>591593</v>
      </c>
      <c r="H1171" s="39">
        <v>0</v>
      </c>
      <c r="I1171" s="39">
        <v>0</v>
      </c>
      <c r="J1171" s="39">
        <v>0</v>
      </c>
      <c r="K1171" s="39">
        <v>591593</v>
      </c>
      <c r="L1171" s="39">
        <f>H1171+I1171+J1171+K1171</f>
        <v>591593</v>
      </c>
      <c r="M1171" s="39">
        <v>0</v>
      </c>
      <c r="N1171" s="39">
        <v>0</v>
      </c>
      <c r="O1171" s="39">
        <v>0</v>
      </c>
      <c r="P1171" s="39">
        <v>588481</v>
      </c>
      <c r="Q1171" s="39">
        <f>M1171+N1171+O1171+P1171</f>
        <v>588481</v>
      </c>
      <c r="R1171" s="39">
        <f>H1171-M1171</f>
        <v>0</v>
      </c>
      <c r="S1171" s="39">
        <f>I1171-N1171</f>
        <v>0</v>
      </c>
      <c r="T1171" s="39">
        <f>J1171-O1171</f>
        <v>0</v>
      </c>
      <c r="U1171" s="39">
        <f>Q1171+B1171</f>
        <v>789253.61</v>
      </c>
      <c r="V1171" s="39">
        <v>911593</v>
      </c>
      <c r="W1171" s="39">
        <v>707248.31</v>
      </c>
      <c r="X1171" s="39">
        <f>V1171-W1171</f>
        <v>204344.68999999994</v>
      </c>
      <c r="Y1171" s="39">
        <f>IF(ISERROR(W1171/V1171*100),0,W1171/V1171*100)</f>
        <v>77.583780261586043</v>
      </c>
      <c r="Z1171" s="39">
        <v>0</v>
      </c>
      <c r="AA1171" s="39">
        <v>0</v>
      </c>
      <c r="AB1171" s="39">
        <v>0</v>
      </c>
      <c r="AC1171" s="39">
        <v>0</v>
      </c>
      <c r="AD1171" s="39">
        <v>-3112</v>
      </c>
    </row>
    <row r="1172" spans="1:30" ht="25.5" x14ac:dyDescent="0.2">
      <c r="A1172" s="40" t="s">
        <v>249</v>
      </c>
      <c r="B1172" s="39">
        <v>269908.11</v>
      </c>
      <c r="C1172" s="39">
        <v>0</v>
      </c>
      <c r="D1172" s="39">
        <v>1347315</v>
      </c>
      <c r="E1172" s="39">
        <v>0</v>
      </c>
      <c r="F1172" s="39">
        <v>1008764</v>
      </c>
      <c r="G1172" s="39">
        <f>C1172+D1172+E1172+F1172</f>
        <v>2356079</v>
      </c>
      <c r="H1172" s="39">
        <v>0</v>
      </c>
      <c r="I1172" s="39">
        <v>1347315</v>
      </c>
      <c r="J1172" s="39">
        <v>0</v>
      </c>
      <c r="K1172" s="39">
        <v>1008764</v>
      </c>
      <c r="L1172" s="39">
        <f>H1172+I1172+J1172+K1172</f>
        <v>2356079</v>
      </c>
      <c r="M1172" s="39">
        <v>0</v>
      </c>
      <c r="N1172" s="39">
        <v>1046882.33</v>
      </c>
      <c r="O1172" s="39">
        <v>0</v>
      </c>
      <c r="P1172" s="39">
        <v>1008763.28</v>
      </c>
      <c r="Q1172" s="39">
        <f>M1172+N1172+O1172+P1172</f>
        <v>2055645.6099999999</v>
      </c>
      <c r="R1172" s="39">
        <f>H1172-M1172</f>
        <v>0</v>
      </c>
      <c r="S1172" s="39">
        <f>I1172-N1172</f>
        <v>300432.67000000004</v>
      </c>
      <c r="T1172" s="39">
        <f>J1172-O1172</f>
        <v>0</v>
      </c>
      <c r="U1172" s="39">
        <f>Q1172+B1172</f>
        <v>2325553.7199999997</v>
      </c>
      <c r="V1172" s="39">
        <v>3415563</v>
      </c>
      <c r="W1172" s="39">
        <v>1825649.32</v>
      </c>
      <c r="X1172" s="39">
        <f>V1172-W1172</f>
        <v>1589913.68</v>
      </c>
      <c r="Y1172" s="39">
        <f>IF(ISERROR(W1172/V1172*100),0,W1172/V1172*100)</f>
        <v>53.450904580006288</v>
      </c>
      <c r="Z1172" s="39">
        <v>0</v>
      </c>
      <c r="AA1172" s="39">
        <v>0</v>
      </c>
      <c r="AB1172" s="39">
        <v>0</v>
      </c>
      <c r="AC1172" s="39">
        <v>0</v>
      </c>
      <c r="AD1172" s="39">
        <v>-0.72</v>
      </c>
    </row>
    <row r="1173" spans="1:30" ht="38.25" x14ac:dyDescent="0.2">
      <c r="A1173" s="40" t="s">
        <v>250</v>
      </c>
      <c r="B1173" s="39">
        <v>0</v>
      </c>
      <c r="C1173" s="39">
        <v>0</v>
      </c>
      <c r="D1173" s="39">
        <v>1000</v>
      </c>
      <c r="E1173" s="39">
        <v>0</v>
      </c>
      <c r="F1173" s="39">
        <v>0</v>
      </c>
      <c r="G1173" s="39">
        <f>C1173+D1173+E1173+F1173</f>
        <v>1000</v>
      </c>
      <c r="H1173" s="39">
        <v>0</v>
      </c>
      <c r="I1173" s="39">
        <v>1000</v>
      </c>
      <c r="J1173" s="39">
        <v>0</v>
      </c>
      <c r="K1173" s="39">
        <v>0</v>
      </c>
      <c r="L1173" s="39">
        <f>H1173+I1173+J1173+K1173</f>
        <v>1000</v>
      </c>
      <c r="M1173" s="39">
        <v>0</v>
      </c>
      <c r="N1173" s="39">
        <v>1000</v>
      </c>
      <c r="O1173" s="39">
        <v>0</v>
      </c>
      <c r="P1173" s="39">
        <v>0</v>
      </c>
      <c r="Q1173" s="39">
        <f>M1173+N1173+O1173+P1173</f>
        <v>1000</v>
      </c>
      <c r="R1173" s="39">
        <f>H1173-M1173</f>
        <v>0</v>
      </c>
      <c r="S1173" s="39">
        <f>I1173-N1173</f>
        <v>0</v>
      </c>
      <c r="T1173" s="39">
        <f>J1173-O1173</f>
        <v>0</v>
      </c>
      <c r="U1173" s="39">
        <f>Q1173+B1173</f>
        <v>1000</v>
      </c>
      <c r="V1173" s="39">
        <v>2811</v>
      </c>
      <c r="W1173" s="39">
        <v>1274.0899999999999</v>
      </c>
      <c r="X1173" s="39">
        <f>V1173-W1173</f>
        <v>1536.91</v>
      </c>
      <c r="Y1173" s="39">
        <f>IF(ISERROR(W1173/V1173*100),0,W1173/V1173*100)</f>
        <v>45.325151191746706</v>
      </c>
      <c r="Z1173" s="39">
        <v>0</v>
      </c>
      <c r="AA1173" s="39">
        <v>0</v>
      </c>
      <c r="AB1173" s="39">
        <v>0</v>
      </c>
      <c r="AC1173" s="39">
        <v>0</v>
      </c>
      <c r="AD1173" s="39">
        <v>0</v>
      </c>
    </row>
    <row r="1174" spans="1:30" ht="25.5" x14ac:dyDescent="0.2">
      <c r="A1174" s="40" t="s">
        <v>251</v>
      </c>
      <c r="B1174" s="39">
        <v>0</v>
      </c>
      <c r="C1174" s="39">
        <v>0</v>
      </c>
      <c r="D1174" s="39">
        <v>1242583</v>
      </c>
      <c r="E1174" s="39">
        <v>0</v>
      </c>
      <c r="F1174" s="39">
        <v>676032</v>
      </c>
      <c r="G1174" s="39">
        <f>C1174+D1174+E1174+F1174</f>
        <v>1918615</v>
      </c>
      <c r="H1174" s="39">
        <v>0</v>
      </c>
      <c r="I1174" s="39">
        <v>1242583</v>
      </c>
      <c r="J1174" s="39">
        <v>0</v>
      </c>
      <c r="K1174" s="39">
        <v>676032</v>
      </c>
      <c r="L1174" s="39">
        <f>H1174+I1174+J1174+K1174</f>
        <v>1918615</v>
      </c>
      <c r="M1174" s="39">
        <v>0</v>
      </c>
      <c r="N1174" s="39">
        <v>693873</v>
      </c>
      <c r="O1174" s="39">
        <v>0</v>
      </c>
      <c r="P1174" s="39">
        <v>676032</v>
      </c>
      <c r="Q1174" s="39">
        <f>M1174+N1174+O1174+P1174</f>
        <v>1369905</v>
      </c>
      <c r="R1174" s="39">
        <f>H1174-M1174</f>
        <v>0</v>
      </c>
      <c r="S1174" s="39">
        <f>I1174-N1174</f>
        <v>548710</v>
      </c>
      <c r="T1174" s="39">
        <f>J1174-O1174</f>
        <v>0</v>
      </c>
      <c r="U1174" s="39">
        <f>Q1174+B1174</f>
        <v>1369905</v>
      </c>
      <c r="V1174" s="39">
        <v>2713805</v>
      </c>
      <c r="W1174" s="39">
        <v>1334191.26</v>
      </c>
      <c r="X1174" s="39">
        <f>V1174-W1174</f>
        <v>1379613.74</v>
      </c>
      <c r="Y1174" s="39">
        <f>IF(ISERROR(W1174/V1174*100),0,W1174/V1174*100)</f>
        <v>49.163121889745213</v>
      </c>
      <c r="Z1174" s="39">
        <v>0</v>
      </c>
      <c r="AA1174" s="39">
        <v>0</v>
      </c>
      <c r="AB1174" s="39">
        <v>0</v>
      </c>
      <c r="AC1174" s="39">
        <v>0</v>
      </c>
      <c r="AD1174" s="39">
        <v>0</v>
      </c>
    </row>
    <row r="1175" spans="1:30" ht="25.5" x14ac:dyDescent="0.2">
      <c r="A1175" s="40" t="s">
        <v>252</v>
      </c>
      <c r="B1175" s="39">
        <v>0</v>
      </c>
      <c r="C1175" s="39">
        <v>0</v>
      </c>
      <c r="D1175" s="39">
        <v>896500</v>
      </c>
      <c r="E1175" s="39">
        <v>0</v>
      </c>
      <c r="F1175" s="39">
        <v>217087</v>
      </c>
      <c r="G1175" s="39">
        <f>C1175+D1175+E1175+F1175</f>
        <v>1113587</v>
      </c>
      <c r="H1175" s="39">
        <v>0</v>
      </c>
      <c r="I1175" s="39">
        <v>896500</v>
      </c>
      <c r="J1175" s="39">
        <v>0</v>
      </c>
      <c r="K1175" s="39">
        <v>217087</v>
      </c>
      <c r="L1175" s="39">
        <f>H1175+I1175+J1175+K1175</f>
        <v>1113587</v>
      </c>
      <c r="M1175" s="39">
        <v>0</v>
      </c>
      <c r="N1175" s="39">
        <v>788446.04</v>
      </c>
      <c r="O1175" s="39">
        <v>0</v>
      </c>
      <c r="P1175" s="39">
        <v>210169.11</v>
      </c>
      <c r="Q1175" s="39">
        <f>M1175+N1175+O1175+P1175</f>
        <v>998615.15</v>
      </c>
      <c r="R1175" s="39">
        <f>H1175-M1175</f>
        <v>0</v>
      </c>
      <c r="S1175" s="39">
        <f>I1175-N1175</f>
        <v>108053.95999999996</v>
      </c>
      <c r="T1175" s="39">
        <f>J1175-O1175</f>
        <v>0</v>
      </c>
      <c r="U1175" s="39">
        <f>Q1175+B1175</f>
        <v>998615.15</v>
      </c>
      <c r="V1175" s="39">
        <v>1315481</v>
      </c>
      <c r="W1175" s="39">
        <v>984678.9</v>
      </c>
      <c r="X1175" s="39">
        <f>V1175-W1175</f>
        <v>330802.09999999998</v>
      </c>
      <c r="Y1175" s="39">
        <f>IF(ISERROR(W1175/V1175*100),0,W1175/V1175*100)</f>
        <v>74.853144971307074</v>
      </c>
      <c r="Z1175" s="39">
        <v>0</v>
      </c>
      <c r="AA1175" s="39">
        <v>0</v>
      </c>
      <c r="AB1175" s="39">
        <v>0</v>
      </c>
      <c r="AC1175" s="39">
        <v>0</v>
      </c>
      <c r="AD1175" s="39">
        <v>-6917.89</v>
      </c>
    </row>
    <row r="1176" spans="1:30" ht="25.5" x14ac:dyDescent="0.2">
      <c r="A1176" s="40" t="s">
        <v>253</v>
      </c>
      <c r="B1176" s="39">
        <v>291990.78999999998</v>
      </c>
      <c r="C1176" s="39">
        <v>0</v>
      </c>
      <c r="D1176" s="39">
        <v>1620565</v>
      </c>
      <c r="E1176" s="39">
        <v>627416</v>
      </c>
      <c r="F1176" s="39">
        <v>860239</v>
      </c>
      <c r="G1176" s="39">
        <f>C1176+D1176+E1176+F1176</f>
        <v>3108220</v>
      </c>
      <c r="H1176" s="39">
        <v>0</v>
      </c>
      <c r="I1176" s="39">
        <v>1620565</v>
      </c>
      <c r="J1176" s="39">
        <v>627416</v>
      </c>
      <c r="K1176" s="39">
        <v>860239</v>
      </c>
      <c r="L1176" s="39">
        <f>H1176+I1176+J1176+K1176</f>
        <v>3108220</v>
      </c>
      <c r="M1176" s="39">
        <v>0</v>
      </c>
      <c r="N1176" s="39">
        <v>1619362.94</v>
      </c>
      <c r="O1176" s="39">
        <v>409595.49</v>
      </c>
      <c r="P1176" s="39">
        <v>831336.31</v>
      </c>
      <c r="Q1176" s="39">
        <f>M1176+N1176+O1176+P1176</f>
        <v>2860294.74</v>
      </c>
      <c r="R1176" s="39">
        <f>H1176-M1176</f>
        <v>0</v>
      </c>
      <c r="S1176" s="39">
        <f>I1176-N1176</f>
        <v>1202.0600000000559</v>
      </c>
      <c r="T1176" s="39">
        <f>J1176-O1176</f>
        <v>217820.51</v>
      </c>
      <c r="U1176" s="39">
        <f>Q1176+B1176</f>
        <v>3152285.5300000003</v>
      </c>
      <c r="V1176" s="39">
        <v>3458084</v>
      </c>
      <c r="W1176" s="39">
        <v>2740215.74</v>
      </c>
      <c r="X1176" s="39">
        <f>V1176-W1176</f>
        <v>717868.25999999978</v>
      </c>
      <c r="Y1176" s="39">
        <f>IF(ISERROR(W1176/V1176*100),0,W1176/V1176*100)</f>
        <v>79.240866907802129</v>
      </c>
      <c r="Z1176" s="39">
        <v>0</v>
      </c>
      <c r="AA1176" s="39">
        <v>0</v>
      </c>
      <c r="AB1176" s="39">
        <v>0</v>
      </c>
      <c r="AC1176" s="39">
        <v>0</v>
      </c>
      <c r="AD1176" s="39">
        <v>-28902.69</v>
      </c>
    </row>
    <row r="1177" spans="1:30" ht="63.75" x14ac:dyDescent="0.2">
      <c r="A1177" s="40" t="s">
        <v>254</v>
      </c>
      <c r="B1177" s="39">
        <v>0</v>
      </c>
      <c r="C1177" s="39">
        <v>0</v>
      </c>
      <c r="D1177" s="39">
        <v>0</v>
      </c>
      <c r="E1177" s="39">
        <v>35527</v>
      </c>
      <c r="F1177" s="39">
        <v>0</v>
      </c>
      <c r="G1177" s="39">
        <f>C1177+D1177+E1177+F1177</f>
        <v>35527</v>
      </c>
      <c r="H1177" s="39">
        <v>0</v>
      </c>
      <c r="I1177" s="39">
        <v>0</v>
      </c>
      <c r="J1177" s="39">
        <v>35527</v>
      </c>
      <c r="K1177" s="39">
        <v>0</v>
      </c>
      <c r="L1177" s="39">
        <f>H1177+I1177+J1177+K1177</f>
        <v>35527</v>
      </c>
      <c r="M1177" s="39">
        <v>0</v>
      </c>
      <c r="N1177" s="39">
        <v>0</v>
      </c>
      <c r="O1177" s="39">
        <v>3742.08</v>
      </c>
      <c r="P1177" s="39">
        <v>0</v>
      </c>
      <c r="Q1177" s="39">
        <f>M1177+N1177+O1177+P1177</f>
        <v>3742.08</v>
      </c>
      <c r="R1177" s="39">
        <f>H1177-M1177</f>
        <v>0</v>
      </c>
      <c r="S1177" s="39">
        <f>I1177-N1177</f>
        <v>0</v>
      </c>
      <c r="T1177" s="39">
        <f>J1177-O1177</f>
        <v>31784.92</v>
      </c>
      <c r="U1177" s="39">
        <f>Q1177+B1177</f>
        <v>3742.08</v>
      </c>
      <c r="V1177" s="39">
        <v>35527</v>
      </c>
      <c r="W1177" s="39">
        <v>3742.08</v>
      </c>
      <c r="X1177" s="39">
        <f>V1177-W1177</f>
        <v>31784.92</v>
      </c>
      <c r="Y1177" s="39">
        <f>IF(ISERROR(W1177/V1177*100),0,W1177/V1177*100)</f>
        <v>10.533059363301151</v>
      </c>
      <c r="Z1177" s="39">
        <v>0</v>
      </c>
      <c r="AA1177" s="39">
        <v>0</v>
      </c>
      <c r="AB1177" s="39">
        <v>0</v>
      </c>
      <c r="AC1177" s="39">
        <v>0</v>
      </c>
      <c r="AD1177" s="39">
        <v>0</v>
      </c>
    </row>
    <row r="1178" spans="1:30" ht="38.25" x14ac:dyDescent="0.2">
      <c r="A1178" s="40" t="s">
        <v>84</v>
      </c>
      <c r="B1178" s="39">
        <v>4009586.13</v>
      </c>
      <c r="C1178" s="39">
        <v>0</v>
      </c>
      <c r="D1178" s="39">
        <v>30051622</v>
      </c>
      <c r="E1178" s="39">
        <v>502146</v>
      </c>
      <c r="F1178" s="39">
        <v>2716924</v>
      </c>
      <c r="G1178" s="39">
        <f>C1178+D1178+E1178+F1178</f>
        <v>33270692</v>
      </c>
      <c r="H1178" s="39">
        <v>0</v>
      </c>
      <c r="I1178" s="39">
        <v>30051622</v>
      </c>
      <c r="J1178" s="39">
        <v>502146</v>
      </c>
      <c r="K1178" s="39">
        <v>2716924</v>
      </c>
      <c r="L1178" s="39">
        <f>H1178+I1178+J1178+K1178</f>
        <v>33270692</v>
      </c>
      <c r="M1178" s="39">
        <v>0</v>
      </c>
      <c r="N1178" s="39">
        <v>29934087.66</v>
      </c>
      <c r="O1178" s="39">
        <v>320001.17</v>
      </c>
      <c r="P1178" s="39">
        <v>2696775.84</v>
      </c>
      <c r="Q1178" s="39">
        <f>M1178+N1178+O1178+P1178</f>
        <v>32950864.670000002</v>
      </c>
      <c r="R1178" s="39">
        <f>H1178-M1178</f>
        <v>0</v>
      </c>
      <c r="S1178" s="39">
        <f>I1178-N1178</f>
        <v>117534.33999999985</v>
      </c>
      <c r="T1178" s="39">
        <f>J1178-O1178</f>
        <v>182144.83000000002</v>
      </c>
      <c r="U1178" s="39">
        <f>Q1178+B1178</f>
        <v>36960450.800000004</v>
      </c>
      <c r="V1178" s="39">
        <v>39815463</v>
      </c>
      <c r="W1178" s="39">
        <v>27630424.870000001</v>
      </c>
      <c r="X1178" s="39">
        <f>V1178-W1178</f>
        <v>12185038.129999999</v>
      </c>
      <c r="Y1178" s="39">
        <f>IF(ISERROR(W1178/V1178*100),0,W1178/V1178*100)</f>
        <v>69.396216414713052</v>
      </c>
      <c r="Z1178" s="39">
        <v>0</v>
      </c>
      <c r="AA1178" s="39">
        <v>0</v>
      </c>
      <c r="AB1178" s="39">
        <v>0</v>
      </c>
      <c r="AC1178" s="39">
        <v>0</v>
      </c>
      <c r="AD1178" s="39">
        <v>-20148.16</v>
      </c>
    </row>
    <row r="1179" spans="1:30" ht="51" x14ac:dyDescent="0.2">
      <c r="A1179" s="38" t="s">
        <v>51</v>
      </c>
      <c r="B1179" s="39">
        <v>0</v>
      </c>
      <c r="C1179" s="39">
        <v>0</v>
      </c>
      <c r="D1179" s="39">
        <v>0</v>
      </c>
      <c r="E1179" s="39">
        <v>0</v>
      </c>
      <c r="F1179" s="39">
        <v>2804348</v>
      </c>
      <c r="G1179" s="39">
        <f>C1179+D1179+E1179+F1179</f>
        <v>2804348</v>
      </c>
      <c r="H1179" s="39">
        <v>0</v>
      </c>
      <c r="I1179" s="39">
        <v>0</v>
      </c>
      <c r="J1179" s="39">
        <v>0</v>
      </c>
      <c r="K1179" s="39">
        <v>2804348</v>
      </c>
      <c r="L1179" s="39">
        <f>H1179+I1179+J1179+K1179</f>
        <v>2804348</v>
      </c>
      <c r="M1179" s="39">
        <v>0</v>
      </c>
      <c r="N1179" s="39">
        <v>0</v>
      </c>
      <c r="O1179" s="39">
        <v>0</v>
      </c>
      <c r="P1179" s="39">
        <v>2785493.09</v>
      </c>
      <c r="Q1179" s="39">
        <f>M1179+N1179+O1179+P1179</f>
        <v>2785493.09</v>
      </c>
      <c r="R1179" s="39">
        <f>H1179-M1179</f>
        <v>0</v>
      </c>
      <c r="S1179" s="39">
        <f>I1179-N1179</f>
        <v>0</v>
      </c>
      <c r="T1179" s="39">
        <f>J1179-O1179</f>
        <v>0</v>
      </c>
      <c r="U1179" s="39">
        <f>Q1179+B1179</f>
        <v>2785493.09</v>
      </c>
      <c r="V1179" s="39">
        <v>2804348</v>
      </c>
      <c r="W1179" s="39">
        <v>2785493.09</v>
      </c>
      <c r="X1179" s="39">
        <f>V1179-W1179</f>
        <v>18854.910000000149</v>
      </c>
      <c r="Y1179" s="39">
        <f>IF(ISERROR(W1179/V1179*100),0,W1179/V1179*100)</f>
        <v>99.327654413788864</v>
      </c>
      <c r="Z1179" s="39">
        <v>0</v>
      </c>
      <c r="AA1179" s="39">
        <v>0</v>
      </c>
      <c r="AB1179" s="39">
        <v>0</v>
      </c>
      <c r="AC1179" s="39">
        <v>0</v>
      </c>
      <c r="AD1179" s="39">
        <v>-18854.91</v>
      </c>
    </row>
    <row r="1180" spans="1:30" ht="38.25" x14ac:dyDescent="0.2">
      <c r="A1180" s="40" t="s">
        <v>255</v>
      </c>
      <c r="B1180" s="39">
        <v>0</v>
      </c>
      <c r="C1180" s="39">
        <v>0</v>
      </c>
      <c r="D1180" s="39">
        <v>0</v>
      </c>
      <c r="E1180" s="39">
        <v>0</v>
      </c>
      <c r="F1180" s="39">
        <v>2804348</v>
      </c>
      <c r="G1180" s="39">
        <f>C1180+D1180+E1180+F1180</f>
        <v>2804348</v>
      </c>
      <c r="H1180" s="39">
        <v>0</v>
      </c>
      <c r="I1180" s="39">
        <v>0</v>
      </c>
      <c r="J1180" s="39">
        <v>0</v>
      </c>
      <c r="K1180" s="39">
        <v>2804348</v>
      </c>
      <c r="L1180" s="39">
        <f>H1180+I1180+J1180+K1180</f>
        <v>2804348</v>
      </c>
      <c r="M1180" s="39">
        <v>0</v>
      </c>
      <c r="N1180" s="39">
        <v>0</v>
      </c>
      <c r="O1180" s="39">
        <v>0</v>
      </c>
      <c r="P1180" s="39">
        <v>2785493.09</v>
      </c>
      <c r="Q1180" s="39">
        <f>M1180+N1180+O1180+P1180</f>
        <v>2785493.09</v>
      </c>
      <c r="R1180" s="39">
        <f>H1180-M1180</f>
        <v>0</v>
      </c>
      <c r="S1180" s="39">
        <f>I1180-N1180</f>
        <v>0</v>
      </c>
      <c r="T1180" s="39">
        <f>J1180-O1180</f>
        <v>0</v>
      </c>
      <c r="U1180" s="39">
        <f>Q1180+B1180</f>
        <v>2785493.09</v>
      </c>
      <c r="V1180" s="39">
        <v>2804348</v>
      </c>
      <c r="W1180" s="39">
        <v>2785493.09</v>
      </c>
      <c r="X1180" s="39">
        <f>V1180-W1180</f>
        <v>18854.910000000149</v>
      </c>
      <c r="Y1180" s="39">
        <f>IF(ISERROR(W1180/V1180*100),0,W1180/V1180*100)</f>
        <v>99.327654413788864</v>
      </c>
      <c r="Z1180" s="39">
        <v>0</v>
      </c>
      <c r="AA1180" s="39">
        <v>0</v>
      </c>
      <c r="AB1180" s="39">
        <v>0</v>
      </c>
      <c r="AC1180" s="39">
        <v>0</v>
      </c>
      <c r="AD1180" s="39">
        <v>-18854.91</v>
      </c>
    </row>
    <row r="1181" spans="1:30" ht="25.5" x14ac:dyDescent="0.2">
      <c r="A1181" s="38" t="s">
        <v>256</v>
      </c>
      <c r="B1181" s="39">
        <v>0</v>
      </c>
      <c r="C1181" s="39">
        <v>0</v>
      </c>
      <c r="D1181" s="39">
        <v>5653</v>
      </c>
      <c r="E1181" s="39">
        <v>0</v>
      </c>
      <c r="F1181" s="39">
        <v>210372</v>
      </c>
      <c r="G1181" s="39">
        <f>C1181+D1181+E1181+F1181</f>
        <v>216025</v>
      </c>
      <c r="H1181" s="39">
        <v>0</v>
      </c>
      <c r="I1181" s="39">
        <v>5653</v>
      </c>
      <c r="J1181" s="39">
        <v>0</v>
      </c>
      <c r="K1181" s="39">
        <v>210372</v>
      </c>
      <c r="L1181" s="39">
        <f>H1181+I1181+J1181+K1181</f>
        <v>216025</v>
      </c>
      <c r="M1181" s="39">
        <v>0</v>
      </c>
      <c r="N1181" s="39">
        <v>1360</v>
      </c>
      <c r="O1181" s="39">
        <v>0</v>
      </c>
      <c r="P1181" s="39">
        <v>209816.31</v>
      </c>
      <c r="Q1181" s="39">
        <f>M1181+N1181+O1181+P1181</f>
        <v>211176.31</v>
      </c>
      <c r="R1181" s="39">
        <f>H1181-M1181</f>
        <v>0</v>
      </c>
      <c r="S1181" s="39">
        <f>I1181-N1181</f>
        <v>4293</v>
      </c>
      <c r="T1181" s="39">
        <f>J1181-O1181</f>
        <v>0</v>
      </c>
      <c r="U1181" s="39">
        <f>Q1181+B1181</f>
        <v>211176.31</v>
      </c>
      <c r="V1181" s="39">
        <v>226851</v>
      </c>
      <c r="W1181" s="39">
        <v>217727.57</v>
      </c>
      <c r="X1181" s="39">
        <f>V1181-W1181</f>
        <v>9123.429999999993</v>
      </c>
      <c r="Y1181" s="39">
        <f>IF(ISERROR(W1181/V1181*100),0,W1181/V1181*100)</f>
        <v>95.97822799987658</v>
      </c>
      <c r="Z1181" s="39">
        <v>0</v>
      </c>
      <c r="AA1181" s="39">
        <v>0</v>
      </c>
      <c r="AB1181" s="39">
        <v>0</v>
      </c>
      <c r="AC1181" s="39">
        <v>0</v>
      </c>
      <c r="AD1181" s="39">
        <v>-555.69000000000005</v>
      </c>
    </row>
    <row r="1182" spans="1:30" ht="25.5" x14ac:dyDescent="0.2">
      <c r="A1182" s="40" t="s">
        <v>257</v>
      </c>
      <c r="B1182" s="39">
        <v>0</v>
      </c>
      <c r="C1182" s="39">
        <v>0</v>
      </c>
      <c r="D1182" s="39">
        <v>5653</v>
      </c>
      <c r="E1182" s="39">
        <v>0</v>
      </c>
      <c r="F1182" s="39">
        <v>210372</v>
      </c>
      <c r="G1182" s="39">
        <f>C1182+D1182+E1182+F1182</f>
        <v>216025</v>
      </c>
      <c r="H1182" s="39">
        <v>0</v>
      </c>
      <c r="I1182" s="39">
        <v>5653</v>
      </c>
      <c r="J1182" s="39">
        <v>0</v>
      </c>
      <c r="K1182" s="39">
        <v>210372</v>
      </c>
      <c r="L1182" s="39">
        <f>H1182+I1182+J1182+K1182</f>
        <v>216025</v>
      </c>
      <c r="M1182" s="39">
        <v>0</v>
      </c>
      <c r="N1182" s="39">
        <v>1360</v>
      </c>
      <c r="O1182" s="39">
        <v>0</v>
      </c>
      <c r="P1182" s="39">
        <v>209816.31</v>
      </c>
      <c r="Q1182" s="39">
        <f>M1182+N1182+O1182+P1182</f>
        <v>211176.31</v>
      </c>
      <c r="R1182" s="39">
        <f>H1182-M1182</f>
        <v>0</v>
      </c>
      <c r="S1182" s="39">
        <f>I1182-N1182</f>
        <v>4293</v>
      </c>
      <c r="T1182" s="39">
        <f>J1182-O1182</f>
        <v>0</v>
      </c>
      <c r="U1182" s="39">
        <f>Q1182+B1182</f>
        <v>211176.31</v>
      </c>
      <c r="V1182" s="39">
        <v>226851</v>
      </c>
      <c r="W1182" s="39">
        <v>217727.57</v>
      </c>
      <c r="X1182" s="39">
        <f>V1182-W1182</f>
        <v>9123.429999999993</v>
      </c>
      <c r="Y1182" s="39">
        <f>IF(ISERROR(W1182/V1182*100),0,W1182/V1182*100)</f>
        <v>95.97822799987658</v>
      </c>
      <c r="Z1182" s="39">
        <v>0</v>
      </c>
      <c r="AA1182" s="39">
        <v>0</v>
      </c>
      <c r="AB1182" s="39">
        <v>0</v>
      </c>
      <c r="AC1182" s="39">
        <v>0</v>
      </c>
      <c r="AD1182" s="39">
        <v>-555.69000000000005</v>
      </c>
    </row>
    <row r="1183" spans="1:30" x14ac:dyDescent="0.2">
      <c r="A1183" s="35" t="s">
        <v>260</v>
      </c>
      <c r="B1183" s="36">
        <v>0</v>
      </c>
      <c r="C1183" s="36">
        <v>0</v>
      </c>
      <c r="D1183" s="36">
        <v>292677</v>
      </c>
      <c r="E1183" s="36">
        <v>778956</v>
      </c>
      <c r="F1183" s="36">
        <v>579241111</v>
      </c>
      <c r="G1183" s="36">
        <f>C1183+D1183+E1183+F1183</f>
        <v>580312744</v>
      </c>
      <c r="H1183" s="36">
        <v>0</v>
      </c>
      <c r="I1183" s="36">
        <v>292677</v>
      </c>
      <c r="J1183" s="36">
        <v>778956</v>
      </c>
      <c r="K1183" s="36">
        <v>579241111</v>
      </c>
      <c r="L1183" s="36">
        <f>H1183+I1183+J1183+K1183</f>
        <v>580312744</v>
      </c>
      <c r="M1183" s="36">
        <v>0</v>
      </c>
      <c r="N1183" s="36">
        <v>263863.09000000003</v>
      </c>
      <c r="O1183" s="36">
        <v>608160.55000000005</v>
      </c>
      <c r="P1183" s="36">
        <v>575254961.37</v>
      </c>
      <c r="Q1183" s="36">
        <f>M1183+N1183+O1183+P1183</f>
        <v>576126985.00999999</v>
      </c>
      <c r="R1183" s="36">
        <f>H1183-M1183</f>
        <v>0</v>
      </c>
      <c r="S1183" s="36">
        <f>I1183-N1183</f>
        <v>28813.909999999974</v>
      </c>
      <c r="T1183" s="36">
        <f>J1183-O1183</f>
        <v>170795.44999999995</v>
      </c>
      <c r="U1183" s="36">
        <f>Q1183+B1183</f>
        <v>576126985.00999999</v>
      </c>
      <c r="V1183" s="36">
        <v>580334686</v>
      </c>
      <c r="W1183" s="36">
        <v>576106011.05999994</v>
      </c>
      <c r="X1183" s="36">
        <f>V1183-W1183</f>
        <v>4228674.9400000572</v>
      </c>
      <c r="Y1183" s="36">
        <f>IF(ISERROR(W1183/V1183*100),0,W1183/V1183*100)</f>
        <v>99.27133858409421</v>
      </c>
      <c r="Z1183" s="36">
        <v>0</v>
      </c>
      <c r="AA1183" s="36">
        <v>0</v>
      </c>
      <c r="AB1183" s="36">
        <v>0</v>
      </c>
      <c r="AC1183" s="36">
        <v>0</v>
      </c>
      <c r="AD1183" s="36">
        <v>-3986149.63</v>
      </c>
    </row>
    <row r="1184" spans="1:30" ht="38.25" x14ac:dyDescent="0.2">
      <c r="A1184" s="38" t="s">
        <v>42</v>
      </c>
      <c r="B1184" s="39">
        <v>0</v>
      </c>
      <c r="C1184" s="39">
        <v>0</v>
      </c>
      <c r="D1184" s="39">
        <v>0</v>
      </c>
      <c r="E1184" s="39">
        <v>0</v>
      </c>
      <c r="F1184" s="39">
        <v>2645721</v>
      </c>
      <c r="G1184" s="39">
        <f>C1184+D1184+E1184+F1184</f>
        <v>2645721</v>
      </c>
      <c r="H1184" s="39">
        <v>0</v>
      </c>
      <c r="I1184" s="39">
        <v>0</v>
      </c>
      <c r="J1184" s="39">
        <v>0</v>
      </c>
      <c r="K1184" s="39">
        <v>2645721</v>
      </c>
      <c r="L1184" s="39">
        <f>H1184+I1184+J1184+K1184</f>
        <v>2645721</v>
      </c>
      <c r="M1184" s="39">
        <v>0</v>
      </c>
      <c r="N1184" s="39">
        <v>0</v>
      </c>
      <c r="O1184" s="39">
        <v>0</v>
      </c>
      <c r="P1184" s="39">
        <v>2613193.0699999998</v>
      </c>
      <c r="Q1184" s="39">
        <f>M1184+N1184+O1184+P1184</f>
        <v>2613193.0699999998</v>
      </c>
      <c r="R1184" s="39">
        <f>H1184-M1184</f>
        <v>0</v>
      </c>
      <c r="S1184" s="39">
        <f>I1184-N1184</f>
        <v>0</v>
      </c>
      <c r="T1184" s="39">
        <f>J1184-O1184</f>
        <v>0</v>
      </c>
      <c r="U1184" s="39">
        <f>Q1184+B1184</f>
        <v>2613193.0699999998</v>
      </c>
      <c r="V1184" s="39">
        <v>2645721</v>
      </c>
      <c r="W1184" s="39">
        <v>2613193.0699999998</v>
      </c>
      <c r="X1184" s="39">
        <f>V1184-W1184</f>
        <v>32527.930000000168</v>
      </c>
      <c r="Y1184" s="39">
        <f>IF(ISERROR(W1184/V1184*100),0,W1184/V1184*100)</f>
        <v>98.770545722697136</v>
      </c>
      <c r="Z1184" s="39">
        <v>0</v>
      </c>
      <c r="AA1184" s="39">
        <v>0</v>
      </c>
      <c r="AB1184" s="39">
        <v>0</v>
      </c>
      <c r="AC1184" s="39">
        <v>0</v>
      </c>
      <c r="AD1184" s="39">
        <v>-32527.93</v>
      </c>
    </row>
    <row r="1185" spans="1:30" ht="38.25" x14ac:dyDescent="0.2">
      <c r="A1185" s="40" t="s">
        <v>283</v>
      </c>
      <c r="B1185" s="39">
        <v>0</v>
      </c>
      <c r="C1185" s="39">
        <v>0</v>
      </c>
      <c r="D1185" s="39">
        <v>0</v>
      </c>
      <c r="E1185" s="39">
        <v>0</v>
      </c>
      <c r="F1185" s="39">
        <v>2645721</v>
      </c>
      <c r="G1185" s="39">
        <f>C1185+D1185+E1185+F1185</f>
        <v>2645721</v>
      </c>
      <c r="H1185" s="39">
        <v>0</v>
      </c>
      <c r="I1185" s="39">
        <v>0</v>
      </c>
      <c r="J1185" s="39">
        <v>0</v>
      </c>
      <c r="K1185" s="39">
        <v>2645721</v>
      </c>
      <c r="L1185" s="39">
        <f>H1185+I1185+J1185+K1185</f>
        <v>2645721</v>
      </c>
      <c r="M1185" s="39">
        <v>0</v>
      </c>
      <c r="N1185" s="39">
        <v>0</v>
      </c>
      <c r="O1185" s="39">
        <v>0</v>
      </c>
      <c r="P1185" s="39">
        <v>2613193.0699999998</v>
      </c>
      <c r="Q1185" s="39">
        <f>M1185+N1185+O1185+P1185</f>
        <v>2613193.0699999998</v>
      </c>
      <c r="R1185" s="39">
        <f>H1185-M1185</f>
        <v>0</v>
      </c>
      <c r="S1185" s="39">
        <f>I1185-N1185</f>
        <v>0</v>
      </c>
      <c r="T1185" s="39">
        <f>J1185-O1185</f>
        <v>0</v>
      </c>
      <c r="U1185" s="39">
        <f>Q1185+B1185</f>
        <v>2613193.0699999998</v>
      </c>
      <c r="V1185" s="39">
        <v>2645721</v>
      </c>
      <c r="W1185" s="39">
        <v>2613193.0699999998</v>
      </c>
      <c r="X1185" s="39">
        <f>V1185-W1185</f>
        <v>32527.930000000168</v>
      </c>
      <c r="Y1185" s="39">
        <f>IF(ISERROR(W1185/V1185*100),0,W1185/V1185*100)</f>
        <v>98.770545722697136</v>
      </c>
      <c r="Z1185" s="39">
        <v>0</v>
      </c>
      <c r="AA1185" s="39">
        <v>0</v>
      </c>
      <c r="AB1185" s="39">
        <v>0</v>
      </c>
      <c r="AC1185" s="39">
        <v>0</v>
      </c>
      <c r="AD1185" s="39">
        <v>-32527.93</v>
      </c>
    </row>
    <row r="1186" spans="1:30" ht="38.25" x14ac:dyDescent="0.2">
      <c r="A1186" s="38" t="s">
        <v>241</v>
      </c>
      <c r="B1186" s="39">
        <v>0</v>
      </c>
      <c r="C1186" s="39">
        <v>0</v>
      </c>
      <c r="D1186" s="39">
        <v>0</v>
      </c>
      <c r="E1186" s="39">
        <v>0</v>
      </c>
      <c r="F1186" s="39">
        <v>307369897</v>
      </c>
      <c r="G1186" s="39">
        <f>C1186+D1186+E1186+F1186</f>
        <v>307369897</v>
      </c>
      <c r="H1186" s="39">
        <v>0</v>
      </c>
      <c r="I1186" s="39">
        <v>0</v>
      </c>
      <c r="J1186" s="39">
        <v>0</v>
      </c>
      <c r="K1186" s="39">
        <v>307369897</v>
      </c>
      <c r="L1186" s="39">
        <f>H1186+I1186+J1186+K1186</f>
        <v>307369897</v>
      </c>
      <c r="M1186" s="39">
        <v>0</v>
      </c>
      <c r="N1186" s="39">
        <v>76.569999999999993</v>
      </c>
      <c r="O1186" s="39">
        <v>0</v>
      </c>
      <c r="P1186" s="39">
        <v>307269684.99000001</v>
      </c>
      <c r="Q1186" s="39">
        <f>M1186+N1186+O1186+P1186</f>
        <v>307269761.56</v>
      </c>
      <c r="R1186" s="39">
        <f>H1186-M1186</f>
        <v>0</v>
      </c>
      <c r="S1186" s="39">
        <f>I1186-N1186</f>
        <v>-76.569999999999993</v>
      </c>
      <c r="T1186" s="39">
        <f>J1186-O1186</f>
        <v>0</v>
      </c>
      <c r="U1186" s="39">
        <f>Q1186+B1186</f>
        <v>307269761.56</v>
      </c>
      <c r="V1186" s="39">
        <v>307369897</v>
      </c>
      <c r="W1186" s="39">
        <v>307269684.99000001</v>
      </c>
      <c r="X1186" s="39">
        <f>V1186-W1186</f>
        <v>100212.00999999046</v>
      </c>
      <c r="Y1186" s="39">
        <f>IF(ISERROR(W1186/V1186*100),0,W1186/V1186*100)</f>
        <v>99.967396934124622</v>
      </c>
      <c r="Z1186" s="39">
        <v>0</v>
      </c>
      <c r="AA1186" s="39">
        <v>0</v>
      </c>
      <c r="AB1186" s="39">
        <v>0</v>
      </c>
      <c r="AC1186" s="39">
        <v>0</v>
      </c>
      <c r="AD1186" s="39">
        <v>-100212.01</v>
      </c>
    </row>
    <row r="1187" spans="1:30" ht="51" x14ac:dyDescent="0.2">
      <c r="A1187" s="40" t="s">
        <v>284</v>
      </c>
      <c r="B1187" s="39">
        <v>0</v>
      </c>
      <c r="C1187" s="39">
        <v>0</v>
      </c>
      <c r="D1187" s="39">
        <v>0</v>
      </c>
      <c r="E1187" s="39">
        <v>0</v>
      </c>
      <c r="F1187" s="39">
        <v>307369897</v>
      </c>
      <c r="G1187" s="39">
        <f>C1187+D1187+E1187+F1187</f>
        <v>307369897</v>
      </c>
      <c r="H1187" s="39">
        <v>0</v>
      </c>
      <c r="I1187" s="39">
        <v>0</v>
      </c>
      <c r="J1187" s="39">
        <v>0</v>
      </c>
      <c r="K1187" s="39">
        <v>307369897</v>
      </c>
      <c r="L1187" s="39">
        <f>H1187+I1187+J1187+K1187</f>
        <v>307369897</v>
      </c>
      <c r="M1187" s="39">
        <v>0</v>
      </c>
      <c r="N1187" s="39">
        <v>76.569999999999993</v>
      </c>
      <c r="O1187" s="39">
        <v>0</v>
      </c>
      <c r="P1187" s="39">
        <v>307269684.99000001</v>
      </c>
      <c r="Q1187" s="39">
        <f>M1187+N1187+O1187+P1187</f>
        <v>307269761.56</v>
      </c>
      <c r="R1187" s="39">
        <f>H1187-M1187</f>
        <v>0</v>
      </c>
      <c r="S1187" s="39">
        <f>I1187-N1187</f>
        <v>-76.569999999999993</v>
      </c>
      <c r="T1187" s="39">
        <f>J1187-O1187</f>
        <v>0</v>
      </c>
      <c r="U1187" s="39">
        <f>Q1187+B1187</f>
        <v>307269761.56</v>
      </c>
      <c r="V1187" s="39">
        <v>307369897</v>
      </c>
      <c r="W1187" s="39">
        <v>307269684.99000001</v>
      </c>
      <c r="X1187" s="39">
        <f>V1187-W1187</f>
        <v>100212.00999999046</v>
      </c>
      <c r="Y1187" s="39">
        <f>IF(ISERROR(W1187/V1187*100),0,W1187/V1187*100)</f>
        <v>99.967396934124622</v>
      </c>
      <c r="Z1187" s="39">
        <v>0</v>
      </c>
      <c r="AA1187" s="39">
        <v>0</v>
      </c>
      <c r="AB1187" s="39">
        <v>0</v>
      </c>
      <c r="AC1187" s="39">
        <v>0</v>
      </c>
      <c r="AD1187" s="39">
        <v>-100212.01</v>
      </c>
    </row>
    <row r="1188" spans="1:30" ht="38.25" x14ac:dyDescent="0.2">
      <c r="A1188" s="38" t="s">
        <v>243</v>
      </c>
      <c r="B1188" s="39">
        <v>0</v>
      </c>
      <c r="C1188" s="39">
        <v>0</v>
      </c>
      <c r="D1188" s="39">
        <v>0</v>
      </c>
      <c r="E1188" s="39">
        <v>0</v>
      </c>
      <c r="F1188" s="39">
        <v>243326639</v>
      </c>
      <c r="G1188" s="39">
        <f>C1188+D1188+E1188+F1188</f>
        <v>243326639</v>
      </c>
      <c r="H1188" s="39">
        <v>0</v>
      </c>
      <c r="I1188" s="39">
        <v>0</v>
      </c>
      <c r="J1188" s="39">
        <v>0</v>
      </c>
      <c r="K1188" s="39">
        <v>243326639</v>
      </c>
      <c r="L1188" s="39">
        <f>H1188+I1188+J1188+K1188</f>
        <v>243326639</v>
      </c>
      <c r="M1188" s="39">
        <v>0</v>
      </c>
      <c r="N1188" s="39">
        <v>155.06</v>
      </c>
      <c r="O1188" s="39">
        <v>0</v>
      </c>
      <c r="P1188" s="39">
        <v>240935604.87</v>
      </c>
      <c r="Q1188" s="39">
        <f>M1188+N1188+O1188+P1188</f>
        <v>240935759.93000001</v>
      </c>
      <c r="R1188" s="39">
        <f>H1188-M1188</f>
        <v>0</v>
      </c>
      <c r="S1188" s="39">
        <f>I1188-N1188</f>
        <v>-155.06</v>
      </c>
      <c r="T1188" s="39">
        <f>J1188-O1188</f>
        <v>0</v>
      </c>
      <c r="U1188" s="39">
        <f>Q1188+B1188</f>
        <v>240935759.93000001</v>
      </c>
      <c r="V1188" s="39">
        <v>243326639</v>
      </c>
      <c r="W1188" s="39">
        <v>240935604.87</v>
      </c>
      <c r="X1188" s="39">
        <f>V1188-W1188</f>
        <v>2391034.1299999952</v>
      </c>
      <c r="Y1188" s="39">
        <f>IF(ISERROR(W1188/V1188*100),0,W1188/V1188*100)</f>
        <v>99.017356200773392</v>
      </c>
      <c r="Z1188" s="39">
        <v>0</v>
      </c>
      <c r="AA1188" s="39">
        <v>0</v>
      </c>
      <c r="AB1188" s="39">
        <v>0</v>
      </c>
      <c r="AC1188" s="39">
        <v>0</v>
      </c>
      <c r="AD1188" s="39">
        <v>-2391034.13</v>
      </c>
    </row>
    <row r="1189" spans="1:30" ht="51" x14ac:dyDescent="0.2">
      <c r="A1189" s="40" t="s">
        <v>285</v>
      </c>
      <c r="B1189" s="39">
        <v>0</v>
      </c>
      <c r="C1189" s="39">
        <v>0</v>
      </c>
      <c r="D1189" s="39">
        <v>0</v>
      </c>
      <c r="E1189" s="39">
        <v>0</v>
      </c>
      <c r="F1189" s="39">
        <v>216315710</v>
      </c>
      <c r="G1189" s="39">
        <f>C1189+D1189+E1189+F1189</f>
        <v>216315710</v>
      </c>
      <c r="H1189" s="39">
        <v>0</v>
      </c>
      <c r="I1189" s="39">
        <v>0</v>
      </c>
      <c r="J1189" s="39">
        <v>0</v>
      </c>
      <c r="K1189" s="39">
        <v>216315710</v>
      </c>
      <c r="L1189" s="39">
        <f>H1189+I1189+J1189+K1189</f>
        <v>216315710</v>
      </c>
      <c r="M1189" s="39">
        <v>0</v>
      </c>
      <c r="N1189" s="39">
        <v>155.06</v>
      </c>
      <c r="O1189" s="39">
        <v>0</v>
      </c>
      <c r="P1189" s="39">
        <v>214533397.38</v>
      </c>
      <c r="Q1189" s="39">
        <f>M1189+N1189+O1189+P1189</f>
        <v>214533552.44</v>
      </c>
      <c r="R1189" s="39">
        <f>H1189-M1189</f>
        <v>0</v>
      </c>
      <c r="S1189" s="39">
        <f>I1189-N1189</f>
        <v>-155.06</v>
      </c>
      <c r="T1189" s="39">
        <f>J1189-O1189</f>
        <v>0</v>
      </c>
      <c r="U1189" s="39">
        <f>Q1189+B1189</f>
        <v>214533552.44</v>
      </c>
      <c r="V1189" s="39">
        <v>216315710</v>
      </c>
      <c r="W1189" s="39">
        <v>214533397.38</v>
      </c>
      <c r="X1189" s="39">
        <f>V1189-W1189</f>
        <v>1782312.6200000048</v>
      </c>
      <c r="Y1189" s="39">
        <f>IF(ISERROR(W1189/V1189*100),0,W1189/V1189*100)</f>
        <v>99.176059556654479</v>
      </c>
      <c r="Z1189" s="39">
        <v>0</v>
      </c>
      <c r="AA1189" s="39">
        <v>0</v>
      </c>
      <c r="AB1189" s="39">
        <v>0</v>
      </c>
      <c r="AC1189" s="39">
        <v>0</v>
      </c>
      <c r="AD1189" s="39">
        <v>-1782312.62</v>
      </c>
    </row>
    <row r="1190" spans="1:30" ht="51" x14ac:dyDescent="0.2">
      <c r="A1190" s="40" t="s">
        <v>286</v>
      </c>
      <c r="B1190" s="39">
        <v>0</v>
      </c>
      <c r="C1190" s="39">
        <v>0</v>
      </c>
      <c r="D1190" s="39">
        <v>0</v>
      </c>
      <c r="E1190" s="39">
        <v>0</v>
      </c>
      <c r="F1190" s="39">
        <v>166277</v>
      </c>
      <c r="G1190" s="39">
        <f>C1190+D1190+E1190+F1190</f>
        <v>166277</v>
      </c>
      <c r="H1190" s="39">
        <v>0</v>
      </c>
      <c r="I1190" s="39">
        <v>0</v>
      </c>
      <c r="J1190" s="39">
        <v>0</v>
      </c>
      <c r="K1190" s="39">
        <v>166277</v>
      </c>
      <c r="L1190" s="39">
        <f>H1190+I1190+J1190+K1190</f>
        <v>166277</v>
      </c>
      <c r="M1190" s="39">
        <v>0</v>
      </c>
      <c r="N1190" s="39">
        <v>0</v>
      </c>
      <c r="O1190" s="39">
        <v>0</v>
      </c>
      <c r="P1190" s="39">
        <v>166275.26999999999</v>
      </c>
      <c r="Q1190" s="39">
        <f>M1190+N1190+O1190+P1190</f>
        <v>166275.26999999999</v>
      </c>
      <c r="R1190" s="39">
        <f>H1190-M1190</f>
        <v>0</v>
      </c>
      <c r="S1190" s="39">
        <f>I1190-N1190</f>
        <v>0</v>
      </c>
      <c r="T1190" s="39">
        <f>J1190-O1190</f>
        <v>0</v>
      </c>
      <c r="U1190" s="39">
        <f>Q1190+B1190</f>
        <v>166275.26999999999</v>
      </c>
      <c r="V1190" s="39">
        <v>166277</v>
      </c>
      <c r="W1190" s="39">
        <v>166275.26999999999</v>
      </c>
      <c r="X1190" s="39">
        <f>V1190-W1190</f>
        <v>1.7300000000104774</v>
      </c>
      <c r="Y1190" s="39">
        <f>IF(ISERROR(W1190/V1190*100),0,W1190/V1190*100)</f>
        <v>99.998959567468731</v>
      </c>
      <c r="Z1190" s="39">
        <v>0</v>
      </c>
      <c r="AA1190" s="39">
        <v>0</v>
      </c>
      <c r="AB1190" s="39">
        <v>0</v>
      </c>
      <c r="AC1190" s="39">
        <v>0</v>
      </c>
      <c r="AD1190" s="39">
        <v>-1.73</v>
      </c>
    </row>
    <row r="1191" spans="1:30" ht="38.25" x14ac:dyDescent="0.2">
      <c r="A1191" s="40" t="s">
        <v>287</v>
      </c>
      <c r="B1191" s="39">
        <v>0</v>
      </c>
      <c r="C1191" s="39">
        <v>0</v>
      </c>
      <c r="D1191" s="39">
        <v>0</v>
      </c>
      <c r="E1191" s="39">
        <v>0</v>
      </c>
      <c r="F1191" s="39">
        <v>11034752</v>
      </c>
      <c r="G1191" s="39">
        <f>C1191+D1191+E1191+F1191</f>
        <v>11034752</v>
      </c>
      <c r="H1191" s="39">
        <v>0</v>
      </c>
      <c r="I1191" s="39">
        <v>0</v>
      </c>
      <c r="J1191" s="39">
        <v>0</v>
      </c>
      <c r="K1191" s="39">
        <v>11034752</v>
      </c>
      <c r="L1191" s="39">
        <f>H1191+I1191+J1191+K1191</f>
        <v>11034752</v>
      </c>
      <c r="M1191" s="39">
        <v>0</v>
      </c>
      <c r="N1191" s="39">
        <v>0</v>
      </c>
      <c r="O1191" s="39">
        <v>0</v>
      </c>
      <c r="P1191" s="39">
        <v>10573773.41</v>
      </c>
      <c r="Q1191" s="39">
        <f>M1191+N1191+O1191+P1191</f>
        <v>10573773.41</v>
      </c>
      <c r="R1191" s="39">
        <f>H1191-M1191</f>
        <v>0</v>
      </c>
      <c r="S1191" s="39">
        <f>I1191-N1191</f>
        <v>0</v>
      </c>
      <c r="T1191" s="39">
        <f>J1191-O1191</f>
        <v>0</v>
      </c>
      <c r="U1191" s="39">
        <f>Q1191+B1191</f>
        <v>10573773.41</v>
      </c>
      <c r="V1191" s="39">
        <v>11034752</v>
      </c>
      <c r="W1191" s="39">
        <v>10573773.41</v>
      </c>
      <c r="X1191" s="39">
        <f>V1191-W1191</f>
        <v>460978.58999999985</v>
      </c>
      <c r="Y1191" s="39">
        <f>IF(ISERROR(W1191/V1191*100),0,W1191/V1191*100)</f>
        <v>95.822483459528584</v>
      </c>
      <c r="Z1191" s="39">
        <v>0</v>
      </c>
      <c r="AA1191" s="39">
        <v>0</v>
      </c>
      <c r="AB1191" s="39">
        <v>0</v>
      </c>
      <c r="AC1191" s="39">
        <v>0</v>
      </c>
      <c r="AD1191" s="39">
        <v>-460978.59</v>
      </c>
    </row>
    <row r="1192" spans="1:30" ht="51" x14ac:dyDescent="0.2">
      <c r="A1192" s="40" t="s">
        <v>288</v>
      </c>
      <c r="B1192" s="39">
        <v>0</v>
      </c>
      <c r="C1192" s="39">
        <v>0</v>
      </c>
      <c r="D1192" s="39">
        <v>0</v>
      </c>
      <c r="E1192" s="39">
        <v>0</v>
      </c>
      <c r="F1192" s="39">
        <v>15809900</v>
      </c>
      <c r="G1192" s="39">
        <f>C1192+D1192+E1192+F1192</f>
        <v>15809900</v>
      </c>
      <c r="H1192" s="39">
        <v>0</v>
      </c>
      <c r="I1192" s="39">
        <v>0</v>
      </c>
      <c r="J1192" s="39">
        <v>0</v>
      </c>
      <c r="K1192" s="39">
        <v>15809900</v>
      </c>
      <c r="L1192" s="39">
        <f>H1192+I1192+J1192+K1192</f>
        <v>15809900</v>
      </c>
      <c r="M1192" s="39">
        <v>0</v>
      </c>
      <c r="N1192" s="39">
        <v>0</v>
      </c>
      <c r="O1192" s="39">
        <v>0</v>
      </c>
      <c r="P1192" s="39">
        <v>15662158.810000001</v>
      </c>
      <c r="Q1192" s="39">
        <f>M1192+N1192+O1192+P1192</f>
        <v>15662158.810000001</v>
      </c>
      <c r="R1192" s="39">
        <f>H1192-M1192</f>
        <v>0</v>
      </c>
      <c r="S1192" s="39">
        <f>I1192-N1192</f>
        <v>0</v>
      </c>
      <c r="T1192" s="39">
        <f>J1192-O1192</f>
        <v>0</v>
      </c>
      <c r="U1192" s="39">
        <f>Q1192+B1192</f>
        <v>15662158.810000001</v>
      </c>
      <c r="V1192" s="39">
        <v>15809900</v>
      </c>
      <c r="W1192" s="39">
        <v>15662158.810000001</v>
      </c>
      <c r="X1192" s="39">
        <f>V1192-W1192</f>
        <v>147741.18999999948</v>
      </c>
      <c r="Y1192" s="39">
        <f>IF(ISERROR(W1192/V1192*100),0,W1192/V1192*100)</f>
        <v>99.065514709137943</v>
      </c>
      <c r="Z1192" s="39">
        <v>0</v>
      </c>
      <c r="AA1192" s="39">
        <v>0</v>
      </c>
      <c r="AB1192" s="39">
        <v>0</v>
      </c>
      <c r="AC1192" s="39">
        <v>0</v>
      </c>
      <c r="AD1192" s="39">
        <v>-147741.19</v>
      </c>
    </row>
    <row r="1193" spans="1:30" ht="38.25" x14ac:dyDescent="0.2">
      <c r="A1193" s="38" t="s">
        <v>289</v>
      </c>
      <c r="B1193" s="39">
        <v>0</v>
      </c>
      <c r="C1193" s="39">
        <v>0</v>
      </c>
      <c r="D1193" s="39">
        <v>0</v>
      </c>
      <c r="E1193" s="39">
        <v>0</v>
      </c>
      <c r="F1193" s="39">
        <v>19127979</v>
      </c>
      <c r="G1193" s="39">
        <f>C1193+D1193+E1193+F1193</f>
        <v>19127979</v>
      </c>
      <c r="H1193" s="39">
        <v>0</v>
      </c>
      <c r="I1193" s="39">
        <v>0</v>
      </c>
      <c r="J1193" s="39">
        <v>0</v>
      </c>
      <c r="K1193" s="39">
        <v>19127979</v>
      </c>
      <c r="L1193" s="39">
        <f>H1193+I1193+J1193+K1193</f>
        <v>19127979</v>
      </c>
      <c r="M1193" s="39">
        <v>0</v>
      </c>
      <c r="N1193" s="39">
        <v>0</v>
      </c>
      <c r="O1193" s="39">
        <v>0</v>
      </c>
      <c r="P1193" s="39">
        <v>17897792.66</v>
      </c>
      <c r="Q1193" s="39">
        <f>M1193+N1193+O1193+P1193</f>
        <v>17897792.66</v>
      </c>
      <c r="R1193" s="39">
        <f>H1193-M1193</f>
        <v>0</v>
      </c>
      <c r="S1193" s="39">
        <f>I1193-N1193</f>
        <v>0</v>
      </c>
      <c r="T1193" s="39">
        <f>J1193-O1193</f>
        <v>0</v>
      </c>
      <c r="U1193" s="39">
        <f>Q1193+B1193</f>
        <v>17897792.66</v>
      </c>
      <c r="V1193" s="39">
        <v>19127979</v>
      </c>
      <c r="W1193" s="39">
        <v>17897792.66</v>
      </c>
      <c r="X1193" s="39">
        <f>V1193-W1193</f>
        <v>1230186.3399999999</v>
      </c>
      <c r="Y1193" s="39">
        <f>IF(ISERROR(W1193/V1193*100),0,W1193/V1193*100)</f>
        <v>93.568654900760819</v>
      </c>
      <c r="Z1193" s="39">
        <v>0</v>
      </c>
      <c r="AA1193" s="39">
        <v>0</v>
      </c>
      <c r="AB1193" s="39">
        <v>0</v>
      </c>
      <c r="AC1193" s="39">
        <v>0</v>
      </c>
      <c r="AD1193" s="39">
        <v>-1230186.3400000001</v>
      </c>
    </row>
    <row r="1194" spans="1:30" ht="51" x14ac:dyDescent="0.2">
      <c r="A1194" s="40" t="s">
        <v>290</v>
      </c>
      <c r="B1194" s="39">
        <v>0</v>
      </c>
      <c r="C1194" s="39">
        <v>0</v>
      </c>
      <c r="D1194" s="39">
        <v>0</v>
      </c>
      <c r="E1194" s="39">
        <v>0</v>
      </c>
      <c r="F1194" s="39">
        <v>13801629</v>
      </c>
      <c r="G1194" s="39">
        <f>C1194+D1194+E1194+F1194</f>
        <v>13801629</v>
      </c>
      <c r="H1194" s="39">
        <v>0</v>
      </c>
      <c r="I1194" s="39">
        <v>0</v>
      </c>
      <c r="J1194" s="39">
        <v>0</v>
      </c>
      <c r="K1194" s="39">
        <v>13801629</v>
      </c>
      <c r="L1194" s="39">
        <f>H1194+I1194+J1194+K1194</f>
        <v>13801629</v>
      </c>
      <c r="M1194" s="39">
        <v>0</v>
      </c>
      <c r="N1194" s="39">
        <v>0</v>
      </c>
      <c r="O1194" s="39">
        <v>0</v>
      </c>
      <c r="P1194" s="39">
        <v>13017210.720000001</v>
      </c>
      <c r="Q1194" s="39">
        <f>M1194+N1194+O1194+P1194</f>
        <v>13017210.720000001</v>
      </c>
      <c r="R1194" s="39">
        <f>H1194-M1194</f>
        <v>0</v>
      </c>
      <c r="S1194" s="39">
        <f>I1194-N1194</f>
        <v>0</v>
      </c>
      <c r="T1194" s="39">
        <f>J1194-O1194</f>
        <v>0</v>
      </c>
      <c r="U1194" s="39">
        <f>Q1194+B1194</f>
        <v>13017210.720000001</v>
      </c>
      <c r="V1194" s="39">
        <v>13801629</v>
      </c>
      <c r="W1194" s="39">
        <v>13017210.720000001</v>
      </c>
      <c r="X1194" s="39">
        <f>V1194-W1194</f>
        <v>784418.27999999933</v>
      </c>
      <c r="Y1194" s="39">
        <f>IF(ISERROR(W1194/V1194*100),0,W1194/V1194*100)</f>
        <v>94.316480467631763</v>
      </c>
      <c r="Z1194" s="39">
        <v>0</v>
      </c>
      <c r="AA1194" s="39">
        <v>0</v>
      </c>
      <c r="AB1194" s="39">
        <v>0</v>
      </c>
      <c r="AC1194" s="39">
        <v>0</v>
      </c>
      <c r="AD1194" s="39">
        <v>-784418.28</v>
      </c>
    </row>
    <row r="1195" spans="1:30" ht="51" x14ac:dyDescent="0.2">
      <c r="A1195" s="40" t="s">
        <v>291</v>
      </c>
      <c r="B1195" s="39">
        <v>0</v>
      </c>
      <c r="C1195" s="39">
        <v>0</v>
      </c>
      <c r="D1195" s="39">
        <v>0</v>
      </c>
      <c r="E1195" s="39">
        <v>0</v>
      </c>
      <c r="F1195" s="39">
        <v>469516</v>
      </c>
      <c r="G1195" s="39">
        <f>C1195+D1195+E1195+F1195</f>
        <v>469516</v>
      </c>
      <c r="H1195" s="39">
        <v>0</v>
      </c>
      <c r="I1195" s="39">
        <v>0</v>
      </c>
      <c r="J1195" s="39">
        <v>0</v>
      </c>
      <c r="K1195" s="39">
        <v>469516</v>
      </c>
      <c r="L1195" s="39">
        <f>H1195+I1195+J1195+K1195</f>
        <v>469516</v>
      </c>
      <c r="M1195" s="39">
        <v>0</v>
      </c>
      <c r="N1195" s="39">
        <v>0</v>
      </c>
      <c r="O1195" s="39">
        <v>0</v>
      </c>
      <c r="P1195" s="39">
        <v>461308.45</v>
      </c>
      <c r="Q1195" s="39">
        <f>M1195+N1195+O1195+P1195</f>
        <v>461308.45</v>
      </c>
      <c r="R1195" s="39">
        <f>H1195-M1195</f>
        <v>0</v>
      </c>
      <c r="S1195" s="39">
        <f>I1195-N1195</f>
        <v>0</v>
      </c>
      <c r="T1195" s="39">
        <f>J1195-O1195</f>
        <v>0</v>
      </c>
      <c r="U1195" s="39">
        <f>Q1195+B1195</f>
        <v>461308.45</v>
      </c>
      <c r="V1195" s="39">
        <v>469516</v>
      </c>
      <c r="W1195" s="39">
        <v>461308.45</v>
      </c>
      <c r="X1195" s="39">
        <f>V1195-W1195</f>
        <v>8207.5499999999884</v>
      </c>
      <c r="Y1195" s="39">
        <f>IF(ISERROR(W1195/V1195*100),0,W1195/V1195*100)</f>
        <v>98.251912607877046</v>
      </c>
      <c r="Z1195" s="39">
        <v>0</v>
      </c>
      <c r="AA1195" s="39">
        <v>0</v>
      </c>
      <c r="AB1195" s="39">
        <v>0</v>
      </c>
      <c r="AC1195" s="39">
        <v>0</v>
      </c>
      <c r="AD1195" s="39">
        <v>-8207.5499999999993</v>
      </c>
    </row>
    <row r="1196" spans="1:30" ht="38.25" x14ac:dyDescent="0.2">
      <c r="A1196" s="40" t="s">
        <v>292</v>
      </c>
      <c r="B1196" s="39">
        <v>0</v>
      </c>
      <c r="C1196" s="39">
        <v>0</v>
      </c>
      <c r="D1196" s="39">
        <v>0</v>
      </c>
      <c r="E1196" s="39">
        <v>0</v>
      </c>
      <c r="F1196" s="39">
        <v>2253834</v>
      </c>
      <c r="G1196" s="39">
        <f>C1196+D1196+E1196+F1196</f>
        <v>2253834</v>
      </c>
      <c r="H1196" s="39">
        <v>0</v>
      </c>
      <c r="I1196" s="39">
        <v>0</v>
      </c>
      <c r="J1196" s="39">
        <v>0</v>
      </c>
      <c r="K1196" s="39">
        <v>2253834</v>
      </c>
      <c r="L1196" s="39">
        <f>H1196+I1196+J1196+K1196</f>
        <v>2253834</v>
      </c>
      <c r="M1196" s="39">
        <v>0</v>
      </c>
      <c r="N1196" s="39">
        <v>0</v>
      </c>
      <c r="O1196" s="39">
        <v>0</v>
      </c>
      <c r="P1196" s="39">
        <v>2009293.18</v>
      </c>
      <c r="Q1196" s="39">
        <f>M1196+N1196+O1196+P1196</f>
        <v>2009293.18</v>
      </c>
      <c r="R1196" s="39">
        <f>H1196-M1196</f>
        <v>0</v>
      </c>
      <c r="S1196" s="39">
        <f>I1196-N1196</f>
        <v>0</v>
      </c>
      <c r="T1196" s="39">
        <f>J1196-O1196</f>
        <v>0</v>
      </c>
      <c r="U1196" s="39">
        <f>Q1196+B1196</f>
        <v>2009293.18</v>
      </c>
      <c r="V1196" s="39">
        <v>2253834</v>
      </c>
      <c r="W1196" s="39">
        <v>2009293.18</v>
      </c>
      <c r="X1196" s="39">
        <f>V1196-W1196</f>
        <v>244540.82000000007</v>
      </c>
      <c r="Y1196" s="39">
        <f>IF(ISERROR(W1196/V1196*100),0,W1196/V1196*100)</f>
        <v>89.150007498333949</v>
      </c>
      <c r="Z1196" s="39">
        <v>0</v>
      </c>
      <c r="AA1196" s="39">
        <v>0</v>
      </c>
      <c r="AB1196" s="39">
        <v>0</v>
      </c>
      <c r="AC1196" s="39">
        <v>0</v>
      </c>
      <c r="AD1196" s="39">
        <v>-244540.82</v>
      </c>
    </row>
    <row r="1197" spans="1:30" ht="38.25" x14ac:dyDescent="0.2">
      <c r="A1197" s="40" t="s">
        <v>293</v>
      </c>
      <c r="B1197" s="39">
        <v>0</v>
      </c>
      <c r="C1197" s="39">
        <v>0</v>
      </c>
      <c r="D1197" s="39">
        <v>0</v>
      </c>
      <c r="E1197" s="39">
        <v>0</v>
      </c>
      <c r="F1197" s="39">
        <v>2603000</v>
      </c>
      <c r="G1197" s="39">
        <f>C1197+D1197+E1197+F1197</f>
        <v>2603000</v>
      </c>
      <c r="H1197" s="39">
        <v>0</v>
      </c>
      <c r="I1197" s="39">
        <v>0</v>
      </c>
      <c r="J1197" s="39">
        <v>0</v>
      </c>
      <c r="K1197" s="39">
        <v>2603000</v>
      </c>
      <c r="L1197" s="39">
        <f>H1197+I1197+J1197+K1197</f>
        <v>2603000</v>
      </c>
      <c r="M1197" s="39">
        <v>0</v>
      </c>
      <c r="N1197" s="39">
        <v>0</v>
      </c>
      <c r="O1197" s="39">
        <v>0</v>
      </c>
      <c r="P1197" s="39">
        <v>2409980.31</v>
      </c>
      <c r="Q1197" s="39">
        <f>M1197+N1197+O1197+P1197</f>
        <v>2409980.31</v>
      </c>
      <c r="R1197" s="39">
        <f>H1197-M1197</f>
        <v>0</v>
      </c>
      <c r="S1197" s="39">
        <f>I1197-N1197</f>
        <v>0</v>
      </c>
      <c r="T1197" s="39">
        <f>J1197-O1197</f>
        <v>0</v>
      </c>
      <c r="U1197" s="39">
        <f>Q1197+B1197</f>
        <v>2409980.31</v>
      </c>
      <c r="V1197" s="39">
        <v>2603000</v>
      </c>
      <c r="W1197" s="39">
        <v>2409980.31</v>
      </c>
      <c r="X1197" s="39">
        <f>V1197-W1197</f>
        <v>193019.68999999994</v>
      </c>
      <c r="Y1197" s="39">
        <f>IF(ISERROR(W1197/V1197*100),0,W1197/V1197*100)</f>
        <v>92.584721859393014</v>
      </c>
      <c r="Z1197" s="39">
        <v>0</v>
      </c>
      <c r="AA1197" s="39">
        <v>0</v>
      </c>
      <c r="AB1197" s="39">
        <v>0</v>
      </c>
      <c r="AC1197" s="39">
        <v>0</v>
      </c>
      <c r="AD1197" s="39">
        <v>-193019.69</v>
      </c>
    </row>
    <row r="1198" spans="1:30" ht="25.5" x14ac:dyDescent="0.2">
      <c r="A1198" s="38" t="s">
        <v>116</v>
      </c>
      <c r="B1198" s="39">
        <v>0</v>
      </c>
      <c r="C1198" s="39">
        <v>0</v>
      </c>
      <c r="D1198" s="39">
        <v>0</v>
      </c>
      <c r="E1198" s="39">
        <v>232000</v>
      </c>
      <c r="F1198" s="39">
        <v>0</v>
      </c>
      <c r="G1198" s="39">
        <f>C1198+D1198+E1198+F1198</f>
        <v>232000</v>
      </c>
      <c r="H1198" s="39">
        <v>0</v>
      </c>
      <c r="I1198" s="39">
        <v>0</v>
      </c>
      <c r="J1198" s="39">
        <v>232000</v>
      </c>
      <c r="K1198" s="39">
        <v>0</v>
      </c>
      <c r="L1198" s="39">
        <f>H1198+I1198+J1198+K1198</f>
        <v>232000</v>
      </c>
      <c r="M1198" s="39">
        <v>0</v>
      </c>
      <c r="N1198" s="39">
        <v>0</v>
      </c>
      <c r="O1198" s="39">
        <v>231999.9</v>
      </c>
      <c r="P1198" s="39">
        <v>0</v>
      </c>
      <c r="Q1198" s="39">
        <f>M1198+N1198+O1198+P1198</f>
        <v>231999.9</v>
      </c>
      <c r="R1198" s="39">
        <f>H1198-M1198</f>
        <v>0</v>
      </c>
      <c r="S1198" s="39">
        <f>I1198-N1198</f>
        <v>0</v>
      </c>
      <c r="T1198" s="39">
        <f>J1198-O1198</f>
        <v>0.10000000000582077</v>
      </c>
      <c r="U1198" s="39">
        <f>Q1198+B1198</f>
        <v>231999.9</v>
      </c>
      <c r="V1198" s="39">
        <v>232000</v>
      </c>
      <c r="W1198" s="39">
        <v>231999.9</v>
      </c>
      <c r="X1198" s="39">
        <f>V1198-W1198</f>
        <v>0.10000000000582077</v>
      </c>
      <c r="Y1198" s="39">
        <f>IF(ISERROR(W1198/V1198*100),0,W1198/V1198*100)</f>
        <v>99.999956896551723</v>
      </c>
      <c r="Z1198" s="39">
        <v>0</v>
      </c>
      <c r="AA1198" s="39">
        <v>0</v>
      </c>
      <c r="AB1198" s="39">
        <v>0</v>
      </c>
      <c r="AC1198" s="39">
        <v>0</v>
      </c>
      <c r="AD1198" s="39">
        <v>0</v>
      </c>
    </row>
    <row r="1199" spans="1:30" ht="25.5" x14ac:dyDescent="0.2">
      <c r="A1199" s="40" t="s">
        <v>118</v>
      </c>
      <c r="B1199" s="39">
        <v>0</v>
      </c>
      <c r="C1199" s="39">
        <v>0</v>
      </c>
      <c r="D1199" s="39">
        <v>0</v>
      </c>
      <c r="E1199" s="39">
        <v>232000</v>
      </c>
      <c r="F1199" s="39">
        <v>0</v>
      </c>
      <c r="G1199" s="39">
        <f>C1199+D1199+E1199+F1199</f>
        <v>232000</v>
      </c>
      <c r="H1199" s="39">
        <v>0</v>
      </c>
      <c r="I1199" s="39">
        <v>0</v>
      </c>
      <c r="J1199" s="39">
        <v>232000</v>
      </c>
      <c r="K1199" s="39">
        <v>0</v>
      </c>
      <c r="L1199" s="39">
        <f>H1199+I1199+J1199+K1199</f>
        <v>232000</v>
      </c>
      <c r="M1199" s="39">
        <v>0</v>
      </c>
      <c r="N1199" s="39">
        <v>0</v>
      </c>
      <c r="O1199" s="39">
        <v>231999.9</v>
      </c>
      <c r="P1199" s="39">
        <v>0</v>
      </c>
      <c r="Q1199" s="39">
        <f>M1199+N1199+O1199+P1199</f>
        <v>231999.9</v>
      </c>
      <c r="R1199" s="39">
        <f>H1199-M1199</f>
        <v>0</v>
      </c>
      <c r="S1199" s="39">
        <f>I1199-N1199</f>
        <v>0</v>
      </c>
      <c r="T1199" s="39">
        <f>J1199-O1199</f>
        <v>0.10000000000582077</v>
      </c>
      <c r="U1199" s="39">
        <f>Q1199+B1199</f>
        <v>231999.9</v>
      </c>
      <c r="V1199" s="39">
        <v>232000</v>
      </c>
      <c r="W1199" s="39">
        <v>231999.9</v>
      </c>
      <c r="X1199" s="39">
        <f>V1199-W1199</f>
        <v>0.10000000000582077</v>
      </c>
      <c r="Y1199" s="39">
        <f>IF(ISERROR(W1199/V1199*100),0,W1199/V1199*100)</f>
        <v>99.999956896551723</v>
      </c>
      <c r="Z1199" s="39">
        <v>0</v>
      </c>
      <c r="AA1199" s="39">
        <v>0</v>
      </c>
      <c r="AB1199" s="39">
        <v>0</v>
      </c>
      <c r="AC1199" s="39">
        <v>0</v>
      </c>
      <c r="AD1199" s="39">
        <v>0</v>
      </c>
    </row>
    <row r="1200" spans="1:30" ht="51" x14ac:dyDescent="0.2">
      <c r="A1200" s="38" t="s">
        <v>119</v>
      </c>
      <c r="B1200" s="39">
        <v>0</v>
      </c>
      <c r="C1200" s="39">
        <v>0</v>
      </c>
      <c r="D1200" s="39">
        <v>135926</v>
      </c>
      <c r="E1200" s="39">
        <v>411231</v>
      </c>
      <c r="F1200" s="39">
        <v>454743</v>
      </c>
      <c r="G1200" s="39">
        <f>C1200+D1200+E1200+F1200</f>
        <v>1001900</v>
      </c>
      <c r="H1200" s="39">
        <v>0</v>
      </c>
      <c r="I1200" s="39">
        <v>135926</v>
      </c>
      <c r="J1200" s="39">
        <v>411231</v>
      </c>
      <c r="K1200" s="39">
        <v>454743</v>
      </c>
      <c r="L1200" s="39">
        <f>H1200+I1200+J1200+K1200</f>
        <v>1001900</v>
      </c>
      <c r="M1200" s="39">
        <v>0</v>
      </c>
      <c r="N1200" s="39">
        <v>106880.46</v>
      </c>
      <c r="O1200" s="39">
        <v>359553.25</v>
      </c>
      <c r="P1200" s="39">
        <v>448712.77</v>
      </c>
      <c r="Q1200" s="39">
        <f>M1200+N1200+O1200+P1200</f>
        <v>915146.48</v>
      </c>
      <c r="R1200" s="39">
        <f>H1200-M1200</f>
        <v>0</v>
      </c>
      <c r="S1200" s="39">
        <f>I1200-N1200</f>
        <v>29045.539999999994</v>
      </c>
      <c r="T1200" s="39">
        <f>J1200-O1200</f>
        <v>51677.75</v>
      </c>
      <c r="U1200" s="39">
        <f>Q1200+B1200</f>
        <v>915146.48</v>
      </c>
      <c r="V1200" s="39">
        <v>1001900</v>
      </c>
      <c r="W1200" s="39">
        <v>915146.48</v>
      </c>
      <c r="X1200" s="39">
        <f>V1200-W1200</f>
        <v>86753.520000000019</v>
      </c>
      <c r="Y1200" s="39">
        <f>IF(ISERROR(W1200/V1200*100),0,W1200/V1200*100)</f>
        <v>91.341099910170669</v>
      </c>
      <c r="Z1200" s="39">
        <v>0</v>
      </c>
      <c r="AA1200" s="39">
        <v>0</v>
      </c>
      <c r="AB1200" s="39">
        <v>0</v>
      </c>
      <c r="AC1200" s="39">
        <v>0</v>
      </c>
      <c r="AD1200" s="39">
        <v>-6030.23</v>
      </c>
    </row>
    <row r="1201" spans="1:30" ht="63.75" x14ac:dyDescent="0.2">
      <c r="A1201" s="40" t="s">
        <v>294</v>
      </c>
      <c r="B1201" s="39">
        <v>0</v>
      </c>
      <c r="C1201" s="39">
        <v>0</v>
      </c>
      <c r="D1201" s="39">
        <v>135926</v>
      </c>
      <c r="E1201" s="39">
        <v>411231</v>
      </c>
      <c r="F1201" s="39">
        <v>0</v>
      </c>
      <c r="G1201" s="39">
        <f>C1201+D1201+E1201+F1201</f>
        <v>547157</v>
      </c>
      <c r="H1201" s="39">
        <v>0</v>
      </c>
      <c r="I1201" s="39">
        <v>135926</v>
      </c>
      <c r="J1201" s="39">
        <v>411231</v>
      </c>
      <c r="K1201" s="39">
        <v>0</v>
      </c>
      <c r="L1201" s="39">
        <f>H1201+I1201+J1201+K1201</f>
        <v>547157</v>
      </c>
      <c r="M1201" s="39">
        <v>0</v>
      </c>
      <c r="N1201" s="39">
        <v>106880.46</v>
      </c>
      <c r="O1201" s="39">
        <v>359553.25</v>
      </c>
      <c r="P1201" s="39">
        <v>0</v>
      </c>
      <c r="Q1201" s="39">
        <f>M1201+N1201+O1201+P1201</f>
        <v>466433.71</v>
      </c>
      <c r="R1201" s="39">
        <f>H1201-M1201</f>
        <v>0</v>
      </c>
      <c r="S1201" s="39">
        <f>I1201-N1201</f>
        <v>29045.539999999994</v>
      </c>
      <c r="T1201" s="39">
        <f>J1201-O1201</f>
        <v>51677.75</v>
      </c>
      <c r="U1201" s="39">
        <f>Q1201+B1201</f>
        <v>466433.71</v>
      </c>
      <c r="V1201" s="39">
        <v>547157</v>
      </c>
      <c r="W1201" s="39">
        <v>466433.71</v>
      </c>
      <c r="X1201" s="39">
        <f>V1201-W1201</f>
        <v>80723.289999999979</v>
      </c>
      <c r="Y1201" s="39">
        <f>IF(ISERROR(W1201/V1201*100),0,W1201/V1201*100)</f>
        <v>85.246777433168177</v>
      </c>
      <c r="Z1201" s="39">
        <v>0</v>
      </c>
      <c r="AA1201" s="39">
        <v>0</v>
      </c>
      <c r="AB1201" s="39">
        <v>0</v>
      </c>
      <c r="AC1201" s="39">
        <v>0</v>
      </c>
      <c r="AD1201" s="39">
        <v>0</v>
      </c>
    </row>
    <row r="1202" spans="1:30" ht="51" x14ac:dyDescent="0.2">
      <c r="A1202" s="40" t="s">
        <v>295</v>
      </c>
      <c r="B1202" s="39">
        <v>0</v>
      </c>
      <c r="C1202" s="39">
        <v>0</v>
      </c>
      <c r="D1202" s="39">
        <v>0</v>
      </c>
      <c r="E1202" s="39">
        <v>0</v>
      </c>
      <c r="F1202" s="39">
        <v>454743</v>
      </c>
      <c r="G1202" s="39">
        <f>C1202+D1202+E1202+F1202</f>
        <v>454743</v>
      </c>
      <c r="H1202" s="39">
        <v>0</v>
      </c>
      <c r="I1202" s="39">
        <v>0</v>
      </c>
      <c r="J1202" s="39">
        <v>0</v>
      </c>
      <c r="K1202" s="39">
        <v>454743</v>
      </c>
      <c r="L1202" s="39">
        <f>H1202+I1202+J1202+K1202</f>
        <v>454743</v>
      </c>
      <c r="M1202" s="39">
        <v>0</v>
      </c>
      <c r="N1202" s="39">
        <v>0</v>
      </c>
      <c r="O1202" s="39">
        <v>0</v>
      </c>
      <c r="P1202" s="39">
        <v>448712.77</v>
      </c>
      <c r="Q1202" s="39">
        <f>M1202+N1202+O1202+P1202</f>
        <v>448712.77</v>
      </c>
      <c r="R1202" s="39">
        <f>H1202-M1202</f>
        <v>0</v>
      </c>
      <c r="S1202" s="39">
        <f>I1202-N1202</f>
        <v>0</v>
      </c>
      <c r="T1202" s="39">
        <f>J1202-O1202</f>
        <v>0</v>
      </c>
      <c r="U1202" s="39">
        <f>Q1202+B1202</f>
        <v>448712.77</v>
      </c>
      <c r="V1202" s="39">
        <v>454743</v>
      </c>
      <c r="W1202" s="39">
        <v>448712.77</v>
      </c>
      <c r="X1202" s="39">
        <f>V1202-W1202</f>
        <v>6030.2299999999814</v>
      </c>
      <c r="Y1202" s="39">
        <f>IF(ISERROR(W1202/V1202*100),0,W1202/V1202*100)</f>
        <v>98.67392571188563</v>
      </c>
      <c r="Z1202" s="39">
        <v>0</v>
      </c>
      <c r="AA1202" s="39">
        <v>0</v>
      </c>
      <c r="AB1202" s="39">
        <v>0</v>
      </c>
      <c r="AC1202" s="39">
        <v>0</v>
      </c>
      <c r="AD1202" s="39">
        <v>-6030.23</v>
      </c>
    </row>
    <row r="1203" spans="1:30" ht="38.25" x14ac:dyDescent="0.2">
      <c r="A1203" s="38" t="s">
        <v>48</v>
      </c>
      <c r="B1203" s="39">
        <v>0</v>
      </c>
      <c r="C1203" s="39">
        <v>0</v>
      </c>
      <c r="D1203" s="39">
        <v>156751</v>
      </c>
      <c r="E1203" s="39">
        <v>135725</v>
      </c>
      <c r="F1203" s="39">
        <v>6316132</v>
      </c>
      <c r="G1203" s="39">
        <f>C1203+D1203+E1203+F1203</f>
        <v>6608608</v>
      </c>
      <c r="H1203" s="39">
        <v>0</v>
      </c>
      <c r="I1203" s="39">
        <v>156751</v>
      </c>
      <c r="J1203" s="39">
        <v>135725</v>
      </c>
      <c r="K1203" s="39">
        <v>6316132</v>
      </c>
      <c r="L1203" s="39">
        <f>H1203+I1203+J1203+K1203</f>
        <v>6608608</v>
      </c>
      <c r="M1203" s="39">
        <v>0</v>
      </c>
      <c r="N1203" s="39">
        <v>156751</v>
      </c>
      <c r="O1203" s="39">
        <v>16607.400000000001</v>
      </c>
      <c r="P1203" s="39">
        <v>6089973.0099999998</v>
      </c>
      <c r="Q1203" s="39">
        <f>M1203+N1203+O1203+P1203</f>
        <v>6263331.4100000001</v>
      </c>
      <c r="R1203" s="39">
        <f>H1203-M1203</f>
        <v>0</v>
      </c>
      <c r="S1203" s="39">
        <f>I1203-N1203</f>
        <v>0</v>
      </c>
      <c r="T1203" s="39">
        <f>J1203-O1203</f>
        <v>119117.6</v>
      </c>
      <c r="U1203" s="39">
        <f>Q1203+B1203</f>
        <v>6263331.4100000001</v>
      </c>
      <c r="V1203" s="39">
        <v>6630550</v>
      </c>
      <c r="W1203" s="39">
        <v>6242589.0899999999</v>
      </c>
      <c r="X1203" s="39">
        <f>V1203-W1203</f>
        <v>387960.91000000015</v>
      </c>
      <c r="Y1203" s="39">
        <f>IF(ISERROR(W1203/V1203*100),0,W1203/V1203*100)</f>
        <v>94.148887950471689</v>
      </c>
      <c r="Z1203" s="39">
        <v>0</v>
      </c>
      <c r="AA1203" s="39">
        <v>0</v>
      </c>
      <c r="AB1203" s="39">
        <v>0</v>
      </c>
      <c r="AC1203" s="39">
        <v>0</v>
      </c>
      <c r="AD1203" s="39">
        <v>-226158.99</v>
      </c>
    </row>
    <row r="1204" spans="1:30" ht="51" x14ac:dyDescent="0.2">
      <c r="A1204" s="40" t="s">
        <v>296</v>
      </c>
      <c r="B1204" s="39">
        <v>0</v>
      </c>
      <c r="C1204" s="39">
        <v>0</v>
      </c>
      <c r="D1204" s="39">
        <v>114302</v>
      </c>
      <c r="E1204" s="39">
        <v>0</v>
      </c>
      <c r="F1204" s="39">
        <v>0</v>
      </c>
      <c r="G1204" s="39">
        <f>C1204+D1204+E1204+F1204</f>
        <v>114302</v>
      </c>
      <c r="H1204" s="39">
        <v>0</v>
      </c>
      <c r="I1204" s="39">
        <v>114302</v>
      </c>
      <c r="J1204" s="39">
        <v>0</v>
      </c>
      <c r="K1204" s="39">
        <v>0</v>
      </c>
      <c r="L1204" s="39">
        <f>H1204+I1204+J1204+K1204</f>
        <v>114302</v>
      </c>
      <c r="M1204" s="39">
        <v>0</v>
      </c>
      <c r="N1204" s="39">
        <v>114302</v>
      </c>
      <c r="O1204" s="39">
        <v>0</v>
      </c>
      <c r="P1204" s="39">
        <v>0</v>
      </c>
      <c r="Q1204" s="39">
        <f>M1204+N1204+O1204+P1204</f>
        <v>114302</v>
      </c>
      <c r="R1204" s="39">
        <f>H1204-M1204</f>
        <v>0</v>
      </c>
      <c r="S1204" s="39">
        <f>I1204-N1204</f>
        <v>0</v>
      </c>
      <c r="T1204" s="39">
        <f>J1204-O1204</f>
        <v>0</v>
      </c>
      <c r="U1204" s="39">
        <f>Q1204+B1204</f>
        <v>114302</v>
      </c>
      <c r="V1204" s="39">
        <v>114302</v>
      </c>
      <c r="W1204" s="39">
        <v>114302</v>
      </c>
      <c r="X1204" s="39">
        <f>V1204-W1204</f>
        <v>0</v>
      </c>
      <c r="Y1204" s="39">
        <f>IF(ISERROR(W1204/V1204*100),0,W1204/V1204*100)</f>
        <v>100</v>
      </c>
      <c r="Z1204" s="39">
        <v>0</v>
      </c>
      <c r="AA1204" s="39">
        <v>0</v>
      </c>
      <c r="AB1204" s="39">
        <v>0</v>
      </c>
      <c r="AC1204" s="39">
        <v>0</v>
      </c>
      <c r="AD1204" s="39">
        <v>0</v>
      </c>
    </row>
    <row r="1205" spans="1:30" ht="38.25" x14ac:dyDescent="0.2">
      <c r="A1205" s="40" t="s">
        <v>297</v>
      </c>
      <c r="B1205" s="39">
        <v>0</v>
      </c>
      <c r="C1205" s="39">
        <v>0</v>
      </c>
      <c r="D1205" s="39">
        <v>42449</v>
      </c>
      <c r="E1205" s="39">
        <v>0</v>
      </c>
      <c r="F1205" s="39">
        <v>6316132</v>
      </c>
      <c r="G1205" s="39">
        <f>C1205+D1205+E1205+F1205</f>
        <v>6358581</v>
      </c>
      <c r="H1205" s="39">
        <v>0</v>
      </c>
      <c r="I1205" s="39">
        <v>42449</v>
      </c>
      <c r="J1205" s="39">
        <v>0</v>
      </c>
      <c r="K1205" s="39">
        <v>6316132</v>
      </c>
      <c r="L1205" s="39">
        <f>H1205+I1205+J1205+K1205</f>
        <v>6358581</v>
      </c>
      <c r="M1205" s="39">
        <v>0</v>
      </c>
      <c r="N1205" s="39">
        <v>42449</v>
      </c>
      <c r="O1205" s="39">
        <v>0</v>
      </c>
      <c r="P1205" s="39">
        <v>6089973.0099999998</v>
      </c>
      <c r="Q1205" s="39">
        <f>M1205+N1205+O1205+P1205</f>
        <v>6132422.0099999998</v>
      </c>
      <c r="R1205" s="39">
        <f>H1205-M1205</f>
        <v>0</v>
      </c>
      <c r="S1205" s="39">
        <f>I1205-N1205</f>
        <v>0</v>
      </c>
      <c r="T1205" s="39">
        <f>J1205-O1205</f>
        <v>0</v>
      </c>
      <c r="U1205" s="39">
        <f>Q1205+B1205</f>
        <v>6132422.0099999998</v>
      </c>
      <c r="V1205" s="39">
        <v>6380523</v>
      </c>
      <c r="W1205" s="39">
        <v>6111679.6900000004</v>
      </c>
      <c r="X1205" s="39">
        <f>V1205-W1205</f>
        <v>268843.30999999959</v>
      </c>
      <c r="Y1205" s="39">
        <f>IF(ISERROR(W1205/V1205*100),0,W1205/V1205*100)</f>
        <v>95.786500416972103</v>
      </c>
      <c r="Z1205" s="39">
        <v>0</v>
      </c>
      <c r="AA1205" s="39">
        <v>0</v>
      </c>
      <c r="AB1205" s="39">
        <v>0</v>
      </c>
      <c r="AC1205" s="39">
        <v>0</v>
      </c>
      <c r="AD1205" s="39">
        <v>-226158.99</v>
      </c>
    </row>
    <row r="1206" spans="1:30" ht="63.75" x14ac:dyDescent="0.2">
      <c r="A1206" s="40" t="s">
        <v>49</v>
      </c>
      <c r="B1206" s="39">
        <v>0</v>
      </c>
      <c r="C1206" s="39">
        <v>0</v>
      </c>
      <c r="D1206" s="39">
        <v>0</v>
      </c>
      <c r="E1206" s="39">
        <v>135725</v>
      </c>
      <c r="F1206" s="39">
        <v>0</v>
      </c>
      <c r="G1206" s="39">
        <f>C1206+D1206+E1206+F1206</f>
        <v>135725</v>
      </c>
      <c r="H1206" s="39">
        <v>0</v>
      </c>
      <c r="I1206" s="39">
        <v>0</v>
      </c>
      <c r="J1206" s="39">
        <v>135725</v>
      </c>
      <c r="K1206" s="39">
        <v>0</v>
      </c>
      <c r="L1206" s="39">
        <f>H1206+I1206+J1206+K1206</f>
        <v>135725</v>
      </c>
      <c r="M1206" s="39">
        <v>0</v>
      </c>
      <c r="N1206" s="39">
        <v>0</v>
      </c>
      <c r="O1206" s="39">
        <v>16607.400000000001</v>
      </c>
      <c r="P1206" s="39">
        <v>0</v>
      </c>
      <c r="Q1206" s="39">
        <f>M1206+N1206+O1206+P1206</f>
        <v>16607.400000000001</v>
      </c>
      <c r="R1206" s="39">
        <f>H1206-M1206</f>
        <v>0</v>
      </c>
      <c r="S1206" s="39">
        <f>I1206-N1206</f>
        <v>0</v>
      </c>
      <c r="T1206" s="39">
        <f>J1206-O1206</f>
        <v>119117.6</v>
      </c>
      <c r="U1206" s="39">
        <f>Q1206+B1206</f>
        <v>16607.400000000001</v>
      </c>
      <c r="V1206" s="39">
        <v>135725</v>
      </c>
      <c r="W1206" s="39">
        <v>16607.400000000001</v>
      </c>
      <c r="X1206" s="39">
        <f>V1206-W1206</f>
        <v>119117.6</v>
      </c>
      <c r="Y1206" s="39">
        <f>IF(ISERROR(W1206/V1206*100),0,W1206/V1206*100)</f>
        <v>12.236065573770492</v>
      </c>
      <c r="Z1206" s="39">
        <v>0</v>
      </c>
      <c r="AA1206" s="39">
        <v>0</v>
      </c>
      <c r="AB1206" s="39">
        <v>0</v>
      </c>
      <c r="AC1206" s="39">
        <v>0</v>
      </c>
      <c r="AD1206" s="39">
        <v>0</v>
      </c>
    </row>
    <row r="1207" spans="1:30" x14ac:dyDescent="0.2">
      <c r="A1207" s="35" t="s">
        <v>298</v>
      </c>
      <c r="B1207" s="36">
        <v>0</v>
      </c>
      <c r="C1207" s="36">
        <v>0</v>
      </c>
      <c r="D1207" s="36">
        <v>34258107</v>
      </c>
      <c r="E1207" s="36">
        <v>668673</v>
      </c>
      <c r="F1207" s="36">
        <v>70607953</v>
      </c>
      <c r="G1207" s="36">
        <f>C1207+D1207+E1207+F1207</f>
        <v>105534733</v>
      </c>
      <c r="H1207" s="36">
        <v>0</v>
      </c>
      <c r="I1207" s="36">
        <v>34258107</v>
      </c>
      <c r="J1207" s="36">
        <v>668673</v>
      </c>
      <c r="K1207" s="36">
        <v>70607953</v>
      </c>
      <c r="L1207" s="36">
        <f>H1207+I1207+J1207+K1207</f>
        <v>105534733</v>
      </c>
      <c r="M1207" s="36">
        <v>0</v>
      </c>
      <c r="N1207" s="36">
        <v>21014156.710000001</v>
      </c>
      <c r="O1207" s="36">
        <v>352788.69</v>
      </c>
      <c r="P1207" s="36">
        <v>54740307.960000001</v>
      </c>
      <c r="Q1207" s="36">
        <f>M1207+N1207+O1207+P1207</f>
        <v>76107253.359999999</v>
      </c>
      <c r="R1207" s="36">
        <f>H1207-M1207</f>
        <v>0</v>
      </c>
      <c r="S1207" s="36">
        <f>I1207-N1207</f>
        <v>13243950.289999999</v>
      </c>
      <c r="T1207" s="36">
        <f>J1207-O1207</f>
        <v>315884.31</v>
      </c>
      <c r="U1207" s="36">
        <f>Q1207+B1207</f>
        <v>76107253.359999999</v>
      </c>
      <c r="V1207" s="36">
        <v>113508038</v>
      </c>
      <c r="W1207" s="36">
        <v>77211794.069999993</v>
      </c>
      <c r="X1207" s="36">
        <f>V1207-W1207</f>
        <v>36296243.930000007</v>
      </c>
      <c r="Y1207" s="36">
        <f>IF(ISERROR(W1207/V1207*100),0,W1207/V1207*100)</f>
        <v>68.023195035755961</v>
      </c>
      <c r="Z1207" s="36">
        <v>0</v>
      </c>
      <c r="AA1207" s="36">
        <v>0</v>
      </c>
      <c r="AB1207" s="36">
        <v>0</v>
      </c>
      <c r="AC1207" s="36">
        <v>0</v>
      </c>
      <c r="AD1207" s="36">
        <v>-15867645.039999999</v>
      </c>
    </row>
    <row r="1208" spans="1:30" ht="76.5" x14ac:dyDescent="0.2">
      <c r="A1208" s="38" t="s">
        <v>318</v>
      </c>
      <c r="B1208" s="39">
        <v>0</v>
      </c>
      <c r="C1208" s="39">
        <v>0</v>
      </c>
      <c r="D1208" s="39">
        <v>33326832</v>
      </c>
      <c r="E1208" s="39">
        <v>0</v>
      </c>
      <c r="F1208" s="39">
        <v>36757853</v>
      </c>
      <c r="G1208" s="39">
        <f>C1208+D1208+E1208+F1208</f>
        <v>70084685</v>
      </c>
      <c r="H1208" s="39">
        <v>0</v>
      </c>
      <c r="I1208" s="39">
        <v>33326832</v>
      </c>
      <c r="J1208" s="39">
        <v>0</v>
      </c>
      <c r="K1208" s="39">
        <v>36757853</v>
      </c>
      <c r="L1208" s="39">
        <f>H1208+I1208+J1208+K1208</f>
        <v>70084685</v>
      </c>
      <c r="M1208" s="39">
        <v>0</v>
      </c>
      <c r="N1208" s="39">
        <v>20083239.73</v>
      </c>
      <c r="O1208" s="39">
        <v>0</v>
      </c>
      <c r="P1208" s="39">
        <v>21031939.469999999</v>
      </c>
      <c r="Q1208" s="39">
        <f>M1208+N1208+O1208+P1208</f>
        <v>41115179.200000003</v>
      </c>
      <c r="R1208" s="39">
        <f>H1208-M1208</f>
        <v>0</v>
      </c>
      <c r="S1208" s="39">
        <f>I1208-N1208</f>
        <v>13243592.27</v>
      </c>
      <c r="T1208" s="39">
        <f>J1208-O1208</f>
        <v>0</v>
      </c>
      <c r="U1208" s="39">
        <f>Q1208+B1208</f>
        <v>41115179.200000003</v>
      </c>
      <c r="V1208" s="39">
        <v>74759505</v>
      </c>
      <c r="W1208" s="39">
        <v>38946267.759999998</v>
      </c>
      <c r="X1208" s="39">
        <f>V1208-W1208</f>
        <v>35813237.240000002</v>
      </c>
      <c r="Y1208" s="39">
        <f>IF(ISERROR(W1208/V1208*100),0,W1208/V1208*100)</f>
        <v>52.09540614267042</v>
      </c>
      <c r="Z1208" s="39">
        <v>0</v>
      </c>
      <c r="AA1208" s="39">
        <v>0</v>
      </c>
      <c r="AB1208" s="39">
        <v>0</v>
      </c>
      <c r="AC1208" s="39">
        <v>0</v>
      </c>
      <c r="AD1208" s="39">
        <v>-15725913.529999999</v>
      </c>
    </row>
    <row r="1209" spans="1:30" ht="25.5" x14ac:dyDescent="0.2">
      <c r="A1209" s="40" t="s">
        <v>319</v>
      </c>
      <c r="B1209" s="39">
        <v>0</v>
      </c>
      <c r="C1209" s="39">
        <v>0</v>
      </c>
      <c r="D1209" s="39">
        <v>32953803</v>
      </c>
      <c r="E1209" s="39">
        <v>0</v>
      </c>
      <c r="F1209" s="39">
        <v>36607208</v>
      </c>
      <c r="G1209" s="39">
        <f>C1209+D1209+E1209+F1209</f>
        <v>69561011</v>
      </c>
      <c r="H1209" s="39">
        <v>0</v>
      </c>
      <c r="I1209" s="39">
        <v>32953803</v>
      </c>
      <c r="J1209" s="39">
        <v>0</v>
      </c>
      <c r="K1209" s="39">
        <v>36607208</v>
      </c>
      <c r="L1209" s="39">
        <f>H1209+I1209+J1209+K1209</f>
        <v>69561011</v>
      </c>
      <c r="M1209" s="39">
        <v>0</v>
      </c>
      <c r="N1209" s="39">
        <v>19710212.050000001</v>
      </c>
      <c r="O1209" s="39">
        <v>0</v>
      </c>
      <c r="P1209" s="39">
        <v>21031939.469999999</v>
      </c>
      <c r="Q1209" s="39">
        <f>M1209+N1209+O1209+P1209</f>
        <v>40742151.519999996</v>
      </c>
      <c r="R1209" s="39">
        <f>H1209-M1209</f>
        <v>0</v>
      </c>
      <c r="S1209" s="39">
        <f>I1209-N1209</f>
        <v>13243590.949999999</v>
      </c>
      <c r="T1209" s="39">
        <f>J1209-O1209</f>
        <v>0</v>
      </c>
      <c r="U1209" s="39">
        <f>Q1209+B1209</f>
        <v>40742151.519999996</v>
      </c>
      <c r="V1209" s="39">
        <v>74046457</v>
      </c>
      <c r="W1209" s="39">
        <v>38519455.159999996</v>
      </c>
      <c r="X1209" s="39">
        <f>V1209-W1209</f>
        <v>35527001.840000004</v>
      </c>
      <c r="Y1209" s="39">
        <f>IF(ISERROR(W1209/V1209*100),0,W1209/V1209*100)</f>
        <v>52.020659354437434</v>
      </c>
      <c r="Z1209" s="39">
        <v>0</v>
      </c>
      <c r="AA1209" s="39">
        <v>0</v>
      </c>
      <c r="AB1209" s="39">
        <v>0</v>
      </c>
      <c r="AC1209" s="39">
        <v>0</v>
      </c>
      <c r="AD1209" s="39">
        <v>-15575268.529999999</v>
      </c>
    </row>
    <row r="1210" spans="1:30" ht="63.75" x14ac:dyDescent="0.2">
      <c r="A1210" s="40" t="s">
        <v>320</v>
      </c>
      <c r="B1210" s="39">
        <v>0</v>
      </c>
      <c r="C1210" s="39">
        <v>0</v>
      </c>
      <c r="D1210" s="39">
        <v>0</v>
      </c>
      <c r="E1210" s="39">
        <v>0</v>
      </c>
      <c r="F1210" s="39">
        <v>150645</v>
      </c>
      <c r="G1210" s="39">
        <f>C1210+D1210+E1210+F1210</f>
        <v>150645</v>
      </c>
      <c r="H1210" s="39">
        <v>0</v>
      </c>
      <c r="I1210" s="39">
        <v>0</v>
      </c>
      <c r="J1210" s="39">
        <v>0</v>
      </c>
      <c r="K1210" s="39">
        <v>150645</v>
      </c>
      <c r="L1210" s="39">
        <f>H1210+I1210+J1210+K1210</f>
        <v>150645</v>
      </c>
      <c r="M1210" s="39">
        <v>0</v>
      </c>
      <c r="N1210" s="39">
        <v>0</v>
      </c>
      <c r="O1210" s="39">
        <v>0</v>
      </c>
      <c r="P1210" s="39">
        <v>0</v>
      </c>
      <c r="Q1210" s="39">
        <f>M1210+N1210+O1210+P1210</f>
        <v>0</v>
      </c>
      <c r="R1210" s="39">
        <f>H1210-M1210</f>
        <v>0</v>
      </c>
      <c r="S1210" s="39">
        <f>I1210-N1210</f>
        <v>0</v>
      </c>
      <c r="T1210" s="39">
        <f>J1210-O1210</f>
        <v>0</v>
      </c>
      <c r="U1210" s="39">
        <f>Q1210+B1210</f>
        <v>0</v>
      </c>
      <c r="V1210" s="39">
        <v>287646</v>
      </c>
      <c r="W1210" s="39">
        <v>1413.07</v>
      </c>
      <c r="X1210" s="39">
        <f>V1210-W1210</f>
        <v>286232.93</v>
      </c>
      <c r="Y1210" s="39">
        <f>IF(ISERROR(W1210/V1210*100),0,W1210/V1210*100)</f>
        <v>0.49125313753711158</v>
      </c>
      <c r="Z1210" s="39">
        <v>0</v>
      </c>
      <c r="AA1210" s="39">
        <v>0</v>
      </c>
      <c r="AB1210" s="39">
        <v>0</v>
      </c>
      <c r="AC1210" s="39">
        <v>0</v>
      </c>
      <c r="AD1210" s="39">
        <v>-150645</v>
      </c>
    </row>
    <row r="1211" spans="1:30" ht="63.75" x14ac:dyDescent="0.2">
      <c r="A1211" s="40" t="s">
        <v>321</v>
      </c>
      <c r="B1211" s="39">
        <v>0</v>
      </c>
      <c r="C1211" s="39">
        <v>0</v>
      </c>
      <c r="D1211" s="39">
        <v>373029</v>
      </c>
      <c r="E1211" s="39">
        <v>0</v>
      </c>
      <c r="F1211" s="39">
        <v>0</v>
      </c>
      <c r="G1211" s="39">
        <f>C1211+D1211+E1211+F1211</f>
        <v>373029</v>
      </c>
      <c r="H1211" s="39">
        <v>0</v>
      </c>
      <c r="I1211" s="39">
        <v>373029</v>
      </c>
      <c r="J1211" s="39">
        <v>0</v>
      </c>
      <c r="K1211" s="39">
        <v>0</v>
      </c>
      <c r="L1211" s="39">
        <f>H1211+I1211+J1211+K1211</f>
        <v>373029</v>
      </c>
      <c r="M1211" s="39">
        <v>0</v>
      </c>
      <c r="N1211" s="39">
        <v>373027.68</v>
      </c>
      <c r="O1211" s="39">
        <v>0</v>
      </c>
      <c r="P1211" s="39">
        <v>0</v>
      </c>
      <c r="Q1211" s="39">
        <f>M1211+N1211+O1211+P1211</f>
        <v>373027.68</v>
      </c>
      <c r="R1211" s="39">
        <f>H1211-M1211</f>
        <v>0</v>
      </c>
      <c r="S1211" s="39">
        <f>I1211-N1211</f>
        <v>1.3200000000069849</v>
      </c>
      <c r="T1211" s="39">
        <f>J1211-O1211</f>
        <v>0</v>
      </c>
      <c r="U1211" s="39">
        <f>Q1211+B1211</f>
        <v>373027.68</v>
      </c>
      <c r="V1211" s="39">
        <v>425402</v>
      </c>
      <c r="W1211" s="39">
        <v>425399.53</v>
      </c>
      <c r="X1211" s="39">
        <f>V1211-W1211</f>
        <v>2.4699999999720603</v>
      </c>
      <c r="Y1211" s="39">
        <f>IF(ISERROR(W1211/V1211*100),0,W1211/V1211*100)</f>
        <v>99.999419372734494</v>
      </c>
      <c r="Z1211" s="39">
        <v>0</v>
      </c>
      <c r="AA1211" s="39">
        <v>0</v>
      </c>
      <c r="AB1211" s="39">
        <v>0</v>
      </c>
      <c r="AC1211" s="39">
        <v>0</v>
      </c>
      <c r="AD1211" s="39">
        <v>0</v>
      </c>
    </row>
    <row r="1212" spans="1:30" ht="25.5" x14ac:dyDescent="0.2">
      <c r="A1212" s="38" t="s">
        <v>141</v>
      </c>
      <c r="B1212" s="39">
        <v>0</v>
      </c>
      <c r="C1212" s="39">
        <v>0</v>
      </c>
      <c r="D1212" s="39">
        <v>0</v>
      </c>
      <c r="E1212" s="39">
        <v>0</v>
      </c>
      <c r="F1212" s="39">
        <v>13221612</v>
      </c>
      <c r="G1212" s="39">
        <f>C1212+D1212+E1212+F1212</f>
        <v>13221612</v>
      </c>
      <c r="H1212" s="39">
        <v>0</v>
      </c>
      <c r="I1212" s="39">
        <v>0</v>
      </c>
      <c r="J1212" s="39">
        <v>0</v>
      </c>
      <c r="K1212" s="39">
        <v>13221612</v>
      </c>
      <c r="L1212" s="39">
        <f>H1212+I1212+J1212+K1212</f>
        <v>13221612</v>
      </c>
      <c r="M1212" s="39">
        <v>0</v>
      </c>
      <c r="N1212" s="39">
        <v>0</v>
      </c>
      <c r="O1212" s="39">
        <v>0</v>
      </c>
      <c r="P1212" s="39">
        <v>13221611.08</v>
      </c>
      <c r="Q1212" s="39">
        <f>M1212+N1212+O1212+P1212</f>
        <v>13221611.08</v>
      </c>
      <c r="R1212" s="39">
        <f>H1212-M1212</f>
        <v>0</v>
      </c>
      <c r="S1212" s="39">
        <f>I1212-N1212</f>
        <v>0</v>
      </c>
      <c r="T1212" s="39">
        <f>J1212-O1212</f>
        <v>0</v>
      </c>
      <c r="U1212" s="39">
        <f>Q1212+B1212</f>
        <v>13221611.08</v>
      </c>
      <c r="V1212" s="39">
        <v>13221612</v>
      </c>
      <c r="W1212" s="39">
        <v>13221611.08</v>
      </c>
      <c r="X1212" s="39">
        <f>V1212-W1212</f>
        <v>0.91999999992549419</v>
      </c>
      <c r="Y1212" s="39">
        <f>IF(ISERROR(W1212/V1212*100),0,W1212/V1212*100)</f>
        <v>99.99999304169566</v>
      </c>
      <c r="Z1212" s="39">
        <v>0</v>
      </c>
      <c r="AA1212" s="39">
        <v>0</v>
      </c>
      <c r="AB1212" s="39">
        <v>0</v>
      </c>
      <c r="AC1212" s="39">
        <v>0</v>
      </c>
      <c r="AD1212" s="39">
        <v>-0.92</v>
      </c>
    </row>
    <row r="1213" spans="1:30" ht="38.25" x14ac:dyDescent="0.2">
      <c r="A1213" s="40" t="s">
        <v>322</v>
      </c>
      <c r="B1213" s="39">
        <v>0</v>
      </c>
      <c r="C1213" s="39">
        <v>0</v>
      </c>
      <c r="D1213" s="39">
        <v>0</v>
      </c>
      <c r="E1213" s="39">
        <v>0</v>
      </c>
      <c r="F1213" s="39">
        <v>13221612</v>
      </c>
      <c r="G1213" s="39">
        <f>C1213+D1213+E1213+F1213</f>
        <v>13221612</v>
      </c>
      <c r="H1213" s="39">
        <v>0</v>
      </c>
      <c r="I1213" s="39">
        <v>0</v>
      </c>
      <c r="J1213" s="39">
        <v>0</v>
      </c>
      <c r="K1213" s="39">
        <v>13221612</v>
      </c>
      <c r="L1213" s="39">
        <f>H1213+I1213+J1213+K1213</f>
        <v>13221612</v>
      </c>
      <c r="M1213" s="39">
        <v>0</v>
      </c>
      <c r="N1213" s="39">
        <v>0</v>
      </c>
      <c r="O1213" s="39">
        <v>0</v>
      </c>
      <c r="P1213" s="39">
        <v>13221611.08</v>
      </c>
      <c r="Q1213" s="39">
        <f>M1213+N1213+O1213+P1213</f>
        <v>13221611.08</v>
      </c>
      <c r="R1213" s="39">
        <f>H1213-M1213</f>
        <v>0</v>
      </c>
      <c r="S1213" s="39">
        <f>I1213-N1213</f>
        <v>0</v>
      </c>
      <c r="T1213" s="39">
        <f>J1213-O1213</f>
        <v>0</v>
      </c>
      <c r="U1213" s="39">
        <f>Q1213+B1213</f>
        <v>13221611.08</v>
      </c>
      <c r="V1213" s="39">
        <v>13221612</v>
      </c>
      <c r="W1213" s="39">
        <v>13221611.08</v>
      </c>
      <c r="X1213" s="39">
        <f>V1213-W1213</f>
        <v>0.91999999992549419</v>
      </c>
      <c r="Y1213" s="39">
        <f>IF(ISERROR(W1213/V1213*100),0,W1213/V1213*100)</f>
        <v>99.99999304169566</v>
      </c>
      <c r="Z1213" s="39">
        <v>0</v>
      </c>
      <c r="AA1213" s="39">
        <v>0</v>
      </c>
      <c r="AB1213" s="39">
        <v>0</v>
      </c>
      <c r="AC1213" s="39">
        <v>0</v>
      </c>
      <c r="AD1213" s="39">
        <v>-0.92</v>
      </c>
    </row>
    <row r="1214" spans="1:30" ht="38.25" x14ac:dyDescent="0.2">
      <c r="A1214" s="38" t="s">
        <v>42</v>
      </c>
      <c r="B1214" s="39">
        <v>0</v>
      </c>
      <c r="C1214" s="39">
        <v>0</v>
      </c>
      <c r="D1214" s="39">
        <v>0</v>
      </c>
      <c r="E1214" s="39">
        <v>0</v>
      </c>
      <c r="F1214" s="39">
        <v>20415893</v>
      </c>
      <c r="G1214" s="39">
        <f>C1214+D1214+E1214+F1214</f>
        <v>20415893</v>
      </c>
      <c r="H1214" s="39">
        <v>0</v>
      </c>
      <c r="I1214" s="39">
        <v>0</v>
      </c>
      <c r="J1214" s="39">
        <v>0</v>
      </c>
      <c r="K1214" s="39">
        <v>20415893</v>
      </c>
      <c r="L1214" s="39">
        <f>H1214+I1214+J1214+K1214</f>
        <v>20415893</v>
      </c>
      <c r="M1214" s="39">
        <v>0</v>
      </c>
      <c r="N1214" s="39">
        <v>0</v>
      </c>
      <c r="O1214" s="39">
        <v>0</v>
      </c>
      <c r="P1214" s="39">
        <v>20378566.68</v>
      </c>
      <c r="Q1214" s="39">
        <f>M1214+N1214+O1214+P1214</f>
        <v>20378566.68</v>
      </c>
      <c r="R1214" s="39">
        <f>H1214-M1214</f>
        <v>0</v>
      </c>
      <c r="S1214" s="39">
        <f>I1214-N1214</f>
        <v>0</v>
      </c>
      <c r="T1214" s="39">
        <f>J1214-O1214</f>
        <v>0</v>
      </c>
      <c r="U1214" s="39">
        <f>Q1214+B1214</f>
        <v>20378566.68</v>
      </c>
      <c r="V1214" s="39">
        <v>20415893</v>
      </c>
      <c r="W1214" s="39">
        <v>20378566.68</v>
      </c>
      <c r="X1214" s="39">
        <f>V1214-W1214</f>
        <v>37326.320000000298</v>
      </c>
      <c r="Y1214" s="39">
        <f>IF(ISERROR(W1214/V1214*100),0,W1214/V1214*100)</f>
        <v>99.817170280036237</v>
      </c>
      <c r="Z1214" s="39">
        <v>0</v>
      </c>
      <c r="AA1214" s="39">
        <v>0</v>
      </c>
      <c r="AB1214" s="39">
        <v>0</v>
      </c>
      <c r="AC1214" s="39">
        <v>0</v>
      </c>
      <c r="AD1214" s="39">
        <v>-37326.32</v>
      </c>
    </row>
    <row r="1215" spans="1:30" ht="51" x14ac:dyDescent="0.2">
      <c r="A1215" s="40" t="s">
        <v>323</v>
      </c>
      <c r="B1215" s="39">
        <v>0</v>
      </c>
      <c r="C1215" s="39">
        <v>0</v>
      </c>
      <c r="D1215" s="39">
        <v>0</v>
      </c>
      <c r="E1215" s="39">
        <v>0</v>
      </c>
      <c r="F1215" s="39">
        <v>17300000</v>
      </c>
      <c r="G1215" s="39">
        <f>C1215+D1215+E1215+F1215</f>
        <v>17300000</v>
      </c>
      <c r="H1215" s="39">
        <v>0</v>
      </c>
      <c r="I1215" s="39">
        <v>0</v>
      </c>
      <c r="J1215" s="39">
        <v>0</v>
      </c>
      <c r="K1215" s="39">
        <v>17300000</v>
      </c>
      <c r="L1215" s="39">
        <f>H1215+I1215+J1215+K1215</f>
        <v>17300000</v>
      </c>
      <c r="M1215" s="39">
        <v>0</v>
      </c>
      <c r="N1215" s="39">
        <v>0</v>
      </c>
      <c r="O1215" s="39">
        <v>0</v>
      </c>
      <c r="P1215" s="39">
        <v>17300000</v>
      </c>
      <c r="Q1215" s="39">
        <f>M1215+N1215+O1215+P1215</f>
        <v>17300000</v>
      </c>
      <c r="R1215" s="39">
        <f>H1215-M1215</f>
        <v>0</v>
      </c>
      <c r="S1215" s="39">
        <f>I1215-N1215</f>
        <v>0</v>
      </c>
      <c r="T1215" s="39">
        <f>J1215-O1215</f>
        <v>0</v>
      </c>
      <c r="U1215" s="39">
        <f>Q1215+B1215</f>
        <v>17300000</v>
      </c>
      <c r="V1215" s="39">
        <v>17300000</v>
      </c>
      <c r="W1215" s="39">
        <v>17300000</v>
      </c>
      <c r="X1215" s="39">
        <f>V1215-W1215</f>
        <v>0</v>
      </c>
      <c r="Y1215" s="39">
        <f>IF(ISERROR(W1215/V1215*100),0,W1215/V1215*100)</f>
        <v>100</v>
      </c>
      <c r="Z1215" s="39">
        <v>0</v>
      </c>
      <c r="AA1215" s="39">
        <v>0</v>
      </c>
      <c r="AB1215" s="39">
        <v>0</v>
      </c>
      <c r="AC1215" s="39">
        <v>0</v>
      </c>
      <c r="AD1215" s="39">
        <v>0</v>
      </c>
    </row>
    <row r="1216" spans="1:30" ht="51" x14ac:dyDescent="0.2">
      <c r="A1216" s="40" t="s">
        <v>324</v>
      </c>
      <c r="B1216" s="39">
        <v>0</v>
      </c>
      <c r="C1216" s="39">
        <v>0</v>
      </c>
      <c r="D1216" s="39">
        <v>0</v>
      </c>
      <c r="E1216" s="39">
        <v>0</v>
      </c>
      <c r="F1216" s="39">
        <v>1956757</v>
      </c>
      <c r="G1216" s="39">
        <f>C1216+D1216+E1216+F1216</f>
        <v>1956757</v>
      </c>
      <c r="H1216" s="39">
        <v>0</v>
      </c>
      <c r="I1216" s="39">
        <v>0</v>
      </c>
      <c r="J1216" s="39">
        <v>0</v>
      </c>
      <c r="K1216" s="39">
        <v>1956757</v>
      </c>
      <c r="L1216" s="39">
        <f>H1216+I1216+J1216+K1216</f>
        <v>1956757</v>
      </c>
      <c r="M1216" s="39">
        <v>0</v>
      </c>
      <c r="N1216" s="39">
        <v>0</v>
      </c>
      <c r="O1216" s="39">
        <v>0</v>
      </c>
      <c r="P1216" s="39">
        <v>1956202.84</v>
      </c>
      <c r="Q1216" s="39">
        <f>M1216+N1216+O1216+P1216</f>
        <v>1956202.84</v>
      </c>
      <c r="R1216" s="39">
        <f>H1216-M1216</f>
        <v>0</v>
      </c>
      <c r="S1216" s="39">
        <f>I1216-N1216</f>
        <v>0</v>
      </c>
      <c r="T1216" s="39">
        <f>J1216-O1216</f>
        <v>0</v>
      </c>
      <c r="U1216" s="39">
        <f>Q1216+B1216</f>
        <v>1956202.84</v>
      </c>
      <c r="V1216" s="39">
        <v>1956757</v>
      </c>
      <c r="W1216" s="39">
        <v>1956202.84</v>
      </c>
      <c r="X1216" s="39">
        <f>V1216-W1216</f>
        <v>554.15999999991618</v>
      </c>
      <c r="Y1216" s="39">
        <f>IF(ISERROR(W1216/V1216*100),0,W1216/V1216*100)</f>
        <v>99.971679672028785</v>
      </c>
      <c r="Z1216" s="39">
        <v>0</v>
      </c>
      <c r="AA1216" s="39">
        <v>0</v>
      </c>
      <c r="AB1216" s="39">
        <v>0</v>
      </c>
      <c r="AC1216" s="39">
        <v>0</v>
      </c>
      <c r="AD1216" s="39">
        <v>-554.16</v>
      </c>
    </row>
    <row r="1217" spans="1:30" ht="51" x14ac:dyDescent="0.2">
      <c r="A1217" s="40" t="s">
        <v>325</v>
      </c>
      <c r="B1217" s="39">
        <v>0</v>
      </c>
      <c r="C1217" s="39">
        <v>0</v>
      </c>
      <c r="D1217" s="39">
        <v>0</v>
      </c>
      <c r="E1217" s="39">
        <v>0</v>
      </c>
      <c r="F1217" s="39">
        <v>784636</v>
      </c>
      <c r="G1217" s="39">
        <f>C1217+D1217+E1217+F1217</f>
        <v>784636</v>
      </c>
      <c r="H1217" s="39">
        <v>0</v>
      </c>
      <c r="I1217" s="39">
        <v>0</v>
      </c>
      <c r="J1217" s="39">
        <v>0</v>
      </c>
      <c r="K1217" s="39">
        <v>784636</v>
      </c>
      <c r="L1217" s="39">
        <f>H1217+I1217+J1217+K1217</f>
        <v>784636</v>
      </c>
      <c r="M1217" s="39">
        <v>0</v>
      </c>
      <c r="N1217" s="39">
        <v>0</v>
      </c>
      <c r="O1217" s="39">
        <v>0</v>
      </c>
      <c r="P1217" s="39">
        <v>778358.35</v>
      </c>
      <c r="Q1217" s="39">
        <f>M1217+N1217+O1217+P1217</f>
        <v>778358.35</v>
      </c>
      <c r="R1217" s="39">
        <f>H1217-M1217</f>
        <v>0</v>
      </c>
      <c r="S1217" s="39">
        <f>I1217-N1217</f>
        <v>0</v>
      </c>
      <c r="T1217" s="39">
        <f>J1217-O1217</f>
        <v>0</v>
      </c>
      <c r="U1217" s="39">
        <f>Q1217+B1217</f>
        <v>778358.35</v>
      </c>
      <c r="V1217" s="39">
        <v>784636</v>
      </c>
      <c r="W1217" s="39">
        <v>778358.35</v>
      </c>
      <c r="X1217" s="39">
        <f>V1217-W1217</f>
        <v>6277.6500000000233</v>
      </c>
      <c r="Y1217" s="39">
        <f>IF(ISERROR(W1217/V1217*100),0,W1217/V1217*100)</f>
        <v>99.199928374430939</v>
      </c>
      <c r="Z1217" s="39">
        <v>0</v>
      </c>
      <c r="AA1217" s="39">
        <v>0</v>
      </c>
      <c r="AB1217" s="39">
        <v>0</v>
      </c>
      <c r="AC1217" s="39">
        <v>0</v>
      </c>
      <c r="AD1217" s="39">
        <v>-6277.65</v>
      </c>
    </row>
    <row r="1218" spans="1:30" ht="38.25" x14ac:dyDescent="0.2">
      <c r="A1218" s="40" t="s">
        <v>44</v>
      </c>
      <c r="B1218" s="39">
        <v>0</v>
      </c>
      <c r="C1218" s="39">
        <v>0</v>
      </c>
      <c r="D1218" s="39">
        <v>0</v>
      </c>
      <c r="E1218" s="39">
        <v>0</v>
      </c>
      <c r="F1218" s="39">
        <v>374500</v>
      </c>
      <c r="G1218" s="39">
        <f>C1218+D1218+E1218+F1218</f>
        <v>374500</v>
      </c>
      <c r="H1218" s="39">
        <v>0</v>
      </c>
      <c r="I1218" s="39">
        <v>0</v>
      </c>
      <c r="J1218" s="39">
        <v>0</v>
      </c>
      <c r="K1218" s="39">
        <v>374500</v>
      </c>
      <c r="L1218" s="39">
        <f>H1218+I1218+J1218+K1218</f>
        <v>374500</v>
      </c>
      <c r="M1218" s="39">
        <v>0</v>
      </c>
      <c r="N1218" s="39">
        <v>0</v>
      </c>
      <c r="O1218" s="39">
        <v>0</v>
      </c>
      <c r="P1218" s="39">
        <v>344005.49</v>
      </c>
      <c r="Q1218" s="39">
        <f>M1218+N1218+O1218+P1218</f>
        <v>344005.49</v>
      </c>
      <c r="R1218" s="39">
        <f>H1218-M1218</f>
        <v>0</v>
      </c>
      <c r="S1218" s="39">
        <f>I1218-N1218</f>
        <v>0</v>
      </c>
      <c r="T1218" s="39">
        <f>J1218-O1218</f>
        <v>0</v>
      </c>
      <c r="U1218" s="39">
        <f>Q1218+B1218</f>
        <v>344005.49</v>
      </c>
      <c r="V1218" s="39">
        <v>374500</v>
      </c>
      <c r="W1218" s="39">
        <v>344005.49</v>
      </c>
      <c r="X1218" s="39">
        <f>V1218-W1218</f>
        <v>30494.510000000009</v>
      </c>
      <c r="Y1218" s="39">
        <f>IF(ISERROR(W1218/V1218*100),0,W1218/V1218*100)</f>
        <v>91.857273698264351</v>
      </c>
      <c r="Z1218" s="39">
        <v>0</v>
      </c>
      <c r="AA1218" s="39">
        <v>0</v>
      </c>
      <c r="AB1218" s="39">
        <v>0</v>
      </c>
      <c r="AC1218" s="39">
        <v>0</v>
      </c>
      <c r="AD1218" s="39">
        <v>-30494.51</v>
      </c>
    </row>
    <row r="1219" spans="1:30" ht="25.5" x14ac:dyDescent="0.2">
      <c r="A1219" s="38" t="s">
        <v>45</v>
      </c>
      <c r="B1219" s="39">
        <v>0</v>
      </c>
      <c r="C1219" s="39">
        <v>0</v>
      </c>
      <c r="D1219" s="39">
        <v>0</v>
      </c>
      <c r="E1219" s="39">
        <v>0</v>
      </c>
      <c r="F1219" s="39">
        <v>212595</v>
      </c>
      <c r="G1219" s="39">
        <f>C1219+D1219+E1219+F1219</f>
        <v>212595</v>
      </c>
      <c r="H1219" s="39">
        <v>0</v>
      </c>
      <c r="I1219" s="39">
        <v>0</v>
      </c>
      <c r="J1219" s="39">
        <v>0</v>
      </c>
      <c r="K1219" s="39">
        <v>212595</v>
      </c>
      <c r="L1219" s="39">
        <f>H1219+I1219+J1219+K1219</f>
        <v>212595</v>
      </c>
      <c r="M1219" s="39">
        <v>0</v>
      </c>
      <c r="N1219" s="39">
        <v>0</v>
      </c>
      <c r="O1219" s="39">
        <v>0</v>
      </c>
      <c r="P1219" s="39">
        <v>108190.73</v>
      </c>
      <c r="Q1219" s="39">
        <f>M1219+N1219+O1219+P1219</f>
        <v>108190.73</v>
      </c>
      <c r="R1219" s="39">
        <f>H1219-M1219</f>
        <v>0</v>
      </c>
      <c r="S1219" s="39">
        <f>I1219-N1219</f>
        <v>0</v>
      </c>
      <c r="T1219" s="39">
        <f>J1219-O1219</f>
        <v>0</v>
      </c>
      <c r="U1219" s="39">
        <f>Q1219+B1219</f>
        <v>108190.73</v>
      </c>
      <c r="V1219" s="39">
        <v>212595</v>
      </c>
      <c r="W1219" s="39">
        <v>108190.73</v>
      </c>
      <c r="X1219" s="39">
        <f>V1219-W1219</f>
        <v>104404.27</v>
      </c>
      <c r="Y1219" s="39">
        <f>IF(ISERROR(W1219/V1219*100),0,W1219/V1219*100)</f>
        <v>50.890533643782774</v>
      </c>
      <c r="Z1219" s="39">
        <v>0</v>
      </c>
      <c r="AA1219" s="39">
        <v>0</v>
      </c>
      <c r="AB1219" s="39">
        <v>0</v>
      </c>
      <c r="AC1219" s="39">
        <v>0</v>
      </c>
      <c r="AD1219" s="39">
        <v>-104404.27</v>
      </c>
    </row>
    <row r="1220" spans="1:30" ht="38.25" x14ac:dyDescent="0.2">
      <c r="A1220" s="40" t="s">
        <v>47</v>
      </c>
      <c r="B1220" s="39">
        <v>0</v>
      </c>
      <c r="C1220" s="39">
        <v>0</v>
      </c>
      <c r="D1220" s="39">
        <v>0</v>
      </c>
      <c r="E1220" s="39">
        <v>0</v>
      </c>
      <c r="F1220" s="39">
        <v>212595</v>
      </c>
      <c r="G1220" s="39">
        <f>C1220+D1220+E1220+F1220</f>
        <v>212595</v>
      </c>
      <c r="H1220" s="39">
        <v>0</v>
      </c>
      <c r="I1220" s="39">
        <v>0</v>
      </c>
      <c r="J1220" s="39">
        <v>0</v>
      </c>
      <c r="K1220" s="39">
        <v>212595</v>
      </c>
      <c r="L1220" s="39">
        <f>H1220+I1220+J1220+K1220</f>
        <v>212595</v>
      </c>
      <c r="M1220" s="39">
        <v>0</v>
      </c>
      <c r="N1220" s="39">
        <v>0</v>
      </c>
      <c r="O1220" s="39">
        <v>0</v>
      </c>
      <c r="P1220" s="39">
        <v>108190.73</v>
      </c>
      <c r="Q1220" s="39">
        <f>M1220+N1220+O1220+P1220</f>
        <v>108190.73</v>
      </c>
      <c r="R1220" s="39">
        <f>H1220-M1220</f>
        <v>0</v>
      </c>
      <c r="S1220" s="39">
        <f>I1220-N1220</f>
        <v>0</v>
      </c>
      <c r="T1220" s="39">
        <f>J1220-O1220</f>
        <v>0</v>
      </c>
      <c r="U1220" s="39">
        <f>Q1220+B1220</f>
        <v>108190.73</v>
      </c>
      <c r="V1220" s="39">
        <v>212595</v>
      </c>
      <c r="W1220" s="39">
        <v>108190.73</v>
      </c>
      <c r="X1220" s="39">
        <f>V1220-W1220</f>
        <v>104404.27</v>
      </c>
      <c r="Y1220" s="39">
        <f>IF(ISERROR(W1220/V1220*100),0,W1220/V1220*100)</f>
        <v>50.890533643782774</v>
      </c>
      <c r="Z1220" s="39">
        <v>0</v>
      </c>
      <c r="AA1220" s="39">
        <v>0</v>
      </c>
      <c r="AB1220" s="39">
        <v>0</v>
      </c>
      <c r="AC1220" s="39">
        <v>0</v>
      </c>
      <c r="AD1220" s="39">
        <v>-104404.27</v>
      </c>
    </row>
    <row r="1221" spans="1:30" ht="51" x14ac:dyDescent="0.2">
      <c r="A1221" s="38" t="s">
        <v>119</v>
      </c>
      <c r="B1221" s="39">
        <v>0</v>
      </c>
      <c r="C1221" s="39">
        <v>0</v>
      </c>
      <c r="D1221" s="39">
        <v>931275</v>
      </c>
      <c r="E1221" s="39">
        <v>628705</v>
      </c>
      <c r="F1221" s="39">
        <v>0</v>
      </c>
      <c r="G1221" s="39">
        <f>C1221+D1221+E1221+F1221</f>
        <v>1559980</v>
      </c>
      <c r="H1221" s="39">
        <v>0</v>
      </c>
      <c r="I1221" s="39">
        <v>931275</v>
      </c>
      <c r="J1221" s="39">
        <v>628705</v>
      </c>
      <c r="K1221" s="39">
        <v>0</v>
      </c>
      <c r="L1221" s="39">
        <f>H1221+I1221+J1221+K1221</f>
        <v>1559980</v>
      </c>
      <c r="M1221" s="39">
        <v>0</v>
      </c>
      <c r="N1221" s="39">
        <v>930916.98</v>
      </c>
      <c r="O1221" s="39">
        <v>347382.49</v>
      </c>
      <c r="P1221" s="39">
        <v>0</v>
      </c>
      <c r="Q1221" s="39">
        <f>M1221+N1221+O1221+P1221</f>
        <v>1278299.47</v>
      </c>
      <c r="R1221" s="39">
        <f>H1221-M1221</f>
        <v>0</v>
      </c>
      <c r="S1221" s="39">
        <f>I1221-N1221</f>
        <v>358.02000000001863</v>
      </c>
      <c r="T1221" s="39">
        <f>J1221-O1221</f>
        <v>281322.51</v>
      </c>
      <c r="U1221" s="39">
        <f>Q1221+B1221</f>
        <v>1278299.47</v>
      </c>
      <c r="V1221" s="39">
        <v>1559980</v>
      </c>
      <c r="W1221" s="39">
        <v>1278299.47</v>
      </c>
      <c r="X1221" s="39">
        <f>V1221-W1221</f>
        <v>281680.53000000003</v>
      </c>
      <c r="Y1221" s="39">
        <f>IF(ISERROR(W1221/V1221*100),0,W1221/V1221*100)</f>
        <v>81.943324273388114</v>
      </c>
      <c r="Z1221" s="39">
        <v>0</v>
      </c>
      <c r="AA1221" s="39">
        <v>0</v>
      </c>
      <c r="AB1221" s="39">
        <v>0</v>
      </c>
      <c r="AC1221" s="39">
        <v>0</v>
      </c>
      <c r="AD1221" s="39">
        <v>0</v>
      </c>
    </row>
    <row r="1222" spans="1:30" ht="38.25" x14ac:dyDescent="0.2">
      <c r="A1222" s="40" t="s">
        <v>326</v>
      </c>
      <c r="B1222" s="39">
        <v>0</v>
      </c>
      <c r="C1222" s="39">
        <v>0</v>
      </c>
      <c r="D1222" s="39">
        <v>243672</v>
      </c>
      <c r="E1222" s="39">
        <v>564828</v>
      </c>
      <c r="F1222" s="39">
        <v>0</v>
      </c>
      <c r="G1222" s="39">
        <f>C1222+D1222+E1222+F1222</f>
        <v>808500</v>
      </c>
      <c r="H1222" s="39">
        <v>0</v>
      </c>
      <c r="I1222" s="39">
        <v>243672</v>
      </c>
      <c r="J1222" s="39">
        <v>564828</v>
      </c>
      <c r="K1222" s="39">
        <v>0</v>
      </c>
      <c r="L1222" s="39">
        <f>H1222+I1222+J1222+K1222</f>
        <v>808500</v>
      </c>
      <c r="M1222" s="39">
        <v>0</v>
      </c>
      <c r="N1222" s="39">
        <v>243416.15</v>
      </c>
      <c r="O1222" s="39">
        <v>347382.49</v>
      </c>
      <c r="P1222" s="39">
        <v>0</v>
      </c>
      <c r="Q1222" s="39">
        <f>M1222+N1222+O1222+P1222</f>
        <v>590798.64</v>
      </c>
      <c r="R1222" s="39">
        <f>H1222-M1222</f>
        <v>0</v>
      </c>
      <c r="S1222" s="39">
        <f>I1222-N1222</f>
        <v>255.85000000000582</v>
      </c>
      <c r="T1222" s="39">
        <f>J1222-O1222</f>
        <v>217445.51</v>
      </c>
      <c r="U1222" s="39">
        <f>Q1222+B1222</f>
        <v>590798.64</v>
      </c>
      <c r="V1222" s="39">
        <v>808500</v>
      </c>
      <c r="W1222" s="39">
        <v>590798.64</v>
      </c>
      <c r="X1222" s="39">
        <f>V1222-W1222</f>
        <v>217701.36</v>
      </c>
      <c r="Y1222" s="39">
        <f>IF(ISERROR(W1222/V1222*100),0,W1222/V1222*100)</f>
        <v>73.073424860853436</v>
      </c>
      <c r="Z1222" s="39">
        <v>0</v>
      </c>
      <c r="AA1222" s="39">
        <v>0</v>
      </c>
      <c r="AB1222" s="39">
        <v>0</v>
      </c>
      <c r="AC1222" s="39">
        <v>0</v>
      </c>
      <c r="AD1222" s="39">
        <v>0</v>
      </c>
    </row>
    <row r="1223" spans="1:30" ht="38.25" x14ac:dyDescent="0.2">
      <c r="A1223" s="40" t="s">
        <v>327</v>
      </c>
      <c r="B1223" s="39">
        <v>0</v>
      </c>
      <c r="C1223" s="39">
        <v>0</v>
      </c>
      <c r="D1223" s="39">
        <v>687603</v>
      </c>
      <c r="E1223" s="39">
        <v>63877</v>
      </c>
      <c r="F1223" s="39">
        <v>0</v>
      </c>
      <c r="G1223" s="39">
        <f>C1223+D1223+E1223+F1223</f>
        <v>751480</v>
      </c>
      <c r="H1223" s="39">
        <v>0</v>
      </c>
      <c r="I1223" s="39">
        <v>687603</v>
      </c>
      <c r="J1223" s="39">
        <v>63877</v>
      </c>
      <c r="K1223" s="39">
        <v>0</v>
      </c>
      <c r="L1223" s="39">
        <f>H1223+I1223+J1223+K1223</f>
        <v>751480</v>
      </c>
      <c r="M1223" s="39">
        <v>0</v>
      </c>
      <c r="N1223" s="39">
        <v>687500.83</v>
      </c>
      <c r="O1223" s="39">
        <v>0</v>
      </c>
      <c r="P1223" s="39">
        <v>0</v>
      </c>
      <c r="Q1223" s="39">
        <f>M1223+N1223+O1223+P1223</f>
        <v>687500.83</v>
      </c>
      <c r="R1223" s="39">
        <f>H1223-M1223</f>
        <v>0</v>
      </c>
      <c r="S1223" s="39">
        <f>I1223-N1223</f>
        <v>102.17000000004191</v>
      </c>
      <c r="T1223" s="39">
        <f>J1223-O1223</f>
        <v>63877</v>
      </c>
      <c r="U1223" s="39">
        <f>Q1223+B1223</f>
        <v>687500.83</v>
      </c>
      <c r="V1223" s="39">
        <v>751480</v>
      </c>
      <c r="W1223" s="39">
        <v>687500.83</v>
      </c>
      <c r="X1223" s="39">
        <f>V1223-W1223</f>
        <v>63979.170000000042</v>
      </c>
      <c r="Y1223" s="39">
        <f>IF(ISERROR(W1223/V1223*100),0,W1223/V1223*100)</f>
        <v>91.48624447756427</v>
      </c>
      <c r="Z1223" s="39">
        <v>0</v>
      </c>
      <c r="AA1223" s="39">
        <v>0</v>
      </c>
      <c r="AB1223" s="39">
        <v>0</v>
      </c>
      <c r="AC1223" s="39">
        <v>0</v>
      </c>
      <c r="AD1223" s="39">
        <v>0</v>
      </c>
    </row>
    <row r="1224" spans="1:30" ht="38.25" x14ac:dyDescent="0.2">
      <c r="A1224" s="38" t="s">
        <v>48</v>
      </c>
      <c r="B1224" s="39">
        <v>0</v>
      </c>
      <c r="C1224" s="39">
        <v>0</v>
      </c>
      <c r="D1224" s="39">
        <v>0</v>
      </c>
      <c r="E1224" s="39">
        <v>39968</v>
      </c>
      <c r="F1224" s="39">
        <v>0</v>
      </c>
      <c r="G1224" s="39">
        <f>C1224+D1224+E1224+F1224</f>
        <v>39968</v>
      </c>
      <c r="H1224" s="39">
        <v>0</v>
      </c>
      <c r="I1224" s="39">
        <v>0</v>
      </c>
      <c r="J1224" s="39">
        <v>39968</v>
      </c>
      <c r="K1224" s="39">
        <v>0</v>
      </c>
      <c r="L1224" s="39">
        <f>H1224+I1224+J1224+K1224</f>
        <v>39968</v>
      </c>
      <c r="M1224" s="39">
        <v>0</v>
      </c>
      <c r="N1224" s="39">
        <v>0</v>
      </c>
      <c r="O1224" s="39">
        <v>5406.2</v>
      </c>
      <c r="P1224" s="39">
        <v>0</v>
      </c>
      <c r="Q1224" s="39">
        <f>M1224+N1224+O1224+P1224</f>
        <v>5406.2</v>
      </c>
      <c r="R1224" s="39">
        <f>H1224-M1224</f>
        <v>0</v>
      </c>
      <c r="S1224" s="39">
        <f>I1224-N1224</f>
        <v>0</v>
      </c>
      <c r="T1224" s="39">
        <f>J1224-O1224</f>
        <v>34561.800000000003</v>
      </c>
      <c r="U1224" s="39">
        <f>Q1224+B1224</f>
        <v>5406.2</v>
      </c>
      <c r="V1224" s="39">
        <v>3338453</v>
      </c>
      <c r="W1224" s="39">
        <v>3278858.35</v>
      </c>
      <c r="X1224" s="39">
        <f>V1224-W1224</f>
        <v>59594.649999999907</v>
      </c>
      <c r="Y1224" s="39">
        <f>IF(ISERROR(W1224/V1224*100),0,W1224/V1224*100)</f>
        <v>98.214902231662393</v>
      </c>
      <c r="Z1224" s="39">
        <v>0</v>
      </c>
      <c r="AA1224" s="39">
        <v>0</v>
      </c>
      <c r="AB1224" s="39">
        <v>0</v>
      </c>
      <c r="AC1224" s="39">
        <v>0</v>
      </c>
      <c r="AD1224" s="39">
        <v>0</v>
      </c>
    </row>
    <row r="1225" spans="1:30" ht="63.75" x14ac:dyDescent="0.2">
      <c r="A1225" s="40" t="s">
        <v>83</v>
      </c>
      <c r="B1225" s="39">
        <v>0</v>
      </c>
      <c r="C1225" s="39">
        <v>0</v>
      </c>
      <c r="D1225" s="39">
        <v>0</v>
      </c>
      <c r="E1225" s="39">
        <v>39968</v>
      </c>
      <c r="F1225" s="39">
        <v>0</v>
      </c>
      <c r="G1225" s="39">
        <f>C1225+D1225+E1225+F1225</f>
        <v>39968</v>
      </c>
      <c r="H1225" s="39">
        <v>0</v>
      </c>
      <c r="I1225" s="39">
        <v>0</v>
      </c>
      <c r="J1225" s="39">
        <v>39968</v>
      </c>
      <c r="K1225" s="39">
        <v>0</v>
      </c>
      <c r="L1225" s="39">
        <f>H1225+I1225+J1225+K1225</f>
        <v>39968</v>
      </c>
      <c r="M1225" s="39">
        <v>0</v>
      </c>
      <c r="N1225" s="39">
        <v>0</v>
      </c>
      <c r="O1225" s="39">
        <v>5406.2</v>
      </c>
      <c r="P1225" s="39">
        <v>0</v>
      </c>
      <c r="Q1225" s="39">
        <f>M1225+N1225+O1225+P1225</f>
        <v>5406.2</v>
      </c>
      <c r="R1225" s="39">
        <f>H1225-M1225</f>
        <v>0</v>
      </c>
      <c r="S1225" s="39">
        <f>I1225-N1225</f>
        <v>0</v>
      </c>
      <c r="T1225" s="39">
        <f>J1225-O1225</f>
        <v>34561.800000000003</v>
      </c>
      <c r="U1225" s="39">
        <f>Q1225+B1225</f>
        <v>5406.2</v>
      </c>
      <c r="V1225" s="39">
        <v>65000</v>
      </c>
      <c r="W1225" s="39">
        <v>5406.2</v>
      </c>
      <c r="X1225" s="39">
        <f>V1225-W1225</f>
        <v>59593.8</v>
      </c>
      <c r="Y1225" s="39">
        <f>IF(ISERROR(W1225/V1225*100),0,W1225/V1225*100)</f>
        <v>8.3172307692307683</v>
      </c>
      <c r="Z1225" s="39">
        <v>0</v>
      </c>
      <c r="AA1225" s="39">
        <v>0</v>
      </c>
      <c r="AB1225" s="39">
        <v>0</v>
      </c>
      <c r="AC1225" s="39">
        <v>0</v>
      </c>
      <c r="AD1225" s="39">
        <v>0</v>
      </c>
    </row>
    <row r="1226" spans="1:30" ht="25.5" x14ac:dyDescent="0.2">
      <c r="A1226" s="40" t="s">
        <v>328</v>
      </c>
      <c r="B1226" s="39">
        <v>0</v>
      </c>
      <c r="C1226" s="39">
        <v>0</v>
      </c>
      <c r="D1226" s="39">
        <v>0</v>
      </c>
      <c r="E1226" s="39">
        <v>0</v>
      </c>
      <c r="F1226" s="39">
        <v>0</v>
      </c>
      <c r="G1226" s="39">
        <f>C1226+D1226+E1226+F1226</f>
        <v>0</v>
      </c>
      <c r="H1226" s="39">
        <v>0</v>
      </c>
      <c r="I1226" s="39">
        <v>0</v>
      </c>
      <c r="J1226" s="39">
        <v>0</v>
      </c>
      <c r="K1226" s="39">
        <v>0</v>
      </c>
      <c r="L1226" s="39">
        <f>H1226+I1226+J1226+K1226</f>
        <v>0</v>
      </c>
      <c r="M1226" s="39">
        <v>0</v>
      </c>
      <c r="N1226" s="39">
        <v>0</v>
      </c>
      <c r="O1226" s="39">
        <v>0</v>
      </c>
      <c r="P1226" s="39">
        <v>0</v>
      </c>
      <c r="Q1226" s="39">
        <f>M1226+N1226+O1226+P1226</f>
        <v>0</v>
      </c>
      <c r="R1226" s="39">
        <f>H1226-M1226</f>
        <v>0</v>
      </c>
      <c r="S1226" s="39">
        <f>I1226-N1226</f>
        <v>0</v>
      </c>
      <c r="T1226" s="39">
        <f>J1226-O1226</f>
        <v>0</v>
      </c>
      <c r="U1226" s="39">
        <f>Q1226+B1226</f>
        <v>0</v>
      </c>
      <c r="V1226" s="39">
        <v>3273453</v>
      </c>
      <c r="W1226" s="39">
        <v>3273452.15</v>
      </c>
      <c r="X1226" s="39">
        <f>V1226-W1226</f>
        <v>0.85000000009313226</v>
      </c>
      <c r="Y1226" s="39">
        <f>IF(ISERROR(W1226/V1226*100),0,W1226/V1226*100)</f>
        <v>99.99997403353585</v>
      </c>
      <c r="Z1226" s="39">
        <v>0</v>
      </c>
      <c r="AA1226" s="39">
        <v>0</v>
      </c>
      <c r="AB1226" s="39">
        <v>0</v>
      </c>
      <c r="AC1226" s="39">
        <v>0</v>
      </c>
      <c r="AD1226" s="39">
        <v>0</v>
      </c>
    </row>
    <row r="1227" spans="1:30" x14ac:dyDescent="0.2">
      <c r="A1227" s="35" t="s">
        <v>329</v>
      </c>
      <c r="B1227" s="36">
        <v>0</v>
      </c>
      <c r="C1227" s="36">
        <v>0</v>
      </c>
      <c r="D1227" s="36">
        <v>1730489</v>
      </c>
      <c r="E1227" s="36">
        <v>51559</v>
      </c>
      <c r="F1227" s="36">
        <v>31646727</v>
      </c>
      <c r="G1227" s="36">
        <f>C1227+D1227+E1227+F1227</f>
        <v>33428775</v>
      </c>
      <c r="H1227" s="36">
        <v>0</v>
      </c>
      <c r="I1227" s="36">
        <v>1730489</v>
      </c>
      <c r="J1227" s="36">
        <v>51559</v>
      </c>
      <c r="K1227" s="36">
        <v>31646727</v>
      </c>
      <c r="L1227" s="36">
        <f>H1227+I1227+J1227+K1227</f>
        <v>33428775</v>
      </c>
      <c r="M1227" s="36">
        <v>0</v>
      </c>
      <c r="N1227" s="36">
        <v>1430312.04</v>
      </c>
      <c r="O1227" s="36">
        <v>26076.87</v>
      </c>
      <c r="P1227" s="36">
        <v>29787272.559999999</v>
      </c>
      <c r="Q1227" s="36">
        <f>M1227+N1227+O1227+P1227</f>
        <v>31243661.469999999</v>
      </c>
      <c r="R1227" s="36">
        <f>H1227-M1227</f>
        <v>0</v>
      </c>
      <c r="S1227" s="36">
        <f>I1227-N1227</f>
        <v>300176.95999999996</v>
      </c>
      <c r="T1227" s="36">
        <f>J1227-O1227</f>
        <v>25482.13</v>
      </c>
      <c r="U1227" s="36">
        <f>Q1227+B1227</f>
        <v>31243661.469999999</v>
      </c>
      <c r="V1227" s="36">
        <v>33474250</v>
      </c>
      <c r="W1227" s="36">
        <v>31258421.609999999</v>
      </c>
      <c r="X1227" s="36">
        <f>V1227-W1227</f>
        <v>2215828.3900000006</v>
      </c>
      <c r="Y1227" s="36">
        <f>IF(ISERROR(W1227/V1227*100),0,W1227/V1227*100)</f>
        <v>93.380498771443726</v>
      </c>
      <c r="Z1227" s="36">
        <v>0</v>
      </c>
      <c r="AA1227" s="36">
        <v>0</v>
      </c>
      <c r="AB1227" s="36">
        <v>0</v>
      </c>
      <c r="AC1227" s="36">
        <v>0</v>
      </c>
      <c r="AD1227" s="36">
        <v>-1859454.44</v>
      </c>
    </row>
    <row r="1228" spans="1:30" ht="76.5" x14ac:dyDescent="0.2">
      <c r="A1228" s="38" t="s">
        <v>318</v>
      </c>
      <c r="B1228" s="39">
        <v>0</v>
      </c>
      <c r="C1228" s="39">
        <v>0</v>
      </c>
      <c r="D1228" s="39">
        <v>0</v>
      </c>
      <c r="E1228" s="39">
        <v>0</v>
      </c>
      <c r="F1228" s="39">
        <v>108099</v>
      </c>
      <c r="G1228" s="39">
        <f>C1228+D1228+E1228+F1228</f>
        <v>108099</v>
      </c>
      <c r="H1228" s="39">
        <v>0</v>
      </c>
      <c r="I1228" s="39">
        <v>0</v>
      </c>
      <c r="J1228" s="39">
        <v>0</v>
      </c>
      <c r="K1228" s="39">
        <v>108099</v>
      </c>
      <c r="L1228" s="39">
        <f>H1228+I1228+J1228+K1228</f>
        <v>108099</v>
      </c>
      <c r="M1228" s="39">
        <v>0</v>
      </c>
      <c r="N1228" s="39">
        <v>0</v>
      </c>
      <c r="O1228" s="39">
        <v>0</v>
      </c>
      <c r="P1228" s="39">
        <v>107635.55</v>
      </c>
      <c r="Q1228" s="39">
        <f>M1228+N1228+O1228+P1228</f>
        <v>107635.55</v>
      </c>
      <c r="R1228" s="39">
        <f>H1228-M1228</f>
        <v>0</v>
      </c>
      <c r="S1228" s="39">
        <f>I1228-N1228</f>
        <v>0</v>
      </c>
      <c r="T1228" s="39">
        <f>J1228-O1228</f>
        <v>0</v>
      </c>
      <c r="U1228" s="39">
        <f>Q1228+B1228</f>
        <v>107635.55</v>
      </c>
      <c r="V1228" s="39">
        <v>153574</v>
      </c>
      <c r="W1228" s="39">
        <v>153110.15</v>
      </c>
      <c r="X1228" s="39">
        <f>V1228-W1228</f>
        <v>463.85000000000582</v>
      </c>
      <c r="Y1228" s="39">
        <f>IF(ISERROR(W1228/V1228*100),0,W1228/V1228*100)</f>
        <v>99.697963196895302</v>
      </c>
      <c r="Z1228" s="39">
        <v>0</v>
      </c>
      <c r="AA1228" s="39">
        <v>0</v>
      </c>
      <c r="AB1228" s="39">
        <v>0</v>
      </c>
      <c r="AC1228" s="39">
        <v>0</v>
      </c>
      <c r="AD1228" s="39">
        <v>-463.45</v>
      </c>
    </row>
    <row r="1229" spans="1:30" ht="51" x14ac:dyDescent="0.2">
      <c r="A1229" s="40" t="s">
        <v>350</v>
      </c>
      <c r="B1229" s="39">
        <v>0</v>
      </c>
      <c r="C1229" s="39">
        <v>0</v>
      </c>
      <c r="D1229" s="39">
        <v>0</v>
      </c>
      <c r="E1229" s="39">
        <v>0</v>
      </c>
      <c r="F1229" s="39">
        <v>108099</v>
      </c>
      <c r="G1229" s="39">
        <f>C1229+D1229+E1229+F1229</f>
        <v>108099</v>
      </c>
      <c r="H1229" s="39">
        <v>0</v>
      </c>
      <c r="I1229" s="39">
        <v>0</v>
      </c>
      <c r="J1229" s="39">
        <v>0</v>
      </c>
      <c r="K1229" s="39">
        <v>108099</v>
      </c>
      <c r="L1229" s="39">
        <f>H1229+I1229+J1229+K1229</f>
        <v>108099</v>
      </c>
      <c r="M1229" s="39">
        <v>0</v>
      </c>
      <c r="N1229" s="39">
        <v>0</v>
      </c>
      <c r="O1229" s="39">
        <v>0</v>
      </c>
      <c r="P1229" s="39">
        <v>107635.55</v>
      </c>
      <c r="Q1229" s="39">
        <f>M1229+N1229+O1229+P1229</f>
        <v>107635.55</v>
      </c>
      <c r="R1229" s="39">
        <f>H1229-M1229</f>
        <v>0</v>
      </c>
      <c r="S1229" s="39">
        <f>I1229-N1229</f>
        <v>0</v>
      </c>
      <c r="T1229" s="39">
        <f>J1229-O1229</f>
        <v>0</v>
      </c>
      <c r="U1229" s="39">
        <f>Q1229+B1229</f>
        <v>107635.55</v>
      </c>
      <c r="V1229" s="39">
        <v>153574</v>
      </c>
      <c r="W1229" s="39">
        <v>153110.15</v>
      </c>
      <c r="X1229" s="39">
        <f>V1229-W1229</f>
        <v>463.85000000000582</v>
      </c>
      <c r="Y1229" s="39">
        <f>IF(ISERROR(W1229/V1229*100),0,W1229/V1229*100)</f>
        <v>99.697963196895302</v>
      </c>
      <c r="Z1229" s="39">
        <v>0</v>
      </c>
      <c r="AA1229" s="39">
        <v>0</v>
      </c>
      <c r="AB1229" s="39">
        <v>0</v>
      </c>
      <c r="AC1229" s="39">
        <v>0</v>
      </c>
      <c r="AD1229" s="39">
        <v>-463.45</v>
      </c>
    </row>
    <row r="1230" spans="1:30" ht="38.25" x14ac:dyDescent="0.2">
      <c r="A1230" s="38" t="s">
        <v>42</v>
      </c>
      <c r="B1230" s="39">
        <v>0</v>
      </c>
      <c r="C1230" s="39">
        <v>0</v>
      </c>
      <c r="D1230" s="39">
        <v>0</v>
      </c>
      <c r="E1230" s="39">
        <v>21600</v>
      </c>
      <c r="F1230" s="39">
        <v>3388228</v>
      </c>
      <c r="G1230" s="39">
        <f>C1230+D1230+E1230+F1230</f>
        <v>3409828</v>
      </c>
      <c r="H1230" s="39">
        <v>0</v>
      </c>
      <c r="I1230" s="39">
        <v>0</v>
      </c>
      <c r="J1230" s="39">
        <v>21600</v>
      </c>
      <c r="K1230" s="39">
        <v>3388228</v>
      </c>
      <c r="L1230" s="39">
        <f>H1230+I1230+J1230+K1230</f>
        <v>3409828</v>
      </c>
      <c r="M1230" s="39">
        <v>0</v>
      </c>
      <c r="N1230" s="39">
        <v>0</v>
      </c>
      <c r="O1230" s="39">
        <v>21600</v>
      </c>
      <c r="P1230" s="39">
        <v>3205625.52</v>
      </c>
      <c r="Q1230" s="39">
        <f>M1230+N1230+O1230+P1230</f>
        <v>3227225.52</v>
      </c>
      <c r="R1230" s="39">
        <f>H1230-M1230</f>
        <v>0</v>
      </c>
      <c r="S1230" s="39">
        <f>I1230-N1230</f>
        <v>0</v>
      </c>
      <c r="T1230" s="39">
        <f>J1230-O1230</f>
        <v>0</v>
      </c>
      <c r="U1230" s="39">
        <f>Q1230+B1230</f>
        <v>3227225.52</v>
      </c>
      <c r="V1230" s="39">
        <v>3409828</v>
      </c>
      <c r="W1230" s="39">
        <v>3227225.52</v>
      </c>
      <c r="X1230" s="39">
        <f>V1230-W1230</f>
        <v>182602.47999999998</v>
      </c>
      <c r="Y1230" s="39">
        <f>IF(ISERROR(W1230/V1230*100),0,W1230/V1230*100)</f>
        <v>94.644818448320549</v>
      </c>
      <c r="Z1230" s="39">
        <v>0</v>
      </c>
      <c r="AA1230" s="39">
        <v>0</v>
      </c>
      <c r="AB1230" s="39">
        <v>0</v>
      </c>
      <c r="AC1230" s="39">
        <v>0</v>
      </c>
      <c r="AD1230" s="39">
        <v>-182602.48</v>
      </c>
    </row>
    <row r="1231" spans="1:30" ht="38.25" x14ac:dyDescent="0.2">
      <c r="A1231" s="40" t="s">
        <v>351</v>
      </c>
      <c r="B1231" s="39">
        <v>0</v>
      </c>
      <c r="C1231" s="39">
        <v>0</v>
      </c>
      <c r="D1231" s="39">
        <v>0</v>
      </c>
      <c r="E1231" s="39">
        <v>21600</v>
      </c>
      <c r="F1231" s="39">
        <v>2878320</v>
      </c>
      <c r="G1231" s="39">
        <f>C1231+D1231+E1231+F1231</f>
        <v>2899920</v>
      </c>
      <c r="H1231" s="39">
        <v>0</v>
      </c>
      <c r="I1231" s="39">
        <v>0</v>
      </c>
      <c r="J1231" s="39">
        <v>21600</v>
      </c>
      <c r="K1231" s="39">
        <v>2878320</v>
      </c>
      <c r="L1231" s="39">
        <f>H1231+I1231+J1231+K1231</f>
        <v>2899920</v>
      </c>
      <c r="M1231" s="39">
        <v>0</v>
      </c>
      <c r="N1231" s="39">
        <v>0</v>
      </c>
      <c r="O1231" s="39">
        <v>21600</v>
      </c>
      <c r="P1231" s="39">
        <v>2726739.69</v>
      </c>
      <c r="Q1231" s="39">
        <f>M1231+N1231+O1231+P1231</f>
        <v>2748339.69</v>
      </c>
      <c r="R1231" s="39">
        <f>H1231-M1231</f>
        <v>0</v>
      </c>
      <c r="S1231" s="39">
        <f>I1231-N1231</f>
        <v>0</v>
      </c>
      <c r="T1231" s="39">
        <f>J1231-O1231</f>
        <v>0</v>
      </c>
      <c r="U1231" s="39">
        <f>Q1231+B1231</f>
        <v>2748339.69</v>
      </c>
      <c r="V1231" s="39">
        <v>2899920</v>
      </c>
      <c r="W1231" s="39">
        <v>2748339.69</v>
      </c>
      <c r="X1231" s="39">
        <f>V1231-W1231</f>
        <v>151580.31000000006</v>
      </c>
      <c r="Y1231" s="39">
        <f>IF(ISERROR(W1231/V1231*100),0,W1231/V1231*100)</f>
        <v>94.772948564098314</v>
      </c>
      <c r="Z1231" s="39">
        <v>0</v>
      </c>
      <c r="AA1231" s="39">
        <v>0</v>
      </c>
      <c r="AB1231" s="39">
        <v>0</v>
      </c>
      <c r="AC1231" s="39">
        <v>0</v>
      </c>
      <c r="AD1231" s="39">
        <v>-151580.31</v>
      </c>
    </row>
    <row r="1232" spans="1:30" ht="38.25" x14ac:dyDescent="0.2">
      <c r="A1232" s="40" t="s">
        <v>44</v>
      </c>
      <c r="B1232" s="39">
        <v>0</v>
      </c>
      <c r="C1232" s="39">
        <v>0</v>
      </c>
      <c r="D1232" s="39">
        <v>0</v>
      </c>
      <c r="E1232" s="39">
        <v>0</v>
      </c>
      <c r="F1232" s="39">
        <v>509908</v>
      </c>
      <c r="G1232" s="39">
        <f>C1232+D1232+E1232+F1232</f>
        <v>509908</v>
      </c>
      <c r="H1232" s="39">
        <v>0</v>
      </c>
      <c r="I1232" s="39">
        <v>0</v>
      </c>
      <c r="J1232" s="39">
        <v>0</v>
      </c>
      <c r="K1232" s="39">
        <v>509908</v>
      </c>
      <c r="L1232" s="39">
        <f>H1232+I1232+J1232+K1232</f>
        <v>509908</v>
      </c>
      <c r="M1232" s="39">
        <v>0</v>
      </c>
      <c r="N1232" s="39">
        <v>0</v>
      </c>
      <c r="O1232" s="39">
        <v>0</v>
      </c>
      <c r="P1232" s="39">
        <v>478885.83</v>
      </c>
      <c r="Q1232" s="39">
        <f>M1232+N1232+O1232+P1232</f>
        <v>478885.83</v>
      </c>
      <c r="R1232" s="39">
        <f>H1232-M1232</f>
        <v>0</v>
      </c>
      <c r="S1232" s="39">
        <f>I1232-N1232</f>
        <v>0</v>
      </c>
      <c r="T1232" s="39">
        <f>J1232-O1232</f>
        <v>0</v>
      </c>
      <c r="U1232" s="39">
        <f>Q1232+B1232</f>
        <v>478885.83</v>
      </c>
      <c r="V1232" s="39">
        <v>509908</v>
      </c>
      <c r="W1232" s="39">
        <v>478885.83</v>
      </c>
      <c r="X1232" s="39">
        <f>V1232-W1232</f>
        <v>31022.169999999984</v>
      </c>
      <c r="Y1232" s="39">
        <f>IF(ISERROR(W1232/V1232*100),0,W1232/V1232*100)</f>
        <v>93.916124085129084</v>
      </c>
      <c r="Z1232" s="39">
        <v>0</v>
      </c>
      <c r="AA1232" s="39">
        <v>0</v>
      </c>
      <c r="AB1232" s="39">
        <v>0</v>
      </c>
      <c r="AC1232" s="39">
        <v>0</v>
      </c>
      <c r="AD1232" s="39">
        <v>-31022.17</v>
      </c>
    </row>
    <row r="1233" spans="1:30" ht="25.5" x14ac:dyDescent="0.2">
      <c r="A1233" s="38" t="s">
        <v>45</v>
      </c>
      <c r="B1233" s="39">
        <v>0</v>
      </c>
      <c r="C1233" s="39">
        <v>0</v>
      </c>
      <c r="D1233" s="39">
        <v>0</v>
      </c>
      <c r="E1233" s="39">
        <v>0</v>
      </c>
      <c r="F1233" s="39">
        <v>27873179</v>
      </c>
      <c r="G1233" s="39">
        <f>C1233+D1233+E1233+F1233</f>
        <v>27873179</v>
      </c>
      <c r="H1233" s="39">
        <v>0</v>
      </c>
      <c r="I1233" s="39">
        <v>0</v>
      </c>
      <c r="J1233" s="39">
        <v>0</v>
      </c>
      <c r="K1233" s="39">
        <v>27873179</v>
      </c>
      <c r="L1233" s="39">
        <f>H1233+I1233+J1233+K1233</f>
        <v>27873179</v>
      </c>
      <c r="M1233" s="39">
        <v>0</v>
      </c>
      <c r="N1233" s="39">
        <v>0</v>
      </c>
      <c r="O1233" s="39">
        <v>0</v>
      </c>
      <c r="P1233" s="39">
        <v>26236013.960000001</v>
      </c>
      <c r="Q1233" s="39">
        <f>M1233+N1233+O1233+P1233</f>
        <v>26236013.960000001</v>
      </c>
      <c r="R1233" s="39">
        <f>H1233-M1233</f>
        <v>0</v>
      </c>
      <c r="S1233" s="39">
        <f>I1233-N1233</f>
        <v>0</v>
      </c>
      <c r="T1233" s="39">
        <f>J1233-O1233</f>
        <v>0</v>
      </c>
      <c r="U1233" s="39">
        <f>Q1233+B1233</f>
        <v>26236013.960000001</v>
      </c>
      <c r="V1233" s="39">
        <v>27873179</v>
      </c>
      <c r="W1233" s="39">
        <v>26236013.960000001</v>
      </c>
      <c r="X1233" s="39">
        <f>V1233-W1233</f>
        <v>1637165.0399999991</v>
      </c>
      <c r="Y1233" s="39">
        <f>IF(ISERROR(W1233/V1233*100),0,W1233/V1233*100)</f>
        <v>94.126378480187</v>
      </c>
      <c r="Z1233" s="39">
        <v>0</v>
      </c>
      <c r="AA1233" s="39">
        <v>0</v>
      </c>
      <c r="AB1233" s="39">
        <v>0</v>
      </c>
      <c r="AC1233" s="39">
        <v>0</v>
      </c>
      <c r="AD1233" s="39">
        <v>-1637165.04</v>
      </c>
    </row>
    <row r="1234" spans="1:30" ht="38.25" x14ac:dyDescent="0.2">
      <c r="A1234" s="40" t="s">
        <v>352</v>
      </c>
      <c r="B1234" s="39">
        <v>0</v>
      </c>
      <c r="C1234" s="39">
        <v>0</v>
      </c>
      <c r="D1234" s="39">
        <v>0</v>
      </c>
      <c r="E1234" s="39">
        <v>0</v>
      </c>
      <c r="F1234" s="39">
        <v>27504813</v>
      </c>
      <c r="G1234" s="39">
        <f>C1234+D1234+E1234+F1234</f>
        <v>27504813</v>
      </c>
      <c r="H1234" s="39">
        <v>0</v>
      </c>
      <c r="I1234" s="39">
        <v>0</v>
      </c>
      <c r="J1234" s="39">
        <v>0</v>
      </c>
      <c r="K1234" s="39">
        <v>27504813</v>
      </c>
      <c r="L1234" s="39">
        <f>H1234+I1234+J1234+K1234</f>
        <v>27504813</v>
      </c>
      <c r="M1234" s="39">
        <v>0</v>
      </c>
      <c r="N1234" s="39">
        <v>0</v>
      </c>
      <c r="O1234" s="39">
        <v>0</v>
      </c>
      <c r="P1234" s="39">
        <v>25886981.550000001</v>
      </c>
      <c r="Q1234" s="39">
        <f>M1234+N1234+O1234+P1234</f>
        <v>25886981.550000001</v>
      </c>
      <c r="R1234" s="39">
        <f>H1234-M1234</f>
        <v>0</v>
      </c>
      <c r="S1234" s="39">
        <f>I1234-N1234</f>
        <v>0</v>
      </c>
      <c r="T1234" s="39">
        <f>J1234-O1234</f>
        <v>0</v>
      </c>
      <c r="U1234" s="39">
        <f>Q1234+B1234</f>
        <v>25886981.550000001</v>
      </c>
      <c r="V1234" s="39">
        <v>27504813</v>
      </c>
      <c r="W1234" s="39">
        <v>25886981.550000001</v>
      </c>
      <c r="X1234" s="39">
        <f>V1234-W1234</f>
        <v>1617831.4499999993</v>
      </c>
      <c r="Y1234" s="39">
        <f>IF(ISERROR(W1234/V1234*100),0,W1234/V1234*100)</f>
        <v>94.118006001349656</v>
      </c>
      <c r="Z1234" s="39">
        <v>0</v>
      </c>
      <c r="AA1234" s="39">
        <v>0</v>
      </c>
      <c r="AB1234" s="39">
        <v>0</v>
      </c>
      <c r="AC1234" s="39">
        <v>0</v>
      </c>
      <c r="AD1234" s="39">
        <v>-1617831.45</v>
      </c>
    </row>
    <row r="1235" spans="1:30" ht="38.25" x14ac:dyDescent="0.2">
      <c r="A1235" s="40" t="s">
        <v>47</v>
      </c>
      <c r="B1235" s="39">
        <v>0</v>
      </c>
      <c r="C1235" s="39">
        <v>0</v>
      </c>
      <c r="D1235" s="39">
        <v>0</v>
      </c>
      <c r="E1235" s="39">
        <v>0</v>
      </c>
      <c r="F1235" s="39">
        <v>368366</v>
      </c>
      <c r="G1235" s="39">
        <f>C1235+D1235+E1235+F1235</f>
        <v>368366</v>
      </c>
      <c r="H1235" s="39">
        <v>0</v>
      </c>
      <c r="I1235" s="39">
        <v>0</v>
      </c>
      <c r="J1235" s="39">
        <v>0</v>
      </c>
      <c r="K1235" s="39">
        <v>368366</v>
      </c>
      <c r="L1235" s="39">
        <f>H1235+I1235+J1235+K1235</f>
        <v>368366</v>
      </c>
      <c r="M1235" s="39">
        <v>0</v>
      </c>
      <c r="N1235" s="39">
        <v>0</v>
      </c>
      <c r="O1235" s="39">
        <v>0</v>
      </c>
      <c r="P1235" s="39">
        <v>349032.41</v>
      </c>
      <c r="Q1235" s="39">
        <f>M1235+N1235+O1235+P1235</f>
        <v>349032.41</v>
      </c>
      <c r="R1235" s="39">
        <f>H1235-M1235</f>
        <v>0</v>
      </c>
      <c r="S1235" s="39">
        <f>I1235-N1235</f>
        <v>0</v>
      </c>
      <c r="T1235" s="39">
        <f>J1235-O1235</f>
        <v>0</v>
      </c>
      <c r="U1235" s="39">
        <f>Q1235+B1235</f>
        <v>349032.41</v>
      </c>
      <c r="V1235" s="39">
        <v>368366</v>
      </c>
      <c r="W1235" s="39">
        <v>349032.41</v>
      </c>
      <c r="X1235" s="39">
        <f>V1235-W1235</f>
        <v>19333.590000000026</v>
      </c>
      <c r="Y1235" s="39">
        <f>IF(ISERROR(W1235/V1235*100),0,W1235/V1235*100)</f>
        <v>94.751527013893792</v>
      </c>
      <c r="Z1235" s="39">
        <v>0</v>
      </c>
      <c r="AA1235" s="39">
        <v>0</v>
      </c>
      <c r="AB1235" s="39">
        <v>0</v>
      </c>
      <c r="AC1235" s="39">
        <v>0</v>
      </c>
      <c r="AD1235" s="39">
        <v>-19333.59</v>
      </c>
    </row>
    <row r="1236" spans="1:30" ht="38.25" x14ac:dyDescent="0.2">
      <c r="A1236" s="38" t="s">
        <v>241</v>
      </c>
      <c r="B1236" s="39">
        <v>0</v>
      </c>
      <c r="C1236" s="39">
        <v>0</v>
      </c>
      <c r="D1236" s="39">
        <v>0</v>
      </c>
      <c r="E1236" s="39">
        <v>3869</v>
      </c>
      <c r="F1236" s="39">
        <v>0</v>
      </c>
      <c r="G1236" s="39">
        <f>C1236+D1236+E1236+F1236</f>
        <v>3869</v>
      </c>
      <c r="H1236" s="39">
        <v>0</v>
      </c>
      <c r="I1236" s="39">
        <v>0</v>
      </c>
      <c r="J1236" s="39">
        <v>3869</v>
      </c>
      <c r="K1236" s="39">
        <v>0</v>
      </c>
      <c r="L1236" s="39">
        <f>H1236+I1236+J1236+K1236</f>
        <v>3869</v>
      </c>
      <c r="M1236" s="39">
        <v>0</v>
      </c>
      <c r="N1236" s="39">
        <v>0</v>
      </c>
      <c r="O1236" s="39">
        <v>3765.35</v>
      </c>
      <c r="P1236" s="39">
        <v>0</v>
      </c>
      <c r="Q1236" s="39">
        <f>M1236+N1236+O1236+P1236</f>
        <v>3765.35</v>
      </c>
      <c r="R1236" s="39">
        <f>H1236-M1236</f>
        <v>0</v>
      </c>
      <c r="S1236" s="39">
        <f>I1236-N1236</f>
        <v>0</v>
      </c>
      <c r="T1236" s="39">
        <f>J1236-O1236</f>
        <v>103.65000000000009</v>
      </c>
      <c r="U1236" s="39">
        <f>Q1236+B1236</f>
        <v>3765.35</v>
      </c>
      <c r="V1236" s="39">
        <v>3869</v>
      </c>
      <c r="W1236" s="39">
        <v>3765.35</v>
      </c>
      <c r="X1236" s="39">
        <f>V1236-W1236</f>
        <v>103.65000000000009</v>
      </c>
      <c r="Y1236" s="39">
        <f>IF(ISERROR(W1236/V1236*100),0,W1236/V1236*100)</f>
        <v>97.321013181700692</v>
      </c>
      <c r="Z1236" s="39">
        <v>0</v>
      </c>
      <c r="AA1236" s="39">
        <v>0</v>
      </c>
      <c r="AB1236" s="39">
        <v>0</v>
      </c>
      <c r="AC1236" s="39">
        <v>0</v>
      </c>
      <c r="AD1236" s="39">
        <v>0</v>
      </c>
    </row>
    <row r="1237" spans="1:30" ht="51" x14ac:dyDescent="0.2">
      <c r="A1237" s="40" t="s">
        <v>353</v>
      </c>
      <c r="B1237" s="39">
        <v>0</v>
      </c>
      <c r="C1237" s="39">
        <v>0</v>
      </c>
      <c r="D1237" s="39">
        <v>0</v>
      </c>
      <c r="E1237" s="39">
        <v>3869</v>
      </c>
      <c r="F1237" s="39">
        <v>0</v>
      </c>
      <c r="G1237" s="39">
        <f>C1237+D1237+E1237+F1237</f>
        <v>3869</v>
      </c>
      <c r="H1237" s="39">
        <v>0</v>
      </c>
      <c r="I1237" s="39">
        <v>0</v>
      </c>
      <c r="J1237" s="39">
        <v>3869</v>
      </c>
      <c r="K1237" s="39">
        <v>0</v>
      </c>
      <c r="L1237" s="39">
        <f>H1237+I1237+J1237+K1237</f>
        <v>3869</v>
      </c>
      <c r="M1237" s="39">
        <v>0</v>
      </c>
      <c r="N1237" s="39">
        <v>0</v>
      </c>
      <c r="O1237" s="39">
        <v>3765.35</v>
      </c>
      <c r="P1237" s="39">
        <v>0</v>
      </c>
      <c r="Q1237" s="39">
        <f>M1237+N1237+O1237+P1237</f>
        <v>3765.35</v>
      </c>
      <c r="R1237" s="39">
        <f>H1237-M1237</f>
        <v>0</v>
      </c>
      <c r="S1237" s="39">
        <f>I1237-N1237</f>
        <v>0</v>
      </c>
      <c r="T1237" s="39">
        <f>J1237-O1237</f>
        <v>103.65000000000009</v>
      </c>
      <c r="U1237" s="39">
        <f>Q1237+B1237</f>
        <v>3765.35</v>
      </c>
      <c r="V1237" s="39">
        <v>3869</v>
      </c>
      <c r="W1237" s="39">
        <v>3765.35</v>
      </c>
      <c r="X1237" s="39">
        <f>V1237-W1237</f>
        <v>103.65000000000009</v>
      </c>
      <c r="Y1237" s="39">
        <f>IF(ISERROR(W1237/V1237*100),0,W1237/V1237*100)</f>
        <v>97.321013181700692</v>
      </c>
      <c r="Z1237" s="39">
        <v>0</v>
      </c>
      <c r="AA1237" s="39">
        <v>0</v>
      </c>
      <c r="AB1237" s="39">
        <v>0</v>
      </c>
      <c r="AC1237" s="39">
        <v>0</v>
      </c>
      <c r="AD1237" s="39">
        <v>0</v>
      </c>
    </row>
    <row r="1238" spans="1:30" ht="51" x14ac:dyDescent="0.2">
      <c r="A1238" s="38" t="s">
        <v>119</v>
      </c>
      <c r="B1238" s="39">
        <v>0</v>
      </c>
      <c r="C1238" s="39">
        <v>0</v>
      </c>
      <c r="D1238" s="39">
        <v>106405</v>
      </c>
      <c r="E1238" s="39">
        <v>0</v>
      </c>
      <c r="F1238" s="39">
        <v>33676</v>
      </c>
      <c r="G1238" s="39">
        <f>C1238+D1238+E1238+F1238</f>
        <v>140081</v>
      </c>
      <c r="H1238" s="39">
        <v>0</v>
      </c>
      <c r="I1238" s="39">
        <v>106405</v>
      </c>
      <c r="J1238" s="39">
        <v>0</v>
      </c>
      <c r="K1238" s="39">
        <v>33676</v>
      </c>
      <c r="L1238" s="39">
        <f>H1238+I1238+J1238+K1238</f>
        <v>140081</v>
      </c>
      <c r="M1238" s="39">
        <v>0</v>
      </c>
      <c r="N1238" s="39">
        <v>106402.88</v>
      </c>
      <c r="O1238" s="39">
        <v>0</v>
      </c>
      <c r="P1238" s="39">
        <v>28595.8</v>
      </c>
      <c r="Q1238" s="39">
        <f>M1238+N1238+O1238+P1238</f>
        <v>134998.68</v>
      </c>
      <c r="R1238" s="39">
        <f>H1238-M1238</f>
        <v>0</v>
      </c>
      <c r="S1238" s="39">
        <f>I1238-N1238</f>
        <v>2.1199999999953434</v>
      </c>
      <c r="T1238" s="39">
        <f>J1238-O1238</f>
        <v>0</v>
      </c>
      <c r="U1238" s="39">
        <f>Q1238+B1238</f>
        <v>134998.68</v>
      </c>
      <c r="V1238" s="39">
        <v>140081</v>
      </c>
      <c r="W1238" s="39">
        <v>134998.68</v>
      </c>
      <c r="X1238" s="39">
        <f>V1238-W1238</f>
        <v>5082.320000000007</v>
      </c>
      <c r="Y1238" s="39">
        <f>IF(ISERROR(W1238/V1238*100),0,W1238/V1238*100)</f>
        <v>96.371870560604208</v>
      </c>
      <c r="Z1238" s="39">
        <v>0</v>
      </c>
      <c r="AA1238" s="39">
        <v>0</v>
      </c>
      <c r="AB1238" s="39">
        <v>0</v>
      </c>
      <c r="AC1238" s="39">
        <v>0</v>
      </c>
      <c r="AD1238" s="39">
        <v>-5080.2</v>
      </c>
    </row>
    <row r="1239" spans="1:30" ht="51" x14ac:dyDescent="0.2">
      <c r="A1239" s="40" t="s">
        <v>354</v>
      </c>
      <c r="B1239" s="39">
        <v>0</v>
      </c>
      <c r="C1239" s="39">
        <v>0</v>
      </c>
      <c r="D1239" s="39">
        <v>47958</v>
      </c>
      <c r="E1239" s="39">
        <v>0</v>
      </c>
      <c r="F1239" s="39">
        <v>33676</v>
      </c>
      <c r="G1239" s="39">
        <f>C1239+D1239+E1239+F1239</f>
        <v>81634</v>
      </c>
      <c r="H1239" s="39">
        <v>0</v>
      </c>
      <c r="I1239" s="39">
        <v>47958</v>
      </c>
      <c r="J1239" s="39">
        <v>0</v>
      </c>
      <c r="K1239" s="39">
        <v>33676</v>
      </c>
      <c r="L1239" s="39">
        <f>H1239+I1239+J1239+K1239</f>
        <v>81634</v>
      </c>
      <c r="M1239" s="39">
        <v>0</v>
      </c>
      <c r="N1239" s="39">
        <v>47956.35</v>
      </c>
      <c r="O1239" s="39">
        <v>0</v>
      </c>
      <c r="P1239" s="39">
        <v>28595.8</v>
      </c>
      <c r="Q1239" s="39">
        <f>M1239+N1239+O1239+P1239</f>
        <v>76552.149999999994</v>
      </c>
      <c r="R1239" s="39">
        <f>H1239-M1239</f>
        <v>0</v>
      </c>
      <c r="S1239" s="39">
        <f>I1239-N1239</f>
        <v>1.6500000000014552</v>
      </c>
      <c r="T1239" s="39">
        <f>J1239-O1239</f>
        <v>0</v>
      </c>
      <c r="U1239" s="39">
        <f>Q1239+B1239</f>
        <v>76552.149999999994</v>
      </c>
      <c r="V1239" s="39">
        <v>81634</v>
      </c>
      <c r="W1239" s="39">
        <v>76552.149999999994</v>
      </c>
      <c r="X1239" s="39">
        <f>V1239-W1239</f>
        <v>5081.8500000000058</v>
      </c>
      <c r="Y1239" s="39">
        <f>IF(ISERROR(W1239/V1239*100),0,W1239/V1239*100)</f>
        <v>93.77483646519832</v>
      </c>
      <c r="Z1239" s="39">
        <v>0</v>
      </c>
      <c r="AA1239" s="39">
        <v>0</v>
      </c>
      <c r="AB1239" s="39">
        <v>0</v>
      </c>
      <c r="AC1239" s="39">
        <v>0</v>
      </c>
      <c r="AD1239" s="39">
        <v>-5080.2</v>
      </c>
    </row>
    <row r="1240" spans="1:30" ht="38.25" x14ac:dyDescent="0.2">
      <c r="A1240" s="40" t="s">
        <v>355</v>
      </c>
      <c r="B1240" s="39">
        <v>0</v>
      </c>
      <c r="C1240" s="39">
        <v>0</v>
      </c>
      <c r="D1240" s="39">
        <v>58447</v>
      </c>
      <c r="E1240" s="39">
        <v>0</v>
      </c>
      <c r="F1240" s="39">
        <v>0</v>
      </c>
      <c r="G1240" s="39">
        <f>C1240+D1240+E1240+F1240</f>
        <v>58447</v>
      </c>
      <c r="H1240" s="39">
        <v>0</v>
      </c>
      <c r="I1240" s="39">
        <v>58447</v>
      </c>
      <c r="J1240" s="39">
        <v>0</v>
      </c>
      <c r="K1240" s="39">
        <v>0</v>
      </c>
      <c r="L1240" s="39">
        <f>H1240+I1240+J1240+K1240</f>
        <v>58447</v>
      </c>
      <c r="M1240" s="39">
        <v>0</v>
      </c>
      <c r="N1240" s="39">
        <v>58446.53</v>
      </c>
      <c r="O1240" s="39">
        <v>0</v>
      </c>
      <c r="P1240" s="39">
        <v>0</v>
      </c>
      <c r="Q1240" s="39">
        <f>M1240+N1240+O1240+P1240</f>
        <v>58446.53</v>
      </c>
      <c r="R1240" s="39">
        <f>H1240-M1240</f>
        <v>0</v>
      </c>
      <c r="S1240" s="39">
        <f>I1240-N1240</f>
        <v>0.47000000000116415</v>
      </c>
      <c r="T1240" s="39">
        <f>J1240-O1240</f>
        <v>0</v>
      </c>
      <c r="U1240" s="39">
        <f>Q1240+B1240</f>
        <v>58446.53</v>
      </c>
      <c r="V1240" s="39">
        <v>58447</v>
      </c>
      <c r="W1240" s="39">
        <v>58446.53</v>
      </c>
      <c r="X1240" s="39">
        <f>V1240-W1240</f>
        <v>0.47000000000116415</v>
      </c>
      <c r="Y1240" s="39">
        <f>IF(ISERROR(W1240/V1240*100),0,W1240/V1240*100)</f>
        <v>99.999195852652832</v>
      </c>
      <c r="Z1240" s="39">
        <v>0</v>
      </c>
      <c r="AA1240" s="39">
        <v>0</v>
      </c>
      <c r="AB1240" s="39">
        <v>0</v>
      </c>
      <c r="AC1240" s="39">
        <v>0</v>
      </c>
      <c r="AD1240" s="39">
        <v>0</v>
      </c>
    </row>
    <row r="1241" spans="1:30" ht="38.25" x14ac:dyDescent="0.2">
      <c r="A1241" s="38" t="s">
        <v>48</v>
      </c>
      <c r="B1241" s="39">
        <v>0</v>
      </c>
      <c r="C1241" s="39">
        <v>0</v>
      </c>
      <c r="D1241" s="39">
        <v>1610655</v>
      </c>
      <c r="E1241" s="39">
        <v>26090</v>
      </c>
      <c r="F1241" s="39">
        <v>230116</v>
      </c>
      <c r="G1241" s="39">
        <f>C1241+D1241+E1241+F1241</f>
        <v>1866861</v>
      </c>
      <c r="H1241" s="39">
        <v>0</v>
      </c>
      <c r="I1241" s="39">
        <v>1610655</v>
      </c>
      <c r="J1241" s="39">
        <v>26090</v>
      </c>
      <c r="K1241" s="39">
        <v>230116</v>
      </c>
      <c r="L1241" s="39">
        <f>H1241+I1241+J1241+K1241</f>
        <v>1866861</v>
      </c>
      <c r="M1241" s="39">
        <v>0</v>
      </c>
      <c r="N1241" s="39">
        <v>1310480.6000000001</v>
      </c>
      <c r="O1241" s="39">
        <v>711.52</v>
      </c>
      <c r="P1241" s="39">
        <v>195972.73</v>
      </c>
      <c r="Q1241" s="39">
        <f>M1241+N1241+O1241+P1241</f>
        <v>1507164.85</v>
      </c>
      <c r="R1241" s="39">
        <f>H1241-M1241</f>
        <v>0</v>
      </c>
      <c r="S1241" s="39">
        <f>I1241-N1241</f>
        <v>300174.39999999991</v>
      </c>
      <c r="T1241" s="39">
        <f>J1241-O1241</f>
        <v>25378.48</v>
      </c>
      <c r="U1241" s="39">
        <f>Q1241+B1241</f>
        <v>1507164.85</v>
      </c>
      <c r="V1241" s="39">
        <v>1866861</v>
      </c>
      <c r="W1241" s="39">
        <v>1476450.39</v>
      </c>
      <c r="X1241" s="39">
        <f>V1241-W1241</f>
        <v>390410.6100000001</v>
      </c>
      <c r="Y1241" s="39">
        <f>IF(ISERROR(W1241/V1241*100),0,W1241/V1241*100)</f>
        <v>79.087323051903695</v>
      </c>
      <c r="Z1241" s="39">
        <v>0</v>
      </c>
      <c r="AA1241" s="39">
        <v>0</v>
      </c>
      <c r="AB1241" s="39">
        <v>0</v>
      </c>
      <c r="AC1241" s="39">
        <v>0</v>
      </c>
      <c r="AD1241" s="39">
        <v>-34143.269999999997</v>
      </c>
    </row>
    <row r="1242" spans="1:30" ht="63.75" x14ac:dyDescent="0.2">
      <c r="A1242" s="40" t="s">
        <v>49</v>
      </c>
      <c r="B1242" s="39">
        <v>0</v>
      </c>
      <c r="C1242" s="39">
        <v>0</v>
      </c>
      <c r="D1242" s="39">
        <v>0</v>
      </c>
      <c r="E1242" s="39">
        <v>26090</v>
      </c>
      <c r="F1242" s="39">
        <v>0</v>
      </c>
      <c r="G1242" s="39">
        <f>C1242+D1242+E1242+F1242</f>
        <v>26090</v>
      </c>
      <c r="H1242" s="39">
        <v>0</v>
      </c>
      <c r="I1242" s="39">
        <v>0</v>
      </c>
      <c r="J1242" s="39">
        <v>26090</v>
      </c>
      <c r="K1242" s="39">
        <v>0</v>
      </c>
      <c r="L1242" s="39">
        <f>H1242+I1242+J1242+K1242</f>
        <v>26090</v>
      </c>
      <c r="M1242" s="39">
        <v>0</v>
      </c>
      <c r="N1242" s="39">
        <v>0</v>
      </c>
      <c r="O1242" s="39">
        <v>711.52</v>
      </c>
      <c r="P1242" s="39">
        <v>0</v>
      </c>
      <c r="Q1242" s="39">
        <f>M1242+N1242+O1242+P1242</f>
        <v>711.52</v>
      </c>
      <c r="R1242" s="39">
        <f>H1242-M1242</f>
        <v>0</v>
      </c>
      <c r="S1242" s="39">
        <f>I1242-N1242</f>
        <v>0</v>
      </c>
      <c r="T1242" s="39">
        <f>J1242-O1242</f>
        <v>25378.48</v>
      </c>
      <c r="U1242" s="39">
        <f>Q1242+B1242</f>
        <v>711.52</v>
      </c>
      <c r="V1242" s="39">
        <v>26090</v>
      </c>
      <c r="W1242" s="39">
        <v>711.52</v>
      </c>
      <c r="X1242" s="39">
        <f>V1242-W1242</f>
        <v>25378.48</v>
      </c>
      <c r="Y1242" s="39">
        <f>IF(ISERROR(W1242/V1242*100),0,W1242/V1242*100)</f>
        <v>2.7271751628976619</v>
      </c>
      <c r="Z1242" s="39">
        <v>0</v>
      </c>
      <c r="AA1242" s="39">
        <v>0</v>
      </c>
      <c r="AB1242" s="39">
        <v>0</v>
      </c>
      <c r="AC1242" s="39">
        <v>0</v>
      </c>
      <c r="AD1242" s="39">
        <v>0</v>
      </c>
    </row>
    <row r="1243" spans="1:30" ht="38.25" x14ac:dyDescent="0.2">
      <c r="A1243" s="40" t="s">
        <v>356</v>
      </c>
      <c r="B1243" s="39">
        <v>0</v>
      </c>
      <c r="C1243" s="39">
        <v>0</v>
      </c>
      <c r="D1243" s="39">
        <v>1610655</v>
      </c>
      <c r="E1243" s="39">
        <v>0</v>
      </c>
      <c r="F1243" s="39">
        <v>70472</v>
      </c>
      <c r="G1243" s="39">
        <f>C1243+D1243+E1243+F1243</f>
        <v>1681127</v>
      </c>
      <c r="H1243" s="39">
        <v>0</v>
      </c>
      <c r="I1243" s="39">
        <v>1610655</v>
      </c>
      <c r="J1243" s="39">
        <v>0</v>
      </c>
      <c r="K1243" s="39">
        <v>70472</v>
      </c>
      <c r="L1243" s="39">
        <f>H1243+I1243+J1243+K1243</f>
        <v>1681127</v>
      </c>
      <c r="M1243" s="39">
        <v>0</v>
      </c>
      <c r="N1243" s="39">
        <v>1310480.6000000001</v>
      </c>
      <c r="O1243" s="39">
        <v>0</v>
      </c>
      <c r="P1243" s="39">
        <v>48131.33</v>
      </c>
      <c r="Q1243" s="39">
        <f>M1243+N1243+O1243+P1243</f>
        <v>1358611.9300000002</v>
      </c>
      <c r="R1243" s="39">
        <f>H1243-M1243</f>
        <v>0</v>
      </c>
      <c r="S1243" s="39">
        <f>I1243-N1243</f>
        <v>300174.39999999991</v>
      </c>
      <c r="T1243" s="39">
        <f>J1243-O1243</f>
        <v>0</v>
      </c>
      <c r="U1243" s="39">
        <f>Q1243+B1243</f>
        <v>1358611.9300000002</v>
      </c>
      <c r="V1243" s="39">
        <v>1681127</v>
      </c>
      <c r="W1243" s="39">
        <v>1327897.47</v>
      </c>
      <c r="X1243" s="39">
        <f>V1243-W1243</f>
        <v>353229.53</v>
      </c>
      <c r="Y1243" s="39">
        <f>IF(ISERROR(W1243/V1243*100),0,W1243/V1243*100)</f>
        <v>78.988527933939551</v>
      </c>
      <c r="Z1243" s="39">
        <v>0</v>
      </c>
      <c r="AA1243" s="39">
        <v>0</v>
      </c>
      <c r="AB1243" s="39">
        <v>0</v>
      </c>
      <c r="AC1243" s="39">
        <v>0</v>
      </c>
      <c r="AD1243" s="39">
        <v>-22340.67</v>
      </c>
    </row>
    <row r="1244" spans="1:30" ht="38.25" x14ac:dyDescent="0.2">
      <c r="A1244" s="40" t="s">
        <v>67</v>
      </c>
      <c r="B1244" s="39">
        <v>0</v>
      </c>
      <c r="C1244" s="39">
        <v>0</v>
      </c>
      <c r="D1244" s="39">
        <v>0</v>
      </c>
      <c r="E1244" s="39">
        <v>0</v>
      </c>
      <c r="F1244" s="39">
        <v>159644</v>
      </c>
      <c r="G1244" s="39">
        <f>C1244+D1244+E1244+F1244</f>
        <v>159644</v>
      </c>
      <c r="H1244" s="39">
        <v>0</v>
      </c>
      <c r="I1244" s="39">
        <v>0</v>
      </c>
      <c r="J1244" s="39">
        <v>0</v>
      </c>
      <c r="K1244" s="39">
        <v>159644</v>
      </c>
      <c r="L1244" s="39">
        <f>H1244+I1244+J1244+K1244</f>
        <v>159644</v>
      </c>
      <c r="M1244" s="39">
        <v>0</v>
      </c>
      <c r="N1244" s="39">
        <v>0</v>
      </c>
      <c r="O1244" s="39">
        <v>0</v>
      </c>
      <c r="P1244" s="39">
        <v>147841.4</v>
      </c>
      <c r="Q1244" s="39">
        <f>M1244+N1244+O1244+P1244</f>
        <v>147841.4</v>
      </c>
      <c r="R1244" s="39">
        <f>H1244-M1244</f>
        <v>0</v>
      </c>
      <c r="S1244" s="39">
        <f>I1244-N1244</f>
        <v>0</v>
      </c>
      <c r="T1244" s="39">
        <f>J1244-O1244</f>
        <v>0</v>
      </c>
      <c r="U1244" s="39">
        <f>Q1244+B1244</f>
        <v>147841.4</v>
      </c>
      <c r="V1244" s="39">
        <v>159644</v>
      </c>
      <c r="W1244" s="39">
        <v>147841.4</v>
      </c>
      <c r="X1244" s="39">
        <f>V1244-W1244</f>
        <v>11802.600000000006</v>
      </c>
      <c r="Y1244" s="39">
        <f>IF(ISERROR(W1244/V1244*100),0,W1244/V1244*100)</f>
        <v>92.6069254090351</v>
      </c>
      <c r="Z1244" s="39">
        <v>0</v>
      </c>
      <c r="AA1244" s="39">
        <v>0</v>
      </c>
      <c r="AB1244" s="39">
        <v>0</v>
      </c>
      <c r="AC1244" s="39">
        <v>0</v>
      </c>
      <c r="AD1244" s="39">
        <v>-11802.6</v>
      </c>
    </row>
    <row r="1245" spans="1:30" ht="25.5" x14ac:dyDescent="0.2">
      <c r="A1245" s="38" t="s">
        <v>53</v>
      </c>
      <c r="B1245" s="39">
        <v>0</v>
      </c>
      <c r="C1245" s="39">
        <v>0</v>
      </c>
      <c r="D1245" s="39">
        <v>13429</v>
      </c>
      <c r="E1245" s="39">
        <v>0</v>
      </c>
      <c r="F1245" s="39">
        <v>13429</v>
      </c>
      <c r="G1245" s="39">
        <f>C1245+D1245+E1245+F1245</f>
        <v>26858</v>
      </c>
      <c r="H1245" s="39">
        <v>0</v>
      </c>
      <c r="I1245" s="39">
        <v>13429</v>
      </c>
      <c r="J1245" s="39">
        <v>0</v>
      </c>
      <c r="K1245" s="39">
        <v>13429</v>
      </c>
      <c r="L1245" s="39">
        <f>H1245+I1245+J1245+K1245</f>
        <v>26858</v>
      </c>
      <c r="M1245" s="39">
        <v>0</v>
      </c>
      <c r="N1245" s="39">
        <v>13428.56</v>
      </c>
      <c r="O1245" s="39">
        <v>0</v>
      </c>
      <c r="P1245" s="39">
        <v>13429</v>
      </c>
      <c r="Q1245" s="39">
        <f>M1245+N1245+O1245+P1245</f>
        <v>26857.559999999998</v>
      </c>
      <c r="R1245" s="39">
        <f>H1245-M1245</f>
        <v>0</v>
      </c>
      <c r="S1245" s="39">
        <f>I1245-N1245</f>
        <v>0.44000000000050932</v>
      </c>
      <c r="T1245" s="39">
        <f>J1245-O1245</f>
        <v>0</v>
      </c>
      <c r="U1245" s="39">
        <f>Q1245+B1245</f>
        <v>26857.559999999998</v>
      </c>
      <c r="V1245" s="39">
        <v>26858</v>
      </c>
      <c r="W1245" s="39">
        <v>26857.56</v>
      </c>
      <c r="X1245" s="39">
        <f>V1245-W1245</f>
        <v>0.43999999999869033</v>
      </c>
      <c r="Y1245" s="39">
        <f>IF(ISERROR(W1245/V1245*100),0,W1245/V1245*100)</f>
        <v>99.998361754412102</v>
      </c>
      <c r="Z1245" s="39">
        <v>0</v>
      </c>
      <c r="AA1245" s="39">
        <v>0</v>
      </c>
      <c r="AB1245" s="39">
        <v>0</v>
      </c>
      <c r="AC1245" s="39">
        <v>0</v>
      </c>
      <c r="AD1245" s="39">
        <v>0</v>
      </c>
    </row>
    <row r="1246" spans="1:30" ht="38.25" x14ac:dyDescent="0.2">
      <c r="A1246" s="40" t="s">
        <v>357</v>
      </c>
      <c r="B1246" s="39">
        <v>0</v>
      </c>
      <c r="C1246" s="39">
        <v>0</v>
      </c>
      <c r="D1246" s="39">
        <v>13429</v>
      </c>
      <c r="E1246" s="39">
        <v>0</v>
      </c>
      <c r="F1246" s="39">
        <v>13429</v>
      </c>
      <c r="G1246" s="39">
        <f>C1246+D1246+E1246+F1246</f>
        <v>26858</v>
      </c>
      <c r="H1246" s="39">
        <v>0</v>
      </c>
      <c r="I1246" s="39">
        <v>13429</v>
      </c>
      <c r="J1246" s="39">
        <v>0</v>
      </c>
      <c r="K1246" s="39">
        <v>13429</v>
      </c>
      <c r="L1246" s="39">
        <f>H1246+I1246+J1246+K1246</f>
        <v>26858</v>
      </c>
      <c r="M1246" s="39">
        <v>0</v>
      </c>
      <c r="N1246" s="39">
        <v>13428.56</v>
      </c>
      <c r="O1246" s="39">
        <v>0</v>
      </c>
      <c r="P1246" s="39">
        <v>13429</v>
      </c>
      <c r="Q1246" s="39">
        <f>M1246+N1246+O1246+P1246</f>
        <v>26857.559999999998</v>
      </c>
      <c r="R1246" s="39">
        <f>H1246-M1246</f>
        <v>0</v>
      </c>
      <c r="S1246" s="39">
        <f>I1246-N1246</f>
        <v>0.44000000000050932</v>
      </c>
      <c r="T1246" s="39">
        <f>J1246-O1246</f>
        <v>0</v>
      </c>
      <c r="U1246" s="39">
        <f>Q1246+B1246</f>
        <v>26857.559999999998</v>
      </c>
      <c r="V1246" s="39">
        <v>26858</v>
      </c>
      <c r="W1246" s="39">
        <v>26857.56</v>
      </c>
      <c r="X1246" s="39">
        <f>V1246-W1246</f>
        <v>0.43999999999869033</v>
      </c>
      <c r="Y1246" s="39">
        <f>IF(ISERROR(W1246/V1246*100),0,W1246/V1246*100)</f>
        <v>99.998361754412102</v>
      </c>
      <c r="Z1246" s="39">
        <v>0</v>
      </c>
      <c r="AA1246" s="39">
        <v>0</v>
      </c>
      <c r="AB1246" s="39">
        <v>0</v>
      </c>
      <c r="AC1246" s="39">
        <v>0</v>
      </c>
      <c r="AD1246" s="39">
        <v>0</v>
      </c>
    </row>
    <row r="1247" spans="1:30" x14ac:dyDescent="0.2">
      <c r="A1247" s="35" t="s">
        <v>360</v>
      </c>
      <c r="B1247" s="36">
        <v>0</v>
      </c>
      <c r="C1247" s="36">
        <v>0</v>
      </c>
      <c r="D1247" s="36">
        <v>380385</v>
      </c>
      <c r="E1247" s="36">
        <v>165955</v>
      </c>
      <c r="F1247" s="36">
        <v>6745299</v>
      </c>
      <c r="G1247" s="36">
        <f>C1247+D1247+E1247+F1247</f>
        <v>7291639</v>
      </c>
      <c r="H1247" s="36">
        <v>0</v>
      </c>
      <c r="I1247" s="36">
        <v>380385</v>
      </c>
      <c r="J1247" s="36">
        <v>165955</v>
      </c>
      <c r="K1247" s="36">
        <v>6745299</v>
      </c>
      <c r="L1247" s="36">
        <f>H1247+I1247+J1247+K1247</f>
        <v>7291639</v>
      </c>
      <c r="M1247" s="36">
        <v>0</v>
      </c>
      <c r="N1247" s="36">
        <v>371846.65</v>
      </c>
      <c r="O1247" s="36">
        <v>108676.36</v>
      </c>
      <c r="P1247" s="36">
        <v>5044306.62</v>
      </c>
      <c r="Q1247" s="36">
        <f>M1247+N1247+O1247+P1247</f>
        <v>5524829.6299999999</v>
      </c>
      <c r="R1247" s="36">
        <f>H1247-M1247</f>
        <v>0</v>
      </c>
      <c r="S1247" s="36">
        <f>I1247-N1247</f>
        <v>8538.3499999999767</v>
      </c>
      <c r="T1247" s="36">
        <f>J1247-O1247</f>
        <v>57278.64</v>
      </c>
      <c r="U1247" s="36">
        <f>Q1247+B1247</f>
        <v>5524829.6299999999</v>
      </c>
      <c r="V1247" s="36">
        <v>7304952</v>
      </c>
      <c r="W1247" s="36">
        <v>5455689.4199999999</v>
      </c>
      <c r="X1247" s="36">
        <f>V1247-W1247</f>
        <v>1849262.58</v>
      </c>
      <c r="Y1247" s="36">
        <f>IF(ISERROR(W1247/V1247*100),0,W1247/V1247*100)</f>
        <v>74.684808606545261</v>
      </c>
      <c r="Z1247" s="36">
        <v>0</v>
      </c>
      <c r="AA1247" s="36">
        <v>0</v>
      </c>
      <c r="AB1247" s="36">
        <v>0</v>
      </c>
      <c r="AC1247" s="36">
        <v>0</v>
      </c>
      <c r="AD1247" s="36">
        <v>-1700992.38</v>
      </c>
    </row>
    <row r="1248" spans="1:30" ht="38.25" x14ac:dyDescent="0.2">
      <c r="A1248" s="38" t="s">
        <v>42</v>
      </c>
      <c r="B1248" s="39">
        <v>0</v>
      </c>
      <c r="C1248" s="39">
        <v>0</v>
      </c>
      <c r="D1248" s="39">
        <v>0</v>
      </c>
      <c r="E1248" s="39">
        <v>106558</v>
      </c>
      <c r="F1248" s="39">
        <v>3274064</v>
      </c>
      <c r="G1248" s="39">
        <f>C1248+D1248+E1248+F1248</f>
        <v>3380622</v>
      </c>
      <c r="H1248" s="39">
        <v>0</v>
      </c>
      <c r="I1248" s="39">
        <v>0</v>
      </c>
      <c r="J1248" s="39">
        <v>106558</v>
      </c>
      <c r="K1248" s="39">
        <v>3274064</v>
      </c>
      <c r="L1248" s="39">
        <f>H1248+I1248+J1248+K1248</f>
        <v>3380622</v>
      </c>
      <c r="M1248" s="39">
        <v>0</v>
      </c>
      <c r="N1248" s="39">
        <v>0</v>
      </c>
      <c r="O1248" s="39">
        <v>106558</v>
      </c>
      <c r="P1248" s="39">
        <v>2214040.6800000002</v>
      </c>
      <c r="Q1248" s="39">
        <f>M1248+N1248+O1248+P1248</f>
        <v>2320598.6800000002</v>
      </c>
      <c r="R1248" s="39">
        <f>H1248-M1248</f>
        <v>0</v>
      </c>
      <c r="S1248" s="39">
        <f>I1248-N1248</f>
        <v>0</v>
      </c>
      <c r="T1248" s="39">
        <f>J1248-O1248</f>
        <v>0</v>
      </c>
      <c r="U1248" s="39">
        <f>Q1248+B1248</f>
        <v>2320598.6800000002</v>
      </c>
      <c r="V1248" s="39">
        <v>3380622</v>
      </c>
      <c r="W1248" s="39">
        <v>2320598.6800000002</v>
      </c>
      <c r="X1248" s="39">
        <f>V1248-W1248</f>
        <v>1060023.3199999998</v>
      </c>
      <c r="Y1248" s="39">
        <f>IF(ISERROR(W1248/V1248*100),0,W1248/V1248*100)</f>
        <v>68.644133535189681</v>
      </c>
      <c r="Z1248" s="39">
        <v>0</v>
      </c>
      <c r="AA1248" s="39">
        <v>0</v>
      </c>
      <c r="AB1248" s="39">
        <v>0</v>
      </c>
      <c r="AC1248" s="39">
        <v>0</v>
      </c>
      <c r="AD1248" s="39">
        <v>-1060023.32</v>
      </c>
    </row>
    <row r="1249" spans="1:30" ht="38.25" x14ac:dyDescent="0.2">
      <c r="A1249" s="40" t="s">
        <v>174</v>
      </c>
      <c r="B1249" s="39">
        <v>0</v>
      </c>
      <c r="C1249" s="39">
        <v>0</v>
      </c>
      <c r="D1249" s="39">
        <v>0</v>
      </c>
      <c r="E1249" s="39">
        <v>106558</v>
      </c>
      <c r="F1249" s="39">
        <v>3114625</v>
      </c>
      <c r="G1249" s="39">
        <f>C1249+D1249+E1249+F1249</f>
        <v>3221183</v>
      </c>
      <c r="H1249" s="39">
        <v>0</v>
      </c>
      <c r="I1249" s="39">
        <v>0</v>
      </c>
      <c r="J1249" s="39">
        <v>106558</v>
      </c>
      <c r="K1249" s="39">
        <v>3114625</v>
      </c>
      <c r="L1249" s="39">
        <f>H1249+I1249+J1249+K1249</f>
        <v>3221183</v>
      </c>
      <c r="M1249" s="39">
        <v>0</v>
      </c>
      <c r="N1249" s="39">
        <v>0</v>
      </c>
      <c r="O1249" s="39">
        <v>106558</v>
      </c>
      <c r="P1249" s="39">
        <v>2065154.34</v>
      </c>
      <c r="Q1249" s="39">
        <f>M1249+N1249+O1249+P1249</f>
        <v>2171712.34</v>
      </c>
      <c r="R1249" s="39">
        <f>H1249-M1249</f>
        <v>0</v>
      </c>
      <c r="S1249" s="39">
        <f>I1249-N1249</f>
        <v>0</v>
      </c>
      <c r="T1249" s="39">
        <f>J1249-O1249</f>
        <v>0</v>
      </c>
      <c r="U1249" s="39">
        <f>Q1249+B1249</f>
        <v>2171712.34</v>
      </c>
      <c r="V1249" s="39">
        <v>3221183</v>
      </c>
      <c r="W1249" s="39">
        <v>2171712.34</v>
      </c>
      <c r="X1249" s="39">
        <f>V1249-W1249</f>
        <v>1049470.6600000001</v>
      </c>
      <c r="Y1249" s="39">
        <f>IF(ISERROR(W1249/V1249*100),0,W1249/V1249*100)</f>
        <v>67.419713192327151</v>
      </c>
      <c r="Z1249" s="39">
        <v>0</v>
      </c>
      <c r="AA1249" s="39">
        <v>0</v>
      </c>
      <c r="AB1249" s="39">
        <v>0</v>
      </c>
      <c r="AC1249" s="39">
        <v>0</v>
      </c>
      <c r="AD1249" s="39">
        <v>-1049470.6599999999</v>
      </c>
    </row>
    <row r="1250" spans="1:30" ht="38.25" x14ac:dyDescent="0.2">
      <c r="A1250" s="40" t="s">
        <v>44</v>
      </c>
      <c r="B1250" s="39">
        <v>0</v>
      </c>
      <c r="C1250" s="39">
        <v>0</v>
      </c>
      <c r="D1250" s="39">
        <v>0</v>
      </c>
      <c r="E1250" s="39">
        <v>0</v>
      </c>
      <c r="F1250" s="39">
        <v>159439</v>
      </c>
      <c r="G1250" s="39">
        <f>C1250+D1250+E1250+F1250</f>
        <v>159439</v>
      </c>
      <c r="H1250" s="39">
        <v>0</v>
      </c>
      <c r="I1250" s="39">
        <v>0</v>
      </c>
      <c r="J1250" s="39">
        <v>0</v>
      </c>
      <c r="K1250" s="39">
        <v>159439</v>
      </c>
      <c r="L1250" s="39">
        <f>H1250+I1250+J1250+K1250</f>
        <v>159439</v>
      </c>
      <c r="M1250" s="39">
        <v>0</v>
      </c>
      <c r="N1250" s="39">
        <v>0</v>
      </c>
      <c r="O1250" s="39">
        <v>0</v>
      </c>
      <c r="P1250" s="39">
        <v>148886.34</v>
      </c>
      <c r="Q1250" s="39">
        <f>M1250+N1250+O1250+P1250</f>
        <v>148886.34</v>
      </c>
      <c r="R1250" s="39">
        <f>H1250-M1250</f>
        <v>0</v>
      </c>
      <c r="S1250" s="39">
        <f>I1250-N1250</f>
        <v>0</v>
      </c>
      <c r="T1250" s="39">
        <f>J1250-O1250</f>
        <v>0</v>
      </c>
      <c r="U1250" s="39">
        <f>Q1250+B1250</f>
        <v>148886.34</v>
      </c>
      <c r="V1250" s="39">
        <v>159439</v>
      </c>
      <c r="W1250" s="39">
        <v>148886.34</v>
      </c>
      <c r="X1250" s="39">
        <f>V1250-W1250</f>
        <v>10552.660000000003</v>
      </c>
      <c r="Y1250" s="39">
        <f>IF(ISERROR(W1250/V1250*100),0,W1250/V1250*100)</f>
        <v>93.381380967015588</v>
      </c>
      <c r="Z1250" s="39">
        <v>0</v>
      </c>
      <c r="AA1250" s="39">
        <v>0</v>
      </c>
      <c r="AB1250" s="39">
        <v>0</v>
      </c>
      <c r="AC1250" s="39">
        <v>0</v>
      </c>
      <c r="AD1250" s="39">
        <v>-10552.66</v>
      </c>
    </row>
    <row r="1251" spans="1:30" ht="25.5" x14ac:dyDescent="0.2">
      <c r="A1251" s="38" t="s">
        <v>45</v>
      </c>
      <c r="B1251" s="39">
        <v>0</v>
      </c>
      <c r="C1251" s="39">
        <v>0</v>
      </c>
      <c r="D1251" s="39">
        <v>0</v>
      </c>
      <c r="E1251" s="39">
        <v>0</v>
      </c>
      <c r="F1251" s="39">
        <v>2569874</v>
      </c>
      <c r="G1251" s="39">
        <f>C1251+D1251+E1251+F1251</f>
        <v>2569874</v>
      </c>
      <c r="H1251" s="39">
        <v>0</v>
      </c>
      <c r="I1251" s="39">
        <v>0</v>
      </c>
      <c r="J1251" s="39">
        <v>0</v>
      </c>
      <c r="K1251" s="39">
        <v>2569874</v>
      </c>
      <c r="L1251" s="39">
        <f>H1251+I1251+J1251+K1251</f>
        <v>2569874</v>
      </c>
      <c r="M1251" s="39">
        <v>0</v>
      </c>
      <c r="N1251" s="39">
        <v>0</v>
      </c>
      <c r="O1251" s="39">
        <v>0</v>
      </c>
      <c r="P1251" s="39">
        <v>2282087.46</v>
      </c>
      <c r="Q1251" s="39">
        <f>M1251+N1251+O1251+P1251</f>
        <v>2282087.46</v>
      </c>
      <c r="R1251" s="39">
        <f>H1251-M1251</f>
        <v>0</v>
      </c>
      <c r="S1251" s="39">
        <f>I1251-N1251</f>
        <v>0</v>
      </c>
      <c r="T1251" s="39">
        <f>J1251-O1251</f>
        <v>0</v>
      </c>
      <c r="U1251" s="39">
        <f>Q1251+B1251</f>
        <v>2282087.46</v>
      </c>
      <c r="V1251" s="39">
        <v>2569874</v>
      </c>
      <c r="W1251" s="39">
        <v>2282087.46</v>
      </c>
      <c r="X1251" s="39">
        <f>V1251-W1251</f>
        <v>287786.54000000004</v>
      </c>
      <c r="Y1251" s="39">
        <f>IF(ISERROR(W1251/V1251*100),0,W1251/V1251*100)</f>
        <v>88.801531125650513</v>
      </c>
      <c r="Z1251" s="39">
        <v>0</v>
      </c>
      <c r="AA1251" s="39">
        <v>0</v>
      </c>
      <c r="AB1251" s="39">
        <v>0</v>
      </c>
      <c r="AC1251" s="39">
        <v>0</v>
      </c>
      <c r="AD1251" s="39">
        <v>-287786.53999999998</v>
      </c>
    </row>
    <row r="1252" spans="1:30" ht="38.25" x14ac:dyDescent="0.2">
      <c r="A1252" s="40" t="s">
        <v>66</v>
      </c>
      <c r="B1252" s="39">
        <v>0</v>
      </c>
      <c r="C1252" s="39">
        <v>0</v>
      </c>
      <c r="D1252" s="39">
        <v>0</v>
      </c>
      <c r="E1252" s="39">
        <v>0</v>
      </c>
      <c r="F1252" s="39">
        <v>2478746</v>
      </c>
      <c r="G1252" s="39">
        <f>C1252+D1252+E1252+F1252</f>
        <v>2478746</v>
      </c>
      <c r="H1252" s="39">
        <v>0</v>
      </c>
      <c r="I1252" s="39">
        <v>0</v>
      </c>
      <c r="J1252" s="39">
        <v>0</v>
      </c>
      <c r="K1252" s="39">
        <v>2478746</v>
      </c>
      <c r="L1252" s="39">
        <f>H1252+I1252+J1252+K1252</f>
        <v>2478746</v>
      </c>
      <c r="M1252" s="39">
        <v>0</v>
      </c>
      <c r="N1252" s="39">
        <v>0</v>
      </c>
      <c r="O1252" s="39">
        <v>0</v>
      </c>
      <c r="P1252" s="39">
        <v>2197706.5299999998</v>
      </c>
      <c r="Q1252" s="39">
        <f>M1252+N1252+O1252+P1252</f>
        <v>2197706.5299999998</v>
      </c>
      <c r="R1252" s="39">
        <f>H1252-M1252</f>
        <v>0</v>
      </c>
      <c r="S1252" s="39">
        <f>I1252-N1252</f>
        <v>0</v>
      </c>
      <c r="T1252" s="39">
        <f>J1252-O1252</f>
        <v>0</v>
      </c>
      <c r="U1252" s="39">
        <f>Q1252+B1252</f>
        <v>2197706.5299999998</v>
      </c>
      <c r="V1252" s="39">
        <v>2478746</v>
      </c>
      <c r="W1252" s="39">
        <v>2197706.5299999998</v>
      </c>
      <c r="X1252" s="39">
        <f>V1252-W1252</f>
        <v>281039.4700000002</v>
      </c>
      <c r="Y1252" s="39">
        <f>IF(ISERROR(W1252/V1252*100),0,W1252/V1252*100)</f>
        <v>88.662030316942506</v>
      </c>
      <c r="Z1252" s="39">
        <v>0</v>
      </c>
      <c r="AA1252" s="39">
        <v>0</v>
      </c>
      <c r="AB1252" s="39">
        <v>0</v>
      </c>
      <c r="AC1252" s="39">
        <v>0</v>
      </c>
      <c r="AD1252" s="39">
        <v>-281039.46999999997</v>
      </c>
    </row>
    <row r="1253" spans="1:30" ht="38.25" x14ac:dyDescent="0.2">
      <c r="A1253" s="40" t="s">
        <v>47</v>
      </c>
      <c r="B1253" s="39">
        <v>0</v>
      </c>
      <c r="C1253" s="39">
        <v>0</v>
      </c>
      <c r="D1253" s="39">
        <v>0</v>
      </c>
      <c r="E1253" s="39">
        <v>0</v>
      </c>
      <c r="F1253" s="39">
        <v>91128</v>
      </c>
      <c r="G1253" s="39">
        <f>C1253+D1253+E1253+F1253</f>
        <v>91128</v>
      </c>
      <c r="H1253" s="39">
        <v>0</v>
      </c>
      <c r="I1253" s="39">
        <v>0</v>
      </c>
      <c r="J1253" s="39">
        <v>0</v>
      </c>
      <c r="K1253" s="39">
        <v>91128</v>
      </c>
      <c r="L1253" s="39">
        <f>H1253+I1253+J1253+K1253</f>
        <v>91128</v>
      </c>
      <c r="M1253" s="39">
        <v>0</v>
      </c>
      <c r="N1253" s="39">
        <v>0</v>
      </c>
      <c r="O1253" s="39">
        <v>0</v>
      </c>
      <c r="P1253" s="39">
        <v>84380.93</v>
      </c>
      <c r="Q1253" s="39">
        <f>M1253+N1253+O1253+P1253</f>
        <v>84380.93</v>
      </c>
      <c r="R1253" s="39">
        <f>H1253-M1253</f>
        <v>0</v>
      </c>
      <c r="S1253" s="39">
        <f>I1253-N1253</f>
        <v>0</v>
      </c>
      <c r="T1253" s="39">
        <f>J1253-O1253</f>
        <v>0</v>
      </c>
      <c r="U1253" s="39">
        <f>Q1253+B1253</f>
        <v>84380.93</v>
      </c>
      <c r="V1253" s="39">
        <v>91128</v>
      </c>
      <c r="W1253" s="39">
        <v>84380.93</v>
      </c>
      <c r="X1253" s="39">
        <f>V1253-W1253</f>
        <v>6747.070000000007</v>
      </c>
      <c r="Y1253" s="39">
        <f>IF(ISERROR(W1253/V1253*100),0,W1253/V1253*100)</f>
        <v>92.596051707488357</v>
      </c>
      <c r="Z1253" s="39">
        <v>0</v>
      </c>
      <c r="AA1253" s="39">
        <v>0</v>
      </c>
      <c r="AB1253" s="39">
        <v>0</v>
      </c>
      <c r="AC1253" s="39">
        <v>0</v>
      </c>
      <c r="AD1253" s="39">
        <v>-6747.07</v>
      </c>
    </row>
    <row r="1254" spans="1:30" ht="38.25" x14ac:dyDescent="0.2">
      <c r="A1254" s="38" t="s">
        <v>48</v>
      </c>
      <c r="B1254" s="39">
        <v>0</v>
      </c>
      <c r="C1254" s="39">
        <v>0</v>
      </c>
      <c r="D1254" s="39">
        <v>380385</v>
      </c>
      <c r="E1254" s="39">
        <v>59397</v>
      </c>
      <c r="F1254" s="39">
        <v>580435</v>
      </c>
      <c r="G1254" s="39">
        <f>C1254+D1254+E1254+F1254</f>
        <v>1020217</v>
      </c>
      <c r="H1254" s="39">
        <v>0</v>
      </c>
      <c r="I1254" s="39">
        <v>380385</v>
      </c>
      <c r="J1254" s="39">
        <v>59397</v>
      </c>
      <c r="K1254" s="39">
        <v>580435</v>
      </c>
      <c r="L1254" s="39">
        <f>H1254+I1254+J1254+K1254</f>
        <v>1020217</v>
      </c>
      <c r="M1254" s="39">
        <v>0</v>
      </c>
      <c r="N1254" s="39">
        <v>371846.65</v>
      </c>
      <c r="O1254" s="39">
        <v>2118.36</v>
      </c>
      <c r="P1254" s="39">
        <v>276765.02</v>
      </c>
      <c r="Q1254" s="39">
        <f>M1254+N1254+O1254+P1254</f>
        <v>650730.03</v>
      </c>
      <c r="R1254" s="39">
        <f>H1254-M1254</f>
        <v>0</v>
      </c>
      <c r="S1254" s="39">
        <f>I1254-N1254</f>
        <v>8538.3499999999767</v>
      </c>
      <c r="T1254" s="39">
        <f>J1254-O1254</f>
        <v>57278.64</v>
      </c>
      <c r="U1254" s="39">
        <f>Q1254+B1254</f>
        <v>650730.03</v>
      </c>
      <c r="V1254" s="39">
        <v>1033530</v>
      </c>
      <c r="W1254" s="39">
        <v>581589.81999999995</v>
      </c>
      <c r="X1254" s="39">
        <f>V1254-W1254</f>
        <v>451940.18000000005</v>
      </c>
      <c r="Y1254" s="39">
        <f>IF(ISERROR(W1254/V1254*100),0,W1254/V1254*100)</f>
        <v>56.27217594070806</v>
      </c>
      <c r="Z1254" s="39">
        <v>0</v>
      </c>
      <c r="AA1254" s="39">
        <v>0</v>
      </c>
      <c r="AB1254" s="39">
        <v>0</v>
      </c>
      <c r="AC1254" s="39">
        <v>0</v>
      </c>
      <c r="AD1254" s="39">
        <v>-303669.98</v>
      </c>
    </row>
    <row r="1255" spans="1:30" ht="63.75" x14ac:dyDescent="0.2">
      <c r="A1255" s="40" t="s">
        <v>389</v>
      </c>
      <c r="B1255" s="39">
        <v>0</v>
      </c>
      <c r="C1255" s="39">
        <v>0</v>
      </c>
      <c r="D1255" s="39">
        <v>0</v>
      </c>
      <c r="E1255" s="39">
        <v>59397</v>
      </c>
      <c r="F1255" s="39">
        <v>0</v>
      </c>
      <c r="G1255" s="39">
        <f>C1255+D1255+E1255+F1255</f>
        <v>59397</v>
      </c>
      <c r="H1255" s="39">
        <v>0</v>
      </c>
      <c r="I1255" s="39">
        <v>0</v>
      </c>
      <c r="J1255" s="39">
        <v>59397</v>
      </c>
      <c r="K1255" s="39">
        <v>0</v>
      </c>
      <c r="L1255" s="39">
        <f>H1255+I1255+J1255+K1255</f>
        <v>59397</v>
      </c>
      <c r="M1255" s="39">
        <v>0</v>
      </c>
      <c r="N1255" s="39">
        <v>0</v>
      </c>
      <c r="O1255" s="39">
        <v>2118.36</v>
      </c>
      <c r="P1255" s="39">
        <v>0</v>
      </c>
      <c r="Q1255" s="39">
        <f>M1255+N1255+O1255+P1255</f>
        <v>2118.36</v>
      </c>
      <c r="R1255" s="39">
        <f>H1255-M1255</f>
        <v>0</v>
      </c>
      <c r="S1255" s="39">
        <f>I1255-N1255</f>
        <v>0</v>
      </c>
      <c r="T1255" s="39">
        <f>J1255-O1255</f>
        <v>57278.64</v>
      </c>
      <c r="U1255" s="39">
        <f>Q1255+B1255</f>
        <v>2118.36</v>
      </c>
      <c r="V1255" s="39">
        <v>59397</v>
      </c>
      <c r="W1255" s="39">
        <v>2118.36</v>
      </c>
      <c r="X1255" s="39">
        <f>V1255-W1255</f>
        <v>57278.64</v>
      </c>
      <c r="Y1255" s="39">
        <f>IF(ISERROR(W1255/V1255*100),0,W1255/V1255*100)</f>
        <v>3.5664427496338198</v>
      </c>
      <c r="Z1255" s="39">
        <v>0</v>
      </c>
      <c r="AA1255" s="39">
        <v>0</v>
      </c>
      <c r="AB1255" s="39">
        <v>0</v>
      </c>
      <c r="AC1255" s="39">
        <v>0</v>
      </c>
      <c r="AD1255" s="39">
        <v>0</v>
      </c>
    </row>
    <row r="1256" spans="1:30" ht="38.25" x14ac:dyDescent="0.2">
      <c r="A1256" s="40" t="s">
        <v>390</v>
      </c>
      <c r="B1256" s="39">
        <v>0</v>
      </c>
      <c r="C1256" s="39">
        <v>0</v>
      </c>
      <c r="D1256" s="39">
        <v>375544</v>
      </c>
      <c r="E1256" s="39">
        <v>0</v>
      </c>
      <c r="F1256" s="39">
        <v>580435</v>
      </c>
      <c r="G1256" s="39">
        <f>C1256+D1256+E1256+F1256</f>
        <v>955979</v>
      </c>
      <c r="H1256" s="39">
        <v>0</v>
      </c>
      <c r="I1256" s="39">
        <v>375544</v>
      </c>
      <c r="J1256" s="39">
        <v>0</v>
      </c>
      <c r="K1256" s="39">
        <v>580435</v>
      </c>
      <c r="L1256" s="39">
        <f>H1256+I1256+J1256+K1256</f>
        <v>955979</v>
      </c>
      <c r="M1256" s="39">
        <v>0</v>
      </c>
      <c r="N1256" s="39">
        <v>371846.65</v>
      </c>
      <c r="O1256" s="39">
        <v>0</v>
      </c>
      <c r="P1256" s="39">
        <v>276765.02</v>
      </c>
      <c r="Q1256" s="39">
        <f>M1256+N1256+O1256+P1256</f>
        <v>648611.67000000004</v>
      </c>
      <c r="R1256" s="39">
        <f>H1256-M1256</f>
        <v>0</v>
      </c>
      <c r="S1256" s="39">
        <f>I1256-N1256</f>
        <v>3697.3499999999767</v>
      </c>
      <c r="T1256" s="39">
        <f>J1256-O1256</f>
        <v>0</v>
      </c>
      <c r="U1256" s="39">
        <f>Q1256+B1256</f>
        <v>648611.67000000004</v>
      </c>
      <c r="V1256" s="39">
        <v>968381</v>
      </c>
      <c r="W1256" s="39">
        <v>578561.36</v>
      </c>
      <c r="X1256" s="39">
        <f>V1256-W1256</f>
        <v>389819.64</v>
      </c>
      <c r="Y1256" s="39">
        <f>IF(ISERROR(W1256/V1256*100),0,W1256/V1256*100)</f>
        <v>59.745220114810181</v>
      </c>
      <c r="Z1256" s="39">
        <v>0</v>
      </c>
      <c r="AA1256" s="39">
        <v>0</v>
      </c>
      <c r="AB1256" s="39">
        <v>0</v>
      </c>
      <c r="AC1256" s="39">
        <v>0</v>
      </c>
      <c r="AD1256" s="39">
        <v>-303669.98</v>
      </c>
    </row>
    <row r="1257" spans="1:30" ht="38.25" x14ac:dyDescent="0.2">
      <c r="A1257" s="40" t="s">
        <v>391</v>
      </c>
      <c r="B1257" s="39">
        <v>0</v>
      </c>
      <c r="C1257" s="39">
        <v>0</v>
      </c>
      <c r="D1257" s="39">
        <v>4841</v>
      </c>
      <c r="E1257" s="39">
        <v>0</v>
      </c>
      <c r="F1257" s="39">
        <v>0</v>
      </c>
      <c r="G1257" s="39">
        <f>C1257+D1257+E1257+F1257</f>
        <v>4841</v>
      </c>
      <c r="H1257" s="39">
        <v>0</v>
      </c>
      <c r="I1257" s="39">
        <v>4841</v>
      </c>
      <c r="J1257" s="39">
        <v>0</v>
      </c>
      <c r="K1257" s="39">
        <v>0</v>
      </c>
      <c r="L1257" s="39">
        <f>H1257+I1257+J1257+K1257</f>
        <v>4841</v>
      </c>
      <c r="M1257" s="39">
        <v>0</v>
      </c>
      <c r="N1257" s="39">
        <v>0</v>
      </c>
      <c r="O1257" s="39">
        <v>0</v>
      </c>
      <c r="P1257" s="39">
        <v>0</v>
      </c>
      <c r="Q1257" s="39">
        <f>M1257+N1257+O1257+P1257</f>
        <v>0</v>
      </c>
      <c r="R1257" s="39">
        <f>H1257-M1257</f>
        <v>0</v>
      </c>
      <c r="S1257" s="39">
        <f>I1257-N1257</f>
        <v>4841</v>
      </c>
      <c r="T1257" s="39">
        <f>J1257-O1257</f>
        <v>0</v>
      </c>
      <c r="U1257" s="39">
        <f>Q1257+B1257</f>
        <v>0</v>
      </c>
      <c r="V1257" s="39">
        <v>5752</v>
      </c>
      <c r="W1257" s="39">
        <v>910.1</v>
      </c>
      <c r="X1257" s="39">
        <f>V1257-W1257</f>
        <v>4841.8999999999996</v>
      </c>
      <c r="Y1257" s="39">
        <f>IF(ISERROR(W1257/V1257*100),0,W1257/V1257*100)</f>
        <v>15.822322670375522</v>
      </c>
      <c r="Z1257" s="39">
        <v>0</v>
      </c>
      <c r="AA1257" s="39">
        <v>0</v>
      </c>
      <c r="AB1257" s="39">
        <v>0</v>
      </c>
      <c r="AC1257" s="39">
        <v>0</v>
      </c>
      <c r="AD1257" s="39">
        <v>0</v>
      </c>
    </row>
    <row r="1258" spans="1:30" ht="51" x14ac:dyDescent="0.2">
      <c r="A1258" s="38" t="s">
        <v>51</v>
      </c>
      <c r="B1258" s="39">
        <v>0</v>
      </c>
      <c r="C1258" s="39">
        <v>0</v>
      </c>
      <c r="D1258" s="39">
        <v>0</v>
      </c>
      <c r="E1258" s="39">
        <v>0</v>
      </c>
      <c r="F1258" s="39">
        <v>320926</v>
      </c>
      <c r="G1258" s="39">
        <f>C1258+D1258+E1258+F1258</f>
        <v>320926</v>
      </c>
      <c r="H1258" s="39">
        <v>0</v>
      </c>
      <c r="I1258" s="39">
        <v>0</v>
      </c>
      <c r="J1258" s="39">
        <v>0</v>
      </c>
      <c r="K1258" s="39">
        <v>320926</v>
      </c>
      <c r="L1258" s="39">
        <f>H1258+I1258+J1258+K1258</f>
        <v>320926</v>
      </c>
      <c r="M1258" s="39">
        <v>0</v>
      </c>
      <c r="N1258" s="39">
        <v>0</v>
      </c>
      <c r="O1258" s="39">
        <v>0</v>
      </c>
      <c r="P1258" s="39">
        <v>271413.46000000002</v>
      </c>
      <c r="Q1258" s="39">
        <f>M1258+N1258+O1258+P1258</f>
        <v>271413.46000000002</v>
      </c>
      <c r="R1258" s="39">
        <f>H1258-M1258</f>
        <v>0</v>
      </c>
      <c r="S1258" s="39">
        <f>I1258-N1258</f>
        <v>0</v>
      </c>
      <c r="T1258" s="39">
        <f>J1258-O1258</f>
        <v>0</v>
      </c>
      <c r="U1258" s="39">
        <f>Q1258+B1258</f>
        <v>271413.46000000002</v>
      </c>
      <c r="V1258" s="39">
        <v>320926</v>
      </c>
      <c r="W1258" s="39">
        <v>271413.46000000002</v>
      </c>
      <c r="X1258" s="39">
        <f>V1258-W1258</f>
        <v>49512.539999999979</v>
      </c>
      <c r="Y1258" s="39">
        <f>IF(ISERROR(W1258/V1258*100),0,W1258/V1258*100)</f>
        <v>84.571976094177487</v>
      </c>
      <c r="Z1258" s="39">
        <v>0</v>
      </c>
      <c r="AA1258" s="39">
        <v>0</v>
      </c>
      <c r="AB1258" s="39">
        <v>0</v>
      </c>
      <c r="AC1258" s="39">
        <v>0</v>
      </c>
      <c r="AD1258" s="39">
        <v>-49512.54</v>
      </c>
    </row>
    <row r="1259" spans="1:30" ht="38.25" x14ac:dyDescent="0.2">
      <c r="A1259" s="40" t="s">
        <v>52</v>
      </c>
      <c r="B1259" s="39">
        <v>0</v>
      </c>
      <c r="C1259" s="39">
        <v>0</v>
      </c>
      <c r="D1259" s="39">
        <v>0</v>
      </c>
      <c r="E1259" s="39">
        <v>0</v>
      </c>
      <c r="F1259" s="39">
        <v>320926</v>
      </c>
      <c r="G1259" s="39">
        <f>C1259+D1259+E1259+F1259</f>
        <v>320926</v>
      </c>
      <c r="H1259" s="39">
        <v>0</v>
      </c>
      <c r="I1259" s="39">
        <v>0</v>
      </c>
      <c r="J1259" s="39">
        <v>0</v>
      </c>
      <c r="K1259" s="39">
        <v>320926</v>
      </c>
      <c r="L1259" s="39">
        <f>H1259+I1259+J1259+K1259</f>
        <v>320926</v>
      </c>
      <c r="M1259" s="39">
        <v>0</v>
      </c>
      <c r="N1259" s="39">
        <v>0</v>
      </c>
      <c r="O1259" s="39">
        <v>0</v>
      </c>
      <c r="P1259" s="39">
        <v>271413.46000000002</v>
      </c>
      <c r="Q1259" s="39">
        <f>M1259+N1259+O1259+P1259</f>
        <v>271413.46000000002</v>
      </c>
      <c r="R1259" s="39">
        <f>H1259-M1259</f>
        <v>0</v>
      </c>
      <c r="S1259" s="39">
        <f>I1259-N1259</f>
        <v>0</v>
      </c>
      <c r="T1259" s="39">
        <f>J1259-O1259</f>
        <v>0</v>
      </c>
      <c r="U1259" s="39">
        <f>Q1259+B1259</f>
        <v>271413.46000000002</v>
      </c>
      <c r="V1259" s="39">
        <v>320926</v>
      </c>
      <c r="W1259" s="39">
        <v>271413.46000000002</v>
      </c>
      <c r="X1259" s="39">
        <f>V1259-W1259</f>
        <v>49512.539999999979</v>
      </c>
      <c r="Y1259" s="39">
        <f>IF(ISERROR(W1259/V1259*100),0,W1259/V1259*100)</f>
        <v>84.571976094177487</v>
      </c>
      <c r="Z1259" s="39">
        <v>0</v>
      </c>
      <c r="AA1259" s="39">
        <v>0</v>
      </c>
      <c r="AB1259" s="39">
        <v>0</v>
      </c>
      <c r="AC1259" s="39">
        <v>0</v>
      </c>
      <c r="AD1259" s="39">
        <v>-49512.54</v>
      </c>
    </row>
    <row r="1260" spans="1:30" ht="25.5" x14ac:dyDescent="0.2">
      <c r="A1260" s="35" t="s">
        <v>392</v>
      </c>
      <c r="B1260" s="36">
        <v>94053.47</v>
      </c>
      <c r="C1260" s="36">
        <v>0</v>
      </c>
      <c r="D1260" s="36">
        <v>22606109</v>
      </c>
      <c r="E1260" s="36">
        <v>2592238</v>
      </c>
      <c r="F1260" s="36">
        <v>25870250</v>
      </c>
      <c r="G1260" s="36">
        <f>C1260+D1260+E1260+F1260</f>
        <v>51068597</v>
      </c>
      <c r="H1260" s="36">
        <v>0</v>
      </c>
      <c r="I1260" s="36">
        <v>22606109</v>
      </c>
      <c r="J1260" s="36">
        <v>2592238</v>
      </c>
      <c r="K1260" s="36">
        <v>25870250</v>
      </c>
      <c r="L1260" s="36">
        <f>H1260+I1260+J1260+K1260</f>
        <v>51068597</v>
      </c>
      <c r="M1260" s="36">
        <v>0</v>
      </c>
      <c r="N1260" s="36">
        <v>17003284.449999999</v>
      </c>
      <c r="O1260" s="36">
        <v>2241845.5699999998</v>
      </c>
      <c r="P1260" s="36">
        <v>23858346.07</v>
      </c>
      <c r="Q1260" s="36">
        <f>M1260+N1260+O1260+P1260</f>
        <v>43103476.090000004</v>
      </c>
      <c r="R1260" s="36">
        <f>H1260-M1260</f>
        <v>0</v>
      </c>
      <c r="S1260" s="36">
        <f>I1260-N1260</f>
        <v>5602824.5500000007</v>
      </c>
      <c r="T1260" s="36">
        <f>J1260-O1260</f>
        <v>350392.43000000017</v>
      </c>
      <c r="U1260" s="36">
        <f>Q1260+B1260</f>
        <v>43197529.560000002</v>
      </c>
      <c r="V1260" s="36">
        <v>65668992</v>
      </c>
      <c r="W1260" s="36">
        <v>45502080.810000002</v>
      </c>
      <c r="X1260" s="36">
        <f>V1260-W1260</f>
        <v>20166911.189999998</v>
      </c>
      <c r="Y1260" s="36">
        <f>IF(ISERROR(W1260/V1260*100),0,W1260/V1260*100)</f>
        <v>69.290055205963881</v>
      </c>
      <c r="Z1260" s="36">
        <v>0</v>
      </c>
      <c r="AA1260" s="36">
        <v>0</v>
      </c>
      <c r="AB1260" s="36">
        <v>0</v>
      </c>
      <c r="AC1260" s="36">
        <v>0</v>
      </c>
      <c r="AD1260" s="36">
        <v>-2011903.93</v>
      </c>
    </row>
    <row r="1261" spans="1:30" ht="25.5" x14ac:dyDescent="0.2">
      <c r="A1261" s="38" t="s">
        <v>141</v>
      </c>
      <c r="B1261" s="39">
        <v>0</v>
      </c>
      <c r="C1261" s="39">
        <v>0</v>
      </c>
      <c r="D1261" s="39">
        <v>0</v>
      </c>
      <c r="E1261" s="39">
        <v>0</v>
      </c>
      <c r="F1261" s="39">
        <v>3384576</v>
      </c>
      <c r="G1261" s="39">
        <f>C1261+D1261+E1261+F1261</f>
        <v>3384576</v>
      </c>
      <c r="H1261" s="39">
        <v>0</v>
      </c>
      <c r="I1261" s="39">
        <v>0</v>
      </c>
      <c r="J1261" s="39">
        <v>0</v>
      </c>
      <c r="K1261" s="39">
        <v>3384576</v>
      </c>
      <c r="L1261" s="39">
        <f>H1261+I1261+J1261+K1261</f>
        <v>3384576</v>
      </c>
      <c r="M1261" s="39">
        <v>0</v>
      </c>
      <c r="N1261" s="39">
        <v>0</v>
      </c>
      <c r="O1261" s="39">
        <v>0</v>
      </c>
      <c r="P1261" s="39">
        <v>3163412.58</v>
      </c>
      <c r="Q1261" s="39">
        <f>M1261+N1261+O1261+P1261</f>
        <v>3163412.58</v>
      </c>
      <c r="R1261" s="39">
        <f>H1261-M1261</f>
        <v>0</v>
      </c>
      <c r="S1261" s="39">
        <f>I1261-N1261</f>
        <v>0</v>
      </c>
      <c r="T1261" s="39">
        <f>J1261-O1261</f>
        <v>0</v>
      </c>
      <c r="U1261" s="39">
        <f>Q1261+B1261</f>
        <v>3163412.58</v>
      </c>
      <c r="V1261" s="39">
        <v>3384576</v>
      </c>
      <c r="W1261" s="39">
        <v>3163412.58</v>
      </c>
      <c r="X1261" s="39">
        <f>V1261-W1261</f>
        <v>221163.41999999993</v>
      </c>
      <c r="Y1261" s="39">
        <f>IF(ISERROR(W1261/V1261*100),0,W1261/V1261*100)</f>
        <v>93.465550190038584</v>
      </c>
      <c r="Z1261" s="39">
        <v>0</v>
      </c>
      <c r="AA1261" s="39">
        <v>0</v>
      </c>
      <c r="AB1261" s="39">
        <v>0</v>
      </c>
      <c r="AC1261" s="39">
        <v>0</v>
      </c>
      <c r="AD1261" s="39">
        <v>-221163.42</v>
      </c>
    </row>
    <row r="1262" spans="1:30" ht="25.5" x14ac:dyDescent="0.2">
      <c r="A1262" s="40" t="s">
        <v>415</v>
      </c>
      <c r="B1262" s="39">
        <v>0</v>
      </c>
      <c r="C1262" s="39">
        <v>0</v>
      </c>
      <c r="D1262" s="39">
        <v>0</v>
      </c>
      <c r="E1262" s="39">
        <v>0</v>
      </c>
      <c r="F1262" s="39">
        <v>3384576</v>
      </c>
      <c r="G1262" s="39">
        <f>C1262+D1262+E1262+F1262</f>
        <v>3384576</v>
      </c>
      <c r="H1262" s="39">
        <v>0</v>
      </c>
      <c r="I1262" s="39">
        <v>0</v>
      </c>
      <c r="J1262" s="39">
        <v>0</v>
      </c>
      <c r="K1262" s="39">
        <v>3384576</v>
      </c>
      <c r="L1262" s="39">
        <f>H1262+I1262+J1262+K1262</f>
        <v>3384576</v>
      </c>
      <c r="M1262" s="39">
        <v>0</v>
      </c>
      <c r="N1262" s="39">
        <v>0</v>
      </c>
      <c r="O1262" s="39">
        <v>0</v>
      </c>
      <c r="P1262" s="39">
        <v>3163412.58</v>
      </c>
      <c r="Q1262" s="39">
        <f>M1262+N1262+O1262+P1262</f>
        <v>3163412.58</v>
      </c>
      <c r="R1262" s="39">
        <f>H1262-M1262</f>
        <v>0</v>
      </c>
      <c r="S1262" s="39">
        <f>I1262-N1262</f>
        <v>0</v>
      </c>
      <c r="T1262" s="39">
        <f>J1262-O1262</f>
        <v>0</v>
      </c>
      <c r="U1262" s="39">
        <f>Q1262+B1262</f>
        <v>3163412.58</v>
      </c>
      <c r="V1262" s="39">
        <v>3384576</v>
      </c>
      <c r="W1262" s="39">
        <v>3163412.58</v>
      </c>
      <c r="X1262" s="39">
        <f>V1262-W1262</f>
        <v>221163.41999999993</v>
      </c>
      <c r="Y1262" s="39">
        <f>IF(ISERROR(W1262/V1262*100),0,W1262/V1262*100)</f>
        <v>93.465550190038584</v>
      </c>
      <c r="Z1262" s="39">
        <v>0</v>
      </c>
      <c r="AA1262" s="39">
        <v>0</v>
      </c>
      <c r="AB1262" s="39">
        <v>0</v>
      </c>
      <c r="AC1262" s="39">
        <v>0</v>
      </c>
      <c r="AD1262" s="39">
        <v>-221163.42</v>
      </c>
    </row>
    <row r="1263" spans="1:30" ht="38.25" x14ac:dyDescent="0.2">
      <c r="A1263" s="38" t="s">
        <v>42</v>
      </c>
      <c r="B1263" s="39">
        <v>0</v>
      </c>
      <c r="C1263" s="39">
        <v>0</v>
      </c>
      <c r="D1263" s="39">
        <v>0</v>
      </c>
      <c r="E1263" s="39">
        <v>35786</v>
      </c>
      <c r="F1263" s="39">
        <v>10985499</v>
      </c>
      <c r="G1263" s="39">
        <f>C1263+D1263+E1263+F1263</f>
        <v>11021285</v>
      </c>
      <c r="H1263" s="39">
        <v>0</v>
      </c>
      <c r="I1263" s="39">
        <v>0</v>
      </c>
      <c r="J1263" s="39">
        <v>35786</v>
      </c>
      <c r="K1263" s="39">
        <v>10985499</v>
      </c>
      <c r="L1263" s="39">
        <f>H1263+I1263+J1263+K1263</f>
        <v>11021285</v>
      </c>
      <c r="M1263" s="39">
        <v>0</v>
      </c>
      <c r="N1263" s="39">
        <v>0</v>
      </c>
      <c r="O1263" s="39">
        <v>35786</v>
      </c>
      <c r="P1263" s="39">
        <v>10382470.26</v>
      </c>
      <c r="Q1263" s="39">
        <f>M1263+N1263+O1263+P1263</f>
        <v>10418256.26</v>
      </c>
      <c r="R1263" s="39">
        <f>H1263-M1263</f>
        <v>0</v>
      </c>
      <c r="S1263" s="39">
        <f>I1263-N1263</f>
        <v>0</v>
      </c>
      <c r="T1263" s="39">
        <f>J1263-O1263</f>
        <v>0</v>
      </c>
      <c r="U1263" s="39">
        <f>Q1263+B1263</f>
        <v>10418256.26</v>
      </c>
      <c r="V1263" s="39">
        <v>11021285</v>
      </c>
      <c r="W1263" s="39">
        <v>10418256.26</v>
      </c>
      <c r="X1263" s="39">
        <f>V1263-W1263</f>
        <v>603028.74000000022</v>
      </c>
      <c r="Y1263" s="39">
        <f>IF(ISERROR(W1263/V1263*100),0,W1263/V1263*100)</f>
        <v>94.528507882701518</v>
      </c>
      <c r="Z1263" s="39">
        <v>0</v>
      </c>
      <c r="AA1263" s="39">
        <v>0</v>
      </c>
      <c r="AB1263" s="39">
        <v>0</v>
      </c>
      <c r="AC1263" s="39">
        <v>0</v>
      </c>
      <c r="AD1263" s="39">
        <v>-603028.74</v>
      </c>
    </row>
    <row r="1264" spans="1:30" ht="25.5" x14ac:dyDescent="0.2">
      <c r="A1264" s="40" t="s">
        <v>114</v>
      </c>
      <c r="B1264" s="39">
        <v>0</v>
      </c>
      <c r="C1264" s="39">
        <v>0</v>
      </c>
      <c r="D1264" s="39">
        <v>0</v>
      </c>
      <c r="E1264" s="39">
        <v>35786</v>
      </c>
      <c r="F1264" s="39">
        <v>9999993</v>
      </c>
      <c r="G1264" s="39">
        <f>C1264+D1264+E1264+F1264</f>
        <v>10035779</v>
      </c>
      <c r="H1264" s="39">
        <v>0</v>
      </c>
      <c r="I1264" s="39">
        <v>0</v>
      </c>
      <c r="J1264" s="39">
        <v>35786</v>
      </c>
      <c r="K1264" s="39">
        <v>9999993</v>
      </c>
      <c r="L1264" s="39">
        <f>H1264+I1264+J1264+K1264</f>
        <v>10035779</v>
      </c>
      <c r="M1264" s="39">
        <v>0</v>
      </c>
      <c r="N1264" s="39">
        <v>0</v>
      </c>
      <c r="O1264" s="39">
        <v>35786</v>
      </c>
      <c r="P1264" s="39">
        <v>9448698.7400000002</v>
      </c>
      <c r="Q1264" s="39">
        <f>M1264+N1264+O1264+P1264</f>
        <v>9484484.7400000002</v>
      </c>
      <c r="R1264" s="39">
        <f>H1264-M1264</f>
        <v>0</v>
      </c>
      <c r="S1264" s="39">
        <f>I1264-N1264</f>
        <v>0</v>
      </c>
      <c r="T1264" s="39">
        <f>J1264-O1264</f>
        <v>0</v>
      </c>
      <c r="U1264" s="39">
        <f>Q1264+B1264</f>
        <v>9484484.7400000002</v>
      </c>
      <c r="V1264" s="39">
        <v>10035779</v>
      </c>
      <c r="W1264" s="39">
        <v>9484484.7400000002</v>
      </c>
      <c r="X1264" s="39">
        <f>V1264-W1264</f>
        <v>551294.25999999978</v>
      </c>
      <c r="Y1264" s="39">
        <f>IF(ISERROR(W1264/V1264*100),0,W1264/V1264*100)</f>
        <v>94.506711835722967</v>
      </c>
      <c r="Z1264" s="39">
        <v>0</v>
      </c>
      <c r="AA1264" s="39">
        <v>0</v>
      </c>
      <c r="AB1264" s="39">
        <v>0</v>
      </c>
      <c r="AC1264" s="39">
        <v>0</v>
      </c>
      <c r="AD1264" s="39">
        <v>-551294.26</v>
      </c>
    </row>
    <row r="1265" spans="1:30" ht="38.25" x14ac:dyDescent="0.2">
      <c r="A1265" s="40" t="s">
        <v>44</v>
      </c>
      <c r="B1265" s="39">
        <v>0</v>
      </c>
      <c r="C1265" s="39">
        <v>0</v>
      </c>
      <c r="D1265" s="39">
        <v>0</v>
      </c>
      <c r="E1265" s="39">
        <v>0</v>
      </c>
      <c r="F1265" s="39">
        <v>985506</v>
      </c>
      <c r="G1265" s="39">
        <f>C1265+D1265+E1265+F1265</f>
        <v>985506</v>
      </c>
      <c r="H1265" s="39">
        <v>0</v>
      </c>
      <c r="I1265" s="39">
        <v>0</v>
      </c>
      <c r="J1265" s="39">
        <v>0</v>
      </c>
      <c r="K1265" s="39">
        <v>985506</v>
      </c>
      <c r="L1265" s="39">
        <f>H1265+I1265+J1265+K1265</f>
        <v>985506</v>
      </c>
      <c r="M1265" s="39">
        <v>0</v>
      </c>
      <c r="N1265" s="39">
        <v>0</v>
      </c>
      <c r="O1265" s="39">
        <v>0</v>
      </c>
      <c r="P1265" s="39">
        <v>933771.52</v>
      </c>
      <c r="Q1265" s="39">
        <f>M1265+N1265+O1265+P1265</f>
        <v>933771.52</v>
      </c>
      <c r="R1265" s="39">
        <f>H1265-M1265</f>
        <v>0</v>
      </c>
      <c r="S1265" s="39">
        <f>I1265-N1265</f>
        <v>0</v>
      </c>
      <c r="T1265" s="39">
        <f>J1265-O1265</f>
        <v>0</v>
      </c>
      <c r="U1265" s="39">
        <f>Q1265+B1265</f>
        <v>933771.52</v>
      </c>
      <c r="V1265" s="39">
        <v>985506</v>
      </c>
      <c r="W1265" s="39">
        <v>933771.52</v>
      </c>
      <c r="X1265" s="39">
        <f>V1265-W1265</f>
        <v>51734.479999999981</v>
      </c>
      <c r="Y1265" s="39">
        <f>IF(ISERROR(W1265/V1265*100),0,W1265/V1265*100)</f>
        <v>94.750465243235453</v>
      </c>
      <c r="Z1265" s="39">
        <v>0</v>
      </c>
      <c r="AA1265" s="39">
        <v>0</v>
      </c>
      <c r="AB1265" s="39">
        <v>0</v>
      </c>
      <c r="AC1265" s="39">
        <v>0</v>
      </c>
      <c r="AD1265" s="39">
        <v>-51734.48</v>
      </c>
    </row>
    <row r="1266" spans="1:30" ht="25.5" x14ac:dyDescent="0.2">
      <c r="A1266" s="38" t="s">
        <v>45</v>
      </c>
      <c r="B1266" s="39">
        <v>0</v>
      </c>
      <c r="C1266" s="39">
        <v>0</v>
      </c>
      <c r="D1266" s="39">
        <v>0</v>
      </c>
      <c r="E1266" s="39">
        <v>0</v>
      </c>
      <c r="F1266" s="39">
        <v>2973822</v>
      </c>
      <c r="G1266" s="39">
        <f>C1266+D1266+E1266+F1266</f>
        <v>2973822</v>
      </c>
      <c r="H1266" s="39">
        <v>0</v>
      </c>
      <c r="I1266" s="39">
        <v>0</v>
      </c>
      <c r="J1266" s="39">
        <v>0</v>
      </c>
      <c r="K1266" s="39">
        <v>2973822</v>
      </c>
      <c r="L1266" s="39">
        <f>H1266+I1266+J1266+K1266</f>
        <v>2973822</v>
      </c>
      <c r="M1266" s="39">
        <v>0</v>
      </c>
      <c r="N1266" s="39">
        <v>0</v>
      </c>
      <c r="O1266" s="39">
        <v>0</v>
      </c>
      <c r="P1266" s="39">
        <v>2942720.82</v>
      </c>
      <c r="Q1266" s="39">
        <f>M1266+N1266+O1266+P1266</f>
        <v>2942720.82</v>
      </c>
      <c r="R1266" s="39">
        <f>H1266-M1266</f>
        <v>0</v>
      </c>
      <c r="S1266" s="39">
        <f>I1266-N1266</f>
        <v>0</v>
      </c>
      <c r="T1266" s="39">
        <f>J1266-O1266</f>
        <v>0</v>
      </c>
      <c r="U1266" s="39">
        <f>Q1266+B1266</f>
        <v>2942720.82</v>
      </c>
      <c r="V1266" s="39">
        <v>2973822</v>
      </c>
      <c r="W1266" s="39">
        <v>2942720.82</v>
      </c>
      <c r="X1266" s="39">
        <f>V1266-W1266</f>
        <v>31101.180000000168</v>
      </c>
      <c r="Y1266" s="39">
        <f>IF(ISERROR(W1266/V1266*100),0,W1266/V1266*100)</f>
        <v>98.954168070583918</v>
      </c>
      <c r="Z1266" s="39">
        <v>0</v>
      </c>
      <c r="AA1266" s="39">
        <v>0</v>
      </c>
      <c r="AB1266" s="39">
        <v>0</v>
      </c>
      <c r="AC1266" s="39">
        <v>0</v>
      </c>
      <c r="AD1266" s="39">
        <v>-31101.18</v>
      </c>
    </row>
    <row r="1267" spans="1:30" ht="25.5" x14ac:dyDescent="0.2">
      <c r="A1267" s="40" t="s">
        <v>115</v>
      </c>
      <c r="B1267" s="39">
        <v>0</v>
      </c>
      <c r="C1267" s="39">
        <v>0</v>
      </c>
      <c r="D1267" s="39">
        <v>0</v>
      </c>
      <c r="E1267" s="39">
        <v>0</v>
      </c>
      <c r="F1267" s="39">
        <v>2613179</v>
      </c>
      <c r="G1267" s="39">
        <f>C1267+D1267+E1267+F1267</f>
        <v>2613179</v>
      </c>
      <c r="H1267" s="39">
        <v>0</v>
      </c>
      <c r="I1267" s="39">
        <v>0</v>
      </c>
      <c r="J1267" s="39">
        <v>0</v>
      </c>
      <c r="K1267" s="39">
        <v>2613179</v>
      </c>
      <c r="L1267" s="39">
        <f>H1267+I1267+J1267+K1267</f>
        <v>2613179</v>
      </c>
      <c r="M1267" s="39">
        <v>0</v>
      </c>
      <c r="N1267" s="39">
        <v>0</v>
      </c>
      <c r="O1267" s="39">
        <v>0</v>
      </c>
      <c r="P1267" s="39">
        <v>2613176.04</v>
      </c>
      <c r="Q1267" s="39">
        <f>M1267+N1267+O1267+P1267</f>
        <v>2613176.04</v>
      </c>
      <c r="R1267" s="39">
        <f>H1267-M1267</f>
        <v>0</v>
      </c>
      <c r="S1267" s="39">
        <f>I1267-N1267</f>
        <v>0</v>
      </c>
      <c r="T1267" s="39">
        <f>J1267-O1267</f>
        <v>0</v>
      </c>
      <c r="U1267" s="39">
        <f>Q1267+B1267</f>
        <v>2613176.04</v>
      </c>
      <c r="V1267" s="39">
        <v>2613179</v>
      </c>
      <c r="W1267" s="39">
        <v>2613176.04</v>
      </c>
      <c r="X1267" s="39">
        <f>V1267-W1267</f>
        <v>2.9599999999627471</v>
      </c>
      <c r="Y1267" s="39">
        <f>IF(ISERROR(W1267/V1267*100),0,W1267/V1267*100)</f>
        <v>99.999886728004469</v>
      </c>
      <c r="Z1267" s="39">
        <v>0</v>
      </c>
      <c r="AA1267" s="39">
        <v>0</v>
      </c>
      <c r="AB1267" s="39">
        <v>0</v>
      </c>
      <c r="AC1267" s="39">
        <v>0</v>
      </c>
      <c r="AD1267" s="39">
        <v>-2.96</v>
      </c>
    </row>
    <row r="1268" spans="1:30" ht="38.25" x14ac:dyDescent="0.2">
      <c r="A1268" s="40" t="s">
        <v>47</v>
      </c>
      <c r="B1268" s="39">
        <v>0</v>
      </c>
      <c r="C1268" s="39">
        <v>0</v>
      </c>
      <c r="D1268" s="39">
        <v>0</v>
      </c>
      <c r="E1268" s="39">
        <v>0</v>
      </c>
      <c r="F1268" s="39">
        <v>360643</v>
      </c>
      <c r="G1268" s="39">
        <f>C1268+D1268+E1268+F1268</f>
        <v>360643</v>
      </c>
      <c r="H1268" s="39">
        <v>0</v>
      </c>
      <c r="I1268" s="39">
        <v>0</v>
      </c>
      <c r="J1268" s="39">
        <v>0</v>
      </c>
      <c r="K1268" s="39">
        <v>360643</v>
      </c>
      <c r="L1268" s="39">
        <f>H1268+I1268+J1268+K1268</f>
        <v>360643</v>
      </c>
      <c r="M1268" s="39">
        <v>0</v>
      </c>
      <c r="N1268" s="39">
        <v>0</v>
      </c>
      <c r="O1268" s="39">
        <v>0</v>
      </c>
      <c r="P1268" s="39">
        <v>329544.78000000003</v>
      </c>
      <c r="Q1268" s="39">
        <f>M1268+N1268+O1268+P1268</f>
        <v>329544.78000000003</v>
      </c>
      <c r="R1268" s="39">
        <f>H1268-M1268</f>
        <v>0</v>
      </c>
      <c r="S1268" s="39">
        <f>I1268-N1268</f>
        <v>0</v>
      </c>
      <c r="T1268" s="39">
        <f>J1268-O1268</f>
        <v>0</v>
      </c>
      <c r="U1268" s="39">
        <f>Q1268+B1268</f>
        <v>329544.78000000003</v>
      </c>
      <c r="V1268" s="39">
        <v>360643</v>
      </c>
      <c r="W1268" s="39">
        <v>329544.78000000003</v>
      </c>
      <c r="X1268" s="39">
        <f>V1268-W1268</f>
        <v>31098.219999999972</v>
      </c>
      <c r="Y1268" s="39">
        <f>IF(ISERROR(W1268/V1268*100),0,W1268/V1268*100)</f>
        <v>91.377007178844465</v>
      </c>
      <c r="Z1268" s="39">
        <v>0</v>
      </c>
      <c r="AA1268" s="39">
        <v>0</v>
      </c>
      <c r="AB1268" s="39">
        <v>0</v>
      </c>
      <c r="AC1268" s="39">
        <v>0</v>
      </c>
      <c r="AD1268" s="39">
        <v>-31098.22</v>
      </c>
    </row>
    <row r="1269" spans="1:30" ht="38.25" x14ac:dyDescent="0.2">
      <c r="A1269" s="38" t="s">
        <v>241</v>
      </c>
      <c r="B1269" s="39">
        <v>0</v>
      </c>
      <c r="C1269" s="39">
        <v>0</v>
      </c>
      <c r="D1269" s="39">
        <v>0</v>
      </c>
      <c r="E1269" s="39">
        <v>26743</v>
      </c>
      <c r="F1269" s="39">
        <v>0</v>
      </c>
      <c r="G1269" s="39">
        <f>C1269+D1269+E1269+F1269</f>
        <v>26743</v>
      </c>
      <c r="H1269" s="39">
        <v>0</v>
      </c>
      <c r="I1269" s="39">
        <v>0</v>
      </c>
      <c r="J1269" s="39">
        <v>26743</v>
      </c>
      <c r="K1269" s="39">
        <v>0</v>
      </c>
      <c r="L1269" s="39">
        <f>H1269+I1269+J1269+K1269</f>
        <v>26743</v>
      </c>
      <c r="M1269" s="39">
        <v>0</v>
      </c>
      <c r="N1269" s="39">
        <v>0</v>
      </c>
      <c r="O1269" s="39">
        <v>23333.200000000001</v>
      </c>
      <c r="P1269" s="39">
        <v>0</v>
      </c>
      <c r="Q1269" s="39">
        <f>M1269+N1269+O1269+P1269</f>
        <v>23333.200000000001</v>
      </c>
      <c r="R1269" s="39">
        <f>H1269-M1269</f>
        <v>0</v>
      </c>
      <c r="S1269" s="39">
        <f>I1269-N1269</f>
        <v>0</v>
      </c>
      <c r="T1269" s="39">
        <f>J1269-O1269</f>
        <v>3409.7999999999993</v>
      </c>
      <c r="U1269" s="39">
        <f>Q1269+B1269</f>
        <v>23333.200000000001</v>
      </c>
      <c r="V1269" s="39">
        <v>26743</v>
      </c>
      <c r="W1269" s="39">
        <v>23333.200000000001</v>
      </c>
      <c r="X1269" s="39">
        <f>V1269-W1269</f>
        <v>3409.7999999999993</v>
      </c>
      <c r="Y1269" s="39">
        <f>IF(ISERROR(W1269/V1269*100),0,W1269/V1269*100)</f>
        <v>87.24974759750215</v>
      </c>
      <c r="Z1269" s="39">
        <v>0</v>
      </c>
      <c r="AA1269" s="39">
        <v>0</v>
      </c>
      <c r="AB1269" s="39">
        <v>0</v>
      </c>
      <c r="AC1269" s="39">
        <v>0</v>
      </c>
      <c r="AD1269" s="39">
        <v>0</v>
      </c>
    </row>
    <row r="1270" spans="1:30" ht="38.25" x14ac:dyDescent="0.2">
      <c r="A1270" s="40" t="s">
        <v>242</v>
      </c>
      <c r="B1270" s="39">
        <v>0</v>
      </c>
      <c r="C1270" s="39">
        <v>0</v>
      </c>
      <c r="D1270" s="39">
        <v>0</v>
      </c>
      <c r="E1270" s="39">
        <v>26743</v>
      </c>
      <c r="F1270" s="39">
        <v>0</v>
      </c>
      <c r="G1270" s="39">
        <f>C1270+D1270+E1270+F1270</f>
        <v>26743</v>
      </c>
      <c r="H1270" s="39">
        <v>0</v>
      </c>
      <c r="I1270" s="39">
        <v>0</v>
      </c>
      <c r="J1270" s="39">
        <v>26743</v>
      </c>
      <c r="K1270" s="39">
        <v>0</v>
      </c>
      <c r="L1270" s="39">
        <f>H1270+I1270+J1270+K1270</f>
        <v>26743</v>
      </c>
      <c r="M1270" s="39">
        <v>0</v>
      </c>
      <c r="N1270" s="39">
        <v>0</v>
      </c>
      <c r="O1270" s="39">
        <v>23333.200000000001</v>
      </c>
      <c r="P1270" s="39">
        <v>0</v>
      </c>
      <c r="Q1270" s="39">
        <f>M1270+N1270+O1270+P1270</f>
        <v>23333.200000000001</v>
      </c>
      <c r="R1270" s="39">
        <f>H1270-M1270</f>
        <v>0</v>
      </c>
      <c r="S1270" s="39">
        <f>I1270-N1270</f>
        <v>0</v>
      </c>
      <c r="T1270" s="39">
        <f>J1270-O1270</f>
        <v>3409.7999999999993</v>
      </c>
      <c r="U1270" s="39">
        <f>Q1270+B1270</f>
        <v>23333.200000000001</v>
      </c>
      <c r="V1270" s="39">
        <v>26743</v>
      </c>
      <c r="W1270" s="39">
        <v>23333.200000000001</v>
      </c>
      <c r="X1270" s="39">
        <f>V1270-W1270</f>
        <v>3409.7999999999993</v>
      </c>
      <c r="Y1270" s="39">
        <f>IF(ISERROR(W1270/V1270*100),0,W1270/V1270*100)</f>
        <v>87.24974759750215</v>
      </c>
      <c r="Z1270" s="39">
        <v>0</v>
      </c>
      <c r="AA1270" s="39">
        <v>0</v>
      </c>
      <c r="AB1270" s="39">
        <v>0</v>
      </c>
      <c r="AC1270" s="39">
        <v>0</v>
      </c>
      <c r="AD1270" s="39">
        <v>0</v>
      </c>
    </row>
    <row r="1271" spans="1:30" ht="38.25" x14ac:dyDescent="0.2">
      <c r="A1271" s="38" t="s">
        <v>243</v>
      </c>
      <c r="B1271" s="39">
        <v>0</v>
      </c>
      <c r="C1271" s="39">
        <v>0</v>
      </c>
      <c r="D1271" s="39">
        <v>0</v>
      </c>
      <c r="E1271" s="39">
        <v>13333</v>
      </c>
      <c r="F1271" s="39">
        <v>0</v>
      </c>
      <c r="G1271" s="39">
        <f>C1271+D1271+E1271+F1271</f>
        <v>13333</v>
      </c>
      <c r="H1271" s="39">
        <v>0</v>
      </c>
      <c r="I1271" s="39">
        <v>0</v>
      </c>
      <c r="J1271" s="39">
        <v>13333</v>
      </c>
      <c r="K1271" s="39">
        <v>0</v>
      </c>
      <c r="L1271" s="39">
        <f>H1271+I1271+J1271+K1271</f>
        <v>13333</v>
      </c>
      <c r="M1271" s="39">
        <v>0</v>
      </c>
      <c r="N1271" s="39">
        <v>0</v>
      </c>
      <c r="O1271" s="39">
        <v>11404.48</v>
      </c>
      <c r="P1271" s="39">
        <v>0</v>
      </c>
      <c r="Q1271" s="39">
        <f>M1271+N1271+O1271+P1271</f>
        <v>11404.48</v>
      </c>
      <c r="R1271" s="39">
        <f>H1271-M1271</f>
        <v>0</v>
      </c>
      <c r="S1271" s="39">
        <f>I1271-N1271</f>
        <v>0</v>
      </c>
      <c r="T1271" s="39">
        <f>J1271-O1271</f>
        <v>1928.5200000000004</v>
      </c>
      <c r="U1271" s="39">
        <f>Q1271+B1271</f>
        <v>11404.48</v>
      </c>
      <c r="V1271" s="39">
        <v>13333</v>
      </c>
      <c r="W1271" s="39">
        <v>11404.48</v>
      </c>
      <c r="X1271" s="39">
        <f>V1271-W1271</f>
        <v>1928.5200000000004</v>
      </c>
      <c r="Y1271" s="39">
        <f>IF(ISERROR(W1271/V1271*100),0,W1271/V1271*100)</f>
        <v>85.535738393459837</v>
      </c>
      <c r="Z1271" s="39">
        <v>0</v>
      </c>
      <c r="AA1271" s="39">
        <v>0</v>
      </c>
      <c r="AB1271" s="39">
        <v>0</v>
      </c>
      <c r="AC1271" s="39">
        <v>0</v>
      </c>
      <c r="AD1271" s="39">
        <v>0</v>
      </c>
    </row>
    <row r="1272" spans="1:30" ht="38.25" x14ac:dyDescent="0.2">
      <c r="A1272" s="40" t="s">
        <v>416</v>
      </c>
      <c r="B1272" s="39">
        <v>0</v>
      </c>
      <c r="C1272" s="39">
        <v>0</v>
      </c>
      <c r="D1272" s="39">
        <v>0</v>
      </c>
      <c r="E1272" s="39">
        <v>3857</v>
      </c>
      <c r="F1272" s="39">
        <v>0</v>
      </c>
      <c r="G1272" s="39">
        <f>C1272+D1272+E1272+F1272</f>
        <v>3857</v>
      </c>
      <c r="H1272" s="39">
        <v>0</v>
      </c>
      <c r="I1272" s="39">
        <v>0</v>
      </c>
      <c r="J1272" s="39">
        <v>3857</v>
      </c>
      <c r="K1272" s="39">
        <v>0</v>
      </c>
      <c r="L1272" s="39">
        <f>H1272+I1272+J1272+K1272</f>
        <v>3857</v>
      </c>
      <c r="M1272" s="39">
        <v>0</v>
      </c>
      <c r="N1272" s="39">
        <v>0</v>
      </c>
      <c r="O1272" s="39">
        <v>1928.48</v>
      </c>
      <c r="P1272" s="39">
        <v>0</v>
      </c>
      <c r="Q1272" s="39">
        <f>M1272+N1272+O1272+P1272</f>
        <v>1928.48</v>
      </c>
      <c r="R1272" s="39">
        <f>H1272-M1272</f>
        <v>0</v>
      </c>
      <c r="S1272" s="39">
        <f>I1272-N1272</f>
        <v>0</v>
      </c>
      <c r="T1272" s="39">
        <f>J1272-O1272</f>
        <v>1928.52</v>
      </c>
      <c r="U1272" s="39">
        <f>Q1272+B1272</f>
        <v>1928.48</v>
      </c>
      <c r="V1272" s="39">
        <v>3857</v>
      </c>
      <c r="W1272" s="39">
        <v>1928.48</v>
      </c>
      <c r="X1272" s="39">
        <f>V1272-W1272</f>
        <v>1928.52</v>
      </c>
      <c r="Y1272" s="39">
        <f>IF(ISERROR(W1272/V1272*100),0,W1272/V1272*100)</f>
        <v>49.999481462276378</v>
      </c>
      <c r="Z1272" s="39">
        <v>0</v>
      </c>
      <c r="AA1272" s="39">
        <v>0</v>
      </c>
      <c r="AB1272" s="39">
        <v>0</v>
      </c>
      <c r="AC1272" s="39">
        <v>0</v>
      </c>
      <c r="AD1272" s="39">
        <v>0</v>
      </c>
    </row>
    <row r="1273" spans="1:30" ht="38.25" x14ac:dyDescent="0.2">
      <c r="A1273" s="40" t="s">
        <v>287</v>
      </c>
      <c r="B1273" s="39">
        <v>0</v>
      </c>
      <c r="C1273" s="39">
        <v>0</v>
      </c>
      <c r="D1273" s="39">
        <v>0</v>
      </c>
      <c r="E1273" s="39">
        <v>9476</v>
      </c>
      <c r="F1273" s="39">
        <v>0</v>
      </c>
      <c r="G1273" s="39">
        <f>C1273+D1273+E1273+F1273</f>
        <v>9476</v>
      </c>
      <c r="H1273" s="39">
        <v>0</v>
      </c>
      <c r="I1273" s="39">
        <v>0</v>
      </c>
      <c r="J1273" s="39">
        <v>9476</v>
      </c>
      <c r="K1273" s="39">
        <v>0</v>
      </c>
      <c r="L1273" s="39">
        <f>H1273+I1273+J1273+K1273</f>
        <v>9476</v>
      </c>
      <c r="M1273" s="39">
        <v>0</v>
      </c>
      <c r="N1273" s="39">
        <v>0</v>
      </c>
      <c r="O1273" s="39">
        <v>9476</v>
      </c>
      <c r="P1273" s="39">
        <v>0</v>
      </c>
      <c r="Q1273" s="39">
        <f>M1273+N1273+O1273+P1273</f>
        <v>9476</v>
      </c>
      <c r="R1273" s="39">
        <f>H1273-M1273</f>
        <v>0</v>
      </c>
      <c r="S1273" s="39">
        <f>I1273-N1273</f>
        <v>0</v>
      </c>
      <c r="T1273" s="39">
        <f>J1273-O1273</f>
        <v>0</v>
      </c>
      <c r="U1273" s="39">
        <f>Q1273+B1273</f>
        <v>9476</v>
      </c>
      <c r="V1273" s="39">
        <v>9476</v>
      </c>
      <c r="W1273" s="39">
        <v>9476</v>
      </c>
      <c r="X1273" s="39">
        <f>V1273-W1273</f>
        <v>0</v>
      </c>
      <c r="Y1273" s="39">
        <f>IF(ISERROR(W1273/V1273*100),0,W1273/V1273*100)</f>
        <v>100</v>
      </c>
      <c r="Z1273" s="39">
        <v>0</v>
      </c>
      <c r="AA1273" s="39">
        <v>0</v>
      </c>
      <c r="AB1273" s="39">
        <v>0</v>
      </c>
      <c r="AC1273" s="39">
        <v>0</v>
      </c>
      <c r="AD1273" s="39">
        <v>0</v>
      </c>
    </row>
    <row r="1274" spans="1:30" ht="51" x14ac:dyDescent="0.2">
      <c r="A1274" s="38" t="s">
        <v>417</v>
      </c>
      <c r="B1274" s="39">
        <v>0</v>
      </c>
      <c r="C1274" s="39">
        <v>0</v>
      </c>
      <c r="D1274" s="39">
        <v>0</v>
      </c>
      <c r="E1274" s="39">
        <v>0</v>
      </c>
      <c r="F1274" s="39">
        <v>481268</v>
      </c>
      <c r="G1274" s="39">
        <f>C1274+D1274+E1274+F1274</f>
        <v>481268</v>
      </c>
      <c r="H1274" s="39">
        <v>0</v>
      </c>
      <c r="I1274" s="39">
        <v>0</v>
      </c>
      <c r="J1274" s="39">
        <v>0</v>
      </c>
      <c r="K1274" s="39">
        <v>481268</v>
      </c>
      <c r="L1274" s="39">
        <f>H1274+I1274+J1274+K1274</f>
        <v>481268</v>
      </c>
      <c r="M1274" s="39">
        <v>0</v>
      </c>
      <c r="N1274" s="39">
        <v>0</v>
      </c>
      <c r="O1274" s="39">
        <v>0</v>
      </c>
      <c r="P1274" s="39">
        <v>431321.54</v>
      </c>
      <c r="Q1274" s="39">
        <f>M1274+N1274+O1274+P1274</f>
        <v>431321.54</v>
      </c>
      <c r="R1274" s="39">
        <f>H1274-M1274</f>
        <v>0</v>
      </c>
      <c r="S1274" s="39">
        <f>I1274-N1274</f>
        <v>0</v>
      </c>
      <c r="T1274" s="39">
        <f>J1274-O1274</f>
        <v>0</v>
      </c>
      <c r="U1274" s="39">
        <f>Q1274+B1274</f>
        <v>431321.54</v>
      </c>
      <c r="V1274" s="39">
        <v>481268</v>
      </c>
      <c r="W1274" s="39">
        <v>431321.54</v>
      </c>
      <c r="X1274" s="39">
        <f>V1274-W1274</f>
        <v>49946.460000000021</v>
      </c>
      <c r="Y1274" s="39">
        <f>IF(ISERROR(W1274/V1274*100),0,W1274/V1274*100)</f>
        <v>89.621902972979711</v>
      </c>
      <c r="Z1274" s="39">
        <v>0</v>
      </c>
      <c r="AA1274" s="39">
        <v>0</v>
      </c>
      <c r="AB1274" s="39">
        <v>0</v>
      </c>
      <c r="AC1274" s="39">
        <v>0</v>
      </c>
      <c r="AD1274" s="39">
        <v>-49946.46</v>
      </c>
    </row>
    <row r="1275" spans="1:30" ht="51" x14ac:dyDescent="0.2">
      <c r="A1275" s="40" t="s">
        <v>418</v>
      </c>
      <c r="B1275" s="39">
        <v>0</v>
      </c>
      <c r="C1275" s="39">
        <v>0</v>
      </c>
      <c r="D1275" s="39">
        <v>0</v>
      </c>
      <c r="E1275" s="39">
        <v>0</v>
      </c>
      <c r="F1275" s="39">
        <v>481268</v>
      </c>
      <c r="G1275" s="39">
        <f>C1275+D1275+E1275+F1275</f>
        <v>481268</v>
      </c>
      <c r="H1275" s="39">
        <v>0</v>
      </c>
      <c r="I1275" s="39">
        <v>0</v>
      </c>
      <c r="J1275" s="39">
        <v>0</v>
      </c>
      <c r="K1275" s="39">
        <v>481268</v>
      </c>
      <c r="L1275" s="39">
        <f>H1275+I1275+J1275+K1275</f>
        <v>481268</v>
      </c>
      <c r="M1275" s="39">
        <v>0</v>
      </c>
      <c r="N1275" s="39">
        <v>0</v>
      </c>
      <c r="O1275" s="39">
        <v>0</v>
      </c>
      <c r="P1275" s="39">
        <v>431321.54</v>
      </c>
      <c r="Q1275" s="39">
        <f>M1275+N1275+O1275+P1275</f>
        <v>431321.54</v>
      </c>
      <c r="R1275" s="39">
        <f>H1275-M1275</f>
        <v>0</v>
      </c>
      <c r="S1275" s="39">
        <f>I1275-N1275</f>
        <v>0</v>
      </c>
      <c r="T1275" s="39">
        <f>J1275-O1275</f>
        <v>0</v>
      </c>
      <c r="U1275" s="39">
        <f>Q1275+B1275</f>
        <v>431321.54</v>
      </c>
      <c r="V1275" s="39">
        <v>481268</v>
      </c>
      <c r="W1275" s="39">
        <v>431321.54</v>
      </c>
      <c r="X1275" s="39">
        <f>V1275-W1275</f>
        <v>49946.460000000021</v>
      </c>
      <c r="Y1275" s="39">
        <f>IF(ISERROR(W1275/V1275*100),0,W1275/V1275*100)</f>
        <v>89.621902972979711</v>
      </c>
      <c r="Z1275" s="39">
        <v>0</v>
      </c>
      <c r="AA1275" s="39">
        <v>0</v>
      </c>
      <c r="AB1275" s="39">
        <v>0</v>
      </c>
      <c r="AC1275" s="39">
        <v>0</v>
      </c>
      <c r="AD1275" s="39">
        <v>-49946.46</v>
      </c>
    </row>
    <row r="1276" spans="1:30" ht="51" x14ac:dyDescent="0.2">
      <c r="A1276" s="38" t="s">
        <v>119</v>
      </c>
      <c r="B1276" s="39">
        <v>8922</v>
      </c>
      <c r="C1276" s="39">
        <v>0</v>
      </c>
      <c r="D1276" s="39">
        <v>20842818</v>
      </c>
      <c r="E1276" s="39">
        <v>2405658</v>
      </c>
      <c r="F1276" s="39">
        <v>5949930</v>
      </c>
      <c r="G1276" s="39">
        <f>C1276+D1276+E1276+F1276</f>
        <v>29198406</v>
      </c>
      <c r="H1276" s="39">
        <v>0</v>
      </c>
      <c r="I1276" s="39">
        <v>20842818</v>
      </c>
      <c r="J1276" s="39">
        <v>2405658</v>
      </c>
      <c r="K1276" s="39">
        <v>5949930</v>
      </c>
      <c r="L1276" s="39">
        <f>H1276+I1276+J1276+K1276</f>
        <v>29198406</v>
      </c>
      <c r="M1276" s="39">
        <v>0</v>
      </c>
      <c r="N1276" s="39">
        <v>15535086.539999999</v>
      </c>
      <c r="O1276" s="39">
        <v>2142216.37</v>
      </c>
      <c r="P1276" s="39">
        <v>5027832.7300000004</v>
      </c>
      <c r="Q1276" s="39">
        <f>M1276+N1276+O1276+P1276</f>
        <v>22705135.640000001</v>
      </c>
      <c r="R1276" s="39">
        <f>H1276-M1276</f>
        <v>0</v>
      </c>
      <c r="S1276" s="39">
        <f>I1276-N1276</f>
        <v>5307731.4600000009</v>
      </c>
      <c r="T1276" s="39">
        <f>J1276-O1276</f>
        <v>263441.62999999989</v>
      </c>
      <c r="U1276" s="39">
        <f>Q1276+B1276</f>
        <v>22714057.640000001</v>
      </c>
      <c r="V1276" s="39">
        <v>43528793</v>
      </c>
      <c r="W1276" s="39">
        <v>25092998.609999999</v>
      </c>
      <c r="X1276" s="39">
        <f>V1276-W1276</f>
        <v>18435794.390000001</v>
      </c>
      <c r="Y1276" s="39">
        <f>IF(ISERROR(W1276/V1276*100),0,W1276/V1276*100)</f>
        <v>57.646897330693271</v>
      </c>
      <c r="Z1276" s="39">
        <v>0</v>
      </c>
      <c r="AA1276" s="39">
        <v>0</v>
      </c>
      <c r="AB1276" s="39">
        <v>0</v>
      </c>
      <c r="AC1276" s="39">
        <v>0</v>
      </c>
      <c r="AD1276" s="39">
        <v>-922097.27</v>
      </c>
    </row>
    <row r="1277" spans="1:30" ht="38.25" x14ac:dyDescent="0.2">
      <c r="A1277" s="40" t="s">
        <v>419</v>
      </c>
      <c r="B1277" s="39">
        <v>0</v>
      </c>
      <c r="C1277" s="39">
        <v>0</v>
      </c>
      <c r="D1277" s="39">
        <v>0</v>
      </c>
      <c r="E1277" s="39">
        <v>0</v>
      </c>
      <c r="F1277" s="39">
        <v>0</v>
      </c>
      <c r="G1277" s="39">
        <f>C1277+D1277+E1277+F1277</f>
        <v>0</v>
      </c>
      <c r="H1277" s="39">
        <v>0</v>
      </c>
      <c r="I1277" s="39">
        <v>0</v>
      </c>
      <c r="J1277" s="39">
        <v>0</v>
      </c>
      <c r="K1277" s="39">
        <v>0</v>
      </c>
      <c r="L1277" s="39">
        <f>H1277+I1277+J1277+K1277</f>
        <v>0</v>
      </c>
      <c r="M1277" s="39">
        <v>0</v>
      </c>
      <c r="N1277" s="39">
        <v>0</v>
      </c>
      <c r="O1277" s="39">
        <v>0</v>
      </c>
      <c r="P1277" s="39">
        <v>0</v>
      </c>
      <c r="Q1277" s="39">
        <f>M1277+N1277+O1277+P1277</f>
        <v>0</v>
      </c>
      <c r="R1277" s="39">
        <f>H1277-M1277</f>
        <v>0</v>
      </c>
      <c r="S1277" s="39">
        <f>I1277-N1277</f>
        <v>0</v>
      </c>
      <c r="T1277" s="39">
        <f>J1277-O1277</f>
        <v>0</v>
      </c>
      <c r="U1277" s="39">
        <f>Q1277+B1277</f>
        <v>0</v>
      </c>
      <c r="V1277" s="39">
        <v>464348</v>
      </c>
      <c r="W1277" s="39">
        <v>464347.09</v>
      </c>
      <c r="X1277" s="39">
        <f>V1277-W1277</f>
        <v>0.90999999997438863</v>
      </c>
      <c r="Y1277" s="39">
        <f>IF(ISERROR(W1277/V1277*100),0,W1277/V1277*100)</f>
        <v>99.999804026290633</v>
      </c>
      <c r="Z1277" s="39">
        <v>0</v>
      </c>
      <c r="AA1277" s="39">
        <v>0</v>
      </c>
      <c r="AB1277" s="39">
        <v>0</v>
      </c>
      <c r="AC1277" s="39">
        <v>0</v>
      </c>
      <c r="AD1277" s="39">
        <v>0</v>
      </c>
    </row>
    <row r="1278" spans="1:30" ht="38.25" x14ac:dyDescent="0.2">
      <c r="A1278" s="40" t="s">
        <v>420</v>
      </c>
      <c r="B1278" s="39">
        <v>8922</v>
      </c>
      <c r="C1278" s="39">
        <v>0</v>
      </c>
      <c r="D1278" s="39">
        <v>20233625</v>
      </c>
      <c r="E1278" s="39">
        <v>0</v>
      </c>
      <c r="F1278" s="39">
        <v>5949930</v>
      </c>
      <c r="G1278" s="39">
        <f>C1278+D1278+E1278+F1278</f>
        <v>26183555</v>
      </c>
      <c r="H1278" s="39">
        <v>0</v>
      </c>
      <c r="I1278" s="39">
        <v>20233625</v>
      </c>
      <c r="J1278" s="39">
        <v>0</v>
      </c>
      <c r="K1278" s="39">
        <v>5949930</v>
      </c>
      <c r="L1278" s="39">
        <f>H1278+I1278+J1278+K1278</f>
        <v>26183555</v>
      </c>
      <c r="M1278" s="39">
        <v>0</v>
      </c>
      <c r="N1278" s="39">
        <v>15095615.58</v>
      </c>
      <c r="O1278" s="39">
        <v>0</v>
      </c>
      <c r="P1278" s="39">
        <v>5027832.7300000004</v>
      </c>
      <c r="Q1278" s="39">
        <f>M1278+N1278+O1278+P1278</f>
        <v>20123448.310000002</v>
      </c>
      <c r="R1278" s="39">
        <f>H1278-M1278</f>
        <v>0</v>
      </c>
      <c r="S1278" s="39">
        <f>I1278-N1278</f>
        <v>5138009.42</v>
      </c>
      <c r="T1278" s="39">
        <f>J1278-O1278</f>
        <v>0</v>
      </c>
      <c r="U1278" s="39">
        <f>Q1278+B1278</f>
        <v>20132370.310000002</v>
      </c>
      <c r="V1278" s="39">
        <v>40049594</v>
      </c>
      <c r="W1278" s="39">
        <v>22046964.190000001</v>
      </c>
      <c r="X1278" s="39">
        <f>V1278-W1278</f>
        <v>18002629.809999999</v>
      </c>
      <c r="Y1278" s="39">
        <f>IF(ISERROR(W1278/V1278*100),0,W1278/V1278*100)</f>
        <v>55.049157776730532</v>
      </c>
      <c r="Z1278" s="39">
        <v>0</v>
      </c>
      <c r="AA1278" s="39">
        <v>0</v>
      </c>
      <c r="AB1278" s="39">
        <v>0</v>
      </c>
      <c r="AC1278" s="39">
        <v>0</v>
      </c>
      <c r="AD1278" s="39">
        <v>-922097.27</v>
      </c>
    </row>
    <row r="1279" spans="1:30" ht="38.25" x14ac:dyDescent="0.2">
      <c r="A1279" s="40" t="s">
        <v>179</v>
      </c>
      <c r="B1279" s="39">
        <v>0</v>
      </c>
      <c r="C1279" s="39">
        <v>0</v>
      </c>
      <c r="D1279" s="39">
        <v>609193</v>
      </c>
      <c r="E1279" s="39">
        <v>2405658</v>
      </c>
      <c r="F1279" s="39">
        <v>0</v>
      </c>
      <c r="G1279" s="39">
        <f>C1279+D1279+E1279+F1279</f>
        <v>3014851</v>
      </c>
      <c r="H1279" s="39">
        <v>0</v>
      </c>
      <c r="I1279" s="39">
        <v>609193</v>
      </c>
      <c r="J1279" s="39">
        <v>2405658</v>
      </c>
      <c r="K1279" s="39">
        <v>0</v>
      </c>
      <c r="L1279" s="39">
        <f>H1279+I1279+J1279+K1279</f>
        <v>3014851</v>
      </c>
      <c r="M1279" s="39">
        <v>0</v>
      </c>
      <c r="N1279" s="39">
        <v>439470.96</v>
      </c>
      <c r="O1279" s="39">
        <v>2142216.37</v>
      </c>
      <c r="P1279" s="39">
        <v>0</v>
      </c>
      <c r="Q1279" s="39">
        <f>M1279+N1279+O1279+P1279</f>
        <v>2581687.33</v>
      </c>
      <c r="R1279" s="39">
        <f>H1279-M1279</f>
        <v>0</v>
      </c>
      <c r="S1279" s="39">
        <f>I1279-N1279</f>
        <v>169722.03999999998</v>
      </c>
      <c r="T1279" s="39">
        <f>J1279-O1279</f>
        <v>263441.62999999989</v>
      </c>
      <c r="U1279" s="39">
        <f>Q1279+B1279</f>
        <v>2581687.33</v>
      </c>
      <c r="V1279" s="39">
        <v>3014851</v>
      </c>
      <c r="W1279" s="39">
        <v>2581687.33</v>
      </c>
      <c r="X1279" s="39">
        <f>V1279-W1279</f>
        <v>433163.66999999993</v>
      </c>
      <c r="Y1279" s="39">
        <f>IF(ISERROR(W1279/V1279*100),0,W1279/V1279*100)</f>
        <v>85.632335727370943</v>
      </c>
      <c r="Z1279" s="39">
        <v>0</v>
      </c>
      <c r="AA1279" s="39">
        <v>0</v>
      </c>
      <c r="AB1279" s="39">
        <v>0</v>
      </c>
      <c r="AC1279" s="39">
        <v>0</v>
      </c>
      <c r="AD1279" s="39">
        <v>0</v>
      </c>
    </row>
    <row r="1280" spans="1:30" ht="38.25" x14ac:dyDescent="0.2">
      <c r="A1280" s="38" t="s">
        <v>48</v>
      </c>
      <c r="B1280" s="39">
        <v>0</v>
      </c>
      <c r="C1280" s="39">
        <v>0</v>
      </c>
      <c r="D1280" s="39">
        <v>1175441</v>
      </c>
      <c r="E1280" s="39">
        <v>110718</v>
      </c>
      <c r="F1280" s="39">
        <v>1862902</v>
      </c>
      <c r="G1280" s="39">
        <f>C1280+D1280+E1280+F1280</f>
        <v>3149061</v>
      </c>
      <c r="H1280" s="39">
        <v>0</v>
      </c>
      <c r="I1280" s="39">
        <v>1175441</v>
      </c>
      <c r="J1280" s="39">
        <v>110718</v>
      </c>
      <c r="K1280" s="39">
        <v>1862902</v>
      </c>
      <c r="L1280" s="39">
        <f>H1280+I1280+J1280+K1280</f>
        <v>3149061</v>
      </c>
      <c r="M1280" s="39">
        <v>0</v>
      </c>
      <c r="N1280" s="39">
        <v>1041855.81</v>
      </c>
      <c r="O1280" s="39">
        <v>29105.52</v>
      </c>
      <c r="P1280" s="39">
        <v>1747706.14</v>
      </c>
      <c r="Q1280" s="39">
        <f>M1280+N1280+O1280+P1280</f>
        <v>2818667.4699999997</v>
      </c>
      <c r="R1280" s="39">
        <f>H1280-M1280</f>
        <v>0</v>
      </c>
      <c r="S1280" s="39">
        <f>I1280-N1280</f>
        <v>133585.18999999994</v>
      </c>
      <c r="T1280" s="39">
        <f>J1280-O1280</f>
        <v>81612.479999999996</v>
      </c>
      <c r="U1280" s="39">
        <f>Q1280+B1280</f>
        <v>2818667.4699999997</v>
      </c>
      <c r="V1280" s="39">
        <v>3322406</v>
      </c>
      <c r="W1280" s="39">
        <v>2851526.87</v>
      </c>
      <c r="X1280" s="39">
        <f>V1280-W1280</f>
        <v>470879.12999999989</v>
      </c>
      <c r="Y1280" s="39">
        <f>IF(ISERROR(W1280/V1280*100),0,W1280/V1280*100)</f>
        <v>85.827164711356772</v>
      </c>
      <c r="Z1280" s="39">
        <v>0</v>
      </c>
      <c r="AA1280" s="39">
        <v>0</v>
      </c>
      <c r="AB1280" s="39">
        <v>0</v>
      </c>
      <c r="AC1280" s="39">
        <v>0</v>
      </c>
      <c r="AD1280" s="39">
        <v>-115195.86</v>
      </c>
    </row>
    <row r="1281" spans="1:30" ht="51" x14ac:dyDescent="0.2">
      <c r="A1281" s="40" t="s">
        <v>421</v>
      </c>
      <c r="B1281" s="39">
        <v>0</v>
      </c>
      <c r="C1281" s="39">
        <v>0</v>
      </c>
      <c r="D1281" s="39">
        <v>534612</v>
      </c>
      <c r="E1281" s="39">
        <v>0</v>
      </c>
      <c r="F1281" s="39">
        <v>0</v>
      </c>
      <c r="G1281" s="39">
        <f>C1281+D1281+E1281+F1281</f>
        <v>534612</v>
      </c>
      <c r="H1281" s="39">
        <v>0</v>
      </c>
      <c r="I1281" s="39">
        <v>534612</v>
      </c>
      <c r="J1281" s="39">
        <v>0</v>
      </c>
      <c r="K1281" s="39">
        <v>0</v>
      </c>
      <c r="L1281" s="39">
        <f>H1281+I1281+J1281+K1281</f>
        <v>534612</v>
      </c>
      <c r="M1281" s="39">
        <v>0</v>
      </c>
      <c r="N1281" s="39">
        <v>413283.03</v>
      </c>
      <c r="O1281" s="39">
        <v>0</v>
      </c>
      <c r="P1281" s="39">
        <v>0</v>
      </c>
      <c r="Q1281" s="39">
        <f>M1281+N1281+O1281+P1281</f>
        <v>413283.03</v>
      </c>
      <c r="R1281" s="39">
        <f>H1281-M1281</f>
        <v>0</v>
      </c>
      <c r="S1281" s="39">
        <f>I1281-N1281</f>
        <v>121328.96999999997</v>
      </c>
      <c r="T1281" s="39">
        <f>J1281-O1281</f>
        <v>0</v>
      </c>
      <c r="U1281" s="39">
        <f>Q1281+B1281</f>
        <v>413283.03</v>
      </c>
      <c r="V1281" s="39">
        <v>534612</v>
      </c>
      <c r="W1281" s="39">
        <v>413283.03</v>
      </c>
      <c r="X1281" s="39">
        <f>V1281-W1281</f>
        <v>121328.96999999997</v>
      </c>
      <c r="Y1281" s="39">
        <f>IF(ISERROR(W1281/V1281*100),0,W1281/V1281*100)</f>
        <v>77.305228838858838</v>
      </c>
      <c r="Z1281" s="39">
        <v>0</v>
      </c>
      <c r="AA1281" s="39">
        <v>0</v>
      </c>
      <c r="AB1281" s="39">
        <v>0</v>
      </c>
      <c r="AC1281" s="39">
        <v>0</v>
      </c>
      <c r="AD1281" s="39">
        <v>0</v>
      </c>
    </row>
    <row r="1282" spans="1:30" x14ac:dyDescent="0.2">
      <c r="A1282" s="40" t="s">
        <v>422</v>
      </c>
      <c r="B1282" s="39">
        <v>0</v>
      </c>
      <c r="C1282" s="39">
        <v>0</v>
      </c>
      <c r="D1282" s="39">
        <v>593567</v>
      </c>
      <c r="E1282" s="39">
        <v>13018</v>
      </c>
      <c r="F1282" s="39">
        <v>1760601</v>
      </c>
      <c r="G1282" s="39">
        <f>C1282+D1282+E1282+F1282</f>
        <v>2367186</v>
      </c>
      <c r="H1282" s="39">
        <v>0</v>
      </c>
      <c r="I1282" s="39">
        <v>593567</v>
      </c>
      <c r="J1282" s="39">
        <v>13018</v>
      </c>
      <c r="K1282" s="39">
        <v>1760601</v>
      </c>
      <c r="L1282" s="39">
        <f>H1282+I1282+J1282+K1282</f>
        <v>2367186</v>
      </c>
      <c r="M1282" s="39">
        <v>0</v>
      </c>
      <c r="N1282" s="39">
        <v>628572.78</v>
      </c>
      <c r="O1282" s="39">
        <v>13018</v>
      </c>
      <c r="P1282" s="39">
        <v>1645405.33</v>
      </c>
      <c r="Q1282" s="39">
        <f>M1282+N1282+O1282+P1282</f>
        <v>2286996.1100000003</v>
      </c>
      <c r="R1282" s="39">
        <f>H1282-M1282</f>
        <v>0</v>
      </c>
      <c r="S1282" s="39">
        <f>I1282-N1282</f>
        <v>-35005.780000000028</v>
      </c>
      <c r="T1282" s="39">
        <f>J1282-O1282</f>
        <v>0</v>
      </c>
      <c r="U1282" s="39">
        <f>Q1282+B1282</f>
        <v>2286996.1100000003</v>
      </c>
      <c r="V1282" s="39">
        <v>2428031</v>
      </c>
      <c r="W1282" s="39">
        <v>2207355.5099999998</v>
      </c>
      <c r="X1282" s="39">
        <f>V1282-W1282</f>
        <v>220675.49000000022</v>
      </c>
      <c r="Y1282" s="39">
        <f>IF(ISERROR(W1282/V1282*100),0,W1282/V1282*100)</f>
        <v>90.911339682236331</v>
      </c>
      <c r="Z1282" s="39">
        <v>0</v>
      </c>
      <c r="AA1282" s="39">
        <v>0</v>
      </c>
      <c r="AB1282" s="39">
        <v>0</v>
      </c>
      <c r="AC1282" s="39">
        <v>0</v>
      </c>
      <c r="AD1282" s="39">
        <v>-115195.67</v>
      </c>
    </row>
    <row r="1283" spans="1:30" ht="38.25" x14ac:dyDescent="0.2">
      <c r="A1283" s="40" t="s">
        <v>423</v>
      </c>
      <c r="B1283" s="39">
        <v>0</v>
      </c>
      <c r="C1283" s="39">
        <v>0</v>
      </c>
      <c r="D1283" s="39">
        <v>47262</v>
      </c>
      <c r="E1283" s="39">
        <v>0</v>
      </c>
      <c r="F1283" s="39">
        <v>102301</v>
      </c>
      <c r="G1283" s="39">
        <f>C1283+D1283+E1283+F1283</f>
        <v>149563</v>
      </c>
      <c r="H1283" s="39">
        <v>0</v>
      </c>
      <c r="I1283" s="39">
        <v>47262</v>
      </c>
      <c r="J1283" s="39">
        <v>0</v>
      </c>
      <c r="K1283" s="39">
        <v>102301</v>
      </c>
      <c r="L1283" s="39">
        <f>H1283+I1283+J1283+K1283</f>
        <v>149563</v>
      </c>
      <c r="M1283" s="39">
        <v>0</v>
      </c>
      <c r="N1283" s="39">
        <v>0</v>
      </c>
      <c r="O1283" s="39">
        <v>0</v>
      </c>
      <c r="P1283" s="39">
        <v>102300.81</v>
      </c>
      <c r="Q1283" s="39">
        <f>M1283+N1283+O1283+P1283</f>
        <v>102300.81</v>
      </c>
      <c r="R1283" s="39">
        <f>H1283-M1283</f>
        <v>0</v>
      </c>
      <c r="S1283" s="39">
        <f>I1283-N1283</f>
        <v>47262</v>
      </c>
      <c r="T1283" s="39">
        <f>J1283-O1283</f>
        <v>0</v>
      </c>
      <c r="U1283" s="39">
        <f>Q1283+B1283</f>
        <v>102300.81</v>
      </c>
      <c r="V1283" s="39">
        <v>262063</v>
      </c>
      <c r="W1283" s="39">
        <v>214800.81</v>
      </c>
      <c r="X1283" s="39">
        <f>V1283-W1283</f>
        <v>47262.19</v>
      </c>
      <c r="Y1283" s="39">
        <f>IF(ISERROR(W1283/V1283*100),0,W1283/V1283*100)</f>
        <v>81.965332763495809</v>
      </c>
      <c r="Z1283" s="39">
        <v>0</v>
      </c>
      <c r="AA1283" s="39">
        <v>0</v>
      </c>
      <c r="AB1283" s="39">
        <v>0</v>
      </c>
      <c r="AC1283" s="39">
        <v>0</v>
      </c>
      <c r="AD1283" s="39">
        <v>-0.19</v>
      </c>
    </row>
    <row r="1284" spans="1:30" ht="63.75" x14ac:dyDescent="0.2">
      <c r="A1284" s="40" t="s">
        <v>389</v>
      </c>
      <c r="B1284" s="39">
        <v>0</v>
      </c>
      <c r="C1284" s="39">
        <v>0</v>
      </c>
      <c r="D1284" s="39">
        <v>0</v>
      </c>
      <c r="E1284" s="39">
        <v>97700</v>
      </c>
      <c r="F1284" s="39">
        <v>0</v>
      </c>
      <c r="G1284" s="39">
        <f>C1284+D1284+E1284+F1284</f>
        <v>97700</v>
      </c>
      <c r="H1284" s="39">
        <v>0</v>
      </c>
      <c r="I1284" s="39">
        <v>0</v>
      </c>
      <c r="J1284" s="39">
        <v>97700</v>
      </c>
      <c r="K1284" s="39">
        <v>0</v>
      </c>
      <c r="L1284" s="39">
        <f>H1284+I1284+J1284+K1284</f>
        <v>97700</v>
      </c>
      <c r="M1284" s="39">
        <v>0</v>
      </c>
      <c r="N1284" s="39">
        <v>0</v>
      </c>
      <c r="O1284" s="39">
        <v>16087.52</v>
      </c>
      <c r="P1284" s="39">
        <v>0</v>
      </c>
      <c r="Q1284" s="39">
        <f>M1284+N1284+O1284+P1284</f>
        <v>16087.52</v>
      </c>
      <c r="R1284" s="39">
        <f>H1284-M1284</f>
        <v>0</v>
      </c>
      <c r="S1284" s="39">
        <f>I1284-N1284</f>
        <v>0</v>
      </c>
      <c r="T1284" s="39">
        <f>J1284-O1284</f>
        <v>81612.479999999996</v>
      </c>
      <c r="U1284" s="39">
        <f>Q1284+B1284</f>
        <v>16087.52</v>
      </c>
      <c r="V1284" s="39">
        <v>97700</v>
      </c>
      <c r="W1284" s="39">
        <v>16087.52</v>
      </c>
      <c r="X1284" s="39">
        <f>V1284-W1284</f>
        <v>81612.479999999996</v>
      </c>
      <c r="Y1284" s="39">
        <f>IF(ISERROR(W1284/V1284*100),0,W1284/V1284*100)</f>
        <v>16.466243602865916</v>
      </c>
      <c r="Z1284" s="39">
        <v>0</v>
      </c>
      <c r="AA1284" s="39">
        <v>0</v>
      </c>
      <c r="AB1284" s="39">
        <v>0</v>
      </c>
      <c r="AC1284" s="39">
        <v>0</v>
      </c>
      <c r="AD1284" s="39">
        <v>0</v>
      </c>
    </row>
    <row r="1285" spans="1:30" ht="51" x14ac:dyDescent="0.2">
      <c r="A1285" s="38" t="s">
        <v>51</v>
      </c>
      <c r="B1285" s="39">
        <v>0</v>
      </c>
      <c r="C1285" s="39">
        <v>0</v>
      </c>
      <c r="D1285" s="39">
        <v>0</v>
      </c>
      <c r="E1285" s="39">
        <v>0</v>
      </c>
      <c r="F1285" s="39">
        <v>232253</v>
      </c>
      <c r="G1285" s="39">
        <f>C1285+D1285+E1285+F1285</f>
        <v>232253</v>
      </c>
      <c r="H1285" s="39">
        <v>0</v>
      </c>
      <c r="I1285" s="39">
        <v>0</v>
      </c>
      <c r="J1285" s="39">
        <v>0</v>
      </c>
      <c r="K1285" s="39">
        <v>232253</v>
      </c>
      <c r="L1285" s="39">
        <f>H1285+I1285+J1285+K1285</f>
        <v>232253</v>
      </c>
      <c r="M1285" s="39">
        <v>0</v>
      </c>
      <c r="N1285" s="39">
        <v>0</v>
      </c>
      <c r="O1285" s="39">
        <v>0</v>
      </c>
      <c r="P1285" s="39">
        <v>162882</v>
      </c>
      <c r="Q1285" s="39">
        <f>M1285+N1285+O1285+P1285</f>
        <v>162882</v>
      </c>
      <c r="R1285" s="39">
        <f>H1285-M1285</f>
        <v>0</v>
      </c>
      <c r="S1285" s="39">
        <f>I1285-N1285</f>
        <v>0</v>
      </c>
      <c r="T1285" s="39">
        <f>J1285-O1285</f>
        <v>0</v>
      </c>
      <c r="U1285" s="39">
        <f>Q1285+B1285</f>
        <v>162882</v>
      </c>
      <c r="V1285" s="39">
        <v>232253</v>
      </c>
      <c r="W1285" s="39">
        <v>162882</v>
      </c>
      <c r="X1285" s="39">
        <f>V1285-W1285</f>
        <v>69371</v>
      </c>
      <c r="Y1285" s="39">
        <f>IF(ISERROR(W1285/V1285*100),0,W1285/V1285*100)</f>
        <v>70.131279251505902</v>
      </c>
      <c r="Z1285" s="39">
        <v>0</v>
      </c>
      <c r="AA1285" s="39">
        <v>0</v>
      </c>
      <c r="AB1285" s="39">
        <v>0</v>
      </c>
      <c r="AC1285" s="39">
        <v>0</v>
      </c>
      <c r="AD1285" s="39">
        <v>-69371</v>
      </c>
    </row>
    <row r="1286" spans="1:30" ht="51" x14ac:dyDescent="0.2">
      <c r="A1286" s="40" t="s">
        <v>424</v>
      </c>
      <c r="B1286" s="39">
        <v>0</v>
      </c>
      <c r="C1286" s="39">
        <v>0</v>
      </c>
      <c r="D1286" s="39">
        <v>0</v>
      </c>
      <c r="E1286" s="39">
        <v>0</v>
      </c>
      <c r="F1286" s="39">
        <v>161919</v>
      </c>
      <c r="G1286" s="39">
        <f>C1286+D1286+E1286+F1286</f>
        <v>161919</v>
      </c>
      <c r="H1286" s="39">
        <v>0</v>
      </c>
      <c r="I1286" s="39">
        <v>0</v>
      </c>
      <c r="J1286" s="39">
        <v>0</v>
      </c>
      <c r="K1286" s="39">
        <v>161919</v>
      </c>
      <c r="L1286" s="39">
        <f>H1286+I1286+J1286+K1286</f>
        <v>161919</v>
      </c>
      <c r="M1286" s="39">
        <v>0</v>
      </c>
      <c r="N1286" s="39">
        <v>0</v>
      </c>
      <c r="O1286" s="39">
        <v>0</v>
      </c>
      <c r="P1286" s="39">
        <v>117193.27</v>
      </c>
      <c r="Q1286" s="39">
        <f>M1286+N1286+O1286+P1286</f>
        <v>117193.27</v>
      </c>
      <c r="R1286" s="39">
        <f>H1286-M1286</f>
        <v>0</v>
      </c>
      <c r="S1286" s="39">
        <f>I1286-N1286</f>
        <v>0</v>
      </c>
      <c r="T1286" s="39">
        <f>J1286-O1286</f>
        <v>0</v>
      </c>
      <c r="U1286" s="39">
        <f>Q1286+B1286</f>
        <v>117193.27</v>
      </c>
      <c r="V1286" s="39">
        <v>161919</v>
      </c>
      <c r="W1286" s="39">
        <v>117193.27</v>
      </c>
      <c r="X1286" s="39">
        <f>V1286-W1286</f>
        <v>44725.729999999996</v>
      </c>
      <c r="Y1286" s="39">
        <f>IF(ISERROR(W1286/V1286*100),0,W1286/V1286*100)</f>
        <v>72.377713548132093</v>
      </c>
      <c r="Z1286" s="39">
        <v>0</v>
      </c>
      <c r="AA1286" s="39">
        <v>0</v>
      </c>
      <c r="AB1286" s="39">
        <v>0</v>
      </c>
      <c r="AC1286" s="39">
        <v>0</v>
      </c>
      <c r="AD1286" s="39">
        <v>-44725.73</v>
      </c>
    </row>
    <row r="1287" spans="1:30" ht="76.5" x14ac:dyDescent="0.2">
      <c r="A1287" s="40" t="s">
        <v>425</v>
      </c>
      <c r="B1287" s="39">
        <v>0</v>
      </c>
      <c r="C1287" s="39">
        <v>0</v>
      </c>
      <c r="D1287" s="39">
        <v>0</v>
      </c>
      <c r="E1287" s="39">
        <v>0</v>
      </c>
      <c r="F1287" s="39">
        <v>70334</v>
      </c>
      <c r="G1287" s="39">
        <f>C1287+D1287+E1287+F1287</f>
        <v>70334</v>
      </c>
      <c r="H1287" s="39">
        <v>0</v>
      </c>
      <c r="I1287" s="39">
        <v>0</v>
      </c>
      <c r="J1287" s="39">
        <v>0</v>
      </c>
      <c r="K1287" s="39">
        <v>70334</v>
      </c>
      <c r="L1287" s="39">
        <f>H1287+I1287+J1287+K1287</f>
        <v>70334</v>
      </c>
      <c r="M1287" s="39">
        <v>0</v>
      </c>
      <c r="N1287" s="39">
        <v>0</v>
      </c>
      <c r="O1287" s="39">
        <v>0</v>
      </c>
      <c r="P1287" s="39">
        <v>45688.73</v>
      </c>
      <c r="Q1287" s="39">
        <f>M1287+N1287+O1287+P1287</f>
        <v>45688.73</v>
      </c>
      <c r="R1287" s="39">
        <f>H1287-M1287</f>
        <v>0</v>
      </c>
      <c r="S1287" s="39">
        <f>I1287-N1287</f>
        <v>0</v>
      </c>
      <c r="T1287" s="39">
        <f>J1287-O1287</f>
        <v>0</v>
      </c>
      <c r="U1287" s="39">
        <f>Q1287+B1287</f>
        <v>45688.73</v>
      </c>
      <c r="V1287" s="39">
        <v>70334</v>
      </c>
      <c r="W1287" s="39">
        <v>45688.73</v>
      </c>
      <c r="X1287" s="39">
        <f>V1287-W1287</f>
        <v>24645.269999999997</v>
      </c>
      <c r="Y1287" s="39">
        <f>IF(ISERROR(W1287/V1287*100),0,W1287/V1287*100)</f>
        <v>64.959663889441813</v>
      </c>
      <c r="Z1287" s="39">
        <v>0</v>
      </c>
      <c r="AA1287" s="39">
        <v>0</v>
      </c>
      <c r="AB1287" s="39">
        <v>0</v>
      </c>
      <c r="AC1287" s="39">
        <v>0</v>
      </c>
      <c r="AD1287" s="39">
        <v>-24645.27</v>
      </c>
    </row>
    <row r="1288" spans="1:30" ht="25.5" x14ac:dyDescent="0.2">
      <c r="A1288" s="38" t="s">
        <v>53</v>
      </c>
      <c r="B1288" s="39">
        <v>85131.47</v>
      </c>
      <c r="C1288" s="39">
        <v>0</v>
      </c>
      <c r="D1288" s="39">
        <v>587850</v>
      </c>
      <c r="E1288" s="39">
        <v>0</v>
      </c>
      <c r="F1288" s="39">
        <v>0</v>
      </c>
      <c r="G1288" s="39">
        <f>C1288+D1288+E1288+F1288</f>
        <v>587850</v>
      </c>
      <c r="H1288" s="39">
        <v>0</v>
      </c>
      <c r="I1288" s="39">
        <v>587850</v>
      </c>
      <c r="J1288" s="39">
        <v>0</v>
      </c>
      <c r="K1288" s="39">
        <v>0</v>
      </c>
      <c r="L1288" s="39">
        <f>H1288+I1288+J1288+K1288</f>
        <v>587850</v>
      </c>
      <c r="M1288" s="39">
        <v>0</v>
      </c>
      <c r="N1288" s="39">
        <v>426342.1</v>
      </c>
      <c r="O1288" s="39">
        <v>0</v>
      </c>
      <c r="P1288" s="39">
        <v>0</v>
      </c>
      <c r="Q1288" s="39">
        <f>M1288+N1288+O1288+P1288</f>
        <v>426342.1</v>
      </c>
      <c r="R1288" s="39">
        <f>H1288-M1288</f>
        <v>0</v>
      </c>
      <c r="S1288" s="39">
        <f>I1288-N1288</f>
        <v>161507.90000000002</v>
      </c>
      <c r="T1288" s="39">
        <f>J1288-O1288</f>
        <v>0</v>
      </c>
      <c r="U1288" s="39">
        <f>Q1288+B1288</f>
        <v>511473.56999999995</v>
      </c>
      <c r="V1288" s="39">
        <v>684513</v>
      </c>
      <c r="W1288" s="39">
        <v>404224.45</v>
      </c>
      <c r="X1288" s="39">
        <f>V1288-W1288</f>
        <v>280288.55</v>
      </c>
      <c r="Y1288" s="39">
        <f>IF(ISERROR(W1288/V1288*100),0,W1288/V1288*100)</f>
        <v>59.052852173735189</v>
      </c>
      <c r="Z1288" s="39">
        <v>0</v>
      </c>
      <c r="AA1288" s="39">
        <v>0</v>
      </c>
      <c r="AB1288" s="39">
        <v>0</v>
      </c>
      <c r="AC1288" s="39">
        <v>0</v>
      </c>
      <c r="AD1288" s="39">
        <v>0</v>
      </c>
    </row>
    <row r="1289" spans="1:30" ht="38.25" x14ac:dyDescent="0.2">
      <c r="A1289" s="40" t="s">
        <v>186</v>
      </c>
      <c r="B1289" s="39">
        <v>0</v>
      </c>
      <c r="C1289" s="39">
        <v>0</v>
      </c>
      <c r="D1289" s="39">
        <v>123140</v>
      </c>
      <c r="E1289" s="39">
        <v>0</v>
      </c>
      <c r="F1289" s="39">
        <v>0</v>
      </c>
      <c r="G1289" s="39">
        <f>C1289+D1289+E1289+F1289</f>
        <v>123140</v>
      </c>
      <c r="H1289" s="39">
        <v>0</v>
      </c>
      <c r="I1289" s="39">
        <v>123140</v>
      </c>
      <c r="J1289" s="39">
        <v>0</v>
      </c>
      <c r="K1289" s="39">
        <v>0</v>
      </c>
      <c r="L1289" s="39">
        <f>H1289+I1289+J1289+K1289</f>
        <v>123140</v>
      </c>
      <c r="M1289" s="39">
        <v>0</v>
      </c>
      <c r="N1289" s="39">
        <v>0</v>
      </c>
      <c r="O1289" s="39">
        <v>0</v>
      </c>
      <c r="P1289" s="39">
        <v>0</v>
      </c>
      <c r="Q1289" s="39">
        <f>M1289+N1289+O1289+P1289</f>
        <v>0</v>
      </c>
      <c r="R1289" s="39">
        <f>H1289-M1289</f>
        <v>0</v>
      </c>
      <c r="S1289" s="39">
        <f>I1289-N1289</f>
        <v>123140</v>
      </c>
      <c r="T1289" s="39">
        <f>J1289-O1289</f>
        <v>0</v>
      </c>
      <c r="U1289" s="39">
        <f>Q1289+B1289</f>
        <v>0</v>
      </c>
      <c r="V1289" s="39">
        <v>123140</v>
      </c>
      <c r="W1289" s="39">
        <v>0</v>
      </c>
      <c r="X1289" s="39">
        <f>V1289-W1289</f>
        <v>123140</v>
      </c>
      <c r="Y1289" s="39">
        <f>IF(ISERROR(W1289/V1289*100),0,W1289/V1289*100)</f>
        <v>0</v>
      </c>
      <c r="Z1289" s="39">
        <v>0</v>
      </c>
      <c r="AA1289" s="39">
        <v>0</v>
      </c>
      <c r="AB1289" s="39">
        <v>0</v>
      </c>
      <c r="AC1289" s="39">
        <v>0</v>
      </c>
      <c r="AD1289" s="39">
        <v>0</v>
      </c>
    </row>
    <row r="1290" spans="1:30" ht="38.25" x14ac:dyDescent="0.2">
      <c r="A1290" s="40" t="s">
        <v>426</v>
      </c>
      <c r="B1290" s="39">
        <v>85131.47</v>
      </c>
      <c r="C1290" s="39">
        <v>0</v>
      </c>
      <c r="D1290" s="39">
        <v>464710</v>
      </c>
      <c r="E1290" s="39">
        <v>0</v>
      </c>
      <c r="F1290" s="39">
        <v>0</v>
      </c>
      <c r="G1290" s="39">
        <f>C1290+D1290+E1290+F1290</f>
        <v>464710</v>
      </c>
      <c r="H1290" s="39">
        <v>0</v>
      </c>
      <c r="I1290" s="39">
        <v>464710</v>
      </c>
      <c r="J1290" s="39">
        <v>0</v>
      </c>
      <c r="K1290" s="39">
        <v>0</v>
      </c>
      <c r="L1290" s="39">
        <f>H1290+I1290+J1290+K1290</f>
        <v>464710</v>
      </c>
      <c r="M1290" s="39">
        <v>0</v>
      </c>
      <c r="N1290" s="39">
        <v>426342.1</v>
      </c>
      <c r="O1290" s="39">
        <v>0</v>
      </c>
      <c r="P1290" s="39">
        <v>0</v>
      </c>
      <c r="Q1290" s="39">
        <f>M1290+N1290+O1290+P1290</f>
        <v>426342.1</v>
      </c>
      <c r="R1290" s="39">
        <f>H1290-M1290</f>
        <v>0</v>
      </c>
      <c r="S1290" s="39">
        <f>I1290-N1290</f>
        <v>38367.900000000023</v>
      </c>
      <c r="T1290" s="39">
        <f>J1290-O1290</f>
        <v>0</v>
      </c>
      <c r="U1290" s="39">
        <f>Q1290+B1290</f>
        <v>511473.56999999995</v>
      </c>
      <c r="V1290" s="39">
        <v>561373</v>
      </c>
      <c r="W1290" s="39">
        <v>404224.45</v>
      </c>
      <c r="X1290" s="39">
        <f>V1290-W1290</f>
        <v>157148.54999999999</v>
      </c>
      <c r="Y1290" s="39">
        <f>IF(ISERROR(W1290/V1290*100),0,W1290/V1290*100)</f>
        <v>72.006393253683385</v>
      </c>
      <c r="Z1290" s="39">
        <v>0</v>
      </c>
      <c r="AA1290" s="39">
        <v>0</v>
      </c>
      <c r="AB1290" s="39">
        <v>0</v>
      </c>
      <c r="AC1290" s="39">
        <v>0</v>
      </c>
      <c r="AD1290" s="39">
        <v>0</v>
      </c>
    </row>
    <row r="1291" spans="1:30" x14ac:dyDescent="0.2">
      <c r="A1291" s="35" t="s">
        <v>427</v>
      </c>
      <c r="B1291" s="36">
        <v>0</v>
      </c>
      <c r="C1291" s="36">
        <v>0</v>
      </c>
      <c r="D1291" s="36">
        <v>421594</v>
      </c>
      <c r="E1291" s="36">
        <v>668946</v>
      </c>
      <c r="F1291" s="36">
        <v>9527068</v>
      </c>
      <c r="G1291" s="36">
        <f>C1291+D1291+E1291+F1291</f>
        <v>10617608</v>
      </c>
      <c r="H1291" s="36">
        <v>0</v>
      </c>
      <c r="I1291" s="36">
        <v>421594</v>
      </c>
      <c r="J1291" s="36">
        <v>668946</v>
      </c>
      <c r="K1291" s="36">
        <v>9527068</v>
      </c>
      <c r="L1291" s="36">
        <f>H1291+I1291+J1291+K1291</f>
        <v>10617608</v>
      </c>
      <c r="M1291" s="36">
        <v>0</v>
      </c>
      <c r="N1291" s="36">
        <v>369780.88</v>
      </c>
      <c r="O1291" s="36">
        <v>523910.74</v>
      </c>
      <c r="P1291" s="36">
        <v>8872425.5199999996</v>
      </c>
      <c r="Q1291" s="36">
        <f>M1291+N1291+O1291+P1291</f>
        <v>9766117.1399999987</v>
      </c>
      <c r="R1291" s="36">
        <f>H1291-M1291</f>
        <v>0</v>
      </c>
      <c r="S1291" s="36">
        <f>I1291-N1291</f>
        <v>51813.119999999995</v>
      </c>
      <c r="T1291" s="36">
        <f>J1291-O1291</f>
        <v>145035.26</v>
      </c>
      <c r="U1291" s="36">
        <f>Q1291+B1291</f>
        <v>9766117.1399999987</v>
      </c>
      <c r="V1291" s="36">
        <v>10924878</v>
      </c>
      <c r="W1291" s="36">
        <v>9482852.5800000001</v>
      </c>
      <c r="X1291" s="36">
        <f>V1291-W1291</f>
        <v>1442025.42</v>
      </c>
      <c r="Y1291" s="36">
        <f>IF(ISERROR(W1291/V1291*100),0,W1291/V1291*100)</f>
        <v>86.800535255405137</v>
      </c>
      <c r="Z1291" s="36">
        <v>0</v>
      </c>
      <c r="AA1291" s="36">
        <v>0</v>
      </c>
      <c r="AB1291" s="36">
        <v>0</v>
      </c>
      <c r="AC1291" s="36">
        <v>0</v>
      </c>
      <c r="AD1291" s="36">
        <v>-654642.48</v>
      </c>
    </row>
    <row r="1292" spans="1:30" ht="38.25" x14ac:dyDescent="0.2">
      <c r="A1292" s="38" t="s">
        <v>42</v>
      </c>
      <c r="B1292" s="39">
        <v>0</v>
      </c>
      <c r="C1292" s="39">
        <v>0</v>
      </c>
      <c r="D1292" s="39">
        <v>0</v>
      </c>
      <c r="E1292" s="39">
        <v>190308</v>
      </c>
      <c r="F1292" s="39">
        <v>7693031</v>
      </c>
      <c r="G1292" s="39">
        <f>C1292+D1292+E1292+F1292</f>
        <v>7883339</v>
      </c>
      <c r="H1292" s="39">
        <v>0</v>
      </c>
      <c r="I1292" s="39">
        <v>0</v>
      </c>
      <c r="J1292" s="39">
        <v>190308</v>
      </c>
      <c r="K1292" s="39">
        <v>7693031</v>
      </c>
      <c r="L1292" s="39">
        <f>H1292+I1292+J1292+K1292</f>
        <v>7883339</v>
      </c>
      <c r="M1292" s="39">
        <v>0</v>
      </c>
      <c r="N1292" s="39">
        <v>0</v>
      </c>
      <c r="O1292" s="39">
        <v>166333.41</v>
      </c>
      <c r="P1292" s="39">
        <v>7343825.5499999998</v>
      </c>
      <c r="Q1292" s="39">
        <f>M1292+N1292+O1292+P1292</f>
        <v>7510158.96</v>
      </c>
      <c r="R1292" s="39">
        <f>H1292-M1292</f>
        <v>0</v>
      </c>
      <c r="S1292" s="39">
        <f>I1292-N1292</f>
        <v>0</v>
      </c>
      <c r="T1292" s="39">
        <f>J1292-O1292</f>
        <v>23974.589999999997</v>
      </c>
      <c r="U1292" s="39">
        <f>Q1292+B1292</f>
        <v>7510158.96</v>
      </c>
      <c r="V1292" s="39">
        <v>7883339</v>
      </c>
      <c r="W1292" s="39">
        <v>7510158.96</v>
      </c>
      <c r="X1292" s="39">
        <f>V1292-W1292</f>
        <v>373180.04000000004</v>
      </c>
      <c r="Y1292" s="39">
        <f>IF(ISERROR(W1292/V1292*100),0,W1292/V1292*100)</f>
        <v>95.266218540138894</v>
      </c>
      <c r="Z1292" s="39">
        <v>0</v>
      </c>
      <c r="AA1292" s="39">
        <v>0</v>
      </c>
      <c r="AB1292" s="39">
        <v>0</v>
      </c>
      <c r="AC1292" s="39">
        <v>0</v>
      </c>
      <c r="AD1292" s="39">
        <v>-349205.45</v>
      </c>
    </row>
    <row r="1293" spans="1:30" ht="38.25" x14ac:dyDescent="0.2">
      <c r="A1293" s="40" t="s">
        <v>174</v>
      </c>
      <c r="B1293" s="39">
        <v>0</v>
      </c>
      <c r="C1293" s="39">
        <v>0</v>
      </c>
      <c r="D1293" s="39">
        <v>0</v>
      </c>
      <c r="E1293" s="39">
        <v>190308</v>
      </c>
      <c r="F1293" s="39">
        <v>7584125</v>
      </c>
      <c r="G1293" s="39">
        <f>C1293+D1293+E1293+F1293</f>
        <v>7774433</v>
      </c>
      <c r="H1293" s="39">
        <v>0</v>
      </c>
      <c r="I1293" s="39">
        <v>0</v>
      </c>
      <c r="J1293" s="39">
        <v>190308</v>
      </c>
      <c r="K1293" s="39">
        <v>7584125</v>
      </c>
      <c r="L1293" s="39">
        <f>H1293+I1293+J1293+K1293</f>
        <v>7774433</v>
      </c>
      <c r="M1293" s="39">
        <v>0</v>
      </c>
      <c r="N1293" s="39">
        <v>0</v>
      </c>
      <c r="O1293" s="39">
        <v>166333.41</v>
      </c>
      <c r="P1293" s="39">
        <v>7251160.9900000002</v>
      </c>
      <c r="Q1293" s="39">
        <f>M1293+N1293+O1293+P1293</f>
        <v>7417494.4000000004</v>
      </c>
      <c r="R1293" s="39">
        <f>H1293-M1293</f>
        <v>0</v>
      </c>
      <c r="S1293" s="39">
        <f>I1293-N1293</f>
        <v>0</v>
      </c>
      <c r="T1293" s="39">
        <f>J1293-O1293</f>
        <v>23974.589999999997</v>
      </c>
      <c r="U1293" s="39">
        <f>Q1293+B1293</f>
        <v>7417494.4000000004</v>
      </c>
      <c r="V1293" s="39">
        <v>7774433</v>
      </c>
      <c r="W1293" s="39">
        <v>7417494.4000000004</v>
      </c>
      <c r="X1293" s="39">
        <f>V1293-W1293</f>
        <v>356938.59999999963</v>
      </c>
      <c r="Y1293" s="39">
        <f>IF(ISERROR(W1293/V1293*100),0,W1293/V1293*100)</f>
        <v>95.408815022265941</v>
      </c>
      <c r="Z1293" s="39">
        <v>0</v>
      </c>
      <c r="AA1293" s="39">
        <v>0</v>
      </c>
      <c r="AB1293" s="39">
        <v>0</v>
      </c>
      <c r="AC1293" s="39">
        <v>0</v>
      </c>
      <c r="AD1293" s="39">
        <v>-332964.01</v>
      </c>
    </row>
    <row r="1294" spans="1:30" ht="38.25" x14ac:dyDescent="0.2">
      <c r="A1294" s="40" t="s">
        <v>44</v>
      </c>
      <c r="B1294" s="39">
        <v>0</v>
      </c>
      <c r="C1294" s="39">
        <v>0</v>
      </c>
      <c r="D1294" s="39">
        <v>0</v>
      </c>
      <c r="E1294" s="39">
        <v>0</v>
      </c>
      <c r="F1294" s="39">
        <v>108906</v>
      </c>
      <c r="G1294" s="39">
        <f>C1294+D1294+E1294+F1294</f>
        <v>108906</v>
      </c>
      <c r="H1294" s="39">
        <v>0</v>
      </c>
      <c r="I1294" s="39">
        <v>0</v>
      </c>
      <c r="J1294" s="39">
        <v>0</v>
      </c>
      <c r="K1294" s="39">
        <v>108906</v>
      </c>
      <c r="L1294" s="39">
        <f>H1294+I1294+J1294+K1294</f>
        <v>108906</v>
      </c>
      <c r="M1294" s="39">
        <v>0</v>
      </c>
      <c r="N1294" s="39">
        <v>0</v>
      </c>
      <c r="O1294" s="39">
        <v>0</v>
      </c>
      <c r="P1294" s="39">
        <v>92664.56</v>
      </c>
      <c r="Q1294" s="39">
        <f>M1294+N1294+O1294+P1294</f>
        <v>92664.56</v>
      </c>
      <c r="R1294" s="39">
        <f>H1294-M1294</f>
        <v>0</v>
      </c>
      <c r="S1294" s="39">
        <f>I1294-N1294</f>
        <v>0</v>
      </c>
      <c r="T1294" s="39">
        <f>J1294-O1294</f>
        <v>0</v>
      </c>
      <c r="U1294" s="39">
        <f>Q1294+B1294</f>
        <v>92664.56</v>
      </c>
      <c r="V1294" s="39">
        <v>108906</v>
      </c>
      <c r="W1294" s="39">
        <v>92664.56</v>
      </c>
      <c r="X1294" s="39">
        <f>V1294-W1294</f>
        <v>16241.440000000002</v>
      </c>
      <c r="Y1294" s="39">
        <f>IF(ISERROR(W1294/V1294*100),0,W1294/V1294*100)</f>
        <v>85.086735349751166</v>
      </c>
      <c r="Z1294" s="39">
        <v>0</v>
      </c>
      <c r="AA1294" s="39">
        <v>0</v>
      </c>
      <c r="AB1294" s="39">
        <v>0</v>
      </c>
      <c r="AC1294" s="39">
        <v>0</v>
      </c>
      <c r="AD1294" s="39">
        <v>-16241.44</v>
      </c>
    </row>
    <row r="1295" spans="1:30" ht="25.5" x14ac:dyDescent="0.2">
      <c r="A1295" s="38" t="s">
        <v>45</v>
      </c>
      <c r="B1295" s="39">
        <v>0</v>
      </c>
      <c r="C1295" s="39">
        <v>0</v>
      </c>
      <c r="D1295" s="39">
        <v>0</v>
      </c>
      <c r="E1295" s="39">
        <v>136391</v>
      </c>
      <c r="F1295" s="39">
        <v>93756</v>
      </c>
      <c r="G1295" s="39">
        <f>C1295+D1295+E1295+F1295</f>
        <v>230147</v>
      </c>
      <c r="H1295" s="39">
        <v>0</v>
      </c>
      <c r="I1295" s="39">
        <v>0</v>
      </c>
      <c r="J1295" s="39">
        <v>136391</v>
      </c>
      <c r="K1295" s="39">
        <v>93756</v>
      </c>
      <c r="L1295" s="39">
        <f>H1295+I1295+J1295+K1295</f>
        <v>230147</v>
      </c>
      <c r="M1295" s="39">
        <v>0</v>
      </c>
      <c r="N1295" s="39">
        <v>0</v>
      </c>
      <c r="O1295" s="39">
        <v>87358.19</v>
      </c>
      <c r="P1295" s="39">
        <v>49040.99</v>
      </c>
      <c r="Q1295" s="39">
        <f>M1295+N1295+O1295+P1295</f>
        <v>136399.18</v>
      </c>
      <c r="R1295" s="39">
        <f>H1295-M1295</f>
        <v>0</v>
      </c>
      <c r="S1295" s="39">
        <f>I1295-N1295</f>
        <v>0</v>
      </c>
      <c r="T1295" s="39">
        <f>J1295-O1295</f>
        <v>49032.81</v>
      </c>
      <c r="U1295" s="39">
        <f>Q1295+B1295</f>
        <v>136399.18</v>
      </c>
      <c r="V1295" s="39">
        <v>230147</v>
      </c>
      <c r="W1295" s="39">
        <v>136399.18</v>
      </c>
      <c r="X1295" s="39">
        <f>V1295-W1295</f>
        <v>93747.82</v>
      </c>
      <c r="Y1295" s="39">
        <f>IF(ISERROR(W1295/V1295*100),0,W1295/V1295*100)</f>
        <v>59.266112528079873</v>
      </c>
      <c r="Z1295" s="39">
        <v>0</v>
      </c>
      <c r="AA1295" s="39">
        <v>0</v>
      </c>
      <c r="AB1295" s="39">
        <v>0</v>
      </c>
      <c r="AC1295" s="39">
        <v>0</v>
      </c>
      <c r="AD1295" s="39">
        <v>-44715.01</v>
      </c>
    </row>
    <row r="1296" spans="1:30" ht="38.25" x14ac:dyDescent="0.2">
      <c r="A1296" s="40" t="s">
        <v>66</v>
      </c>
      <c r="B1296" s="39">
        <v>0</v>
      </c>
      <c r="C1296" s="39">
        <v>0</v>
      </c>
      <c r="D1296" s="39">
        <v>0</v>
      </c>
      <c r="E1296" s="39">
        <v>136391</v>
      </c>
      <c r="F1296" s="39">
        <v>0</v>
      </c>
      <c r="G1296" s="39">
        <f>C1296+D1296+E1296+F1296</f>
        <v>136391</v>
      </c>
      <c r="H1296" s="39">
        <v>0</v>
      </c>
      <c r="I1296" s="39">
        <v>0</v>
      </c>
      <c r="J1296" s="39">
        <v>136391</v>
      </c>
      <c r="K1296" s="39">
        <v>0</v>
      </c>
      <c r="L1296" s="39">
        <f>H1296+I1296+J1296+K1296</f>
        <v>136391</v>
      </c>
      <c r="M1296" s="39">
        <v>0</v>
      </c>
      <c r="N1296" s="39">
        <v>0</v>
      </c>
      <c r="O1296" s="39">
        <v>87358.19</v>
      </c>
      <c r="P1296" s="39">
        <v>0</v>
      </c>
      <c r="Q1296" s="39">
        <f>M1296+N1296+O1296+P1296</f>
        <v>87358.19</v>
      </c>
      <c r="R1296" s="39">
        <f>H1296-M1296</f>
        <v>0</v>
      </c>
      <c r="S1296" s="39">
        <f>I1296-N1296</f>
        <v>0</v>
      </c>
      <c r="T1296" s="39">
        <f>J1296-O1296</f>
        <v>49032.81</v>
      </c>
      <c r="U1296" s="39">
        <f>Q1296+B1296</f>
        <v>87358.19</v>
      </c>
      <c r="V1296" s="39">
        <v>136391</v>
      </c>
      <c r="W1296" s="39">
        <v>87358.19</v>
      </c>
      <c r="X1296" s="39">
        <f>V1296-W1296</f>
        <v>49032.81</v>
      </c>
      <c r="Y1296" s="39">
        <f>IF(ISERROR(W1296/V1296*100),0,W1296/V1296*100)</f>
        <v>64.049820002786106</v>
      </c>
      <c r="Z1296" s="39">
        <v>0</v>
      </c>
      <c r="AA1296" s="39">
        <v>0</v>
      </c>
      <c r="AB1296" s="39">
        <v>0</v>
      </c>
      <c r="AC1296" s="39">
        <v>0</v>
      </c>
      <c r="AD1296" s="39">
        <v>0</v>
      </c>
    </row>
    <row r="1297" spans="1:30" ht="38.25" x14ac:dyDescent="0.2">
      <c r="A1297" s="40" t="s">
        <v>47</v>
      </c>
      <c r="B1297" s="39">
        <v>0</v>
      </c>
      <c r="C1297" s="39">
        <v>0</v>
      </c>
      <c r="D1297" s="39">
        <v>0</v>
      </c>
      <c r="E1297" s="39">
        <v>0</v>
      </c>
      <c r="F1297" s="39">
        <v>93756</v>
      </c>
      <c r="G1297" s="39">
        <f>C1297+D1297+E1297+F1297</f>
        <v>93756</v>
      </c>
      <c r="H1297" s="39">
        <v>0</v>
      </c>
      <c r="I1297" s="39">
        <v>0</v>
      </c>
      <c r="J1297" s="39">
        <v>0</v>
      </c>
      <c r="K1297" s="39">
        <v>93756</v>
      </c>
      <c r="L1297" s="39">
        <f>H1297+I1297+J1297+K1297</f>
        <v>93756</v>
      </c>
      <c r="M1297" s="39">
        <v>0</v>
      </c>
      <c r="N1297" s="39">
        <v>0</v>
      </c>
      <c r="O1297" s="39">
        <v>0</v>
      </c>
      <c r="P1297" s="39">
        <v>49040.99</v>
      </c>
      <c r="Q1297" s="39">
        <f>M1297+N1297+O1297+P1297</f>
        <v>49040.99</v>
      </c>
      <c r="R1297" s="39">
        <f>H1297-M1297</f>
        <v>0</v>
      </c>
      <c r="S1297" s="39">
        <f>I1297-N1297</f>
        <v>0</v>
      </c>
      <c r="T1297" s="39">
        <f>J1297-O1297</f>
        <v>0</v>
      </c>
      <c r="U1297" s="39">
        <f>Q1297+B1297</f>
        <v>49040.99</v>
      </c>
      <c r="V1297" s="39">
        <v>93756</v>
      </c>
      <c r="W1297" s="39">
        <v>49040.99</v>
      </c>
      <c r="X1297" s="39">
        <f>V1297-W1297</f>
        <v>44715.01</v>
      </c>
      <c r="Y1297" s="39">
        <f>IF(ISERROR(W1297/V1297*100),0,W1297/V1297*100)</f>
        <v>52.307041682665641</v>
      </c>
      <c r="Z1297" s="39">
        <v>0</v>
      </c>
      <c r="AA1297" s="39">
        <v>0</v>
      </c>
      <c r="AB1297" s="39">
        <v>0</v>
      </c>
      <c r="AC1297" s="39">
        <v>0</v>
      </c>
      <c r="AD1297" s="39">
        <v>-44715.01</v>
      </c>
    </row>
    <row r="1298" spans="1:30" ht="38.25" x14ac:dyDescent="0.2">
      <c r="A1298" s="38" t="s">
        <v>241</v>
      </c>
      <c r="B1298" s="39">
        <v>0</v>
      </c>
      <c r="C1298" s="39">
        <v>0</v>
      </c>
      <c r="D1298" s="39">
        <v>0</v>
      </c>
      <c r="E1298" s="39">
        <v>1374</v>
      </c>
      <c r="F1298" s="39">
        <v>0</v>
      </c>
      <c r="G1298" s="39">
        <f>C1298+D1298+E1298+F1298</f>
        <v>1374</v>
      </c>
      <c r="H1298" s="39">
        <v>0</v>
      </c>
      <c r="I1298" s="39">
        <v>0</v>
      </c>
      <c r="J1298" s="39">
        <v>1374</v>
      </c>
      <c r="K1298" s="39">
        <v>0</v>
      </c>
      <c r="L1298" s="39">
        <f>H1298+I1298+J1298+K1298</f>
        <v>1374</v>
      </c>
      <c r="M1298" s="39">
        <v>0</v>
      </c>
      <c r="N1298" s="39">
        <v>0</v>
      </c>
      <c r="O1298" s="39">
        <v>1255.9000000000001</v>
      </c>
      <c r="P1298" s="39">
        <v>0</v>
      </c>
      <c r="Q1298" s="39">
        <f>M1298+N1298+O1298+P1298</f>
        <v>1255.9000000000001</v>
      </c>
      <c r="R1298" s="39">
        <f>H1298-M1298</f>
        <v>0</v>
      </c>
      <c r="S1298" s="39">
        <f>I1298-N1298</f>
        <v>0</v>
      </c>
      <c r="T1298" s="39">
        <f>J1298-O1298</f>
        <v>118.09999999999991</v>
      </c>
      <c r="U1298" s="39">
        <f>Q1298+B1298</f>
        <v>1255.9000000000001</v>
      </c>
      <c r="V1298" s="39">
        <v>1374</v>
      </c>
      <c r="W1298" s="39">
        <v>1255.9000000000001</v>
      </c>
      <c r="X1298" s="39">
        <f>V1298-W1298</f>
        <v>118.09999999999991</v>
      </c>
      <c r="Y1298" s="39">
        <f>IF(ISERROR(W1298/V1298*100),0,W1298/V1298*100)</f>
        <v>91.404657933042216</v>
      </c>
      <c r="Z1298" s="39">
        <v>0</v>
      </c>
      <c r="AA1298" s="39">
        <v>0</v>
      </c>
      <c r="AB1298" s="39">
        <v>0</v>
      </c>
      <c r="AC1298" s="39">
        <v>0</v>
      </c>
      <c r="AD1298" s="39">
        <v>0</v>
      </c>
    </row>
    <row r="1299" spans="1:30" ht="38.25" x14ac:dyDescent="0.2">
      <c r="A1299" s="40" t="s">
        <v>242</v>
      </c>
      <c r="B1299" s="39">
        <v>0</v>
      </c>
      <c r="C1299" s="39">
        <v>0</v>
      </c>
      <c r="D1299" s="39">
        <v>0</v>
      </c>
      <c r="E1299" s="39">
        <v>1374</v>
      </c>
      <c r="F1299" s="39">
        <v>0</v>
      </c>
      <c r="G1299" s="39">
        <f>C1299+D1299+E1299+F1299</f>
        <v>1374</v>
      </c>
      <c r="H1299" s="39">
        <v>0</v>
      </c>
      <c r="I1299" s="39">
        <v>0</v>
      </c>
      <c r="J1299" s="39">
        <v>1374</v>
      </c>
      <c r="K1299" s="39">
        <v>0</v>
      </c>
      <c r="L1299" s="39">
        <f>H1299+I1299+J1299+K1299</f>
        <v>1374</v>
      </c>
      <c r="M1299" s="39">
        <v>0</v>
      </c>
      <c r="N1299" s="39">
        <v>0</v>
      </c>
      <c r="O1299" s="39">
        <v>1255.9000000000001</v>
      </c>
      <c r="P1299" s="39">
        <v>0</v>
      </c>
      <c r="Q1299" s="39">
        <f>M1299+N1299+O1299+P1299</f>
        <v>1255.9000000000001</v>
      </c>
      <c r="R1299" s="39">
        <f>H1299-M1299</f>
        <v>0</v>
      </c>
      <c r="S1299" s="39">
        <f>I1299-N1299</f>
        <v>0</v>
      </c>
      <c r="T1299" s="39">
        <f>J1299-O1299</f>
        <v>118.09999999999991</v>
      </c>
      <c r="U1299" s="39">
        <f>Q1299+B1299</f>
        <v>1255.9000000000001</v>
      </c>
      <c r="V1299" s="39">
        <v>1374</v>
      </c>
      <c r="W1299" s="39">
        <v>1255.9000000000001</v>
      </c>
      <c r="X1299" s="39">
        <f>V1299-W1299</f>
        <v>118.09999999999991</v>
      </c>
      <c r="Y1299" s="39">
        <f>IF(ISERROR(W1299/V1299*100),0,W1299/V1299*100)</f>
        <v>91.404657933042216</v>
      </c>
      <c r="Z1299" s="39">
        <v>0</v>
      </c>
      <c r="AA1299" s="39">
        <v>0</v>
      </c>
      <c r="AB1299" s="39">
        <v>0</v>
      </c>
      <c r="AC1299" s="39">
        <v>0</v>
      </c>
      <c r="AD1299" s="39">
        <v>0</v>
      </c>
    </row>
    <row r="1300" spans="1:30" ht="25.5" x14ac:dyDescent="0.2">
      <c r="A1300" s="38" t="s">
        <v>116</v>
      </c>
      <c r="B1300" s="39">
        <v>0</v>
      </c>
      <c r="C1300" s="39">
        <v>0</v>
      </c>
      <c r="D1300" s="39">
        <v>210663</v>
      </c>
      <c r="E1300" s="39">
        <v>0</v>
      </c>
      <c r="F1300" s="39">
        <v>210618</v>
      </c>
      <c r="G1300" s="39">
        <f>C1300+D1300+E1300+F1300</f>
        <v>421281</v>
      </c>
      <c r="H1300" s="39">
        <v>0</v>
      </c>
      <c r="I1300" s="39">
        <v>210663</v>
      </c>
      <c r="J1300" s="39">
        <v>0</v>
      </c>
      <c r="K1300" s="39">
        <v>210618</v>
      </c>
      <c r="L1300" s="39">
        <f>H1300+I1300+J1300+K1300</f>
        <v>421281</v>
      </c>
      <c r="M1300" s="39">
        <v>0</v>
      </c>
      <c r="N1300" s="39">
        <v>204711.48</v>
      </c>
      <c r="O1300" s="39">
        <v>0</v>
      </c>
      <c r="P1300" s="39">
        <v>207170.07</v>
      </c>
      <c r="Q1300" s="39">
        <f>M1300+N1300+O1300+P1300</f>
        <v>411881.55000000005</v>
      </c>
      <c r="R1300" s="39">
        <f>H1300-M1300</f>
        <v>0</v>
      </c>
      <c r="S1300" s="39">
        <f>I1300-N1300</f>
        <v>5951.5199999999895</v>
      </c>
      <c r="T1300" s="39">
        <f>J1300-O1300</f>
        <v>0</v>
      </c>
      <c r="U1300" s="39">
        <f>Q1300+B1300</f>
        <v>411881.55000000005</v>
      </c>
      <c r="V1300" s="39">
        <v>500048</v>
      </c>
      <c r="W1300" s="39">
        <v>350890.16</v>
      </c>
      <c r="X1300" s="39">
        <f>V1300-W1300</f>
        <v>149157.84000000003</v>
      </c>
      <c r="Y1300" s="39">
        <f>IF(ISERROR(W1300/V1300*100),0,W1300/V1300*100)</f>
        <v>70.171295555626656</v>
      </c>
      <c r="Z1300" s="39">
        <v>0</v>
      </c>
      <c r="AA1300" s="39">
        <v>0</v>
      </c>
      <c r="AB1300" s="39">
        <v>0</v>
      </c>
      <c r="AC1300" s="39">
        <v>0</v>
      </c>
      <c r="AD1300" s="39">
        <v>-3447.93</v>
      </c>
    </row>
    <row r="1301" spans="1:30" ht="38.25" x14ac:dyDescent="0.2">
      <c r="A1301" s="40" t="s">
        <v>447</v>
      </c>
      <c r="B1301" s="39">
        <v>0</v>
      </c>
      <c r="C1301" s="39">
        <v>0</v>
      </c>
      <c r="D1301" s="39">
        <v>17700</v>
      </c>
      <c r="E1301" s="39">
        <v>0</v>
      </c>
      <c r="F1301" s="39">
        <v>0</v>
      </c>
      <c r="G1301" s="39">
        <f>C1301+D1301+E1301+F1301</f>
        <v>17700</v>
      </c>
      <c r="H1301" s="39">
        <v>0</v>
      </c>
      <c r="I1301" s="39">
        <v>17700</v>
      </c>
      <c r="J1301" s="39">
        <v>0</v>
      </c>
      <c r="K1301" s="39">
        <v>0</v>
      </c>
      <c r="L1301" s="39">
        <f>H1301+I1301+J1301+K1301</f>
        <v>17700</v>
      </c>
      <c r="M1301" s="39">
        <v>0</v>
      </c>
      <c r="N1301" s="39">
        <v>17700</v>
      </c>
      <c r="O1301" s="39">
        <v>0</v>
      </c>
      <c r="P1301" s="39">
        <v>0</v>
      </c>
      <c r="Q1301" s="39">
        <f>M1301+N1301+O1301+P1301</f>
        <v>17700</v>
      </c>
      <c r="R1301" s="39">
        <f>H1301-M1301</f>
        <v>0</v>
      </c>
      <c r="S1301" s="39">
        <f>I1301-N1301</f>
        <v>0</v>
      </c>
      <c r="T1301" s="39">
        <f>J1301-O1301</f>
        <v>0</v>
      </c>
      <c r="U1301" s="39">
        <f>Q1301+B1301</f>
        <v>17700</v>
      </c>
      <c r="V1301" s="39">
        <v>30073</v>
      </c>
      <c r="W1301" s="39">
        <v>30072.240000000002</v>
      </c>
      <c r="X1301" s="39">
        <f>V1301-W1301</f>
        <v>0.75999999999839929</v>
      </c>
      <c r="Y1301" s="39">
        <f>IF(ISERROR(W1301/V1301*100),0,W1301/V1301*100)</f>
        <v>99.997472816147379</v>
      </c>
      <c r="Z1301" s="39">
        <v>0</v>
      </c>
      <c r="AA1301" s="39">
        <v>0</v>
      </c>
      <c r="AB1301" s="39">
        <v>0</v>
      </c>
      <c r="AC1301" s="39">
        <v>0</v>
      </c>
      <c r="AD1301" s="39">
        <v>0</v>
      </c>
    </row>
    <row r="1302" spans="1:30" ht="25.5" x14ac:dyDescent="0.2">
      <c r="A1302" s="40" t="s">
        <v>448</v>
      </c>
      <c r="B1302" s="39">
        <v>0</v>
      </c>
      <c r="C1302" s="39">
        <v>0</v>
      </c>
      <c r="D1302" s="39">
        <v>192963</v>
      </c>
      <c r="E1302" s="39">
        <v>0</v>
      </c>
      <c r="F1302" s="39">
        <v>210618</v>
      </c>
      <c r="G1302" s="39">
        <f>C1302+D1302+E1302+F1302</f>
        <v>403581</v>
      </c>
      <c r="H1302" s="39">
        <v>0</v>
      </c>
      <c r="I1302" s="39">
        <v>192963</v>
      </c>
      <c r="J1302" s="39">
        <v>0</v>
      </c>
      <c r="K1302" s="39">
        <v>210618</v>
      </c>
      <c r="L1302" s="39">
        <f>H1302+I1302+J1302+K1302</f>
        <v>403581</v>
      </c>
      <c r="M1302" s="39">
        <v>0</v>
      </c>
      <c r="N1302" s="39">
        <v>187011.48</v>
      </c>
      <c r="O1302" s="39">
        <v>0</v>
      </c>
      <c r="P1302" s="39">
        <v>207170.07</v>
      </c>
      <c r="Q1302" s="39">
        <f>M1302+N1302+O1302+P1302</f>
        <v>394181.55000000005</v>
      </c>
      <c r="R1302" s="39">
        <f>H1302-M1302</f>
        <v>0</v>
      </c>
      <c r="S1302" s="39">
        <f>I1302-N1302</f>
        <v>5951.5199999999895</v>
      </c>
      <c r="T1302" s="39">
        <f>J1302-O1302</f>
        <v>0</v>
      </c>
      <c r="U1302" s="39">
        <f>Q1302+B1302</f>
        <v>394181.55000000005</v>
      </c>
      <c r="V1302" s="39">
        <v>469975</v>
      </c>
      <c r="W1302" s="39">
        <v>320817.91999999998</v>
      </c>
      <c r="X1302" s="39">
        <f>V1302-W1302</f>
        <v>149157.08000000002</v>
      </c>
      <c r="Y1302" s="39">
        <f>IF(ISERROR(W1302/V1302*100),0,W1302/V1302*100)</f>
        <v>68.262762912920891</v>
      </c>
      <c r="Z1302" s="39">
        <v>0</v>
      </c>
      <c r="AA1302" s="39">
        <v>0</v>
      </c>
      <c r="AB1302" s="39">
        <v>0</v>
      </c>
      <c r="AC1302" s="39">
        <v>0</v>
      </c>
      <c r="AD1302" s="39">
        <v>-3447.93</v>
      </c>
    </row>
    <row r="1303" spans="1:30" ht="51" x14ac:dyDescent="0.2">
      <c r="A1303" s="38" t="s">
        <v>119</v>
      </c>
      <c r="B1303" s="39">
        <v>0</v>
      </c>
      <c r="C1303" s="39">
        <v>0</v>
      </c>
      <c r="D1303" s="39">
        <v>7253</v>
      </c>
      <c r="E1303" s="39">
        <v>28219</v>
      </c>
      <c r="F1303" s="39">
        <v>34900</v>
      </c>
      <c r="G1303" s="39">
        <f>C1303+D1303+E1303+F1303</f>
        <v>70372</v>
      </c>
      <c r="H1303" s="39">
        <v>0</v>
      </c>
      <c r="I1303" s="39">
        <v>7253</v>
      </c>
      <c r="J1303" s="39">
        <v>28219</v>
      </c>
      <c r="K1303" s="39">
        <v>34900</v>
      </c>
      <c r="L1303" s="39">
        <f>H1303+I1303+J1303+K1303</f>
        <v>70372</v>
      </c>
      <c r="M1303" s="39">
        <v>0</v>
      </c>
      <c r="N1303" s="39">
        <v>7252.54</v>
      </c>
      <c r="O1303" s="39">
        <v>28217.65</v>
      </c>
      <c r="P1303" s="39">
        <v>33870.42</v>
      </c>
      <c r="Q1303" s="39">
        <f>M1303+N1303+O1303+P1303</f>
        <v>69340.61</v>
      </c>
      <c r="R1303" s="39">
        <f>H1303-M1303</f>
        <v>0</v>
      </c>
      <c r="S1303" s="39">
        <f>I1303-N1303</f>
        <v>0.46000000000003638</v>
      </c>
      <c r="T1303" s="39">
        <f>J1303-O1303</f>
        <v>1.3499999999985448</v>
      </c>
      <c r="U1303" s="39">
        <f>Q1303+B1303</f>
        <v>69340.61</v>
      </c>
      <c r="V1303" s="39">
        <v>70372</v>
      </c>
      <c r="W1303" s="39">
        <v>69340.61</v>
      </c>
      <c r="X1303" s="39">
        <f>V1303-W1303</f>
        <v>1031.3899999999994</v>
      </c>
      <c r="Y1303" s="39">
        <f>IF(ISERROR(W1303/V1303*100),0,W1303/V1303*100)</f>
        <v>98.534374467117601</v>
      </c>
      <c r="Z1303" s="39">
        <v>0</v>
      </c>
      <c r="AA1303" s="39">
        <v>0</v>
      </c>
      <c r="AB1303" s="39">
        <v>0</v>
      </c>
      <c r="AC1303" s="39">
        <v>0</v>
      </c>
      <c r="AD1303" s="39">
        <v>-1029.58</v>
      </c>
    </row>
    <row r="1304" spans="1:30" ht="63.75" x14ac:dyDescent="0.2">
      <c r="A1304" s="40" t="s">
        <v>294</v>
      </c>
      <c r="B1304" s="39">
        <v>0</v>
      </c>
      <c r="C1304" s="39">
        <v>0</v>
      </c>
      <c r="D1304" s="39">
        <v>7253</v>
      </c>
      <c r="E1304" s="39">
        <v>28219</v>
      </c>
      <c r="F1304" s="39">
        <v>0</v>
      </c>
      <c r="G1304" s="39">
        <f>C1304+D1304+E1304+F1304</f>
        <v>35472</v>
      </c>
      <c r="H1304" s="39">
        <v>0</v>
      </c>
      <c r="I1304" s="39">
        <v>7253</v>
      </c>
      <c r="J1304" s="39">
        <v>28219</v>
      </c>
      <c r="K1304" s="39">
        <v>0</v>
      </c>
      <c r="L1304" s="39">
        <f>H1304+I1304+J1304+K1304</f>
        <v>35472</v>
      </c>
      <c r="M1304" s="39">
        <v>0</v>
      </c>
      <c r="N1304" s="39">
        <v>7252.54</v>
      </c>
      <c r="O1304" s="39">
        <v>28217.65</v>
      </c>
      <c r="P1304" s="39">
        <v>0</v>
      </c>
      <c r="Q1304" s="39">
        <f>M1304+N1304+O1304+P1304</f>
        <v>35470.19</v>
      </c>
      <c r="R1304" s="39">
        <f>H1304-M1304</f>
        <v>0</v>
      </c>
      <c r="S1304" s="39">
        <f>I1304-N1304</f>
        <v>0.46000000000003638</v>
      </c>
      <c r="T1304" s="39">
        <f>J1304-O1304</f>
        <v>1.3499999999985448</v>
      </c>
      <c r="U1304" s="39">
        <f>Q1304+B1304</f>
        <v>35470.19</v>
      </c>
      <c r="V1304" s="39">
        <v>35472</v>
      </c>
      <c r="W1304" s="39">
        <v>35470.19</v>
      </c>
      <c r="X1304" s="39">
        <f>V1304-W1304</f>
        <v>1.8099999999976717</v>
      </c>
      <c r="Y1304" s="39">
        <f>IF(ISERROR(W1304/V1304*100),0,W1304/V1304*100)</f>
        <v>99.994897383852049</v>
      </c>
      <c r="Z1304" s="39">
        <v>0</v>
      </c>
      <c r="AA1304" s="39">
        <v>0</v>
      </c>
      <c r="AB1304" s="39">
        <v>0</v>
      </c>
      <c r="AC1304" s="39">
        <v>0</v>
      </c>
      <c r="AD1304" s="39">
        <v>0</v>
      </c>
    </row>
    <row r="1305" spans="1:30" ht="38.25" x14ac:dyDescent="0.2">
      <c r="A1305" s="40" t="s">
        <v>449</v>
      </c>
      <c r="B1305" s="39">
        <v>0</v>
      </c>
      <c r="C1305" s="39">
        <v>0</v>
      </c>
      <c r="D1305" s="39">
        <v>0</v>
      </c>
      <c r="E1305" s="39">
        <v>0</v>
      </c>
      <c r="F1305" s="39">
        <v>34900</v>
      </c>
      <c r="G1305" s="39">
        <f>C1305+D1305+E1305+F1305</f>
        <v>34900</v>
      </c>
      <c r="H1305" s="39">
        <v>0</v>
      </c>
      <c r="I1305" s="39">
        <v>0</v>
      </c>
      <c r="J1305" s="39">
        <v>0</v>
      </c>
      <c r="K1305" s="39">
        <v>34900</v>
      </c>
      <c r="L1305" s="39">
        <f>H1305+I1305+J1305+K1305</f>
        <v>34900</v>
      </c>
      <c r="M1305" s="39">
        <v>0</v>
      </c>
      <c r="N1305" s="39">
        <v>0</v>
      </c>
      <c r="O1305" s="39">
        <v>0</v>
      </c>
      <c r="P1305" s="39">
        <v>33870.42</v>
      </c>
      <c r="Q1305" s="39">
        <f>M1305+N1305+O1305+P1305</f>
        <v>33870.42</v>
      </c>
      <c r="R1305" s="39">
        <f>H1305-M1305</f>
        <v>0</v>
      </c>
      <c r="S1305" s="39">
        <f>I1305-N1305</f>
        <v>0</v>
      </c>
      <c r="T1305" s="39">
        <f>J1305-O1305</f>
        <v>0</v>
      </c>
      <c r="U1305" s="39">
        <f>Q1305+B1305</f>
        <v>33870.42</v>
      </c>
      <c r="V1305" s="39">
        <v>34900</v>
      </c>
      <c r="W1305" s="39">
        <v>33870.42</v>
      </c>
      <c r="X1305" s="39">
        <f>V1305-W1305</f>
        <v>1029.5800000000017</v>
      </c>
      <c r="Y1305" s="39">
        <f>IF(ISERROR(W1305/V1305*100),0,W1305/V1305*100)</f>
        <v>97.049914040114601</v>
      </c>
      <c r="Z1305" s="39">
        <v>0</v>
      </c>
      <c r="AA1305" s="39">
        <v>0</v>
      </c>
      <c r="AB1305" s="39">
        <v>0</v>
      </c>
      <c r="AC1305" s="39">
        <v>0</v>
      </c>
      <c r="AD1305" s="39">
        <v>-1029.58</v>
      </c>
    </row>
    <row r="1306" spans="1:30" ht="38.25" x14ac:dyDescent="0.2">
      <c r="A1306" s="38" t="s">
        <v>48</v>
      </c>
      <c r="B1306" s="39">
        <v>0</v>
      </c>
      <c r="C1306" s="39">
        <v>0</v>
      </c>
      <c r="D1306" s="39">
        <v>129594</v>
      </c>
      <c r="E1306" s="39">
        <v>312654</v>
      </c>
      <c r="F1306" s="39">
        <v>1423433</v>
      </c>
      <c r="G1306" s="39">
        <f>C1306+D1306+E1306+F1306</f>
        <v>1865681</v>
      </c>
      <c r="H1306" s="39">
        <v>0</v>
      </c>
      <c r="I1306" s="39">
        <v>129594</v>
      </c>
      <c r="J1306" s="39">
        <v>312654</v>
      </c>
      <c r="K1306" s="39">
        <v>1423433</v>
      </c>
      <c r="L1306" s="39">
        <f>H1306+I1306+J1306+K1306</f>
        <v>1865681</v>
      </c>
      <c r="M1306" s="39">
        <v>0</v>
      </c>
      <c r="N1306" s="39">
        <v>115319.6</v>
      </c>
      <c r="O1306" s="39">
        <v>240745.59</v>
      </c>
      <c r="P1306" s="39">
        <v>1198164.05</v>
      </c>
      <c r="Q1306" s="39">
        <f>M1306+N1306+O1306+P1306</f>
        <v>1554229.24</v>
      </c>
      <c r="R1306" s="39">
        <f>H1306-M1306</f>
        <v>0</v>
      </c>
      <c r="S1306" s="39">
        <f>I1306-N1306</f>
        <v>14274.399999999994</v>
      </c>
      <c r="T1306" s="39">
        <f>J1306-O1306</f>
        <v>71908.41</v>
      </c>
      <c r="U1306" s="39">
        <f>Q1306+B1306</f>
        <v>1554229.24</v>
      </c>
      <c r="V1306" s="39">
        <v>2089891</v>
      </c>
      <c r="W1306" s="39">
        <v>1340922.6399999999</v>
      </c>
      <c r="X1306" s="39">
        <f>V1306-W1306</f>
        <v>748968.3600000001</v>
      </c>
      <c r="Y1306" s="39">
        <f>IF(ISERROR(W1306/V1306*100),0,W1306/V1306*100)</f>
        <v>64.162324255188423</v>
      </c>
      <c r="Z1306" s="39">
        <v>0</v>
      </c>
      <c r="AA1306" s="39">
        <v>0</v>
      </c>
      <c r="AB1306" s="39">
        <v>0</v>
      </c>
      <c r="AC1306" s="39">
        <v>0</v>
      </c>
      <c r="AD1306" s="39">
        <v>-225268.95</v>
      </c>
    </row>
    <row r="1307" spans="1:30" ht="63.75" x14ac:dyDescent="0.2">
      <c r="A1307" s="40" t="s">
        <v>83</v>
      </c>
      <c r="B1307" s="39">
        <v>0</v>
      </c>
      <c r="C1307" s="39">
        <v>0</v>
      </c>
      <c r="D1307" s="39">
        <v>0</v>
      </c>
      <c r="E1307" s="39">
        <v>18874</v>
      </c>
      <c r="F1307" s="39">
        <v>0</v>
      </c>
      <c r="G1307" s="39">
        <f>C1307+D1307+E1307+F1307</f>
        <v>18874</v>
      </c>
      <c r="H1307" s="39">
        <v>0</v>
      </c>
      <c r="I1307" s="39">
        <v>0</v>
      </c>
      <c r="J1307" s="39">
        <v>18874</v>
      </c>
      <c r="K1307" s="39">
        <v>0</v>
      </c>
      <c r="L1307" s="39">
        <f>H1307+I1307+J1307+K1307</f>
        <v>18874</v>
      </c>
      <c r="M1307" s="39">
        <v>0</v>
      </c>
      <c r="N1307" s="39">
        <v>0</v>
      </c>
      <c r="O1307" s="39">
        <v>2233.89</v>
      </c>
      <c r="P1307" s="39">
        <v>0</v>
      </c>
      <c r="Q1307" s="39">
        <f>M1307+N1307+O1307+P1307</f>
        <v>2233.89</v>
      </c>
      <c r="R1307" s="39">
        <f>H1307-M1307</f>
        <v>0</v>
      </c>
      <c r="S1307" s="39">
        <f>I1307-N1307</f>
        <v>0</v>
      </c>
      <c r="T1307" s="39">
        <f>J1307-O1307</f>
        <v>16640.11</v>
      </c>
      <c r="U1307" s="39">
        <f>Q1307+B1307</f>
        <v>2233.89</v>
      </c>
      <c r="V1307" s="39">
        <v>18874</v>
      </c>
      <c r="W1307" s="39">
        <v>2233.89</v>
      </c>
      <c r="X1307" s="39">
        <f>V1307-W1307</f>
        <v>16640.11</v>
      </c>
      <c r="Y1307" s="39">
        <f>IF(ISERROR(W1307/V1307*100),0,W1307/V1307*100)</f>
        <v>11.835805870509695</v>
      </c>
      <c r="Z1307" s="39">
        <v>0</v>
      </c>
      <c r="AA1307" s="39">
        <v>0</v>
      </c>
      <c r="AB1307" s="39">
        <v>0</v>
      </c>
      <c r="AC1307" s="39">
        <v>0</v>
      </c>
      <c r="AD1307" s="39">
        <v>0</v>
      </c>
    </row>
    <row r="1308" spans="1:30" ht="38.25" x14ac:dyDescent="0.2">
      <c r="A1308" s="40" t="s">
        <v>84</v>
      </c>
      <c r="B1308" s="39">
        <v>0</v>
      </c>
      <c r="C1308" s="39">
        <v>0</v>
      </c>
      <c r="D1308" s="39">
        <v>129594</v>
      </c>
      <c r="E1308" s="39">
        <v>293780</v>
      </c>
      <c r="F1308" s="39">
        <v>0</v>
      </c>
      <c r="G1308" s="39">
        <f>C1308+D1308+E1308+F1308</f>
        <v>423374</v>
      </c>
      <c r="H1308" s="39">
        <v>0</v>
      </c>
      <c r="I1308" s="39">
        <v>129594</v>
      </c>
      <c r="J1308" s="39">
        <v>293780</v>
      </c>
      <c r="K1308" s="39">
        <v>0</v>
      </c>
      <c r="L1308" s="39">
        <f>H1308+I1308+J1308+K1308</f>
        <v>423374</v>
      </c>
      <c r="M1308" s="39">
        <v>0</v>
      </c>
      <c r="N1308" s="39">
        <v>115319.6</v>
      </c>
      <c r="O1308" s="39">
        <v>238511.7</v>
      </c>
      <c r="P1308" s="39">
        <v>0</v>
      </c>
      <c r="Q1308" s="39">
        <f>M1308+N1308+O1308+P1308</f>
        <v>353831.30000000005</v>
      </c>
      <c r="R1308" s="39">
        <f>H1308-M1308</f>
        <v>0</v>
      </c>
      <c r="S1308" s="39">
        <f>I1308-N1308</f>
        <v>14274.399999999994</v>
      </c>
      <c r="T1308" s="39">
        <f>J1308-O1308</f>
        <v>55268.299999999988</v>
      </c>
      <c r="U1308" s="39">
        <f>Q1308+B1308</f>
        <v>353831.30000000005</v>
      </c>
      <c r="V1308" s="39">
        <v>647584</v>
      </c>
      <c r="W1308" s="39">
        <v>140524.70000000001</v>
      </c>
      <c r="X1308" s="39">
        <f>V1308-W1308</f>
        <v>507059.3</v>
      </c>
      <c r="Y1308" s="39">
        <f>IF(ISERROR(W1308/V1308*100),0,W1308/V1308*100)</f>
        <v>21.699841256115036</v>
      </c>
      <c r="Z1308" s="39">
        <v>0</v>
      </c>
      <c r="AA1308" s="39">
        <v>0</v>
      </c>
      <c r="AB1308" s="39">
        <v>0</v>
      </c>
      <c r="AC1308" s="39">
        <v>0</v>
      </c>
      <c r="AD1308" s="39">
        <v>0</v>
      </c>
    </row>
    <row r="1309" spans="1:30" ht="38.25" x14ac:dyDescent="0.2">
      <c r="A1309" s="40" t="s">
        <v>60</v>
      </c>
      <c r="B1309" s="39">
        <v>0</v>
      </c>
      <c r="C1309" s="39">
        <v>0</v>
      </c>
      <c r="D1309" s="39">
        <v>0</v>
      </c>
      <c r="E1309" s="39">
        <v>0</v>
      </c>
      <c r="F1309" s="39">
        <v>1423433</v>
      </c>
      <c r="G1309" s="39">
        <f>C1309+D1309+E1309+F1309</f>
        <v>1423433</v>
      </c>
      <c r="H1309" s="39">
        <v>0</v>
      </c>
      <c r="I1309" s="39">
        <v>0</v>
      </c>
      <c r="J1309" s="39">
        <v>0</v>
      </c>
      <c r="K1309" s="39">
        <v>1423433</v>
      </c>
      <c r="L1309" s="39">
        <f>H1309+I1309+J1309+K1309</f>
        <v>1423433</v>
      </c>
      <c r="M1309" s="39">
        <v>0</v>
      </c>
      <c r="N1309" s="39">
        <v>0</v>
      </c>
      <c r="O1309" s="39">
        <v>0</v>
      </c>
      <c r="P1309" s="39">
        <v>1198164.05</v>
      </c>
      <c r="Q1309" s="39">
        <f>M1309+N1309+O1309+P1309</f>
        <v>1198164.05</v>
      </c>
      <c r="R1309" s="39">
        <f>H1309-M1309</f>
        <v>0</v>
      </c>
      <c r="S1309" s="39">
        <f>I1309-N1309</f>
        <v>0</v>
      </c>
      <c r="T1309" s="39">
        <f>J1309-O1309</f>
        <v>0</v>
      </c>
      <c r="U1309" s="39">
        <f>Q1309+B1309</f>
        <v>1198164.05</v>
      </c>
      <c r="V1309" s="39">
        <v>1423433</v>
      </c>
      <c r="W1309" s="39">
        <v>1198164.05</v>
      </c>
      <c r="X1309" s="39">
        <f>V1309-W1309</f>
        <v>225268.94999999995</v>
      </c>
      <c r="Y1309" s="39">
        <f>IF(ISERROR(W1309/V1309*100),0,W1309/V1309*100)</f>
        <v>84.174249859318991</v>
      </c>
      <c r="Z1309" s="39">
        <v>0</v>
      </c>
      <c r="AA1309" s="39">
        <v>0</v>
      </c>
      <c r="AB1309" s="39">
        <v>0</v>
      </c>
      <c r="AC1309" s="39">
        <v>0</v>
      </c>
      <c r="AD1309" s="39">
        <v>-225268.95</v>
      </c>
    </row>
    <row r="1310" spans="1:30" ht="51" x14ac:dyDescent="0.2">
      <c r="A1310" s="38" t="s">
        <v>51</v>
      </c>
      <c r="B1310" s="39">
        <v>0</v>
      </c>
      <c r="C1310" s="39">
        <v>0</v>
      </c>
      <c r="D1310" s="39">
        <v>0</v>
      </c>
      <c r="E1310" s="39">
        <v>0</v>
      </c>
      <c r="F1310" s="39">
        <v>71330</v>
      </c>
      <c r="G1310" s="39">
        <f>C1310+D1310+E1310+F1310</f>
        <v>71330</v>
      </c>
      <c r="H1310" s="39">
        <v>0</v>
      </c>
      <c r="I1310" s="39">
        <v>0</v>
      </c>
      <c r="J1310" s="39">
        <v>0</v>
      </c>
      <c r="K1310" s="39">
        <v>71330</v>
      </c>
      <c r="L1310" s="39">
        <f>H1310+I1310+J1310+K1310</f>
        <v>71330</v>
      </c>
      <c r="M1310" s="39">
        <v>0</v>
      </c>
      <c r="N1310" s="39">
        <v>0</v>
      </c>
      <c r="O1310" s="39">
        <v>0</v>
      </c>
      <c r="P1310" s="39">
        <v>40354.44</v>
      </c>
      <c r="Q1310" s="39">
        <f>M1310+N1310+O1310+P1310</f>
        <v>40354.44</v>
      </c>
      <c r="R1310" s="39">
        <f>H1310-M1310</f>
        <v>0</v>
      </c>
      <c r="S1310" s="39">
        <f>I1310-N1310</f>
        <v>0</v>
      </c>
      <c r="T1310" s="39">
        <f>J1310-O1310</f>
        <v>0</v>
      </c>
      <c r="U1310" s="39">
        <f>Q1310+B1310</f>
        <v>40354.44</v>
      </c>
      <c r="V1310" s="39">
        <v>71330</v>
      </c>
      <c r="W1310" s="39">
        <v>40354.44</v>
      </c>
      <c r="X1310" s="39">
        <f>V1310-W1310</f>
        <v>30975.559999999998</v>
      </c>
      <c r="Y1310" s="39">
        <f>IF(ISERROR(W1310/V1310*100),0,W1310/V1310*100)</f>
        <v>56.574288518155058</v>
      </c>
      <c r="Z1310" s="39">
        <v>0</v>
      </c>
      <c r="AA1310" s="39">
        <v>0</v>
      </c>
      <c r="AB1310" s="39">
        <v>0</v>
      </c>
      <c r="AC1310" s="39">
        <v>0</v>
      </c>
      <c r="AD1310" s="39">
        <v>-30975.56</v>
      </c>
    </row>
    <row r="1311" spans="1:30" ht="63.75" x14ac:dyDescent="0.2">
      <c r="A1311" s="40" t="s">
        <v>450</v>
      </c>
      <c r="B1311" s="39">
        <v>0</v>
      </c>
      <c r="C1311" s="39">
        <v>0</v>
      </c>
      <c r="D1311" s="39">
        <v>0</v>
      </c>
      <c r="E1311" s="39">
        <v>0</v>
      </c>
      <c r="F1311" s="39">
        <v>71330</v>
      </c>
      <c r="G1311" s="39">
        <f>C1311+D1311+E1311+F1311</f>
        <v>71330</v>
      </c>
      <c r="H1311" s="39">
        <v>0</v>
      </c>
      <c r="I1311" s="39">
        <v>0</v>
      </c>
      <c r="J1311" s="39">
        <v>0</v>
      </c>
      <c r="K1311" s="39">
        <v>71330</v>
      </c>
      <c r="L1311" s="39">
        <f>H1311+I1311+J1311+K1311</f>
        <v>71330</v>
      </c>
      <c r="M1311" s="39">
        <v>0</v>
      </c>
      <c r="N1311" s="39">
        <v>0</v>
      </c>
      <c r="O1311" s="39">
        <v>0</v>
      </c>
      <c r="P1311" s="39">
        <v>40354.44</v>
      </c>
      <c r="Q1311" s="39">
        <f>M1311+N1311+O1311+P1311</f>
        <v>40354.44</v>
      </c>
      <c r="R1311" s="39">
        <f>H1311-M1311</f>
        <v>0</v>
      </c>
      <c r="S1311" s="39">
        <f>I1311-N1311</f>
        <v>0</v>
      </c>
      <c r="T1311" s="39">
        <f>J1311-O1311</f>
        <v>0</v>
      </c>
      <c r="U1311" s="39">
        <f>Q1311+B1311</f>
        <v>40354.44</v>
      </c>
      <c r="V1311" s="39">
        <v>71330</v>
      </c>
      <c r="W1311" s="39">
        <v>40354.44</v>
      </c>
      <c r="X1311" s="39">
        <f>V1311-W1311</f>
        <v>30975.559999999998</v>
      </c>
      <c r="Y1311" s="39">
        <f>IF(ISERROR(W1311/V1311*100),0,W1311/V1311*100)</f>
        <v>56.574288518155058</v>
      </c>
      <c r="Z1311" s="39">
        <v>0</v>
      </c>
      <c r="AA1311" s="39">
        <v>0</v>
      </c>
      <c r="AB1311" s="39">
        <v>0</v>
      </c>
      <c r="AC1311" s="39">
        <v>0</v>
      </c>
      <c r="AD1311" s="39">
        <v>-30975.56</v>
      </c>
    </row>
    <row r="1312" spans="1:30" ht="25.5" x14ac:dyDescent="0.2">
      <c r="A1312" s="38" t="s">
        <v>53</v>
      </c>
      <c r="B1312" s="39">
        <v>0</v>
      </c>
      <c r="C1312" s="39">
        <v>0</v>
      </c>
      <c r="D1312" s="39">
        <v>74084</v>
      </c>
      <c r="E1312" s="39">
        <v>0</v>
      </c>
      <c r="F1312" s="39">
        <v>0</v>
      </c>
      <c r="G1312" s="39">
        <f>C1312+D1312+E1312+F1312</f>
        <v>74084</v>
      </c>
      <c r="H1312" s="39">
        <v>0</v>
      </c>
      <c r="I1312" s="39">
        <v>74084</v>
      </c>
      <c r="J1312" s="39">
        <v>0</v>
      </c>
      <c r="K1312" s="39">
        <v>0</v>
      </c>
      <c r="L1312" s="39">
        <f>H1312+I1312+J1312+K1312</f>
        <v>74084</v>
      </c>
      <c r="M1312" s="39">
        <v>0</v>
      </c>
      <c r="N1312" s="39">
        <v>42497.26</v>
      </c>
      <c r="O1312" s="39">
        <v>0</v>
      </c>
      <c r="P1312" s="39">
        <v>0</v>
      </c>
      <c r="Q1312" s="39">
        <f>M1312+N1312+O1312+P1312</f>
        <v>42497.26</v>
      </c>
      <c r="R1312" s="39">
        <f>H1312-M1312</f>
        <v>0</v>
      </c>
      <c r="S1312" s="39">
        <f>I1312-N1312</f>
        <v>31586.739999999998</v>
      </c>
      <c r="T1312" s="39">
        <f>J1312-O1312</f>
        <v>0</v>
      </c>
      <c r="U1312" s="39">
        <f>Q1312+B1312</f>
        <v>42497.26</v>
      </c>
      <c r="V1312" s="39">
        <v>78377</v>
      </c>
      <c r="W1312" s="39">
        <v>33530.69</v>
      </c>
      <c r="X1312" s="39">
        <f>V1312-W1312</f>
        <v>44846.31</v>
      </c>
      <c r="Y1312" s="39">
        <f>IF(ISERROR(W1312/V1312*100),0,W1312/V1312*100)</f>
        <v>42.781287877821299</v>
      </c>
      <c r="Z1312" s="39">
        <v>0</v>
      </c>
      <c r="AA1312" s="39">
        <v>0</v>
      </c>
      <c r="AB1312" s="39">
        <v>0</v>
      </c>
      <c r="AC1312" s="39">
        <v>0</v>
      </c>
      <c r="AD1312" s="39">
        <v>0</v>
      </c>
    </row>
    <row r="1313" spans="1:30" ht="25.5" x14ac:dyDescent="0.2">
      <c r="A1313" s="40" t="s">
        <v>451</v>
      </c>
      <c r="B1313" s="39">
        <v>0</v>
      </c>
      <c r="C1313" s="39">
        <v>0</v>
      </c>
      <c r="D1313" s="39">
        <v>74084</v>
      </c>
      <c r="E1313" s="39">
        <v>0</v>
      </c>
      <c r="F1313" s="39">
        <v>0</v>
      </c>
      <c r="G1313" s="39">
        <f>C1313+D1313+E1313+F1313</f>
        <v>74084</v>
      </c>
      <c r="H1313" s="39">
        <v>0</v>
      </c>
      <c r="I1313" s="39">
        <v>74084</v>
      </c>
      <c r="J1313" s="39">
        <v>0</v>
      </c>
      <c r="K1313" s="39">
        <v>0</v>
      </c>
      <c r="L1313" s="39">
        <f>H1313+I1313+J1313+K1313</f>
        <v>74084</v>
      </c>
      <c r="M1313" s="39">
        <v>0</v>
      </c>
      <c r="N1313" s="39">
        <v>42497.26</v>
      </c>
      <c r="O1313" s="39">
        <v>0</v>
      </c>
      <c r="P1313" s="39">
        <v>0</v>
      </c>
      <c r="Q1313" s="39">
        <f>M1313+N1313+O1313+P1313</f>
        <v>42497.26</v>
      </c>
      <c r="R1313" s="39">
        <f>H1313-M1313</f>
        <v>0</v>
      </c>
      <c r="S1313" s="39">
        <f>I1313-N1313</f>
        <v>31586.739999999998</v>
      </c>
      <c r="T1313" s="39">
        <f>J1313-O1313</f>
        <v>0</v>
      </c>
      <c r="U1313" s="39">
        <f>Q1313+B1313</f>
        <v>42497.26</v>
      </c>
      <c r="V1313" s="39">
        <v>78377</v>
      </c>
      <c r="W1313" s="39">
        <v>33530.69</v>
      </c>
      <c r="X1313" s="39">
        <f>V1313-W1313</f>
        <v>44846.31</v>
      </c>
      <c r="Y1313" s="39">
        <f>IF(ISERROR(W1313/V1313*100),0,W1313/V1313*100)</f>
        <v>42.781287877821299</v>
      </c>
      <c r="Z1313" s="39">
        <v>0</v>
      </c>
      <c r="AA1313" s="39">
        <v>0</v>
      </c>
      <c r="AB1313" s="39">
        <v>0</v>
      </c>
      <c r="AC1313" s="39">
        <v>0</v>
      </c>
      <c r="AD1313" s="39">
        <v>0</v>
      </c>
    </row>
    <row r="1314" spans="1:30" x14ac:dyDescent="0.2">
      <c r="A1314" s="35" t="s">
        <v>452</v>
      </c>
      <c r="B1314" s="36">
        <v>0</v>
      </c>
      <c r="C1314" s="36">
        <v>0</v>
      </c>
      <c r="D1314" s="36">
        <v>0</v>
      </c>
      <c r="E1314" s="36">
        <v>0</v>
      </c>
      <c r="F1314" s="36">
        <v>29546</v>
      </c>
      <c r="G1314" s="36">
        <f>C1314+D1314+E1314+F1314</f>
        <v>29546</v>
      </c>
      <c r="H1314" s="36">
        <v>0</v>
      </c>
      <c r="I1314" s="36">
        <v>0</v>
      </c>
      <c r="J1314" s="36">
        <v>0</v>
      </c>
      <c r="K1314" s="36">
        <v>29546</v>
      </c>
      <c r="L1314" s="36">
        <f>H1314+I1314+J1314+K1314</f>
        <v>29546</v>
      </c>
      <c r="M1314" s="36">
        <v>0</v>
      </c>
      <c r="N1314" s="36">
        <v>0</v>
      </c>
      <c r="O1314" s="36">
        <v>0</v>
      </c>
      <c r="P1314" s="36">
        <v>28125</v>
      </c>
      <c r="Q1314" s="36">
        <f>M1314+N1314+O1314+P1314</f>
        <v>28125</v>
      </c>
      <c r="R1314" s="36">
        <f>H1314-M1314</f>
        <v>0</v>
      </c>
      <c r="S1314" s="36">
        <f>I1314-N1314</f>
        <v>0</v>
      </c>
      <c r="T1314" s="36">
        <f>J1314-O1314</f>
        <v>0</v>
      </c>
      <c r="U1314" s="36">
        <f>Q1314+B1314</f>
        <v>28125</v>
      </c>
      <c r="V1314" s="36">
        <v>29546</v>
      </c>
      <c r="W1314" s="36">
        <v>28125</v>
      </c>
      <c r="X1314" s="36">
        <f>V1314-W1314</f>
        <v>1421</v>
      </c>
      <c r="Y1314" s="36">
        <f>IF(ISERROR(W1314/V1314*100),0,W1314/V1314*100)</f>
        <v>95.190550328301626</v>
      </c>
      <c r="Z1314" s="36">
        <v>0</v>
      </c>
      <c r="AA1314" s="36">
        <v>0</v>
      </c>
      <c r="AB1314" s="36">
        <v>0</v>
      </c>
      <c r="AC1314" s="36">
        <v>0</v>
      </c>
      <c r="AD1314" s="36">
        <v>-1421</v>
      </c>
    </row>
    <row r="1315" spans="1:30" ht="25.5" x14ac:dyDescent="0.2">
      <c r="A1315" s="38" t="s">
        <v>45</v>
      </c>
      <c r="B1315" s="39">
        <v>0</v>
      </c>
      <c r="C1315" s="39">
        <v>0</v>
      </c>
      <c r="D1315" s="39">
        <v>0</v>
      </c>
      <c r="E1315" s="39">
        <v>0</v>
      </c>
      <c r="F1315" s="39">
        <v>29546</v>
      </c>
      <c r="G1315" s="39">
        <f>C1315+D1315+E1315+F1315</f>
        <v>29546</v>
      </c>
      <c r="H1315" s="39">
        <v>0</v>
      </c>
      <c r="I1315" s="39">
        <v>0</v>
      </c>
      <c r="J1315" s="39">
        <v>0</v>
      </c>
      <c r="K1315" s="39">
        <v>29546</v>
      </c>
      <c r="L1315" s="39">
        <f>H1315+I1315+J1315+K1315</f>
        <v>29546</v>
      </c>
      <c r="M1315" s="39">
        <v>0</v>
      </c>
      <c r="N1315" s="39">
        <v>0</v>
      </c>
      <c r="O1315" s="39">
        <v>0</v>
      </c>
      <c r="P1315" s="39">
        <v>28125</v>
      </c>
      <c r="Q1315" s="39">
        <f>M1315+N1315+O1315+P1315</f>
        <v>28125</v>
      </c>
      <c r="R1315" s="39">
        <f>H1315-M1315</f>
        <v>0</v>
      </c>
      <c r="S1315" s="39">
        <f>I1315-N1315</f>
        <v>0</v>
      </c>
      <c r="T1315" s="39">
        <f>J1315-O1315</f>
        <v>0</v>
      </c>
      <c r="U1315" s="39">
        <f>Q1315+B1315</f>
        <v>28125</v>
      </c>
      <c r="V1315" s="39">
        <v>29546</v>
      </c>
      <c r="W1315" s="39">
        <v>28125</v>
      </c>
      <c r="X1315" s="39">
        <f>V1315-W1315</f>
        <v>1421</v>
      </c>
      <c r="Y1315" s="39">
        <f>IF(ISERROR(W1315/V1315*100),0,W1315/V1315*100)</f>
        <v>95.190550328301626</v>
      </c>
      <c r="Z1315" s="39">
        <v>0</v>
      </c>
      <c r="AA1315" s="39">
        <v>0</v>
      </c>
      <c r="AB1315" s="39">
        <v>0</v>
      </c>
      <c r="AC1315" s="39">
        <v>0</v>
      </c>
      <c r="AD1315" s="39">
        <v>-1421</v>
      </c>
    </row>
    <row r="1316" spans="1:30" ht="25.5" x14ac:dyDescent="0.2">
      <c r="A1316" s="40" t="s">
        <v>46</v>
      </c>
      <c r="B1316" s="39">
        <v>0</v>
      </c>
      <c r="C1316" s="39">
        <v>0</v>
      </c>
      <c r="D1316" s="39">
        <v>0</v>
      </c>
      <c r="E1316" s="39">
        <v>0</v>
      </c>
      <c r="F1316" s="39">
        <v>29546</v>
      </c>
      <c r="G1316" s="39">
        <f>C1316+D1316+E1316+F1316</f>
        <v>29546</v>
      </c>
      <c r="H1316" s="39">
        <v>0</v>
      </c>
      <c r="I1316" s="39">
        <v>0</v>
      </c>
      <c r="J1316" s="39">
        <v>0</v>
      </c>
      <c r="K1316" s="39">
        <v>29546</v>
      </c>
      <c r="L1316" s="39">
        <f>H1316+I1316+J1316+K1316</f>
        <v>29546</v>
      </c>
      <c r="M1316" s="39">
        <v>0</v>
      </c>
      <c r="N1316" s="39">
        <v>0</v>
      </c>
      <c r="O1316" s="39">
        <v>0</v>
      </c>
      <c r="P1316" s="39">
        <v>28125</v>
      </c>
      <c r="Q1316" s="39">
        <f>M1316+N1316+O1316+P1316</f>
        <v>28125</v>
      </c>
      <c r="R1316" s="39">
        <f>H1316-M1316</f>
        <v>0</v>
      </c>
      <c r="S1316" s="39">
        <f>I1316-N1316</f>
        <v>0</v>
      </c>
      <c r="T1316" s="39">
        <f>J1316-O1316</f>
        <v>0</v>
      </c>
      <c r="U1316" s="39">
        <f>Q1316+B1316</f>
        <v>28125</v>
      </c>
      <c r="V1316" s="39">
        <v>29546</v>
      </c>
      <c r="W1316" s="39">
        <v>28125</v>
      </c>
      <c r="X1316" s="39">
        <f>V1316-W1316</f>
        <v>1421</v>
      </c>
      <c r="Y1316" s="39">
        <f>IF(ISERROR(W1316/V1316*100),0,W1316/V1316*100)</f>
        <v>95.190550328301626</v>
      </c>
      <c r="Z1316" s="39">
        <v>0</v>
      </c>
      <c r="AA1316" s="39">
        <v>0</v>
      </c>
      <c r="AB1316" s="39">
        <v>0</v>
      </c>
      <c r="AC1316" s="39">
        <v>0</v>
      </c>
      <c r="AD1316" s="39">
        <v>-1421</v>
      </c>
    </row>
    <row r="1317" spans="1:30" x14ac:dyDescent="0.2">
      <c r="A1317" s="35" t="s">
        <v>454</v>
      </c>
      <c r="B1317" s="36">
        <v>0</v>
      </c>
      <c r="C1317" s="36">
        <v>0</v>
      </c>
      <c r="D1317" s="36">
        <v>0</v>
      </c>
      <c r="E1317" s="36">
        <v>5551</v>
      </c>
      <c r="F1317" s="36">
        <v>0</v>
      </c>
      <c r="G1317" s="36">
        <f>C1317+D1317+E1317+F1317</f>
        <v>5551</v>
      </c>
      <c r="H1317" s="36">
        <v>0</v>
      </c>
      <c r="I1317" s="36">
        <v>0</v>
      </c>
      <c r="J1317" s="36">
        <v>5551</v>
      </c>
      <c r="K1317" s="36">
        <v>0</v>
      </c>
      <c r="L1317" s="36">
        <f>H1317+I1317+J1317+K1317</f>
        <v>5551</v>
      </c>
      <c r="M1317" s="36">
        <v>0</v>
      </c>
      <c r="N1317" s="36">
        <v>0</v>
      </c>
      <c r="O1317" s="36">
        <v>0</v>
      </c>
      <c r="P1317" s="36">
        <v>0</v>
      </c>
      <c r="Q1317" s="36">
        <f>M1317+N1317+O1317+P1317</f>
        <v>0</v>
      </c>
      <c r="R1317" s="36">
        <f>H1317-M1317</f>
        <v>0</v>
      </c>
      <c r="S1317" s="36">
        <f>I1317-N1317</f>
        <v>0</v>
      </c>
      <c r="T1317" s="36">
        <f>J1317-O1317</f>
        <v>5551</v>
      </c>
      <c r="U1317" s="36">
        <f>Q1317+B1317</f>
        <v>0</v>
      </c>
      <c r="V1317" s="36">
        <v>5551</v>
      </c>
      <c r="W1317" s="36">
        <v>0</v>
      </c>
      <c r="X1317" s="36">
        <f>V1317-W1317</f>
        <v>5551</v>
      </c>
      <c r="Y1317" s="36">
        <f>IF(ISERROR(W1317/V1317*100),0,W1317/V1317*100)</f>
        <v>0</v>
      </c>
      <c r="Z1317" s="36">
        <v>0</v>
      </c>
      <c r="AA1317" s="36">
        <v>0</v>
      </c>
      <c r="AB1317" s="36">
        <v>0</v>
      </c>
      <c r="AC1317" s="36">
        <v>0</v>
      </c>
      <c r="AD1317" s="36">
        <v>0</v>
      </c>
    </row>
    <row r="1318" spans="1:30" ht="38.25" x14ac:dyDescent="0.2">
      <c r="A1318" s="38" t="s">
        <v>48</v>
      </c>
      <c r="B1318" s="39">
        <v>0</v>
      </c>
      <c r="C1318" s="39">
        <v>0</v>
      </c>
      <c r="D1318" s="39">
        <v>0</v>
      </c>
      <c r="E1318" s="39">
        <v>5551</v>
      </c>
      <c r="F1318" s="39">
        <v>0</v>
      </c>
      <c r="G1318" s="39">
        <f>C1318+D1318+E1318+F1318</f>
        <v>5551</v>
      </c>
      <c r="H1318" s="39">
        <v>0</v>
      </c>
      <c r="I1318" s="39">
        <v>0</v>
      </c>
      <c r="J1318" s="39">
        <v>5551</v>
      </c>
      <c r="K1318" s="39">
        <v>0</v>
      </c>
      <c r="L1318" s="39">
        <f>H1318+I1318+J1318+K1318</f>
        <v>5551</v>
      </c>
      <c r="M1318" s="39">
        <v>0</v>
      </c>
      <c r="N1318" s="39">
        <v>0</v>
      </c>
      <c r="O1318" s="39">
        <v>0</v>
      </c>
      <c r="P1318" s="39">
        <v>0</v>
      </c>
      <c r="Q1318" s="39">
        <f>M1318+N1318+O1318+P1318</f>
        <v>0</v>
      </c>
      <c r="R1318" s="39">
        <f>H1318-M1318</f>
        <v>0</v>
      </c>
      <c r="S1318" s="39">
        <f>I1318-N1318</f>
        <v>0</v>
      </c>
      <c r="T1318" s="39">
        <f>J1318-O1318</f>
        <v>5551</v>
      </c>
      <c r="U1318" s="39">
        <f>Q1318+B1318</f>
        <v>0</v>
      </c>
      <c r="V1318" s="39">
        <v>5551</v>
      </c>
      <c r="W1318" s="39">
        <v>0</v>
      </c>
      <c r="X1318" s="39">
        <f>V1318-W1318</f>
        <v>5551</v>
      </c>
      <c r="Y1318" s="39">
        <f>IF(ISERROR(W1318/V1318*100),0,W1318/V1318*100)</f>
        <v>0</v>
      </c>
      <c r="Z1318" s="39">
        <v>0</v>
      </c>
      <c r="AA1318" s="39">
        <v>0</v>
      </c>
      <c r="AB1318" s="39">
        <v>0</v>
      </c>
      <c r="AC1318" s="39">
        <v>0</v>
      </c>
      <c r="AD1318" s="39">
        <v>0</v>
      </c>
    </row>
    <row r="1319" spans="1:30" ht="63.75" x14ac:dyDescent="0.2">
      <c r="A1319" s="40" t="s">
        <v>83</v>
      </c>
      <c r="B1319" s="39">
        <v>0</v>
      </c>
      <c r="C1319" s="39">
        <v>0</v>
      </c>
      <c r="D1319" s="39">
        <v>0</v>
      </c>
      <c r="E1319" s="39">
        <v>5551</v>
      </c>
      <c r="F1319" s="39">
        <v>0</v>
      </c>
      <c r="G1319" s="39">
        <f>C1319+D1319+E1319+F1319</f>
        <v>5551</v>
      </c>
      <c r="H1319" s="39">
        <v>0</v>
      </c>
      <c r="I1319" s="39">
        <v>0</v>
      </c>
      <c r="J1319" s="39">
        <v>5551</v>
      </c>
      <c r="K1319" s="39">
        <v>0</v>
      </c>
      <c r="L1319" s="39">
        <f>H1319+I1319+J1319+K1319</f>
        <v>5551</v>
      </c>
      <c r="M1319" s="39">
        <v>0</v>
      </c>
      <c r="N1319" s="39">
        <v>0</v>
      </c>
      <c r="O1319" s="39">
        <v>0</v>
      </c>
      <c r="P1319" s="39">
        <v>0</v>
      </c>
      <c r="Q1319" s="39">
        <f>M1319+N1319+O1319+P1319</f>
        <v>0</v>
      </c>
      <c r="R1319" s="39">
        <f>H1319-M1319</f>
        <v>0</v>
      </c>
      <c r="S1319" s="39">
        <f>I1319-N1319</f>
        <v>0</v>
      </c>
      <c r="T1319" s="39">
        <f>J1319-O1319</f>
        <v>5551</v>
      </c>
      <c r="U1319" s="39">
        <f>Q1319+B1319</f>
        <v>0</v>
      </c>
      <c r="V1319" s="39">
        <v>5551</v>
      </c>
      <c r="W1319" s="39">
        <v>0</v>
      </c>
      <c r="X1319" s="39">
        <f>V1319-W1319</f>
        <v>5551</v>
      </c>
      <c r="Y1319" s="39">
        <f>IF(ISERROR(W1319/V1319*100),0,W1319/V1319*100)</f>
        <v>0</v>
      </c>
      <c r="Z1319" s="39">
        <v>0</v>
      </c>
      <c r="AA1319" s="39">
        <v>0</v>
      </c>
      <c r="AB1319" s="39">
        <v>0</v>
      </c>
      <c r="AC1319" s="39">
        <v>0</v>
      </c>
      <c r="AD1319" s="39">
        <v>0</v>
      </c>
    </row>
    <row r="1320" spans="1:30" x14ac:dyDescent="0.2">
      <c r="A1320" s="35" t="s">
        <v>456</v>
      </c>
      <c r="B1320" s="36">
        <v>0</v>
      </c>
      <c r="C1320" s="36">
        <v>0</v>
      </c>
      <c r="D1320" s="36">
        <v>1275</v>
      </c>
      <c r="E1320" s="36">
        <v>0</v>
      </c>
      <c r="F1320" s="36">
        <v>0</v>
      </c>
      <c r="G1320" s="36">
        <f>C1320+D1320+E1320+F1320</f>
        <v>1275</v>
      </c>
      <c r="H1320" s="36">
        <v>0</v>
      </c>
      <c r="I1320" s="36">
        <v>1275</v>
      </c>
      <c r="J1320" s="36">
        <v>0</v>
      </c>
      <c r="K1320" s="36">
        <v>0</v>
      </c>
      <c r="L1320" s="36">
        <f>H1320+I1320+J1320+K1320</f>
        <v>1275</v>
      </c>
      <c r="M1320" s="36">
        <v>0</v>
      </c>
      <c r="N1320" s="36">
        <v>0</v>
      </c>
      <c r="O1320" s="36">
        <v>0</v>
      </c>
      <c r="P1320" s="36">
        <v>0</v>
      </c>
      <c r="Q1320" s="36">
        <f>M1320+N1320+O1320+P1320</f>
        <v>0</v>
      </c>
      <c r="R1320" s="36">
        <f>H1320-M1320</f>
        <v>0</v>
      </c>
      <c r="S1320" s="36">
        <f>I1320-N1320</f>
        <v>1275</v>
      </c>
      <c r="T1320" s="36">
        <f>J1320-O1320</f>
        <v>0</v>
      </c>
      <c r="U1320" s="36">
        <f>Q1320+B1320</f>
        <v>0</v>
      </c>
      <c r="V1320" s="36">
        <v>4726</v>
      </c>
      <c r="W1320" s="36">
        <v>1254.55</v>
      </c>
      <c r="X1320" s="36">
        <f>V1320-W1320</f>
        <v>3471.45</v>
      </c>
      <c r="Y1320" s="36">
        <f>IF(ISERROR(W1320/V1320*100),0,W1320/V1320*100)</f>
        <v>26.545704612780362</v>
      </c>
      <c r="Z1320" s="36">
        <v>0</v>
      </c>
      <c r="AA1320" s="36">
        <v>0</v>
      </c>
      <c r="AB1320" s="36">
        <v>0</v>
      </c>
      <c r="AC1320" s="36">
        <v>0</v>
      </c>
      <c r="AD1320" s="36">
        <v>0</v>
      </c>
    </row>
    <row r="1321" spans="1:30" ht="25.5" x14ac:dyDescent="0.2">
      <c r="A1321" s="38" t="s">
        <v>53</v>
      </c>
      <c r="B1321" s="39">
        <v>0</v>
      </c>
      <c r="C1321" s="39">
        <v>0</v>
      </c>
      <c r="D1321" s="39">
        <v>1275</v>
      </c>
      <c r="E1321" s="39">
        <v>0</v>
      </c>
      <c r="F1321" s="39">
        <v>0</v>
      </c>
      <c r="G1321" s="39">
        <f>C1321+D1321+E1321+F1321</f>
        <v>1275</v>
      </c>
      <c r="H1321" s="39">
        <v>0</v>
      </c>
      <c r="I1321" s="39">
        <v>1275</v>
      </c>
      <c r="J1321" s="39">
        <v>0</v>
      </c>
      <c r="K1321" s="39">
        <v>0</v>
      </c>
      <c r="L1321" s="39">
        <f>H1321+I1321+J1321+K1321</f>
        <v>1275</v>
      </c>
      <c r="M1321" s="39">
        <v>0</v>
      </c>
      <c r="N1321" s="39">
        <v>0</v>
      </c>
      <c r="O1321" s="39">
        <v>0</v>
      </c>
      <c r="P1321" s="39">
        <v>0</v>
      </c>
      <c r="Q1321" s="39">
        <f>M1321+N1321+O1321+P1321</f>
        <v>0</v>
      </c>
      <c r="R1321" s="39">
        <f>H1321-M1321</f>
        <v>0</v>
      </c>
      <c r="S1321" s="39">
        <f>I1321-N1321</f>
        <v>1275</v>
      </c>
      <c r="T1321" s="39">
        <f>J1321-O1321</f>
        <v>0</v>
      </c>
      <c r="U1321" s="39">
        <f>Q1321+B1321</f>
        <v>0</v>
      </c>
      <c r="V1321" s="39">
        <v>4726</v>
      </c>
      <c r="W1321" s="39">
        <v>1254.55</v>
      </c>
      <c r="X1321" s="39">
        <f>V1321-W1321</f>
        <v>3471.45</v>
      </c>
      <c r="Y1321" s="39">
        <f>IF(ISERROR(W1321/V1321*100),0,W1321/V1321*100)</f>
        <v>26.545704612780362</v>
      </c>
      <c r="Z1321" s="39">
        <v>0</v>
      </c>
      <c r="AA1321" s="39">
        <v>0</v>
      </c>
      <c r="AB1321" s="39">
        <v>0</v>
      </c>
      <c r="AC1321" s="39">
        <v>0</v>
      </c>
      <c r="AD1321" s="39">
        <v>0</v>
      </c>
    </row>
    <row r="1322" spans="1:30" ht="25.5" x14ac:dyDescent="0.2">
      <c r="A1322" s="40" t="s">
        <v>458</v>
      </c>
      <c r="B1322" s="39">
        <v>0</v>
      </c>
      <c r="C1322" s="39">
        <v>0</v>
      </c>
      <c r="D1322" s="39">
        <v>1275</v>
      </c>
      <c r="E1322" s="39">
        <v>0</v>
      </c>
      <c r="F1322" s="39">
        <v>0</v>
      </c>
      <c r="G1322" s="39">
        <f>C1322+D1322+E1322+F1322</f>
        <v>1275</v>
      </c>
      <c r="H1322" s="39">
        <v>0</v>
      </c>
      <c r="I1322" s="39">
        <v>1275</v>
      </c>
      <c r="J1322" s="39">
        <v>0</v>
      </c>
      <c r="K1322" s="39">
        <v>0</v>
      </c>
      <c r="L1322" s="39">
        <f>H1322+I1322+J1322+K1322</f>
        <v>1275</v>
      </c>
      <c r="M1322" s="39">
        <v>0</v>
      </c>
      <c r="N1322" s="39">
        <v>0</v>
      </c>
      <c r="O1322" s="39">
        <v>0</v>
      </c>
      <c r="P1322" s="39">
        <v>0</v>
      </c>
      <c r="Q1322" s="39">
        <f>M1322+N1322+O1322+P1322</f>
        <v>0</v>
      </c>
      <c r="R1322" s="39">
        <f>H1322-M1322</f>
        <v>0</v>
      </c>
      <c r="S1322" s="39">
        <f>I1322-N1322</f>
        <v>1275</v>
      </c>
      <c r="T1322" s="39">
        <f>J1322-O1322</f>
        <v>0</v>
      </c>
      <c r="U1322" s="39">
        <f>Q1322+B1322</f>
        <v>0</v>
      </c>
      <c r="V1322" s="39">
        <v>4726</v>
      </c>
      <c r="W1322" s="39">
        <v>1254.55</v>
      </c>
      <c r="X1322" s="39">
        <f>V1322-W1322</f>
        <v>3471.45</v>
      </c>
      <c r="Y1322" s="39">
        <f>IF(ISERROR(W1322/V1322*100),0,W1322/V1322*100)</f>
        <v>26.545704612780362</v>
      </c>
      <c r="Z1322" s="39">
        <v>0</v>
      </c>
      <c r="AA1322" s="39">
        <v>0</v>
      </c>
      <c r="AB1322" s="39">
        <v>0</v>
      </c>
      <c r="AC1322" s="39">
        <v>0</v>
      </c>
      <c r="AD1322" s="39">
        <v>0</v>
      </c>
    </row>
    <row r="1323" spans="1:30" x14ac:dyDescent="0.2">
      <c r="A1323" s="35" t="s">
        <v>459</v>
      </c>
      <c r="B1323" s="36">
        <v>0</v>
      </c>
      <c r="C1323" s="36">
        <v>0</v>
      </c>
      <c r="D1323" s="36">
        <v>198297</v>
      </c>
      <c r="E1323" s="36">
        <v>480072</v>
      </c>
      <c r="F1323" s="36">
        <v>11734033</v>
      </c>
      <c r="G1323" s="36">
        <f>C1323+D1323+E1323+F1323</f>
        <v>12412402</v>
      </c>
      <c r="H1323" s="36">
        <v>0</v>
      </c>
      <c r="I1323" s="36">
        <v>198297</v>
      </c>
      <c r="J1323" s="36">
        <v>480072</v>
      </c>
      <c r="K1323" s="36">
        <v>11734033</v>
      </c>
      <c r="L1323" s="36">
        <f>H1323+I1323+J1323+K1323</f>
        <v>12412402</v>
      </c>
      <c r="M1323" s="36">
        <v>100</v>
      </c>
      <c r="N1323" s="36">
        <v>196785.24</v>
      </c>
      <c r="O1323" s="36">
        <v>456455.97</v>
      </c>
      <c r="P1323" s="36">
        <v>10481313.58</v>
      </c>
      <c r="Q1323" s="36">
        <f>M1323+N1323+O1323+P1323</f>
        <v>11134654.789999999</v>
      </c>
      <c r="R1323" s="36">
        <f>H1323-M1323</f>
        <v>-100</v>
      </c>
      <c r="S1323" s="36">
        <f>I1323-N1323</f>
        <v>1511.7600000000093</v>
      </c>
      <c r="T1323" s="36">
        <f>J1323-O1323</f>
        <v>23616.030000000028</v>
      </c>
      <c r="U1323" s="36">
        <f>Q1323+B1323</f>
        <v>11134654.789999999</v>
      </c>
      <c r="V1323" s="36">
        <v>12450110</v>
      </c>
      <c r="W1323" s="36">
        <v>11054802.17</v>
      </c>
      <c r="X1323" s="36">
        <f>V1323-W1323</f>
        <v>1395307.83</v>
      </c>
      <c r="Y1323" s="36">
        <f>IF(ISERROR(W1323/V1323*100),0,W1323/V1323*100)</f>
        <v>88.792807212145107</v>
      </c>
      <c r="Z1323" s="36">
        <v>0</v>
      </c>
      <c r="AA1323" s="36">
        <v>0</v>
      </c>
      <c r="AB1323" s="36">
        <v>0</v>
      </c>
      <c r="AC1323" s="36">
        <v>0</v>
      </c>
      <c r="AD1323" s="36">
        <v>-1252719.42</v>
      </c>
    </row>
    <row r="1324" spans="1:30" ht="38.25" x14ac:dyDescent="0.2">
      <c r="A1324" s="38" t="s">
        <v>42</v>
      </c>
      <c r="B1324" s="39">
        <v>0</v>
      </c>
      <c r="C1324" s="39">
        <v>0</v>
      </c>
      <c r="D1324" s="39">
        <v>0</v>
      </c>
      <c r="E1324" s="39">
        <v>0</v>
      </c>
      <c r="F1324" s="39">
        <v>2834087</v>
      </c>
      <c r="G1324" s="39">
        <f>C1324+D1324+E1324+F1324</f>
        <v>2834087</v>
      </c>
      <c r="H1324" s="39">
        <v>0</v>
      </c>
      <c r="I1324" s="39">
        <v>0</v>
      </c>
      <c r="J1324" s="39">
        <v>0</v>
      </c>
      <c r="K1324" s="39">
        <v>2834087</v>
      </c>
      <c r="L1324" s="39">
        <f>H1324+I1324+J1324+K1324</f>
        <v>2834087</v>
      </c>
      <c r="M1324" s="39">
        <v>0</v>
      </c>
      <c r="N1324" s="39">
        <v>0</v>
      </c>
      <c r="O1324" s="39">
        <v>0</v>
      </c>
      <c r="P1324" s="39">
        <v>2483662.0099999998</v>
      </c>
      <c r="Q1324" s="39">
        <f>M1324+N1324+O1324+P1324</f>
        <v>2483662.0099999998</v>
      </c>
      <c r="R1324" s="39">
        <f>H1324-M1324</f>
        <v>0</v>
      </c>
      <c r="S1324" s="39">
        <f>I1324-N1324</f>
        <v>0</v>
      </c>
      <c r="T1324" s="39">
        <f>J1324-O1324</f>
        <v>0</v>
      </c>
      <c r="U1324" s="39">
        <f>Q1324+B1324</f>
        <v>2483662.0099999998</v>
      </c>
      <c r="V1324" s="39">
        <v>2834087</v>
      </c>
      <c r="W1324" s="39">
        <v>2483662.0099999998</v>
      </c>
      <c r="X1324" s="39">
        <f>V1324-W1324</f>
        <v>350424.99000000022</v>
      </c>
      <c r="Y1324" s="39">
        <f>IF(ISERROR(W1324/V1324*100),0,W1324/V1324*100)</f>
        <v>87.635348173856329</v>
      </c>
      <c r="Z1324" s="39">
        <v>0</v>
      </c>
      <c r="AA1324" s="39">
        <v>0</v>
      </c>
      <c r="AB1324" s="39">
        <v>0</v>
      </c>
      <c r="AC1324" s="39">
        <v>0</v>
      </c>
      <c r="AD1324" s="39">
        <v>-350424.99</v>
      </c>
    </row>
    <row r="1325" spans="1:30" ht="38.25" x14ac:dyDescent="0.2">
      <c r="A1325" s="40" t="s">
        <v>492</v>
      </c>
      <c r="B1325" s="39">
        <v>0</v>
      </c>
      <c r="C1325" s="39">
        <v>0</v>
      </c>
      <c r="D1325" s="39">
        <v>0</v>
      </c>
      <c r="E1325" s="39">
        <v>0</v>
      </c>
      <c r="F1325" s="39">
        <v>2530568</v>
      </c>
      <c r="G1325" s="39">
        <f>C1325+D1325+E1325+F1325</f>
        <v>2530568</v>
      </c>
      <c r="H1325" s="39">
        <v>0</v>
      </c>
      <c r="I1325" s="39">
        <v>0</v>
      </c>
      <c r="J1325" s="39">
        <v>0</v>
      </c>
      <c r="K1325" s="39">
        <v>2530568</v>
      </c>
      <c r="L1325" s="39">
        <f>H1325+I1325+J1325+K1325</f>
        <v>2530568</v>
      </c>
      <c r="M1325" s="39">
        <v>0</v>
      </c>
      <c r="N1325" s="39">
        <v>0</v>
      </c>
      <c r="O1325" s="39">
        <v>0</v>
      </c>
      <c r="P1325" s="39">
        <v>2193908.04</v>
      </c>
      <c r="Q1325" s="39">
        <f>M1325+N1325+O1325+P1325</f>
        <v>2193908.04</v>
      </c>
      <c r="R1325" s="39">
        <f>H1325-M1325</f>
        <v>0</v>
      </c>
      <c r="S1325" s="39">
        <f>I1325-N1325</f>
        <v>0</v>
      </c>
      <c r="T1325" s="39">
        <f>J1325-O1325</f>
        <v>0</v>
      </c>
      <c r="U1325" s="39">
        <f>Q1325+B1325</f>
        <v>2193908.04</v>
      </c>
      <c r="V1325" s="39">
        <v>2530568</v>
      </c>
      <c r="W1325" s="39">
        <v>2193908.04</v>
      </c>
      <c r="X1325" s="39">
        <f>V1325-W1325</f>
        <v>336659.95999999996</v>
      </c>
      <c r="Y1325" s="39">
        <f>IF(ISERROR(W1325/V1325*100),0,W1325/V1325*100)</f>
        <v>86.696268979928618</v>
      </c>
      <c r="Z1325" s="39">
        <v>0</v>
      </c>
      <c r="AA1325" s="39">
        <v>0</v>
      </c>
      <c r="AB1325" s="39">
        <v>0</v>
      </c>
      <c r="AC1325" s="39">
        <v>0</v>
      </c>
      <c r="AD1325" s="39">
        <v>-336659.96</v>
      </c>
    </row>
    <row r="1326" spans="1:30" ht="38.25" x14ac:dyDescent="0.2">
      <c r="A1326" s="40" t="s">
        <v>44</v>
      </c>
      <c r="B1326" s="39">
        <v>0</v>
      </c>
      <c r="C1326" s="39">
        <v>0</v>
      </c>
      <c r="D1326" s="39">
        <v>0</v>
      </c>
      <c r="E1326" s="39">
        <v>0</v>
      </c>
      <c r="F1326" s="39">
        <v>303519</v>
      </c>
      <c r="G1326" s="39">
        <f>C1326+D1326+E1326+F1326</f>
        <v>303519</v>
      </c>
      <c r="H1326" s="39">
        <v>0</v>
      </c>
      <c r="I1326" s="39">
        <v>0</v>
      </c>
      <c r="J1326" s="39">
        <v>0</v>
      </c>
      <c r="K1326" s="39">
        <v>303519</v>
      </c>
      <c r="L1326" s="39">
        <f>H1326+I1326+J1326+K1326</f>
        <v>303519</v>
      </c>
      <c r="M1326" s="39">
        <v>0</v>
      </c>
      <c r="N1326" s="39">
        <v>0</v>
      </c>
      <c r="O1326" s="39">
        <v>0</v>
      </c>
      <c r="P1326" s="39">
        <v>289753.96999999997</v>
      </c>
      <c r="Q1326" s="39">
        <f>M1326+N1326+O1326+P1326</f>
        <v>289753.96999999997</v>
      </c>
      <c r="R1326" s="39">
        <f>H1326-M1326</f>
        <v>0</v>
      </c>
      <c r="S1326" s="39">
        <f>I1326-N1326</f>
        <v>0</v>
      </c>
      <c r="T1326" s="39">
        <f>J1326-O1326</f>
        <v>0</v>
      </c>
      <c r="U1326" s="39">
        <f>Q1326+B1326</f>
        <v>289753.96999999997</v>
      </c>
      <c r="V1326" s="39">
        <v>303519</v>
      </c>
      <c r="W1326" s="39">
        <v>289753.96999999997</v>
      </c>
      <c r="X1326" s="39">
        <f>V1326-W1326</f>
        <v>13765.030000000028</v>
      </c>
      <c r="Y1326" s="39">
        <f>IF(ISERROR(W1326/V1326*100),0,W1326/V1326*100)</f>
        <v>95.46485393006698</v>
      </c>
      <c r="Z1326" s="39">
        <v>0</v>
      </c>
      <c r="AA1326" s="39">
        <v>0</v>
      </c>
      <c r="AB1326" s="39">
        <v>0</v>
      </c>
      <c r="AC1326" s="39">
        <v>0</v>
      </c>
      <c r="AD1326" s="39">
        <v>-13765.03</v>
      </c>
    </row>
    <row r="1327" spans="1:30" ht="25.5" x14ac:dyDescent="0.2">
      <c r="A1327" s="38" t="s">
        <v>45</v>
      </c>
      <c r="B1327" s="39">
        <v>0</v>
      </c>
      <c r="C1327" s="39">
        <v>0</v>
      </c>
      <c r="D1327" s="39">
        <v>0</v>
      </c>
      <c r="E1327" s="39">
        <v>0</v>
      </c>
      <c r="F1327" s="39">
        <v>8635940</v>
      </c>
      <c r="G1327" s="39">
        <f>C1327+D1327+E1327+F1327</f>
        <v>8635940</v>
      </c>
      <c r="H1327" s="39">
        <v>0</v>
      </c>
      <c r="I1327" s="39">
        <v>0</v>
      </c>
      <c r="J1327" s="39">
        <v>0</v>
      </c>
      <c r="K1327" s="39">
        <v>8635940</v>
      </c>
      <c r="L1327" s="39">
        <f>H1327+I1327+J1327+K1327</f>
        <v>8635940</v>
      </c>
      <c r="M1327" s="39">
        <v>100</v>
      </c>
      <c r="N1327" s="39">
        <v>0</v>
      </c>
      <c r="O1327" s="39">
        <v>0</v>
      </c>
      <c r="P1327" s="39">
        <v>7753948.1699999999</v>
      </c>
      <c r="Q1327" s="39">
        <f>M1327+N1327+O1327+P1327</f>
        <v>7754048.1699999999</v>
      </c>
      <c r="R1327" s="39">
        <f>H1327-M1327</f>
        <v>-100</v>
      </c>
      <c r="S1327" s="39">
        <f>I1327-N1327</f>
        <v>0</v>
      </c>
      <c r="T1327" s="39">
        <f>J1327-O1327</f>
        <v>0</v>
      </c>
      <c r="U1327" s="39">
        <f>Q1327+B1327</f>
        <v>7754048.1699999999</v>
      </c>
      <c r="V1327" s="39">
        <v>8635940</v>
      </c>
      <c r="W1327" s="39">
        <v>7753948.1699999999</v>
      </c>
      <c r="X1327" s="39">
        <f>V1327-W1327</f>
        <v>881991.83000000007</v>
      </c>
      <c r="Y1327" s="39">
        <f>IF(ISERROR(W1327/V1327*100),0,W1327/V1327*100)</f>
        <v>89.786962044664506</v>
      </c>
      <c r="Z1327" s="39">
        <v>0</v>
      </c>
      <c r="AA1327" s="39">
        <v>0</v>
      </c>
      <c r="AB1327" s="39">
        <v>0</v>
      </c>
      <c r="AC1327" s="39">
        <v>0</v>
      </c>
      <c r="AD1327" s="39">
        <v>-881991.83</v>
      </c>
    </row>
    <row r="1328" spans="1:30" ht="25.5" x14ac:dyDescent="0.2">
      <c r="A1328" s="40" t="s">
        <v>493</v>
      </c>
      <c r="B1328" s="39">
        <v>0</v>
      </c>
      <c r="C1328" s="39">
        <v>0</v>
      </c>
      <c r="D1328" s="39">
        <v>0</v>
      </c>
      <c r="E1328" s="39">
        <v>0</v>
      </c>
      <c r="F1328" s="39">
        <v>8554104</v>
      </c>
      <c r="G1328" s="39">
        <f>C1328+D1328+E1328+F1328</f>
        <v>8554104</v>
      </c>
      <c r="H1328" s="39">
        <v>0</v>
      </c>
      <c r="I1328" s="39">
        <v>0</v>
      </c>
      <c r="J1328" s="39">
        <v>0</v>
      </c>
      <c r="K1328" s="39">
        <v>8554104</v>
      </c>
      <c r="L1328" s="39">
        <f>H1328+I1328+J1328+K1328</f>
        <v>8554104</v>
      </c>
      <c r="M1328" s="39">
        <v>100</v>
      </c>
      <c r="N1328" s="39">
        <v>0</v>
      </c>
      <c r="O1328" s="39">
        <v>0</v>
      </c>
      <c r="P1328" s="39">
        <v>7680515.2800000003</v>
      </c>
      <c r="Q1328" s="39">
        <f>M1328+N1328+O1328+P1328</f>
        <v>7680615.2800000003</v>
      </c>
      <c r="R1328" s="39">
        <f>H1328-M1328</f>
        <v>-100</v>
      </c>
      <c r="S1328" s="39">
        <f>I1328-N1328</f>
        <v>0</v>
      </c>
      <c r="T1328" s="39">
        <f>J1328-O1328</f>
        <v>0</v>
      </c>
      <c r="U1328" s="39">
        <f>Q1328+B1328</f>
        <v>7680615.2800000003</v>
      </c>
      <c r="V1328" s="39">
        <v>8554104</v>
      </c>
      <c r="W1328" s="39">
        <v>7680515.2800000003</v>
      </c>
      <c r="X1328" s="39">
        <f>V1328-W1328</f>
        <v>873588.71999999974</v>
      </c>
      <c r="Y1328" s="39">
        <f>IF(ISERROR(W1328/V1328*100),0,W1328/V1328*100)</f>
        <v>89.78749007493947</v>
      </c>
      <c r="Z1328" s="39">
        <v>0</v>
      </c>
      <c r="AA1328" s="39">
        <v>0</v>
      </c>
      <c r="AB1328" s="39">
        <v>0</v>
      </c>
      <c r="AC1328" s="39">
        <v>0</v>
      </c>
      <c r="AD1328" s="39">
        <v>-873588.72</v>
      </c>
    </row>
    <row r="1329" spans="1:30" ht="38.25" x14ac:dyDescent="0.2">
      <c r="A1329" s="40" t="s">
        <v>47</v>
      </c>
      <c r="B1329" s="39">
        <v>0</v>
      </c>
      <c r="C1329" s="39">
        <v>0</v>
      </c>
      <c r="D1329" s="39">
        <v>0</v>
      </c>
      <c r="E1329" s="39">
        <v>0</v>
      </c>
      <c r="F1329" s="39">
        <v>81836</v>
      </c>
      <c r="G1329" s="39">
        <f>C1329+D1329+E1329+F1329</f>
        <v>81836</v>
      </c>
      <c r="H1329" s="39">
        <v>0</v>
      </c>
      <c r="I1329" s="39">
        <v>0</v>
      </c>
      <c r="J1329" s="39">
        <v>0</v>
      </c>
      <c r="K1329" s="39">
        <v>81836</v>
      </c>
      <c r="L1329" s="39">
        <f>H1329+I1329+J1329+K1329</f>
        <v>81836</v>
      </c>
      <c r="M1329" s="39">
        <v>0</v>
      </c>
      <c r="N1329" s="39">
        <v>0</v>
      </c>
      <c r="O1329" s="39">
        <v>0</v>
      </c>
      <c r="P1329" s="39">
        <v>73432.89</v>
      </c>
      <c r="Q1329" s="39">
        <f>M1329+N1329+O1329+P1329</f>
        <v>73432.89</v>
      </c>
      <c r="R1329" s="39">
        <f>H1329-M1329</f>
        <v>0</v>
      </c>
      <c r="S1329" s="39">
        <f>I1329-N1329</f>
        <v>0</v>
      </c>
      <c r="T1329" s="39">
        <f>J1329-O1329</f>
        <v>0</v>
      </c>
      <c r="U1329" s="39">
        <f>Q1329+B1329</f>
        <v>73432.89</v>
      </c>
      <c r="V1329" s="39">
        <v>81836</v>
      </c>
      <c r="W1329" s="39">
        <v>73432.89</v>
      </c>
      <c r="X1329" s="39">
        <f>V1329-W1329</f>
        <v>8403.11</v>
      </c>
      <c r="Y1329" s="39">
        <f>IF(ISERROR(W1329/V1329*100),0,W1329/V1329*100)</f>
        <v>89.73176841487853</v>
      </c>
      <c r="Z1329" s="39">
        <v>0</v>
      </c>
      <c r="AA1329" s="39">
        <v>0</v>
      </c>
      <c r="AB1329" s="39">
        <v>0</v>
      </c>
      <c r="AC1329" s="39">
        <v>0</v>
      </c>
      <c r="AD1329" s="39">
        <v>-8403.11</v>
      </c>
    </row>
    <row r="1330" spans="1:30" ht="25.5" x14ac:dyDescent="0.2">
      <c r="A1330" s="38" t="s">
        <v>116</v>
      </c>
      <c r="B1330" s="39">
        <v>0</v>
      </c>
      <c r="C1330" s="39">
        <v>0</v>
      </c>
      <c r="D1330" s="39">
        <v>0</v>
      </c>
      <c r="E1330" s="39">
        <v>2500</v>
      </c>
      <c r="F1330" s="39">
        <v>0</v>
      </c>
      <c r="G1330" s="39">
        <f>C1330+D1330+E1330+F1330</f>
        <v>2500</v>
      </c>
      <c r="H1330" s="39">
        <v>0</v>
      </c>
      <c r="I1330" s="39">
        <v>0</v>
      </c>
      <c r="J1330" s="39">
        <v>2500</v>
      </c>
      <c r="K1330" s="39">
        <v>0</v>
      </c>
      <c r="L1330" s="39">
        <f>H1330+I1330+J1330+K1330</f>
        <v>2500</v>
      </c>
      <c r="M1330" s="39">
        <v>0</v>
      </c>
      <c r="N1330" s="39">
        <v>0</v>
      </c>
      <c r="O1330" s="39">
        <v>2500</v>
      </c>
      <c r="P1330" s="39">
        <v>0</v>
      </c>
      <c r="Q1330" s="39">
        <f>M1330+N1330+O1330+P1330</f>
        <v>2500</v>
      </c>
      <c r="R1330" s="39">
        <f>H1330-M1330</f>
        <v>0</v>
      </c>
      <c r="S1330" s="39">
        <f>I1330-N1330</f>
        <v>0</v>
      </c>
      <c r="T1330" s="39">
        <f>J1330-O1330</f>
        <v>0</v>
      </c>
      <c r="U1330" s="39">
        <f>Q1330+B1330</f>
        <v>2500</v>
      </c>
      <c r="V1330" s="39">
        <v>2500</v>
      </c>
      <c r="W1330" s="39">
        <v>2500</v>
      </c>
      <c r="X1330" s="39">
        <f>V1330-W1330</f>
        <v>0</v>
      </c>
      <c r="Y1330" s="39">
        <f>IF(ISERROR(W1330/V1330*100),0,W1330/V1330*100)</f>
        <v>100</v>
      </c>
      <c r="Z1330" s="39">
        <v>0</v>
      </c>
      <c r="AA1330" s="39">
        <v>0</v>
      </c>
      <c r="AB1330" s="39">
        <v>0</v>
      </c>
      <c r="AC1330" s="39">
        <v>0</v>
      </c>
      <c r="AD1330" s="39">
        <v>0</v>
      </c>
    </row>
    <row r="1331" spans="1:30" ht="25.5" x14ac:dyDescent="0.2">
      <c r="A1331" s="40" t="s">
        <v>494</v>
      </c>
      <c r="B1331" s="39">
        <v>0</v>
      </c>
      <c r="C1331" s="39">
        <v>0</v>
      </c>
      <c r="D1331" s="39">
        <v>0</v>
      </c>
      <c r="E1331" s="39">
        <v>2500</v>
      </c>
      <c r="F1331" s="39">
        <v>0</v>
      </c>
      <c r="G1331" s="39">
        <f>C1331+D1331+E1331+F1331</f>
        <v>2500</v>
      </c>
      <c r="H1331" s="39">
        <v>0</v>
      </c>
      <c r="I1331" s="39">
        <v>0</v>
      </c>
      <c r="J1331" s="39">
        <v>2500</v>
      </c>
      <c r="K1331" s="39">
        <v>0</v>
      </c>
      <c r="L1331" s="39">
        <f>H1331+I1331+J1331+K1331</f>
        <v>2500</v>
      </c>
      <c r="M1331" s="39">
        <v>0</v>
      </c>
      <c r="N1331" s="39">
        <v>0</v>
      </c>
      <c r="O1331" s="39">
        <v>2500</v>
      </c>
      <c r="P1331" s="39">
        <v>0</v>
      </c>
      <c r="Q1331" s="39">
        <f>M1331+N1331+O1331+P1331</f>
        <v>2500</v>
      </c>
      <c r="R1331" s="39">
        <f>H1331-M1331</f>
        <v>0</v>
      </c>
      <c r="S1331" s="39">
        <f>I1331-N1331</f>
        <v>0</v>
      </c>
      <c r="T1331" s="39">
        <f>J1331-O1331</f>
        <v>0</v>
      </c>
      <c r="U1331" s="39">
        <f>Q1331+B1331</f>
        <v>2500</v>
      </c>
      <c r="V1331" s="39">
        <v>2500</v>
      </c>
      <c r="W1331" s="39">
        <v>2500</v>
      </c>
      <c r="X1331" s="39">
        <f>V1331-W1331</f>
        <v>0</v>
      </c>
      <c r="Y1331" s="39">
        <f>IF(ISERROR(W1331/V1331*100),0,W1331/V1331*100)</f>
        <v>100</v>
      </c>
      <c r="Z1331" s="39">
        <v>0</v>
      </c>
      <c r="AA1331" s="39">
        <v>0</v>
      </c>
      <c r="AB1331" s="39">
        <v>0</v>
      </c>
      <c r="AC1331" s="39">
        <v>0</v>
      </c>
      <c r="AD1331" s="39">
        <v>0</v>
      </c>
    </row>
    <row r="1332" spans="1:30" ht="51" x14ac:dyDescent="0.2">
      <c r="A1332" s="38" t="s">
        <v>119</v>
      </c>
      <c r="B1332" s="39">
        <v>0</v>
      </c>
      <c r="C1332" s="39">
        <v>0</v>
      </c>
      <c r="D1332" s="39">
        <v>0</v>
      </c>
      <c r="E1332" s="39">
        <v>337500</v>
      </c>
      <c r="F1332" s="39">
        <v>94243</v>
      </c>
      <c r="G1332" s="39">
        <f>C1332+D1332+E1332+F1332</f>
        <v>431743</v>
      </c>
      <c r="H1332" s="39">
        <v>0</v>
      </c>
      <c r="I1332" s="39">
        <v>0</v>
      </c>
      <c r="J1332" s="39">
        <v>337500</v>
      </c>
      <c r="K1332" s="39">
        <v>94243</v>
      </c>
      <c r="L1332" s="39">
        <f>H1332+I1332+J1332+K1332</f>
        <v>431743</v>
      </c>
      <c r="M1332" s="39">
        <v>0</v>
      </c>
      <c r="N1332" s="39">
        <v>0</v>
      </c>
      <c r="O1332" s="39">
        <v>337499.45</v>
      </c>
      <c r="P1332" s="39">
        <v>94243</v>
      </c>
      <c r="Q1332" s="39">
        <f>M1332+N1332+O1332+P1332</f>
        <v>431742.45</v>
      </c>
      <c r="R1332" s="39">
        <f>H1332-M1332</f>
        <v>0</v>
      </c>
      <c r="S1332" s="39">
        <f>I1332-N1332</f>
        <v>0</v>
      </c>
      <c r="T1332" s="39">
        <f>J1332-O1332</f>
        <v>0.54999999998835847</v>
      </c>
      <c r="U1332" s="39">
        <f>Q1332+B1332</f>
        <v>431742.45</v>
      </c>
      <c r="V1332" s="39">
        <v>431743</v>
      </c>
      <c r="W1332" s="39">
        <v>431742.45</v>
      </c>
      <c r="X1332" s="39">
        <f>V1332-W1332</f>
        <v>0.54999999998835847</v>
      </c>
      <c r="Y1332" s="39">
        <f>IF(ISERROR(W1332/V1332*100),0,W1332/V1332*100)</f>
        <v>99.999872609399574</v>
      </c>
      <c r="Z1332" s="39">
        <v>0</v>
      </c>
      <c r="AA1332" s="39">
        <v>0</v>
      </c>
      <c r="AB1332" s="39">
        <v>0</v>
      </c>
      <c r="AC1332" s="39">
        <v>0</v>
      </c>
      <c r="AD1332" s="39">
        <v>0</v>
      </c>
    </row>
    <row r="1333" spans="1:30" ht="51" x14ac:dyDescent="0.2">
      <c r="A1333" s="40" t="s">
        <v>495</v>
      </c>
      <c r="B1333" s="39">
        <v>0</v>
      </c>
      <c r="C1333" s="39">
        <v>0</v>
      </c>
      <c r="D1333" s="39">
        <v>0</v>
      </c>
      <c r="E1333" s="39">
        <v>90046</v>
      </c>
      <c r="F1333" s="39">
        <v>94243</v>
      </c>
      <c r="G1333" s="39">
        <f>C1333+D1333+E1333+F1333</f>
        <v>184289</v>
      </c>
      <c r="H1333" s="39">
        <v>0</v>
      </c>
      <c r="I1333" s="39">
        <v>0</v>
      </c>
      <c r="J1333" s="39">
        <v>90046</v>
      </c>
      <c r="K1333" s="39">
        <v>94243</v>
      </c>
      <c r="L1333" s="39">
        <f>H1333+I1333+J1333+K1333</f>
        <v>184289</v>
      </c>
      <c r="M1333" s="39">
        <v>0</v>
      </c>
      <c r="N1333" s="39">
        <v>0</v>
      </c>
      <c r="O1333" s="39">
        <v>90045.73</v>
      </c>
      <c r="P1333" s="39">
        <v>94243</v>
      </c>
      <c r="Q1333" s="39">
        <f>M1333+N1333+O1333+P1333</f>
        <v>184288.72999999998</v>
      </c>
      <c r="R1333" s="39">
        <f>H1333-M1333</f>
        <v>0</v>
      </c>
      <c r="S1333" s="39">
        <f>I1333-N1333</f>
        <v>0</v>
      </c>
      <c r="T1333" s="39">
        <f>J1333-O1333</f>
        <v>0.27000000000407454</v>
      </c>
      <c r="U1333" s="39">
        <f>Q1333+B1333</f>
        <v>184288.72999999998</v>
      </c>
      <c r="V1333" s="39">
        <v>184289</v>
      </c>
      <c r="W1333" s="39">
        <v>184288.73</v>
      </c>
      <c r="X1333" s="39">
        <f>V1333-W1333</f>
        <v>0.26999999998952262</v>
      </c>
      <c r="Y1333" s="39">
        <f>IF(ISERROR(W1333/V1333*100),0,W1333/V1333*100)</f>
        <v>99.999853490984265</v>
      </c>
      <c r="Z1333" s="39">
        <v>0</v>
      </c>
      <c r="AA1333" s="39">
        <v>0</v>
      </c>
      <c r="AB1333" s="39">
        <v>0</v>
      </c>
      <c r="AC1333" s="39">
        <v>0</v>
      </c>
      <c r="AD1333" s="39">
        <v>0</v>
      </c>
    </row>
    <row r="1334" spans="1:30" ht="38.25" x14ac:dyDescent="0.2">
      <c r="A1334" s="40" t="s">
        <v>355</v>
      </c>
      <c r="B1334" s="39">
        <v>0</v>
      </c>
      <c r="C1334" s="39">
        <v>0</v>
      </c>
      <c r="D1334" s="39">
        <v>0</v>
      </c>
      <c r="E1334" s="39">
        <v>247454</v>
      </c>
      <c r="F1334" s="39">
        <v>0</v>
      </c>
      <c r="G1334" s="39">
        <f>C1334+D1334+E1334+F1334</f>
        <v>247454</v>
      </c>
      <c r="H1334" s="39">
        <v>0</v>
      </c>
      <c r="I1334" s="39">
        <v>0</v>
      </c>
      <c r="J1334" s="39">
        <v>247454</v>
      </c>
      <c r="K1334" s="39">
        <v>0</v>
      </c>
      <c r="L1334" s="39">
        <f>H1334+I1334+J1334+K1334</f>
        <v>247454</v>
      </c>
      <c r="M1334" s="39">
        <v>0</v>
      </c>
      <c r="N1334" s="39">
        <v>0</v>
      </c>
      <c r="O1334" s="39">
        <v>247453.72</v>
      </c>
      <c r="P1334" s="39">
        <v>0</v>
      </c>
      <c r="Q1334" s="39">
        <f>M1334+N1334+O1334+P1334</f>
        <v>247453.72</v>
      </c>
      <c r="R1334" s="39">
        <f>H1334-M1334</f>
        <v>0</v>
      </c>
      <c r="S1334" s="39">
        <f>I1334-N1334</f>
        <v>0</v>
      </c>
      <c r="T1334" s="39">
        <f>J1334-O1334</f>
        <v>0.27999999999883585</v>
      </c>
      <c r="U1334" s="39">
        <f>Q1334+B1334</f>
        <v>247453.72</v>
      </c>
      <c r="V1334" s="39">
        <v>247454</v>
      </c>
      <c r="W1334" s="39">
        <v>247453.72</v>
      </c>
      <c r="X1334" s="39">
        <f>V1334-W1334</f>
        <v>0.27999999999883585</v>
      </c>
      <c r="Y1334" s="39">
        <f>IF(ISERROR(W1334/V1334*100),0,W1334/V1334*100)</f>
        <v>99.999886847656541</v>
      </c>
      <c r="Z1334" s="39">
        <v>0</v>
      </c>
      <c r="AA1334" s="39">
        <v>0</v>
      </c>
      <c r="AB1334" s="39">
        <v>0</v>
      </c>
      <c r="AC1334" s="39">
        <v>0</v>
      </c>
      <c r="AD1334" s="39">
        <v>0</v>
      </c>
    </row>
    <row r="1335" spans="1:30" ht="38.25" x14ac:dyDescent="0.2">
      <c r="A1335" s="38" t="s">
        <v>48</v>
      </c>
      <c r="B1335" s="39">
        <v>0</v>
      </c>
      <c r="C1335" s="39">
        <v>0</v>
      </c>
      <c r="D1335" s="39">
        <v>198297</v>
      </c>
      <c r="E1335" s="39">
        <v>140072</v>
      </c>
      <c r="F1335" s="39">
        <v>169763</v>
      </c>
      <c r="G1335" s="39">
        <f>C1335+D1335+E1335+F1335</f>
        <v>508132</v>
      </c>
      <c r="H1335" s="39">
        <v>0</v>
      </c>
      <c r="I1335" s="39">
        <v>198297</v>
      </c>
      <c r="J1335" s="39">
        <v>140072</v>
      </c>
      <c r="K1335" s="39">
        <v>169763</v>
      </c>
      <c r="L1335" s="39">
        <f>H1335+I1335+J1335+K1335</f>
        <v>508132</v>
      </c>
      <c r="M1335" s="39">
        <v>0</v>
      </c>
      <c r="N1335" s="39">
        <v>196785.24</v>
      </c>
      <c r="O1335" s="39">
        <v>116456.52</v>
      </c>
      <c r="P1335" s="39">
        <v>149460.4</v>
      </c>
      <c r="Q1335" s="39">
        <f>M1335+N1335+O1335+P1335</f>
        <v>462702.16000000003</v>
      </c>
      <c r="R1335" s="39">
        <f>H1335-M1335</f>
        <v>0</v>
      </c>
      <c r="S1335" s="39">
        <f>I1335-N1335</f>
        <v>1511.7600000000093</v>
      </c>
      <c r="T1335" s="39">
        <f>J1335-O1335</f>
        <v>23615.479999999996</v>
      </c>
      <c r="U1335" s="39">
        <f>Q1335+B1335</f>
        <v>462702.16000000003</v>
      </c>
      <c r="V1335" s="39">
        <v>545840</v>
      </c>
      <c r="W1335" s="39">
        <v>382949.54</v>
      </c>
      <c r="X1335" s="39">
        <f>V1335-W1335</f>
        <v>162890.46000000002</v>
      </c>
      <c r="Y1335" s="39">
        <f>IF(ISERROR(W1335/V1335*100),0,W1335/V1335*100)</f>
        <v>70.15783746152718</v>
      </c>
      <c r="Z1335" s="39">
        <v>0</v>
      </c>
      <c r="AA1335" s="39">
        <v>0</v>
      </c>
      <c r="AB1335" s="39">
        <v>0</v>
      </c>
      <c r="AC1335" s="39">
        <v>0</v>
      </c>
      <c r="AD1335" s="39">
        <v>-20302.599999999999</v>
      </c>
    </row>
    <row r="1336" spans="1:30" ht="38.25" x14ac:dyDescent="0.2">
      <c r="A1336" s="40" t="s">
        <v>496</v>
      </c>
      <c r="B1336" s="39">
        <v>0</v>
      </c>
      <c r="C1336" s="39">
        <v>0</v>
      </c>
      <c r="D1336" s="39">
        <v>72760</v>
      </c>
      <c r="E1336" s="39">
        <v>0</v>
      </c>
      <c r="F1336" s="39">
        <v>72760</v>
      </c>
      <c r="G1336" s="39">
        <f>C1336+D1336+E1336+F1336</f>
        <v>145520</v>
      </c>
      <c r="H1336" s="39">
        <v>0</v>
      </c>
      <c r="I1336" s="39">
        <v>72760</v>
      </c>
      <c r="J1336" s="39">
        <v>0</v>
      </c>
      <c r="K1336" s="39">
        <v>72760</v>
      </c>
      <c r="L1336" s="39">
        <f>H1336+I1336+J1336+K1336</f>
        <v>145520</v>
      </c>
      <c r="M1336" s="39">
        <v>0</v>
      </c>
      <c r="N1336" s="39">
        <v>72760</v>
      </c>
      <c r="O1336" s="39">
        <v>0</v>
      </c>
      <c r="P1336" s="39">
        <v>72760</v>
      </c>
      <c r="Q1336" s="39">
        <f>M1336+N1336+O1336+P1336</f>
        <v>145520</v>
      </c>
      <c r="R1336" s="39">
        <f>H1336-M1336</f>
        <v>0</v>
      </c>
      <c r="S1336" s="39">
        <f>I1336-N1336</f>
        <v>0</v>
      </c>
      <c r="T1336" s="39">
        <f>J1336-O1336</f>
        <v>0</v>
      </c>
      <c r="U1336" s="39">
        <f>Q1336+B1336</f>
        <v>145520</v>
      </c>
      <c r="V1336" s="39">
        <v>145520</v>
      </c>
      <c r="W1336" s="39">
        <v>145520</v>
      </c>
      <c r="X1336" s="39">
        <f>V1336-W1336</f>
        <v>0</v>
      </c>
      <c r="Y1336" s="39">
        <f>IF(ISERROR(W1336/V1336*100),0,W1336/V1336*100)</f>
        <v>100</v>
      </c>
      <c r="Z1336" s="39">
        <v>0</v>
      </c>
      <c r="AA1336" s="39">
        <v>0</v>
      </c>
      <c r="AB1336" s="39">
        <v>0</v>
      </c>
      <c r="AC1336" s="39">
        <v>0</v>
      </c>
      <c r="AD1336" s="39">
        <v>0</v>
      </c>
    </row>
    <row r="1337" spans="1:30" ht="25.5" x14ac:dyDescent="0.2">
      <c r="A1337" s="40" t="s">
        <v>497</v>
      </c>
      <c r="B1337" s="39">
        <v>0</v>
      </c>
      <c r="C1337" s="39">
        <v>0</v>
      </c>
      <c r="D1337" s="39">
        <v>125537</v>
      </c>
      <c r="E1337" s="39">
        <v>0</v>
      </c>
      <c r="F1337" s="39">
        <v>97003</v>
      </c>
      <c r="G1337" s="39">
        <f>C1337+D1337+E1337+F1337</f>
        <v>222540</v>
      </c>
      <c r="H1337" s="39">
        <v>0</v>
      </c>
      <c r="I1337" s="39">
        <v>125537</v>
      </c>
      <c r="J1337" s="39">
        <v>0</v>
      </c>
      <c r="K1337" s="39">
        <v>97003</v>
      </c>
      <c r="L1337" s="39">
        <f>H1337+I1337+J1337+K1337</f>
        <v>222540</v>
      </c>
      <c r="M1337" s="39">
        <v>0</v>
      </c>
      <c r="N1337" s="39">
        <v>124025.24</v>
      </c>
      <c r="O1337" s="39">
        <v>0</v>
      </c>
      <c r="P1337" s="39">
        <v>76700.399999999994</v>
      </c>
      <c r="Q1337" s="39">
        <f>M1337+N1337+O1337+P1337</f>
        <v>200725.64</v>
      </c>
      <c r="R1337" s="39">
        <f>H1337-M1337</f>
        <v>0</v>
      </c>
      <c r="S1337" s="39">
        <f>I1337-N1337</f>
        <v>1511.7599999999948</v>
      </c>
      <c r="T1337" s="39">
        <f>J1337-O1337</f>
        <v>0</v>
      </c>
      <c r="U1337" s="39">
        <f>Q1337+B1337</f>
        <v>200725.64</v>
      </c>
      <c r="V1337" s="39">
        <v>246127</v>
      </c>
      <c r="W1337" s="39">
        <v>118067.5</v>
      </c>
      <c r="X1337" s="39">
        <f>V1337-W1337</f>
        <v>128059.5</v>
      </c>
      <c r="Y1337" s="39">
        <f>IF(ISERROR(W1337/V1337*100),0,W1337/V1337*100)</f>
        <v>47.97015361987917</v>
      </c>
      <c r="Z1337" s="39">
        <v>0</v>
      </c>
      <c r="AA1337" s="39">
        <v>0</v>
      </c>
      <c r="AB1337" s="39">
        <v>0</v>
      </c>
      <c r="AC1337" s="39">
        <v>0</v>
      </c>
      <c r="AD1337" s="39">
        <v>-20302.599999999999</v>
      </c>
    </row>
    <row r="1338" spans="1:30" ht="63.75" x14ac:dyDescent="0.2">
      <c r="A1338" s="40" t="s">
        <v>498</v>
      </c>
      <c r="B1338" s="39">
        <v>0</v>
      </c>
      <c r="C1338" s="39">
        <v>0</v>
      </c>
      <c r="D1338" s="39">
        <v>0</v>
      </c>
      <c r="E1338" s="39">
        <v>23592</v>
      </c>
      <c r="F1338" s="39">
        <v>0</v>
      </c>
      <c r="G1338" s="39">
        <f>C1338+D1338+E1338+F1338</f>
        <v>23592</v>
      </c>
      <c r="H1338" s="39">
        <v>0</v>
      </c>
      <c r="I1338" s="39">
        <v>0</v>
      </c>
      <c r="J1338" s="39">
        <v>23592</v>
      </c>
      <c r="K1338" s="39">
        <v>0</v>
      </c>
      <c r="L1338" s="39">
        <f>H1338+I1338+J1338+K1338</f>
        <v>23592</v>
      </c>
      <c r="M1338" s="39">
        <v>0</v>
      </c>
      <c r="N1338" s="39">
        <v>0</v>
      </c>
      <c r="O1338" s="39">
        <v>0</v>
      </c>
      <c r="P1338" s="39">
        <v>0</v>
      </c>
      <c r="Q1338" s="39">
        <f>M1338+N1338+O1338+P1338</f>
        <v>0</v>
      </c>
      <c r="R1338" s="39">
        <f>H1338-M1338</f>
        <v>0</v>
      </c>
      <c r="S1338" s="39">
        <f>I1338-N1338</f>
        <v>0</v>
      </c>
      <c r="T1338" s="39">
        <f>J1338-O1338</f>
        <v>23592</v>
      </c>
      <c r="U1338" s="39">
        <f>Q1338+B1338</f>
        <v>0</v>
      </c>
      <c r="V1338" s="39">
        <v>37713</v>
      </c>
      <c r="W1338" s="39">
        <v>2905.52</v>
      </c>
      <c r="X1338" s="39">
        <f>V1338-W1338</f>
        <v>34807.480000000003</v>
      </c>
      <c r="Y1338" s="39">
        <f>IF(ISERROR(W1338/V1338*100),0,W1338/V1338*100)</f>
        <v>7.7042929493808501</v>
      </c>
      <c r="Z1338" s="39">
        <v>0</v>
      </c>
      <c r="AA1338" s="39">
        <v>0</v>
      </c>
      <c r="AB1338" s="39">
        <v>0</v>
      </c>
      <c r="AC1338" s="39">
        <v>0</v>
      </c>
      <c r="AD1338" s="39">
        <v>0</v>
      </c>
    </row>
    <row r="1339" spans="1:30" ht="38.25" x14ac:dyDescent="0.2">
      <c r="A1339" s="40" t="s">
        <v>499</v>
      </c>
      <c r="B1339" s="39">
        <v>0</v>
      </c>
      <c r="C1339" s="39">
        <v>0</v>
      </c>
      <c r="D1339" s="39">
        <v>0</v>
      </c>
      <c r="E1339" s="39">
        <v>116480</v>
      </c>
      <c r="F1339" s="39">
        <v>0</v>
      </c>
      <c r="G1339" s="39">
        <f>C1339+D1339+E1339+F1339</f>
        <v>116480</v>
      </c>
      <c r="H1339" s="39">
        <v>0</v>
      </c>
      <c r="I1339" s="39">
        <v>0</v>
      </c>
      <c r="J1339" s="39">
        <v>116480</v>
      </c>
      <c r="K1339" s="39">
        <v>0</v>
      </c>
      <c r="L1339" s="39">
        <f>H1339+I1339+J1339+K1339</f>
        <v>116480</v>
      </c>
      <c r="M1339" s="39">
        <v>0</v>
      </c>
      <c r="N1339" s="39">
        <v>0</v>
      </c>
      <c r="O1339" s="39">
        <v>116456.52</v>
      </c>
      <c r="P1339" s="39">
        <v>0</v>
      </c>
      <c r="Q1339" s="39">
        <f>M1339+N1339+O1339+P1339</f>
        <v>116456.52</v>
      </c>
      <c r="R1339" s="39">
        <f>H1339-M1339</f>
        <v>0</v>
      </c>
      <c r="S1339" s="39">
        <f>I1339-N1339</f>
        <v>0</v>
      </c>
      <c r="T1339" s="39">
        <f>J1339-O1339</f>
        <v>23.479999999995925</v>
      </c>
      <c r="U1339" s="39">
        <f>Q1339+B1339</f>
        <v>116456.52</v>
      </c>
      <c r="V1339" s="39">
        <v>116480</v>
      </c>
      <c r="W1339" s="39">
        <v>116456.52</v>
      </c>
      <c r="X1339" s="39">
        <f>V1339-W1339</f>
        <v>23.479999999995925</v>
      </c>
      <c r="Y1339" s="39">
        <f>IF(ISERROR(W1339/V1339*100),0,W1339/V1339*100)</f>
        <v>99.979842032967042</v>
      </c>
      <c r="Z1339" s="39">
        <v>0</v>
      </c>
      <c r="AA1339" s="39">
        <v>0</v>
      </c>
      <c r="AB1339" s="39">
        <v>0</v>
      </c>
      <c r="AC1339" s="39">
        <v>0</v>
      </c>
      <c r="AD1339" s="39">
        <v>0</v>
      </c>
    </row>
    <row r="1340" spans="1:30" x14ac:dyDescent="0.2">
      <c r="A1340" s="35" t="s">
        <v>501</v>
      </c>
      <c r="B1340" s="36">
        <v>0</v>
      </c>
      <c r="C1340" s="36">
        <v>0</v>
      </c>
      <c r="D1340" s="36">
        <v>133586</v>
      </c>
      <c r="E1340" s="36">
        <v>2776</v>
      </c>
      <c r="F1340" s="36">
        <v>446731</v>
      </c>
      <c r="G1340" s="36">
        <f>C1340+D1340+E1340+F1340</f>
        <v>583093</v>
      </c>
      <c r="H1340" s="36">
        <v>0</v>
      </c>
      <c r="I1340" s="36">
        <v>133586</v>
      </c>
      <c r="J1340" s="36">
        <v>2776</v>
      </c>
      <c r="K1340" s="36">
        <v>446731</v>
      </c>
      <c r="L1340" s="36">
        <f>H1340+I1340+J1340+K1340</f>
        <v>583093</v>
      </c>
      <c r="M1340" s="36">
        <v>0</v>
      </c>
      <c r="N1340" s="36">
        <v>0</v>
      </c>
      <c r="O1340" s="36">
        <v>0</v>
      </c>
      <c r="P1340" s="36">
        <v>292762.34999999998</v>
      </c>
      <c r="Q1340" s="36">
        <f>M1340+N1340+O1340+P1340</f>
        <v>292762.34999999998</v>
      </c>
      <c r="R1340" s="36">
        <f>H1340-M1340</f>
        <v>0</v>
      </c>
      <c r="S1340" s="36">
        <f>I1340-N1340</f>
        <v>133586</v>
      </c>
      <c r="T1340" s="36">
        <f>J1340-O1340</f>
        <v>2776</v>
      </c>
      <c r="U1340" s="36">
        <f>Q1340+B1340</f>
        <v>292762.34999999998</v>
      </c>
      <c r="V1340" s="36">
        <v>583093</v>
      </c>
      <c r="W1340" s="36">
        <v>292762.34999999998</v>
      </c>
      <c r="X1340" s="36">
        <f>V1340-W1340</f>
        <v>290330.65000000002</v>
      </c>
      <c r="Y1340" s="36">
        <f>IF(ISERROR(W1340/V1340*100),0,W1340/V1340*100)</f>
        <v>50.208517337714568</v>
      </c>
      <c r="Z1340" s="36">
        <v>0</v>
      </c>
      <c r="AA1340" s="36">
        <v>0</v>
      </c>
      <c r="AB1340" s="36">
        <v>0</v>
      </c>
      <c r="AC1340" s="36">
        <v>0</v>
      </c>
      <c r="AD1340" s="36">
        <v>-153968.65</v>
      </c>
    </row>
    <row r="1341" spans="1:30" ht="38.25" x14ac:dyDescent="0.2">
      <c r="A1341" s="38" t="s">
        <v>42</v>
      </c>
      <c r="B1341" s="39">
        <v>0</v>
      </c>
      <c r="C1341" s="39">
        <v>0</v>
      </c>
      <c r="D1341" s="39">
        <v>0</v>
      </c>
      <c r="E1341" s="39">
        <v>0</v>
      </c>
      <c r="F1341" s="39">
        <v>446731</v>
      </c>
      <c r="G1341" s="39">
        <f>C1341+D1341+E1341+F1341</f>
        <v>446731</v>
      </c>
      <c r="H1341" s="39">
        <v>0</v>
      </c>
      <c r="I1341" s="39">
        <v>0</v>
      </c>
      <c r="J1341" s="39">
        <v>0</v>
      </c>
      <c r="K1341" s="39">
        <v>446731</v>
      </c>
      <c r="L1341" s="39">
        <f>H1341+I1341+J1341+K1341</f>
        <v>446731</v>
      </c>
      <c r="M1341" s="39">
        <v>0</v>
      </c>
      <c r="N1341" s="39">
        <v>0</v>
      </c>
      <c r="O1341" s="39">
        <v>0</v>
      </c>
      <c r="P1341" s="39">
        <v>292762.34999999998</v>
      </c>
      <c r="Q1341" s="39">
        <f>M1341+N1341+O1341+P1341</f>
        <v>292762.34999999998</v>
      </c>
      <c r="R1341" s="39">
        <f>H1341-M1341</f>
        <v>0</v>
      </c>
      <c r="S1341" s="39">
        <f>I1341-N1341</f>
        <v>0</v>
      </c>
      <c r="T1341" s="39">
        <f>J1341-O1341</f>
        <v>0</v>
      </c>
      <c r="U1341" s="39">
        <f>Q1341+B1341</f>
        <v>292762.34999999998</v>
      </c>
      <c r="V1341" s="39">
        <v>446731</v>
      </c>
      <c r="W1341" s="39">
        <v>292762.34999999998</v>
      </c>
      <c r="X1341" s="39">
        <f>V1341-W1341</f>
        <v>153968.65000000002</v>
      </c>
      <c r="Y1341" s="39">
        <f>IF(ISERROR(W1341/V1341*100),0,W1341/V1341*100)</f>
        <v>65.534370795848048</v>
      </c>
      <c r="Z1341" s="39">
        <v>0</v>
      </c>
      <c r="AA1341" s="39">
        <v>0</v>
      </c>
      <c r="AB1341" s="39">
        <v>0</v>
      </c>
      <c r="AC1341" s="39">
        <v>0</v>
      </c>
      <c r="AD1341" s="39">
        <v>-153968.65</v>
      </c>
    </row>
    <row r="1342" spans="1:30" ht="38.25" x14ac:dyDescent="0.2">
      <c r="A1342" s="40" t="s">
        <v>174</v>
      </c>
      <c r="B1342" s="39">
        <v>0</v>
      </c>
      <c r="C1342" s="39">
        <v>0</v>
      </c>
      <c r="D1342" s="39">
        <v>0</v>
      </c>
      <c r="E1342" s="39">
        <v>0</v>
      </c>
      <c r="F1342" s="39">
        <v>446731</v>
      </c>
      <c r="G1342" s="39">
        <f>C1342+D1342+E1342+F1342</f>
        <v>446731</v>
      </c>
      <c r="H1342" s="39">
        <v>0</v>
      </c>
      <c r="I1342" s="39">
        <v>0</v>
      </c>
      <c r="J1342" s="39">
        <v>0</v>
      </c>
      <c r="K1342" s="39">
        <v>446731</v>
      </c>
      <c r="L1342" s="39">
        <f>H1342+I1342+J1342+K1342</f>
        <v>446731</v>
      </c>
      <c r="M1342" s="39">
        <v>0</v>
      </c>
      <c r="N1342" s="39">
        <v>0</v>
      </c>
      <c r="O1342" s="39">
        <v>0</v>
      </c>
      <c r="P1342" s="39">
        <v>292762.34999999998</v>
      </c>
      <c r="Q1342" s="39">
        <f>M1342+N1342+O1342+P1342</f>
        <v>292762.34999999998</v>
      </c>
      <c r="R1342" s="39">
        <f>H1342-M1342</f>
        <v>0</v>
      </c>
      <c r="S1342" s="39">
        <f>I1342-N1342</f>
        <v>0</v>
      </c>
      <c r="T1342" s="39">
        <f>J1342-O1342</f>
        <v>0</v>
      </c>
      <c r="U1342" s="39">
        <f>Q1342+B1342</f>
        <v>292762.34999999998</v>
      </c>
      <c r="V1342" s="39">
        <v>446731</v>
      </c>
      <c r="W1342" s="39">
        <v>292762.34999999998</v>
      </c>
      <c r="X1342" s="39">
        <f>V1342-W1342</f>
        <v>153968.65000000002</v>
      </c>
      <c r="Y1342" s="39">
        <f>IF(ISERROR(W1342/V1342*100),0,W1342/V1342*100)</f>
        <v>65.534370795848048</v>
      </c>
      <c r="Z1342" s="39">
        <v>0</v>
      </c>
      <c r="AA1342" s="39">
        <v>0</v>
      </c>
      <c r="AB1342" s="39">
        <v>0</v>
      </c>
      <c r="AC1342" s="39">
        <v>0</v>
      </c>
      <c r="AD1342" s="39">
        <v>-153968.65</v>
      </c>
    </row>
    <row r="1343" spans="1:30" ht="38.25" x14ac:dyDescent="0.2">
      <c r="A1343" s="38" t="s">
        <v>48</v>
      </c>
      <c r="B1343" s="39">
        <v>0</v>
      </c>
      <c r="C1343" s="39">
        <v>0</v>
      </c>
      <c r="D1343" s="39">
        <v>133586</v>
      </c>
      <c r="E1343" s="39">
        <v>2776</v>
      </c>
      <c r="F1343" s="39">
        <v>0</v>
      </c>
      <c r="G1343" s="39">
        <f>C1343+D1343+E1343+F1343</f>
        <v>136362</v>
      </c>
      <c r="H1343" s="39">
        <v>0</v>
      </c>
      <c r="I1343" s="39">
        <v>133586</v>
      </c>
      <c r="J1343" s="39">
        <v>2776</v>
      </c>
      <c r="K1343" s="39">
        <v>0</v>
      </c>
      <c r="L1343" s="39">
        <f>H1343+I1343+J1343+K1343</f>
        <v>136362</v>
      </c>
      <c r="M1343" s="39">
        <v>0</v>
      </c>
      <c r="N1343" s="39">
        <v>0</v>
      </c>
      <c r="O1343" s="39">
        <v>0</v>
      </c>
      <c r="P1343" s="39">
        <v>0</v>
      </c>
      <c r="Q1343" s="39">
        <f>M1343+N1343+O1343+P1343</f>
        <v>0</v>
      </c>
      <c r="R1343" s="39">
        <f>H1343-M1343</f>
        <v>0</v>
      </c>
      <c r="S1343" s="39">
        <f>I1343-N1343</f>
        <v>133586</v>
      </c>
      <c r="T1343" s="39">
        <f>J1343-O1343</f>
        <v>2776</v>
      </c>
      <c r="U1343" s="39">
        <f>Q1343+B1343</f>
        <v>0</v>
      </c>
      <c r="V1343" s="39">
        <v>136362</v>
      </c>
      <c r="W1343" s="39">
        <v>0</v>
      </c>
      <c r="X1343" s="39">
        <f>V1343-W1343</f>
        <v>136362</v>
      </c>
      <c r="Y1343" s="39">
        <f>IF(ISERROR(W1343/V1343*100),0,W1343/V1343*100)</f>
        <v>0</v>
      </c>
      <c r="Z1343" s="39">
        <v>0</v>
      </c>
      <c r="AA1343" s="39">
        <v>0</v>
      </c>
      <c r="AB1343" s="39">
        <v>0</v>
      </c>
      <c r="AC1343" s="39">
        <v>0</v>
      </c>
      <c r="AD1343" s="39">
        <v>0</v>
      </c>
    </row>
    <row r="1344" spans="1:30" ht="63.75" x14ac:dyDescent="0.2">
      <c r="A1344" s="40" t="s">
        <v>83</v>
      </c>
      <c r="B1344" s="39">
        <v>0</v>
      </c>
      <c r="C1344" s="39">
        <v>0</v>
      </c>
      <c r="D1344" s="39">
        <v>0</v>
      </c>
      <c r="E1344" s="39">
        <v>2776</v>
      </c>
      <c r="F1344" s="39">
        <v>0</v>
      </c>
      <c r="G1344" s="39">
        <f>C1344+D1344+E1344+F1344</f>
        <v>2776</v>
      </c>
      <c r="H1344" s="39">
        <v>0</v>
      </c>
      <c r="I1344" s="39">
        <v>0</v>
      </c>
      <c r="J1344" s="39">
        <v>2776</v>
      </c>
      <c r="K1344" s="39">
        <v>0</v>
      </c>
      <c r="L1344" s="39">
        <f>H1344+I1344+J1344+K1344</f>
        <v>2776</v>
      </c>
      <c r="M1344" s="39">
        <v>0</v>
      </c>
      <c r="N1344" s="39">
        <v>0</v>
      </c>
      <c r="O1344" s="39">
        <v>0</v>
      </c>
      <c r="P1344" s="39">
        <v>0</v>
      </c>
      <c r="Q1344" s="39">
        <f>M1344+N1344+O1344+P1344</f>
        <v>0</v>
      </c>
      <c r="R1344" s="39">
        <f>H1344-M1344</f>
        <v>0</v>
      </c>
      <c r="S1344" s="39">
        <f>I1344-N1344</f>
        <v>0</v>
      </c>
      <c r="T1344" s="39">
        <f>J1344-O1344</f>
        <v>2776</v>
      </c>
      <c r="U1344" s="39">
        <f>Q1344+B1344</f>
        <v>0</v>
      </c>
      <c r="V1344" s="39">
        <v>2776</v>
      </c>
      <c r="W1344" s="39">
        <v>0</v>
      </c>
      <c r="X1344" s="39">
        <f>V1344-W1344</f>
        <v>2776</v>
      </c>
      <c r="Y1344" s="39">
        <f>IF(ISERROR(W1344/V1344*100),0,W1344/V1344*100)</f>
        <v>0</v>
      </c>
      <c r="Z1344" s="39">
        <v>0</v>
      </c>
      <c r="AA1344" s="39">
        <v>0</v>
      </c>
      <c r="AB1344" s="39">
        <v>0</v>
      </c>
      <c r="AC1344" s="39">
        <v>0</v>
      </c>
      <c r="AD1344" s="39">
        <v>0</v>
      </c>
    </row>
    <row r="1345" spans="1:30" ht="38.25" x14ac:dyDescent="0.2">
      <c r="A1345" s="40" t="s">
        <v>390</v>
      </c>
      <c r="B1345" s="39">
        <v>0</v>
      </c>
      <c r="C1345" s="39">
        <v>0</v>
      </c>
      <c r="D1345" s="39">
        <v>133586</v>
      </c>
      <c r="E1345" s="39">
        <v>0</v>
      </c>
      <c r="F1345" s="39">
        <v>0</v>
      </c>
      <c r="G1345" s="39">
        <f>C1345+D1345+E1345+F1345</f>
        <v>133586</v>
      </c>
      <c r="H1345" s="39">
        <v>0</v>
      </c>
      <c r="I1345" s="39">
        <v>133586</v>
      </c>
      <c r="J1345" s="39">
        <v>0</v>
      </c>
      <c r="K1345" s="39">
        <v>0</v>
      </c>
      <c r="L1345" s="39">
        <f>H1345+I1345+J1345+K1345</f>
        <v>133586</v>
      </c>
      <c r="M1345" s="39">
        <v>0</v>
      </c>
      <c r="N1345" s="39">
        <v>0</v>
      </c>
      <c r="O1345" s="39">
        <v>0</v>
      </c>
      <c r="P1345" s="39">
        <v>0</v>
      </c>
      <c r="Q1345" s="39">
        <f>M1345+N1345+O1345+P1345</f>
        <v>0</v>
      </c>
      <c r="R1345" s="39">
        <f>H1345-M1345</f>
        <v>0</v>
      </c>
      <c r="S1345" s="39">
        <f>I1345-N1345</f>
        <v>133586</v>
      </c>
      <c r="T1345" s="39">
        <f>J1345-O1345</f>
        <v>0</v>
      </c>
      <c r="U1345" s="39">
        <f>Q1345+B1345</f>
        <v>0</v>
      </c>
      <c r="V1345" s="39">
        <v>133586</v>
      </c>
      <c r="W1345" s="39">
        <v>0</v>
      </c>
      <c r="X1345" s="39">
        <f>V1345-W1345</f>
        <v>133586</v>
      </c>
      <c r="Y1345" s="39">
        <f>IF(ISERROR(W1345/V1345*100),0,W1345/V1345*100)</f>
        <v>0</v>
      </c>
      <c r="Z1345" s="39">
        <v>0</v>
      </c>
      <c r="AA1345" s="39">
        <v>0</v>
      </c>
      <c r="AB1345" s="39">
        <v>0</v>
      </c>
      <c r="AC1345" s="39">
        <v>0</v>
      </c>
      <c r="AD1345" s="39">
        <v>0</v>
      </c>
    </row>
    <row r="1346" spans="1:30" ht="25.5" x14ac:dyDescent="0.2">
      <c r="A1346" s="35" t="s">
        <v>521</v>
      </c>
      <c r="B1346" s="36">
        <v>0</v>
      </c>
      <c r="C1346" s="36">
        <v>0</v>
      </c>
      <c r="D1346" s="36">
        <v>0</v>
      </c>
      <c r="E1346" s="36">
        <v>0</v>
      </c>
      <c r="F1346" s="36">
        <v>24575889</v>
      </c>
      <c r="G1346" s="36">
        <f>C1346+D1346+E1346+F1346</f>
        <v>24575889</v>
      </c>
      <c r="H1346" s="36">
        <v>0</v>
      </c>
      <c r="I1346" s="36">
        <v>0</v>
      </c>
      <c r="J1346" s="36">
        <v>0</v>
      </c>
      <c r="K1346" s="36">
        <v>0</v>
      </c>
      <c r="L1346" s="36">
        <f>H1346+I1346+J1346+K1346</f>
        <v>0</v>
      </c>
      <c r="M1346" s="36">
        <v>0</v>
      </c>
      <c r="N1346" s="36">
        <v>0</v>
      </c>
      <c r="O1346" s="36">
        <v>0</v>
      </c>
      <c r="P1346" s="36">
        <v>0</v>
      </c>
      <c r="Q1346" s="36">
        <f>M1346+N1346+O1346+P1346</f>
        <v>0</v>
      </c>
      <c r="R1346" s="36">
        <f>H1346-M1346</f>
        <v>0</v>
      </c>
      <c r="S1346" s="36">
        <f>I1346-N1346</f>
        <v>0</v>
      </c>
      <c r="T1346" s="36">
        <f>J1346-O1346</f>
        <v>0</v>
      </c>
      <c r="U1346" s="36">
        <f>Q1346+B1346</f>
        <v>0</v>
      </c>
      <c r="V1346" s="36">
        <v>0</v>
      </c>
      <c r="W1346" s="36">
        <v>0</v>
      </c>
      <c r="X1346" s="36">
        <f>V1346-W1346</f>
        <v>0</v>
      </c>
      <c r="Y1346" s="36">
        <f>IF(ISERROR(W1346/V1346*100),0,W1346/V1346*100)</f>
        <v>0</v>
      </c>
      <c r="Z1346" s="36">
        <v>0</v>
      </c>
      <c r="AA1346" s="36">
        <v>0</v>
      </c>
      <c r="AB1346" s="36">
        <v>0</v>
      </c>
      <c r="AC1346" s="36">
        <v>0</v>
      </c>
      <c r="AD1346" s="36">
        <v>0</v>
      </c>
    </row>
    <row r="1347" spans="1:30" ht="51" x14ac:dyDescent="0.2">
      <c r="A1347" s="38" t="s">
        <v>523</v>
      </c>
      <c r="B1347" s="39">
        <v>0</v>
      </c>
      <c r="C1347" s="39">
        <v>0</v>
      </c>
      <c r="D1347" s="39">
        <v>0</v>
      </c>
      <c r="E1347" s="39">
        <v>0</v>
      </c>
      <c r="F1347" s="39">
        <v>24575889</v>
      </c>
      <c r="G1347" s="39">
        <f>C1347+D1347+E1347+F1347</f>
        <v>24575889</v>
      </c>
      <c r="H1347" s="39">
        <v>0</v>
      </c>
      <c r="I1347" s="39">
        <v>0</v>
      </c>
      <c r="J1347" s="39">
        <v>0</v>
      </c>
      <c r="K1347" s="39">
        <v>0</v>
      </c>
      <c r="L1347" s="39">
        <f>H1347+I1347+J1347+K1347</f>
        <v>0</v>
      </c>
      <c r="M1347" s="39">
        <v>0</v>
      </c>
      <c r="N1347" s="39">
        <v>0</v>
      </c>
      <c r="O1347" s="39">
        <v>0</v>
      </c>
      <c r="P1347" s="39">
        <v>0</v>
      </c>
      <c r="Q1347" s="39">
        <f>M1347+N1347+O1347+P1347</f>
        <v>0</v>
      </c>
      <c r="R1347" s="39">
        <f>H1347-M1347</f>
        <v>0</v>
      </c>
      <c r="S1347" s="39">
        <f>I1347-N1347</f>
        <v>0</v>
      </c>
      <c r="T1347" s="39">
        <f>J1347-O1347</f>
        <v>0</v>
      </c>
      <c r="U1347" s="39">
        <f>Q1347+B1347</f>
        <v>0</v>
      </c>
      <c r="V1347" s="39">
        <v>0</v>
      </c>
      <c r="W1347" s="39">
        <v>0</v>
      </c>
      <c r="X1347" s="39">
        <f>V1347-W1347</f>
        <v>0</v>
      </c>
      <c r="Y1347" s="39">
        <f>IF(ISERROR(W1347/V1347*100),0,W1347/V1347*100)</f>
        <v>0</v>
      </c>
      <c r="Z1347" s="39">
        <v>0</v>
      </c>
      <c r="AA1347" s="39">
        <v>0</v>
      </c>
      <c r="AB1347" s="39">
        <v>0</v>
      </c>
      <c r="AC1347" s="39">
        <v>0</v>
      </c>
      <c r="AD1347" s="39">
        <v>0</v>
      </c>
    </row>
  </sheetData>
  <sheetProtection formatCells="0"/>
  <mergeCells count="17">
    <mergeCell ref="U10:U11"/>
    <mergeCell ref="V10:Y10"/>
    <mergeCell ref="Z10:AA10"/>
    <mergeCell ref="AB10:AC10"/>
    <mergeCell ref="AD10:AD11"/>
    <mergeCell ref="A10:A11"/>
    <mergeCell ref="B10:B11"/>
    <mergeCell ref="C10:G10"/>
    <mergeCell ref="H10:L10"/>
    <mergeCell ref="M10:Q10"/>
    <mergeCell ref="R10:T10"/>
    <mergeCell ref="A2:AD2"/>
    <mergeCell ref="A3:AD3"/>
    <mergeCell ref="A4:AD4"/>
    <mergeCell ref="A6:AD6"/>
    <mergeCell ref="A7:AD7"/>
    <mergeCell ref="A8:AD8"/>
  </mergeCells>
  <pageMargins left="0.78740157480314965" right="0.78740157480314965" top="1.1811023622047245" bottom="0.59055118110236227" header="0.39370078740157483" footer="0.39370078740157483"/>
  <pageSetup paperSize="9" scale="27" fitToHeight="0" orientation="landscape" r:id="rId1"/>
  <headerFooter>
    <oddFooter>&amp;R&amp;"Times New Roman,Regular"&amp;12&amp;P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"/>
  <sheetViews>
    <sheetView topLeftCell="A6" zoomScaleNormal="100" workbookViewId="0">
      <selection activeCell="G28" sqref="G28"/>
    </sheetView>
  </sheetViews>
  <sheetFormatPr defaultColWidth="15.42578125" defaultRowHeight="12.75" x14ac:dyDescent="0.2"/>
  <cols>
    <col min="1" max="1" width="36" style="43" customWidth="1"/>
    <col min="2" max="11" width="14.7109375" style="42" customWidth="1"/>
    <col min="12" max="25" width="15.42578125" style="42"/>
    <col min="26" max="16384" width="15.42578125" style="3"/>
  </cols>
  <sheetData>
    <row r="1" spans="1:25" ht="37.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3.25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30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0" customHeight="1" x14ac:dyDescent="0.2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">
      <c r="A5" s="7" t="s">
        <v>3</v>
      </c>
      <c r="B5" s="45"/>
      <c r="C5" s="45"/>
      <c r="D5" s="45"/>
      <c r="E5" s="45"/>
      <c r="F5" s="45"/>
      <c r="G5" s="45"/>
      <c r="H5" s="45"/>
      <c r="I5" s="45"/>
      <c r="J5" s="46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47" t="s">
        <v>525</v>
      </c>
    </row>
    <row r="6" spans="1:25" ht="15.75" x14ac:dyDescent="0.2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15.75" x14ac:dyDescent="0.25">
      <c r="A7" s="13" t="s">
        <v>526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ht="15.75" x14ac:dyDescent="0.25">
      <c r="A8" s="1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">
      <c r="A9" s="15"/>
      <c r="B9" s="15"/>
      <c r="C9" s="16"/>
      <c r="D9" s="16"/>
      <c r="E9" s="16"/>
      <c r="F9" s="16"/>
      <c r="G9" s="16"/>
      <c r="H9" s="16"/>
      <c r="I9" s="16"/>
      <c r="J9" s="16"/>
      <c r="K9" s="17"/>
      <c r="L9" s="17"/>
      <c r="M9" s="17"/>
      <c r="N9" s="17"/>
      <c r="O9" s="16"/>
      <c r="P9" s="16"/>
      <c r="Q9" s="16"/>
      <c r="R9" s="16"/>
      <c r="S9" s="16"/>
      <c r="T9" s="16"/>
      <c r="U9" s="16"/>
      <c r="V9" s="16"/>
      <c r="W9" s="16"/>
      <c r="X9" s="16"/>
      <c r="Y9" s="18" t="s">
        <v>8</v>
      </c>
    </row>
    <row r="10" spans="1:25" ht="25.5" customHeight="1" x14ac:dyDescent="0.2">
      <c r="A10" s="19" t="s">
        <v>9</v>
      </c>
      <c r="B10" s="20" t="s">
        <v>527</v>
      </c>
      <c r="C10" s="21" t="s">
        <v>11</v>
      </c>
      <c r="D10" s="22"/>
      <c r="E10" s="22"/>
      <c r="F10" s="23"/>
      <c r="G10" s="21" t="s">
        <v>12</v>
      </c>
      <c r="H10" s="22"/>
      <c r="I10" s="22"/>
      <c r="J10" s="23"/>
      <c r="K10" s="24" t="s">
        <v>13</v>
      </c>
      <c r="L10" s="25"/>
      <c r="M10" s="25"/>
      <c r="N10" s="26"/>
      <c r="O10" s="24" t="s">
        <v>14</v>
      </c>
      <c r="P10" s="25"/>
      <c r="Q10" s="26"/>
      <c r="R10" s="24" t="s">
        <v>16</v>
      </c>
      <c r="S10" s="25"/>
      <c r="T10" s="25"/>
      <c r="U10" s="26"/>
      <c r="V10" s="24" t="s">
        <v>528</v>
      </c>
      <c r="W10" s="26"/>
      <c r="X10" s="24" t="s">
        <v>529</v>
      </c>
      <c r="Y10" s="26"/>
    </row>
    <row r="11" spans="1:25" ht="102" x14ac:dyDescent="0.2">
      <c r="A11" s="28"/>
      <c r="B11" s="29"/>
      <c r="C11" s="30" t="s">
        <v>530</v>
      </c>
      <c r="D11" s="30" t="s">
        <v>20</v>
      </c>
      <c r="E11" s="30" t="s">
        <v>22</v>
      </c>
      <c r="F11" s="30" t="s">
        <v>531</v>
      </c>
      <c r="G11" s="30" t="s">
        <v>530</v>
      </c>
      <c r="H11" s="30" t="s">
        <v>20</v>
      </c>
      <c r="I11" s="30" t="s">
        <v>22</v>
      </c>
      <c r="J11" s="30" t="s">
        <v>532</v>
      </c>
      <c r="K11" s="30" t="s">
        <v>530</v>
      </c>
      <c r="L11" s="30" t="s">
        <v>20</v>
      </c>
      <c r="M11" s="30" t="s">
        <v>22</v>
      </c>
      <c r="N11" s="30" t="s">
        <v>533</v>
      </c>
      <c r="O11" s="30" t="s">
        <v>534</v>
      </c>
      <c r="P11" s="30" t="s">
        <v>535</v>
      </c>
      <c r="Q11" s="30" t="s">
        <v>536</v>
      </c>
      <c r="R11" s="30" t="s">
        <v>12</v>
      </c>
      <c r="S11" s="30" t="s">
        <v>30</v>
      </c>
      <c r="T11" s="30" t="s">
        <v>537</v>
      </c>
      <c r="U11" s="30" t="s">
        <v>538</v>
      </c>
      <c r="V11" s="31" t="s">
        <v>12</v>
      </c>
      <c r="W11" s="31" t="s">
        <v>30</v>
      </c>
      <c r="X11" s="31" t="s">
        <v>12</v>
      </c>
      <c r="Y11" s="31" t="s">
        <v>30</v>
      </c>
    </row>
    <row r="12" spans="1:25" x14ac:dyDescent="0.2">
      <c r="A12" s="48">
        <v>1</v>
      </c>
      <c r="B12" s="49">
        <v>2</v>
      </c>
      <c r="C12" s="49">
        <v>3</v>
      </c>
      <c r="D12" s="49">
        <v>4</v>
      </c>
      <c r="E12" s="49">
        <v>5</v>
      </c>
      <c r="F12" s="49">
        <v>6</v>
      </c>
      <c r="G12" s="50">
        <v>7</v>
      </c>
      <c r="H12" s="50">
        <v>8</v>
      </c>
      <c r="I12" s="50">
        <v>9</v>
      </c>
      <c r="J12" s="50">
        <v>10</v>
      </c>
      <c r="K12" s="50">
        <v>11</v>
      </c>
      <c r="L12" s="50">
        <v>12</v>
      </c>
      <c r="M12" s="50">
        <v>13</v>
      </c>
      <c r="N12" s="50">
        <v>14</v>
      </c>
      <c r="O12" s="50">
        <v>15</v>
      </c>
      <c r="P12" s="50">
        <v>16</v>
      </c>
      <c r="Q12" s="50">
        <v>17</v>
      </c>
      <c r="R12" s="50">
        <v>18</v>
      </c>
      <c r="S12" s="50">
        <v>19</v>
      </c>
      <c r="T12" s="50">
        <v>20</v>
      </c>
      <c r="U12" s="50">
        <v>21</v>
      </c>
      <c r="V12" s="50">
        <v>22</v>
      </c>
      <c r="W12" s="50">
        <v>23</v>
      </c>
      <c r="X12" s="50">
        <v>24</v>
      </c>
      <c r="Y12" s="50">
        <v>25</v>
      </c>
    </row>
    <row r="13" spans="1:25" s="37" customFormat="1" x14ac:dyDescent="0.2">
      <c r="A13" s="35" t="s">
        <v>539</v>
      </c>
      <c r="B13" s="36">
        <v>1122408612.6600001</v>
      </c>
      <c r="C13" s="36">
        <v>3011194334</v>
      </c>
      <c r="D13" s="36">
        <v>16105</v>
      </c>
      <c r="E13" s="36">
        <v>403856793</v>
      </c>
      <c r="F13" s="36">
        <f>C13+D13+E13</f>
        <v>3415067232</v>
      </c>
      <c r="G13" s="36">
        <v>3011194334</v>
      </c>
      <c r="H13" s="36">
        <v>16105</v>
      </c>
      <c r="I13" s="36">
        <v>403856793</v>
      </c>
      <c r="J13" s="36">
        <f>G13+H13+I13</f>
        <v>3415067232</v>
      </c>
      <c r="K13" s="36">
        <v>2886730952.1900001</v>
      </c>
      <c r="L13" s="36">
        <v>1318.74</v>
      </c>
      <c r="M13" s="36">
        <v>396688614.10000002</v>
      </c>
      <c r="N13" s="36">
        <f>K13+L13+M13</f>
        <v>3283420885.0299997</v>
      </c>
      <c r="O13" s="36">
        <f>G13-K13</f>
        <v>124463381.80999994</v>
      </c>
      <c r="P13" s="36">
        <f>H13-L13</f>
        <v>14786.26</v>
      </c>
      <c r="Q13" s="36">
        <f>I13-M13</f>
        <v>7168178.8999999762</v>
      </c>
      <c r="R13" s="36">
        <v>3179438927</v>
      </c>
      <c r="S13" s="36">
        <v>3168509630.5599999</v>
      </c>
      <c r="T13" s="36">
        <f>R13-S13</f>
        <v>10929296.440000057</v>
      </c>
      <c r="U13" s="36">
        <f>IF(ISERROR(S13/R13*100),0,S13/R13*100)</f>
        <v>99.656250782262617</v>
      </c>
      <c r="V13" s="36">
        <v>0</v>
      </c>
      <c r="W13" s="36">
        <v>0</v>
      </c>
      <c r="X13" s="36">
        <v>0</v>
      </c>
      <c r="Y13" s="36">
        <v>0</v>
      </c>
    </row>
    <row r="14" spans="1:25" s="37" customFormat="1" x14ac:dyDescent="0.2">
      <c r="A14" s="35" t="s">
        <v>329</v>
      </c>
      <c r="B14" s="36">
        <v>1122408612.6600001</v>
      </c>
      <c r="C14" s="36">
        <v>3011194334</v>
      </c>
      <c r="D14" s="36">
        <v>16105</v>
      </c>
      <c r="E14" s="36">
        <v>403856793</v>
      </c>
      <c r="F14" s="36">
        <f>C14+D14+E14</f>
        <v>3415067232</v>
      </c>
      <c r="G14" s="36">
        <v>3011194334</v>
      </c>
      <c r="H14" s="36">
        <v>16105</v>
      </c>
      <c r="I14" s="36">
        <v>403856793</v>
      </c>
      <c r="J14" s="36">
        <f>G14+H14+I14</f>
        <v>3415067232</v>
      </c>
      <c r="K14" s="36">
        <v>2886730952.1900001</v>
      </c>
      <c r="L14" s="36">
        <v>1318.74</v>
      </c>
      <c r="M14" s="36">
        <v>396688614.10000002</v>
      </c>
      <c r="N14" s="36">
        <f>K14+L14+M14</f>
        <v>3283420885.0299997</v>
      </c>
      <c r="O14" s="36">
        <f>G14-K14</f>
        <v>124463381.80999994</v>
      </c>
      <c r="P14" s="36">
        <f>H14-L14</f>
        <v>14786.26</v>
      </c>
      <c r="Q14" s="36">
        <f>I14-M14</f>
        <v>7168178.8999999762</v>
      </c>
      <c r="R14" s="36">
        <v>3179438927</v>
      </c>
      <c r="S14" s="36">
        <v>3168509630.5599999</v>
      </c>
      <c r="T14" s="36">
        <f>R14-S14</f>
        <v>10929296.440000057</v>
      </c>
      <c r="U14" s="36">
        <f>IF(ISERROR(S14/R14*100),0,S14/R14*100)</f>
        <v>99.656250782262617</v>
      </c>
      <c r="V14" s="36">
        <v>0</v>
      </c>
      <c r="W14" s="36">
        <v>0</v>
      </c>
      <c r="X14" s="36">
        <v>0</v>
      </c>
      <c r="Y14" s="36">
        <v>0</v>
      </c>
    </row>
    <row r="15" spans="1:25" x14ac:dyDescent="0.2">
      <c r="A15" s="38" t="s">
        <v>540</v>
      </c>
      <c r="B15" s="39">
        <v>1122408612.6600001</v>
      </c>
      <c r="C15" s="39">
        <v>3011194334</v>
      </c>
      <c r="D15" s="39">
        <v>16105</v>
      </c>
      <c r="E15" s="39">
        <v>403856793</v>
      </c>
      <c r="F15" s="39">
        <f>C15+D15+E15</f>
        <v>3415067232</v>
      </c>
      <c r="G15" s="39">
        <v>3011194334</v>
      </c>
      <c r="H15" s="39">
        <v>16105</v>
      </c>
      <c r="I15" s="39">
        <v>403856793</v>
      </c>
      <c r="J15" s="39">
        <f>G15+H15+I15</f>
        <v>3415067232</v>
      </c>
      <c r="K15" s="39">
        <v>2886730952.1900001</v>
      </c>
      <c r="L15" s="39">
        <v>1318.74</v>
      </c>
      <c r="M15" s="39">
        <v>396688614.10000002</v>
      </c>
      <c r="N15" s="39">
        <f>K15+L15+M15</f>
        <v>3283420885.0299997</v>
      </c>
      <c r="O15" s="39">
        <f>G15-K15</f>
        <v>124463381.80999994</v>
      </c>
      <c r="P15" s="39">
        <f>H15-L15</f>
        <v>14786.26</v>
      </c>
      <c r="Q15" s="39">
        <f>I15-M15</f>
        <v>7168178.8999999762</v>
      </c>
      <c r="R15" s="39">
        <v>3179438927</v>
      </c>
      <c r="S15" s="39">
        <v>3168509630.5599999</v>
      </c>
      <c r="T15" s="39">
        <f>R15-S15</f>
        <v>10929296.440000057</v>
      </c>
      <c r="U15" s="39">
        <f>IF(ISERROR(S15/R15*100),0,S15/R15*100)</f>
        <v>99.656250782262617</v>
      </c>
      <c r="V15" s="39">
        <v>0</v>
      </c>
      <c r="W15" s="39">
        <v>0</v>
      </c>
      <c r="X15" s="39">
        <v>0</v>
      </c>
      <c r="Y15" s="39">
        <v>0</v>
      </c>
    </row>
    <row r="16" spans="1:25" ht="25.5" x14ac:dyDescent="0.2">
      <c r="A16" s="40" t="s">
        <v>541</v>
      </c>
      <c r="B16" s="39">
        <v>777737848.89999998</v>
      </c>
      <c r="C16" s="39">
        <v>2085717502</v>
      </c>
      <c r="D16" s="39">
        <v>0</v>
      </c>
      <c r="E16" s="39">
        <v>350588344</v>
      </c>
      <c r="F16" s="39">
        <f>C16+D16+E16</f>
        <v>2436305846</v>
      </c>
      <c r="G16" s="39">
        <v>2085717502</v>
      </c>
      <c r="H16" s="39">
        <v>0</v>
      </c>
      <c r="I16" s="39">
        <v>350588344</v>
      </c>
      <c r="J16" s="39">
        <f>G16+H16+I16</f>
        <v>2436305846</v>
      </c>
      <c r="K16" s="39">
        <v>2002322727.9200001</v>
      </c>
      <c r="L16" s="39">
        <v>0</v>
      </c>
      <c r="M16" s="39">
        <v>343914296.00999999</v>
      </c>
      <c r="N16" s="39">
        <f>K16+L16+M16</f>
        <v>2346237023.9300003</v>
      </c>
      <c r="O16" s="39">
        <f>G16-K16</f>
        <v>83394774.079999924</v>
      </c>
      <c r="P16" s="39">
        <f>H16-L16</f>
        <v>0</v>
      </c>
      <c r="Q16" s="39">
        <f>I16-M16</f>
        <v>6674047.9900000095</v>
      </c>
      <c r="R16" s="39">
        <v>2173148046</v>
      </c>
      <c r="S16" s="39">
        <v>2171572258.4299998</v>
      </c>
      <c r="T16" s="39">
        <f>R16-S16</f>
        <v>1575787.5700001717</v>
      </c>
      <c r="U16" s="39">
        <f>IF(ISERROR(S16/R16*100),0,S16/R16*100)</f>
        <v>99.927488254981029</v>
      </c>
      <c r="V16" s="39">
        <v>0</v>
      </c>
      <c r="W16" s="39">
        <v>0</v>
      </c>
      <c r="X16" s="39">
        <v>0</v>
      </c>
      <c r="Y16" s="39">
        <v>0</v>
      </c>
    </row>
    <row r="17" spans="1:25" ht="25.5" x14ac:dyDescent="0.2">
      <c r="A17" s="40" t="s">
        <v>542</v>
      </c>
      <c r="B17" s="39">
        <v>56510395.57</v>
      </c>
      <c r="C17" s="39">
        <v>210418155</v>
      </c>
      <c r="D17" s="39">
        <v>0</v>
      </c>
      <c r="E17" s="39">
        <v>5738590</v>
      </c>
      <c r="F17" s="39">
        <f>C17+D17+E17</f>
        <v>216156745</v>
      </c>
      <c r="G17" s="39">
        <v>210418155</v>
      </c>
      <c r="H17" s="39">
        <v>0</v>
      </c>
      <c r="I17" s="39">
        <v>5738590</v>
      </c>
      <c r="J17" s="39">
        <f>G17+H17+I17</f>
        <v>216156745</v>
      </c>
      <c r="K17" s="39">
        <v>230230306.37</v>
      </c>
      <c r="L17" s="39">
        <v>0</v>
      </c>
      <c r="M17" s="39">
        <v>5362444.84</v>
      </c>
      <c r="N17" s="39">
        <f>K17+L17+M17</f>
        <v>235592751.21000001</v>
      </c>
      <c r="O17" s="39">
        <f>G17-K17</f>
        <v>-19812151.370000005</v>
      </c>
      <c r="P17" s="39">
        <f>H17-L17</f>
        <v>0</v>
      </c>
      <c r="Q17" s="39">
        <f>I17-M17</f>
        <v>376145.16000000015</v>
      </c>
      <c r="R17" s="39">
        <v>190502527</v>
      </c>
      <c r="S17" s="39">
        <v>189836150.28</v>
      </c>
      <c r="T17" s="39">
        <f>R17-S17</f>
        <v>666376.71999999881</v>
      </c>
      <c r="U17" s="39">
        <f>IF(ISERROR(S17/R17*100),0,S17/R17*100)</f>
        <v>99.650200587627907</v>
      </c>
      <c r="V17" s="39">
        <v>0</v>
      </c>
      <c r="W17" s="39">
        <v>0</v>
      </c>
      <c r="X17" s="39">
        <v>0</v>
      </c>
      <c r="Y17" s="39">
        <v>0</v>
      </c>
    </row>
    <row r="18" spans="1:25" ht="25.5" x14ac:dyDescent="0.2">
      <c r="A18" s="40" t="s">
        <v>543</v>
      </c>
      <c r="B18" s="39">
        <v>17134189.739999998</v>
      </c>
      <c r="C18" s="39">
        <v>62821620</v>
      </c>
      <c r="D18" s="39">
        <v>0</v>
      </c>
      <c r="E18" s="39">
        <v>0</v>
      </c>
      <c r="F18" s="39">
        <f>C18+D18+E18</f>
        <v>62821620</v>
      </c>
      <c r="G18" s="39">
        <v>62821620</v>
      </c>
      <c r="H18" s="39">
        <v>0</v>
      </c>
      <c r="I18" s="39">
        <v>0</v>
      </c>
      <c r="J18" s="39">
        <f>G18+H18+I18</f>
        <v>62821620</v>
      </c>
      <c r="K18" s="39">
        <v>60068946.689999998</v>
      </c>
      <c r="L18" s="39">
        <v>0</v>
      </c>
      <c r="M18" s="39">
        <v>0</v>
      </c>
      <c r="N18" s="39">
        <f>K18+L18+M18</f>
        <v>60068946.689999998</v>
      </c>
      <c r="O18" s="39">
        <f>G18-K18</f>
        <v>2752673.3100000024</v>
      </c>
      <c r="P18" s="39">
        <f>H18-L18</f>
        <v>0</v>
      </c>
      <c r="Q18" s="39">
        <f>I18-M18</f>
        <v>0</v>
      </c>
      <c r="R18" s="39">
        <v>63331359</v>
      </c>
      <c r="S18" s="39">
        <v>62049350.799999997</v>
      </c>
      <c r="T18" s="39">
        <f>R18-S18</f>
        <v>1282008.200000003</v>
      </c>
      <c r="U18" s="39">
        <f>IF(ISERROR(S18/R18*100),0,S18/R18*100)</f>
        <v>97.975713421845242</v>
      </c>
      <c r="V18" s="39">
        <v>0</v>
      </c>
      <c r="W18" s="39">
        <v>0</v>
      </c>
      <c r="X18" s="39">
        <v>0</v>
      </c>
      <c r="Y18" s="39">
        <v>0</v>
      </c>
    </row>
    <row r="19" spans="1:25" ht="25.5" x14ac:dyDescent="0.2">
      <c r="A19" s="40" t="s">
        <v>544</v>
      </c>
      <c r="B19" s="39">
        <v>270825563.64999998</v>
      </c>
      <c r="C19" s="39">
        <v>651257249</v>
      </c>
      <c r="D19" s="39">
        <v>0</v>
      </c>
      <c r="E19" s="39">
        <v>27486496</v>
      </c>
      <c r="F19" s="39">
        <f>C19+D19+E19</f>
        <v>678743745</v>
      </c>
      <c r="G19" s="39">
        <v>651257249</v>
      </c>
      <c r="H19" s="39">
        <v>0</v>
      </c>
      <c r="I19" s="39">
        <v>27486496</v>
      </c>
      <c r="J19" s="39">
        <f>G19+H19+I19</f>
        <v>678743745</v>
      </c>
      <c r="K19" s="39">
        <v>593083784.38999999</v>
      </c>
      <c r="L19" s="39">
        <v>0</v>
      </c>
      <c r="M19" s="39">
        <v>27368510.25</v>
      </c>
      <c r="N19" s="39">
        <f>K19+L19+M19</f>
        <v>620452294.63999999</v>
      </c>
      <c r="O19" s="39">
        <f>G19-K19</f>
        <v>58173464.610000014</v>
      </c>
      <c r="P19" s="39">
        <f>H19-L19</f>
        <v>0</v>
      </c>
      <c r="Q19" s="39">
        <f>I19-M19</f>
        <v>117985.75</v>
      </c>
      <c r="R19" s="39">
        <v>731351407</v>
      </c>
      <c r="S19" s="39">
        <v>723946306.04999995</v>
      </c>
      <c r="T19" s="39">
        <f>R19-S19</f>
        <v>7405100.9500000477</v>
      </c>
      <c r="U19" s="39">
        <f>IF(ISERROR(S19/R19*100),0,S19/R19*100)</f>
        <v>98.987477035099218</v>
      </c>
      <c r="V19" s="39">
        <v>0</v>
      </c>
      <c r="W19" s="39">
        <v>0</v>
      </c>
      <c r="X19" s="39">
        <v>0</v>
      </c>
      <c r="Y19" s="39">
        <v>0</v>
      </c>
    </row>
    <row r="20" spans="1:25" ht="25.5" x14ac:dyDescent="0.2">
      <c r="A20" s="40" t="s">
        <v>545</v>
      </c>
      <c r="B20" s="39">
        <v>200614.8</v>
      </c>
      <c r="C20" s="39">
        <v>979808</v>
      </c>
      <c r="D20" s="39">
        <v>16105</v>
      </c>
      <c r="E20" s="39">
        <v>20043363</v>
      </c>
      <c r="F20" s="39">
        <f>C20+D20+E20</f>
        <v>21039276</v>
      </c>
      <c r="G20" s="39">
        <v>979808</v>
      </c>
      <c r="H20" s="39">
        <v>16105</v>
      </c>
      <c r="I20" s="39">
        <v>20043363</v>
      </c>
      <c r="J20" s="39">
        <f>G20+H20+I20</f>
        <v>21039276</v>
      </c>
      <c r="K20" s="39">
        <v>1025186.82</v>
      </c>
      <c r="L20" s="39">
        <v>1318.74</v>
      </c>
      <c r="M20" s="39">
        <v>20043363</v>
      </c>
      <c r="N20" s="39">
        <f>K20+L20+M20</f>
        <v>21069868.559999999</v>
      </c>
      <c r="O20" s="39">
        <f>G20-K20</f>
        <v>-45378.819999999949</v>
      </c>
      <c r="P20" s="39">
        <f>H20-L20</f>
        <v>14786.26</v>
      </c>
      <c r="Q20" s="39">
        <f>I20-M20</f>
        <v>0</v>
      </c>
      <c r="R20" s="39">
        <v>21105588</v>
      </c>
      <c r="S20" s="39">
        <v>21105565</v>
      </c>
      <c r="T20" s="39">
        <f>R20-S20</f>
        <v>23</v>
      </c>
      <c r="U20" s="39">
        <f>IF(ISERROR(S20/R20*100),0,S20/R20*100)</f>
        <v>99.999891024121183</v>
      </c>
      <c r="V20" s="39">
        <v>0</v>
      </c>
      <c r="W20" s="39">
        <v>0</v>
      </c>
      <c r="X20" s="39">
        <v>0</v>
      </c>
      <c r="Y20" s="39">
        <v>0</v>
      </c>
    </row>
    <row r="21" spans="1:25" x14ac:dyDescent="0.2">
      <c r="A21" s="41" t="s">
        <v>524</v>
      </c>
    </row>
  </sheetData>
  <sheetProtection formatCells="0"/>
  <mergeCells count="15">
    <mergeCell ref="R10:U10"/>
    <mergeCell ref="V10:W10"/>
    <mergeCell ref="X10:Y10"/>
    <mergeCell ref="A10:A11"/>
    <mergeCell ref="B10:B11"/>
    <mergeCell ref="C10:F10"/>
    <mergeCell ref="G10:J10"/>
    <mergeCell ref="K10:N10"/>
    <mergeCell ref="O10:Q10"/>
    <mergeCell ref="A2:Y2"/>
    <mergeCell ref="A3:Y3"/>
    <mergeCell ref="A4:Y4"/>
    <mergeCell ref="A6:Y6"/>
    <mergeCell ref="A7:Y7"/>
    <mergeCell ref="A8:Y8"/>
  </mergeCells>
  <pageMargins left="0.78740157480314965" right="0.78740157480314965" top="1.1811023622047245" bottom="0.59055118110236227" header="0.39370078740157483" footer="0.39370078740157483"/>
  <pageSetup paperSize="9" scale="33" fitToHeight="0" orientation="landscape" r:id="rId1"/>
  <headerFooter>
    <oddFooter>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Izdrukai_PB</vt:lpstr>
      <vt:lpstr>Izdrukai_SB</vt:lpstr>
      <vt:lpstr>Izdrukai_PB!Print_Titles</vt:lpstr>
      <vt:lpstr>Izdrukai_SB!Print_Titles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Irīna Trence</dc:creator>
  <cp:lastModifiedBy>Irīna Trence</cp:lastModifiedBy>
  <dcterms:created xsi:type="dcterms:W3CDTF">2021-01-18T12:42:25Z</dcterms:created>
  <dcterms:modified xsi:type="dcterms:W3CDTF">2021-01-18T12:53:55Z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2020_Valsts_budzeta_izpilde_IV_cet.xlsx</vt:lpwstr>
  </property>
</Properties>
</file>