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2_Operativie parskati\Cet_atskaite_MK_instrukcija_N8_2022\IV cet\"/>
    </mc:Choice>
  </mc:AlternateContent>
  <bookViews>
    <workbookView xWindow="0" yWindow="0" windowWidth="28800" windowHeight="11700"/>
  </bookViews>
  <sheets>
    <sheet name="SB" sheetId="1" r:id="rId1"/>
  </sheets>
  <definedNames>
    <definedName name="_xlnm.Print_Area" localSheetId="0">SB!$A$1:$K$411</definedName>
    <definedName name="_xlnm.Print_Titles" localSheetId="0">SB!$8:$9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7" i="1" l="1"/>
  <c r="J407" i="1"/>
  <c r="I407" i="1"/>
  <c r="H407" i="1"/>
  <c r="G407" i="1"/>
  <c r="K406" i="1"/>
  <c r="J406" i="1"/>
  <c r="I406" i="1"/>
  <c r="H406" i="1"/>
  <c r="G406" i="1"/>
  <c r="K405" i="1"/>
  <c r="J405" i="1"/>
  <c r="I405" i="1"/>
  <c r="H405" i="1"/>
  <c r="G405" i="1"/>
  <c r="K404" i="1"/>
  <c r="J404" i="1"/>
  <c r="I404" i="1"/>
  <c r="H404" i="1"/>
  <c r="G404" i="1"/>
  <c r="K403" i="1"/>
  <c r="J403" i="1"/>
  <c r="I403" i="1"/>
  <c r="H403" i="1"/>
  <c r="G403" i="1"/>
  <c r="K402" i="1"/>
  <c r="J402" i="1"/>
  <c r="I402" i="1"/>
  <c r="H402" i="1"/>
  <c r="G402" i="1"/>
  <c r="K401" i="1"/>
  <c r="J401" i="1"/>
  <c r="I401" i="1"/>
  <c r="H401" i="1"/>
  <c r="G401" i="1"/>
  <c r="K400" i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<sst xmlns="http://schemas.openxmlformats.org/spreadsheetml/2006/main" count="791" uniqueCount="168">
  <si>
    <t>PĀRSKATS</t>
  </si>
  <si>
    <t>Rīgā</t>
  </si>
  <si>
    <t>Operatīvais pārskats</t>
  </si>
  <si>
    <t>Speciālā budžeta ieņēmumu un izdevumu izpilde 2022. gada 12 mēnešos</t>
  </si>
  <si>
    <t>(01.01.2022.-31.12.2022.)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</si>
  <si>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</si>
  <si>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</si>
  <si>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</si>
  <si>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12 mēnešu izpilde</t>
  </si>
  <si>
    <t>2022. gada plāns</t>
  </si>
  <si>
    <t>Pārskata perioda prognoze</t>
  </si>
  <si>
    <t>Pārskata perioda izpilde</t>
  </si>
  <si>
    <t>Pārskata perioda izpildes un iepriekšējā gada 12 mēnešu izpildes izmaiņas</t>
  </si>
  <si>
    <t>Pārskata perioda prognozes un izpildes starpība</t>
  </si>
  <si>
    <t>Pārskata perioda izpildes un iepriekšējā gada 12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</si>
  <si>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</si>
  <si>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</si>
  <si>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</si>
  <si>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</si>
  <si>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</si>
  <si>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</si>
  <si>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</si>
  <si>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</si>
  <si>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</si>
  <si>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</si>
  <si>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</si>
  <si>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</si>
  <si>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</si>
  <si>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</si>
  <si>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</si>
  <si>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</si>
  <si>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</si>
  <si>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</si>
  <si>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</si>
  <si>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</si>
  <si>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</si>
  <si>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</si>
  <si>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</si>
  <si>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</si>
  <si>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</si>
  <si>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</si>
  <si>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</si>
  <si>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</si>
  <si>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</si>
  <si>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</si>
  <si>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</si>
  <si>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</si>
  <si>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</si>
  <si>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</si>
  <si>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</si>
  <si>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</si>
  <si>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</si>
  <si>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</si>
  <si>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22550</t>
  </si>
  <si>
    <t>Solidaritātes nodokļa iemaksa nodokļa maksātāju privāto pensiju fondu pensiju plānos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</si>
  <si>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</si>
  <si>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</si>
  <si>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</si>
  <si>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</si>
  <si>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</si>
  <si>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</si>
  <si>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</si>
  <si>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</si>
  <si>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</si>
  <si>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</si>
  <si>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</si>
  <si>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22421</t>
  </si>
  <si>
    <t>Dividendes no kapitāla daļām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</si>
  <si>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</si>
  <si>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</si>
  <si>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</si>
  <si>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</si>
  <si>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</si>
  <si>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</si>
  <si>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</si>
  <si>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</si>
  <si>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</si>
  <si>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</si>
  <si>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</si>
  <si>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</si>
  <si>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</si>
  <si>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</si>
  <si>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</si>
  <si>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</si>
  <si>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</si>
  <si>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</si>
  <si>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</si>
  <si>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</si>
  <si>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</si>
  <si>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</si>
  <si>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</si>
  <si>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</si>
  <si>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</si>
  <si>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</si>
  <si>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</si>
  <si>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</si>
  <si>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</si>
  <si>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</si>
  <si>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</si>
  <si>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</si>
  <si>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</si>
  <si>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</si>
  <si>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</si>
  <si>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</si>
  <si>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</si>
  <si>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</si>
  <si>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</si>
  <si>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</si>
  <si>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</si>
  <si>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</si>
  <si>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</si>
  <si>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</si>
  <si>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</si>
  <si>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</si>
  <si>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</si>
  <si>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</si>
  <si>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</si>
  <si>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</si>
  <si>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</si>
  <si>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</si>
  <si>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</si>
  <si>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</si>
  <si>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</si>
  <si>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</si>
  <si>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</si>
  <si>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</si>
  <si>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</si>
  <si>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</si>
  <si>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</si>
  <si>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</si>
  <si>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</si>
  <si>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</si>
  <si>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</si>
  <si>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</si>
  <si>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</si>
  <si>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</si>
  <si>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</si>
  <si>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</si>
  <si>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</si>
  <si>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</si>
  <si>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</si>
  <si>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</si>
  <si>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</si>
  <si>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</si>
  <si>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</si>
  <si>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</si>
  <si>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</si>
  <si>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</si>
  <si>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</si>
  <si>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</si>
  <si>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</si>
  <si>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</si>
  <si>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</si>
  <si>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</si>
  <si>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</si>
  <si>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</si>
  <si>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</si>
  <si>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</si>
  <si>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</si>
  <si>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</si>
  <si>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</si>
  <si>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</si>
  <si>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</si>
  <si>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</si>
  <si>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</si>
  <si>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</si>
  <si>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</si>
  <si>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Smilšu iela 1, Rīga, LV-1919, tālr. 67094222, fakss 67094220, e-pasts pasts@kase.gov.lv, www.kase.gov.lv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</si>
</sst>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0" xfId="0" applyFont="1"/>
    <xf numFmtId="49" fontId="10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38100</xdr:rowOff>
    </xdr:from>
    <xdr:to>
      <xdr:col>4</xdr:col>
      <xdr:colOff>552450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07"/>
  <sheetViews>
    <sheetView tabSelected="1" zoomScaleNormal="100" workbookViewId="0">
      <selection activeCell="B409" sqref="B409"/>
    </sheetView>
  </sheetViews>
  <sheetFormatPr defaultRowHeight="12.75" x14ac:dyDescent="0.2"/>
  <cols>
    <col min="1" max="1" width="16.28515625" style="36" customWidth="1"/>
    <col min="2" max="2" width="50" style="33" customWidth="1"/>
    <col min="3" max="5" width="15.28515625" style="34" customWidth="1"/>
    <col min="6" max="6" width="11.42578125" style="34" customWidth="1"/>
    <col min="7" max="8" width="15.28515625" style="34" customWidth="1"/>
    <col min="9" max="9" width="15.28515625" style="35" customWidth="1"/>
    <col min="10" max="10" width="11.42578125" style="35" customWidth="1"/>
    <col min="11" max="11" width="15.28515625" style="35" customWidth="1"/>
    <col min="12" max="16384" width="9.140625" style="1"/>
  </cols>
  <sheetData>
    <row r="1" spans="1:11" ht="24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">
      <c r="A2" s="40" t="s">
        <v>167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.75" x14ac:dyDescent="0.2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5.75" customHeight="1" x14ac:dyDescent="0.2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x14ac:dyDescent="0.2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2.75" customHeight="1" x14ac:dyDescent="0.2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5</v>
      </c>
    </row>
    <row r="9" spans="1:11" ht="89.25" x14ac:dyDescent="0.2">
      <c r="A9" s="7" t="s">
        <v>6</v>
      </c>
      <c r="B9" s="7" t="s">
        <v>7</v>
      </c>
      <c r="C9" s="8" t="s">
        <v>8</v>
      </c>
      <c r="D9" s="8" t="s">
        <v>9</v>
      </c>
      <c r="E9" s="8" t="s">
        <v>10</v>
      </c>
      <c r="F9" s="9" t="s">
        <v>11</v>
      </c>
      <c r="G9" s="8" t="s">
        <v>12</v>
      </c>
      <c r="H9" s="8" t="s">
        <v>13</v>
      </c>
      <c r="I9" s="8" t="s">
        <v>14</v>
      </c>
      <c r="J9" s="9" t="s">
        <v>15</v>
      </c>
      <c r="K9" s="8" t="s">
        <v>16</v>
      </c>
    </row>
    <row r="10" spans="1:11" s="11" customFormat="1" ht="15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17</v>
      </c>
      <c r="H10" s="10" t="s">
        <v>18</v>
      </c>
      <c r="I10" s="10" t="s">
        <v>19</v>
      </c>
      <c r="J10" s="10" t="s">
        <v>20</v>
      </c>
      <c r="K10" s="10" t="s">
        <v>21</v>
      </c>
    </row>
    <row r="11" spans="1:11" s="11" customFormat="1" ht="15" x14ac:dyDescent="0.25">
      <c r="A11" s="12"/>
      <c r="B11" s="13" t="s">
        <v>22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2">
      <c r="A12" s="16"/>
      <c r="B12" s="17"/>
      <c r="C12" s="18"/>
      <c r="D12" s="18"/>
      <c r="E12" s="18"/>
      <c r="F12" s="18"/>
      <c r="G12" s="18"/>
      <c r="H12" s="18"/>
      <c r="I12" s="19"/>
      <c r="J12" s="19"/>
      <c r="K12" s="19"/>
    </row>
    <row r="13" spans="1:11" x14ac:dyDescent="0.2">
      <c r="A13" s="20" t="s">
        <v>23</v>
      </c>
      <c r="B13" s="21" t="s">
        <v>24</v>
      </c>
      <c r="C13" s="18"/>
      <c r="D13" s="18"/>
      <c r="E13" s="18"/>
      <c r="F13" s="18"/>
      <c r="G13" s="18"/>
      <c r="H13" s="18"/>
      <c r="I13" s="19"/>
      <c r="J13" s="19"/>
      <c r="K13" s="19"/>
    </row>
    <row r="14" spans="1:11" x14ac:dyDescent="0.2">
      <c r="A14" s="16" t="s">
        <v>25</v>
      </c>
      <c r="B14" s="17" t="s">
        <v>26</v>
      </c>
      <c r="C14" s="18">
        <v>3613984521.9099998</v>
      </c>
      <c r="D14" s="18">
        <v>3719597520</v>
      </c>
      <c r="E14" s="18">
        <v>3670475524</v>
      </c>
      <c r="F14" s="18">
        <v>4160030566.0999999</v>
      </c>
      <c r="G14" s="18">
        <f t="shared" ref="G14:G45" si="0">F14-C14</f>
        <v>546046044.19000006</v>
      </c>
      <c r="H14" s="18">
        <f t="shared" ref="H14:H45" si="1">E14-F14</f>
        <v>-489555042.0999999</v>
      </c>
      <c r="I14" s="19">
        <f t="shared" ref="I14:I45" si="2">IF(ISERROR(F14/C14),0,F14/C14*100-100)</f>
        <v>15.109252429819861</v>
      </c>
      <c r="J14" s="19">
        <f t="shared" ref="J14:J45" si="3">IF(ISERROR(F14/E14),0,F14/E14*100)</f>
        <v>113.33764627768159</v>
      </c>
      <c r="K14" s="19">
        <f t="shared" ref="K14:K45" si="4">IF(ISERROR(F14/D14),0,F14/D14*100)</f>
        <v>111.84087912016889</v>
      </c>
    </row>
    <row r="15" spans="1:11" x14ac:dyDescent="0.2">
      <c r="A15" s="22" t="s">
        <v>27</v>
      </c>
      <c r="B15" s="17" t="s">
        <v>28</v>
      </c>
      <c r="C15" s="18">
        <v>3018049389.4699998</v>
      </c>
      <c r="D15" s="18">
        <v>3133344030</v>
      </c>
      <c r="E15" s="18">
        <v>3133344030</v>
      </c>
      <c r="F15" s="18">
        <v>3539526145.6300001</v>
      </c>
      <c r="G15" s="18">
        <f t="shared" si="0"/>
        <v>521476756.16000032</v>
      </c>
      <c r="H15" s="18">
        <f t="shared" si="1"/>
        <v>-406182115.63000011</v>
      </c>
      <c r="I15" s="19">
        <f t="shared" si="2"/>
        <v>17.278602463546065</v>
      </c>
      <c r="J15" s="19">
        <f t="shared" si="3"/>
        <v>112.96321475525941</v>
      </c>
      <c r="K15" s="19">
        <f t="shared" si="4"/>
        <v>112.96321475525941</v>
      </c>
    </row>
    <row r="16" spans="1:11" x14ac:dyDescent="0.2">
      <c r="A16" s="23" t="s">
        <v>29</v>
      </c>
      <c r="B16" s="17" t="s">
        <v>30</v>
      </c>
      <c r="C16" s="18">
        <v>3018049389.4699998</v>
      </c>
      <c r="D16" s="18">
        <v>3133344030</v>
      </c>
      <c r="E16" s="18">
        <v>3133344030</v>
      </c>
      <c r="F16" s="18">
        <v>3539526145.6300001</v>
      </c>
      <c r="G16" s="18">
        <f t="shared" si="0"/>
        <v>521476756.16000032</v>
      </c>
      <c r="H16" s="18">
        <f t="shared" si="1"/>
        <v>-406182115.63000011</v>
      </c>
      <c r="I16" s="19">
        <f t="shared" si="2"/>
        <v>17.278602463546065</v>
      </c>
      <c r="J16" s="19">
        <f t="shared" si="3"/>
        <v>112.96321475525941</v>
      </c>
      <c r="K16" s="19">
        <f t="shared" si="4"/>
        <v>112.96321475525941</v>
      </c>
    </row>
    <row r="17" spans="1:11" x14ac:dyDescent="0.2">
      <c r="A17" s="24" t="s">
        <v>31</v>
      </c>
      <c r="B17" s="17" t="s">
        <v>32</v>
      </c>
      <c r="C17" s="18">
        <v>3640176733.4200001</v>
      </c>
      <c r="D17" s="18">
        <v>3133344030</v>
      </c>
      <c r="E17" s="18">
        <v>3133344030</v>
      </c>
      <c r="F17" s="18">
        <v>4254377836.1300001</v>
      </c>
      <c r="G17" s="18">
        <f t="shared" si="0"/>
        <v>614201102.71000004</v>
      </c>
      <c r="H17" s="18">
        <f t="shared" si="1"/>
        <v>-1121033806.1300001</v>
      </c>
      <c r="I17" s="19">
        <f t="shared" si="2"/>
        <v>16.872837438663282</v>
      </c>
      <c r="J17" s="19">
        <f t="shared" si="3"/>
        <v>135.77755252524889</v>
      </c>
      <c r="K17" s="19">
        <f t="shared" si="4"/>
        <v>135.77755252524889</v>
      </c>
    </row>
    <row r="18" spans="1:11" x14ac:dyDescent="0.2">
      <c r="A18" s="25" t="s">
        <v>33</v>
      </c>
      <c r="B18" s="17" t="s">
        <v>34</v>
      </c>
      <c r="C18" s="18">
        <v>195007.6</v>
      </c>
      <c r="D18" s="18">
        <v>225000</v>
      </c>
      <c r="E18" s="18">
        <v>225000</v>
      </c>
      <c r="F18" s="18">
        <v>208073.62</v>
      </c>
      <c r="G18" s="18">
        <f t="shared" si="0"/>
        <v>13066.01999999999</v>
      </c>
      <c r="H18" s="18">
        <f t="shared" si="1"/>
        <v>16926.380000000005</v>
      </c>
      <c r="I18" s="19">
        <f t="shared" si="2"/>
        <v>6.7002619385090583</v>
      </c>
      <c r="J18" s="19">
        <f t="shared" si="3"/>
        <v>92.477164444444441</v>
      </c>
      <c r="K18" s="19">
        <f t="shared" si="4"/>
        <v>92.477164444444441</v>
      </c>
    </row>
    <row r="19" spans="1:11" ht="25.5" x14ac:dyDescent="0.2">
      <c r="A19" s="26" t="s">
        <v>35</v>
      </c>
      <c r="B19" s="17" t="s">
        <v>36</v>
      </c>
      <c r="C19" s="18">
        <v>191568.97</v>
      </c>
      <c r="D19" s="18">
        <v>205000</v>
      </c>
      <c r="E19" s="18">
        <v>205000</v>
      </c>
      <c r="F19" s="18">
        <v>206903.65</v>
      </c>
      <c r="G19" s="18">
        <f t="shared" si="0"/>
        <v>15334.679999999993</v>
      </c>
      <c r="H19" s="18">
        <f t="shared" si="1"/>
        <v>-1903.6499999999942</v>
      </c>
      <c r="I19" s="19">
        <f t="shared" si="2"/>
        <v>8.004782820516283</v>
      </c>
      <c r="J19" s="19">
        <f t="shared" si="3"/>
        <v>100.92860975609756</v>
      </c>
      <c r="K19" s="19">
        <f t="shared" si="4"/>
        <v>100.92860975609756</v>
      </c>
    </row>
    <row r="20" spans="1:11" ht="25.5" x14ac:dyDescent="0.2">
      <c r="A20" s="25" t="s">
        <v>37</v>
      </c>
      <c r="B20" s="17" t="s">
        <v>38</v>
      </c>
      <c r="C20" s="18">
        <v>3639981725.8200002</v>
      </c>
      <c r="D20" s="18">
        <v>3133119030</v>
      </c>
      <c r="E20" s="18">
        <v>3133119030</v>
      </c>
      <c r="F20" s="18">
        <v>4254169762.5100002</v>
      </c>
      <c r="G20" s="18">
        <f t="shared" si="0"/>
        <v>614188036.69000006</v>
      </c>
      <c r="H20" s="18">
        <f t="shared" si="1"/>
        <v>-1121050732.5100002</v>
      </c>
      <c r="I20" s="19">
        <f t="shared" si="2"/>
        <v>16.873382422040549</v>
      </c>
      <c r="J20" s="19">
        <f t="shared" si="3"/>
        <v>135.78066207430365</v>
      </c>
      <c r="K20" s="19">
        <f t="shared" si="4"/>
        <v>135.78066207430365</v>
      </c>
    </row>
    <row r="21" spans="1:11" ht="25.5" x14ac:dyDescent="0.2">
      <c r="A21" s="26" t="s">
        <v>39</v>
      </c>
      <c r="B21" s="17" t="s">
        <v>40</v>
      </c>
      <c r="C21" s="18">
        <v>2577835058.21</v>
      </c>
      <c r="D21" s="18">
        <v>2024868327</v>
      </c>
      <c r="E21" s="18">
        <v>2024868327</v>
      </c>
      <c r="F21" s="18">
        <v>2997488014.6700001</v>
      </c>
      <c r="G21" s="18">
        <f t="shared" si="0"/>
        <v>419652956.46000004</v>
      </c>
      <c r="H21" s="18">
        <f t="shared" si="1"/>
        <v>-972619687.67000008</v>
      </c>
      <c r="I21" s="19">
        <f t="shared" si="2"/>
        <v>16.279278812795695</v>
      </c>
      <c r="J21" s="19">
        <f t="shared" si="3"/>
        <v>148.03372519096152</v>
      </c>
      <c r="K21" s="19">
        <f t="shared" si="4"/>
        <v>148.03372519096152</v>
      </c>
    </row>
    <row r="22" spans="1:11" ht="25.5" x14ac:dyDescent="0.2">
      <c r="A22" s="26" t="s">
        <v>41</v>
      </c>
      <c r="B22" s="17" t="s">
        <v>42</v>
      </c>
      <c r="C22" s="18">
        <v>227498857.86000001</v>
      </c>
      <c r="D22" s="18">
        <v>129933299</v>
      </c>
      <c r="E22" s="18">
        <v>129933299</v>
      </c>
      <c r="F22" s="18">
        <v>148045107.78</v>
      </c>
      <c r="G22" s="18">
        <f t="shared" si="0"/>
        <v>-79453750.080000013</v>
      </c>
      <c r="H22" s="18">
        <f t="shared" si="1"/>
        <v>-18111808.780000001</v>
      </c>
      <c r="I22" s="19">
        <f t="shared" si="2"/>
        <v>-34.924900646707798</v>
      </c>
      <c r="J22" s="19">
        <f t="shared" si="3"/>
        <v>113.93931264686815</v>
      </c>
      <c r="K22" s="19">
        <f t="shared" si="4"/>
        <v>113.93931264686815</v>
      </c>
    </row>
    <row r="23" spans="1:11" ht="38.25" x14ac:dyDescent="0.2">
      <c r="A23" s="26" t="s">
        <v>43</v>
      </c>
      <c r="B23" s="17" t="s">
        <v>44</v>
      </c>
      <c r="C23" s="18">
        <v>73163632.680000007</v>
      </c>
      <c r="D23" s="18">
        <v>78035256</v>
      </c>
      <c r="E23" s="18">
        <v>78035256</v>
      </c>
      <c r="F23" s="18">
        <v>88486731.049999997</v>
      </c>
      <c r="G23" s="18">
        <f t="shared" si="0"/>
        <v>15323098.36999999</v>
      </c>
      <c r="H23" s="18">
        <f t="shared" si="1"/>
        <v>-10451475.049999997</v>
      </c>
      <c r="I23" s="19">
        <f t="shared" si="2"/>
        <v>20.943599721216017</v>
      </c>
      <c r="J23" s="19">
        <f t="shared" si="3"/>
        <v>113.39327322768058</v>
      </c>
      <c r="K23" s="19">
        <f t="shared" si="4"/>
        <v>113.39327322768058</v>
      </c>
    </row>
    <row r="24" spans="1:11" ht="25.5" x14ac:dyDescent="0.2">
      <c r="A24" s="26" t="s">
        <v>45</v>
      </c>
      <c r="B24" s="17" t="s">
        <v>46</v>
      </c>
      <c r="C24" s="18">
        <v>761484177.07000005</v>
      </c>
      <c r="D24" s="18">
        <v>900282148</v>
      </c>
      <c r="E24" s="18">
        <v>900282148</v>
      </c>
      <c r="F24" s="18">
        <v>1020149909.01</v>
      </c>
      <c r="G24" s="18">
        <f t="shared" si="0"/>
        <v>258665731.93999994</v>
      </c>
      <c r="H24" s="18">
        <f t="shared" si="1"/>
        <v>-119867761.00999999</v>
      </c>
      <c r="I24" s="19">
        <f t="shared" si="2"/>
        <v>33.968628597810238</v>
      </c>
      <c r="J24" s="19">
        <f t="shared" si="3"/>
        <v>113.31446605670115</v>
      </c>
      <c r="K24" s="19">
        <f t="shared" si="4"/>
        <v>113.31446605670115</v>
      </c>
    </row>
    <row r="25" spans="1:11" x14ac:dyDescent="0.2">
      <c r="A25" s="25" t="s">
        <v>47</v>
      </c>
      <c r="B25" s="17" t="s">
        <v>48</v>
      </c>
      <c r="C25" s="18">
        <v>-622127343.95000005</v>
      </c>
      <c r="D25" s="18">
        <v>0</v>
      </c>
      <c r="E25" s="18">
        <v>0</v>
      </c>
      <c r="F25" s="18">
        <v>-714851690.5</v>
      </c>
      <c r="G25" s="18">
        <f t="shared" si="0"/>
        <v>-92724346.549999952</v>
      </c>
      <c r="H25" s="18">
        <f t="shared" si="1"/>
        <v>714851690.5</v>
      </c>
      <c r="I25" s="19">
        <f t="shared" si="2"/>
        <v>14.904399790768892</v>
      </c>
      <c r="J25" s="19">
        <f t="shared" si="3"/>
        <v>0</v>
      </c>
      <c r="K25" s="19">
        <f t="shared" si="4"/>
        <v>0</v>
      </c>
    </row>
    <row r="26" spans="1:11" ht="25.5" x14ac:dyDescent="0.2">
      <c r="A26" s="26" t="s">
        <v>49</v>
      </c>
      <c r="B26" s="17" t="s">
        <v>50</v>
      </c>
      <c r="C26" s="18">
        <v>-598441531.13999999</v>
      </c>
      <c r="D26" s="18">
        <v>0</v>
      </c>
      <c r="E26" s="18">
        <v>0</v>
      </c>
      <c r="F26" s="18">
        <v>-688727886.26999998</v>
      </c>
      <c r="G26" s="18">
        <f t="shared" si="0"/>
        <v>-90286355.129999995</v>
      </c>
      <c r="H26" s="18">
        <f t="shared" si="1"/>
        <v>688727886.26999998</v>
      </c>
      <c r="I26" s="19">
        <f t="shared" si="2"/>
        <v>15.086913329362204</v>
      </c>
      <c r="J26" s="19">
        <f t="shared" si="3"/>
        <v>0</v>
      </c>
      <c r="K26" s="19">
        <f t="shared" si="4"/>
        <v>0</v>
      </c>
    </row>
    <row r="27" spans="1:11" ht="25.5" x14ac:dyDescent="0.2">
      <c r="A27" s="26" t="s">
        <v>51</v>
      </c>
      <c r="B27" s="17" t="s">
        <v>52</v>
      </c>
      <c r="C27" s="18">
        <v>-24124788.27</v>
      </c>
      <c r="D27" s="18">
        <v>0</v>
      </c>
      <c r="E27" s="18">
        <v>0</v>
      </c>
      <c r="F27" s="18">
        <v>-26719419.510000002</v>
      </c>
      <c r="G27" s="18">
        <f t="shared" si="0"/>
        <v>-2594631.2400000021</v>
      </c>
      <c r="H27" s="18">
        <f t="shared" si="1"/>
        <v>26719419.510000002</v>
      </c>
      <c r="I27" s="19">
        <f t="shared" si="2"/>
        <v>10.755042535343279</v>
      </c>
      <c r="J27" s="19">
        <f t="shared" si="3"/>
        <v>0</v>
      </c>
      <c r="K27" s="19">
        <f t="shared" si="4"/>
        <v>0</v>
      </c>
    </row>
    <row r="28" spans="1:11" ht="25.5" x14ac:dyDescent="0.2">
      <c r="A28" s="26" t="s">
        <v>53</v>
      </c>
      <c r="B28" s="17" t="s">
        <v>54</v>
      </c>
      <c r="C28" s="18">
        <v>-1080.8399999999999</v>
      </c>
      <c r="D28" s="18">
        <v>0</v>
      </c>
      <c r="E28" s="18">
        <v>0</v>
      </c>
      <c r="F28" s="18">
        <v>-12.6</v>
      </c>
      <c r="G28" s="18">
        <f t="shared" si="0"/>
        <v>1068.24</v>
      </c>
      <c r="H28" s="18">
        <f t="shared" si="1"/>
        <v>12.6</v>
      </c>
      <c r="I28" s="19">
        <f t="shared" si="2"/>
        <v>-98.834240035527927</v>
      </c>
      <c r="J28" s="19">
        <f t="shared" si="3"/>
        <v>0</v>
      </c>
      <c r="K28" s="19">
        <f t="shared" si="4"/>
        <v>0</v>
      </c>
    </row>
    <row r="29" spans="1:11" x14ac:dyDescent="0.2">
      <c r="A29" s="26" t="s">
        <v>55</v>
      </c>
      <c r="B29" s="17" t="s">
        <v>48</v>
      </c>
      <c r="C29" s="18">
        <v>440056.3</v>
      </c>
      <c r="D29" s="18">
        <v>0</v>
      </c>
      <c r="E29" s="18">
        <v>0</v>
      </c>
      <c r="F29" s="18">
        <v>595627.88</v>
      </c>
      <c r="G29" s="18">
        <f t="shared" si="0"/>
        <v>155571.58000000002</v>
      </c>
      <c r="H29" s="18">
        <f t="shared" si="1"/>
        <v>-595627.88</v>
      </c>
      <c r="I29" s="19">
        <f t="shared" si="2"/>
        <v>35.352653739987375</v>
      </c>
      <c r="J29" s="19">
        <f t="shared" si="3"/>
        <v>0</v>
      </c>
      <c r="K29" s="19">
        <f t="shared" si="4"/>
        <v>0</v>
      </c>
    </row>
    <row r="30" spans="1:11" x14ac:dyDescent="0.2">
      <c r="A30" s="22" t="s">
        <v>56</v>
      </c>
      <c r="B30" s="17" t="s">
        <v>57</v>
      </c>
      <c r="C30" s="18">
        <v>74292186.939999998</v>
      </c>
      <c r="D30" s="18">
        <v>60333819</v>
      </c>
      <c r="E30" s="18">
        <v>60333819</v>
      </c>
      <c r="F30" s="18">
        <v>100970861.25</v>
      </c>
      <c r="G30" s="18">
        <f t="shared" si="0"/>
        <v>26678674.310000002</v>
      </c>
      <c r="H30" s="18">
        <f t="shared" si="1"/>
        <v>-40637042.25</v>
      </c>
      <c r="I30" s="19">
        <f t="shared" si="2"/>
        <v>35.910471085669172</v>
      </c>
      <c r="J30" s="19">
        <f t="shared" si="3"/>
        <v>167.3536714955836</v>
      </c>
      <c r="K30" s="19">
        <f t="shared" si="4"/>
        <v>167.3536714955836</v>
      </c>
    </row>
    <row r="31" spans="1:11" ht="25.5" x14ac:dyDescent="0.2">
      <c r="A31" s="23" t="s">
        <v>58</v>
      </c>
      <c r="B31" s="17" t="s">
        <v>59</v>
      </c>
      <c r="C31" s="18">
        <v>74292186.939999998</v>
      </c>
      <c r="D31" s="18">
        <v>0</v>
      </c>
      <c r="E31" s="18">
        <v>0</v>
      </c>
      <c r="F31" s="18">
        <v>100970861.25</v>
      </c>
      <c r="G31" s="18">
        <f t="shared" si="0"/>
        <v>26678674.310000002</v>
      </c>
      <c r="H31" s="18">
        <f t="shared" si="1"/>
        <v>-100970861.25</v>
      </c>
      <c r="I31" s="19">
        <f t="shared" si="2"/>
        <v>35.910471085669172</v>
      </c>
      <c r="J31" s="19">
        <f t="shared" si="3"/>
        <v>0</v>
      </c>
      <c r="K31" s="19">
        <f t="shared" si="4"/>
        <v>0</v>
      </c>
    </row>
    <row r="32" spans="1:11" ht="25.5" x14ac:dyDescent="0.2">
      <c r="A32" s="24" t="s">
        <v>60</v>
      </c>
      <c r="B32" s="17" t="s">
        <v>61</v>
      </c>
      <c r="C32" s="18">
        <v>71923782.219999999</v>
      </c>
      <c r="D32" s="18">
        <v>0</v>
      </c>
      <c r="E32" s="18">
        <v>0</v>
      </c>
      <c r="F32" s="18">
        <v>96809693.200000003</v>
      </c>
      <c r="G32" s="18">
        <f t="shared" si="0"/>
        <v>24885910.980000004</v>
      </c>
      <c r="H32" s="18">
        <f t="shared" si="1"/>
        <v>-96809693.200000003</v>
      </c>
      <c r="I32" s="19">
        <f t="shared" si="2"/>
        <v>34.600392543149553</v>
      </c>
      <c r="J32" s="19">
        <f t="shared" si="3"/>
        <v>0</v>
      </c>
      <c r="K32" s="19">
        <f t="shared" si="4"/>
        <v>0</v>
      </c>
    </row>
    <row r="33" spans="1:11" x14ac:dyDescent="0.2">
      <c r="A33" s="25" t="s">
        <v>62</v>
      </c>
      <c r="B33" s="17" t="s">
        <v>63</v>
      </c>
      <c r="C33" s="18">
        <v>2010555.7</v>
      </c>
      <c r="D33" s="18">
        <v>0</v>
      </c>
      <c r="E33" s="18">
        <v>0</v>
      </c>
      <c r="F33" s="18">
        <v>2121834.31</v>
      </c>
      <c r="G33" s="18">
        <f t="shared" si="0"/>
        <v>111278.6100000001</v>
      </c>
      <c r="H33" s="18">
        <f t="shared" si="1"/>
        <v>-2121834.31</v>
      </c>
      <c r="I33" s="19">
        <f t="shared" si="2"/>
        <v>5.5347190828883868</v>
      </c>
      <c r="J33" s="19">
        <f t="shared" si="3"/>
        <v>0</v>
      </c>
      <c r="K33" s="19">
        <f t="shared" si="4"/>
        <v>0</v>
      </c>
    </row>
    <row r="34" spans="1:11" ht="25.5" x14ac:dyDescent="0.2">
      <c r="A34" s="25" t="s">
        <v>64</v>
      </c>
      <c r="B34" s="17" t="s">
        <v>65</v>
      </c>
      <c r="C34" s="18">
        <v>35379.79</v>
      </c>
      <c r="D34" s="18">
        <v>0</v>
      </c>
      <c r="E34" s="18">
        <v>0</v>
      </c>
      <c r="F34" s="18">
        <v>708589.9</v>
      </c>
      <c r="G34" s="18">
        <f t="shared" si="0"/>
        <v>673210.11</v>
      </c>
      <c r="H34" s="18">
        <f t="shared" si="1"/>
        <v>-708589.9</v>
      </c>
      <c r="I34" s="19">
        <f t="shared" si="2"/>
        <v>1902.8097962141665</v>
      </c>
      <c r="J34" s="19">
        <f t="shared" si="3"/>
        <v>0</v>
      </c>
      <c r="K34" s="19">
        <f t="shared" si="4"/>
        <v>0</v>
      </c>
    </row>
    <row r="35" spans="1:11" x14ac:dyDescent="0.2">
      <c r="A35" s="26" t="s">
        <v>66</v>
      </c>
      <c r="B35" s="17" t="s">
        <v>67</v>
      </c>
      <c r="C35" s="18">
        <v>29062.68</v>
      </c>
      <c r="D35" s="18">
        <v>0</v>
      </c>
      <c r="E35" s="18">
        <v>0</v>
      </c>
      <c r="F35" s="18">
        <v>31062.76</v>
      </c>
      <c r="G35" s="18">
        <f t="shared" si="0"/>
        <v>2000.0799999999981</v>
      </c>
      <c r="H35" s="18">
        <f t="shared" si="1"/>
        <v>-31062.76</v>
      </c>
      <c r="I35" s="19">
        <f t="shared" si="2"/>
        <v>6.8819530752153497</v>
      </c>
      <c r="J35" s="19">
        <f t="shared" si="3"/>
        <v>0</v>
      </c>
      <c r="K35" s="19">
        <f t="shared" si="4"/>
        <v>0</v>
      </c>
    </row>
    <row r="36" spans="1:11" x14ac:dyDescent="0.2">
      <c r="A36" s="26" t="s">
        <v>68</v>
      </c>
      <c r="B36" s="17" t="s">
        <v>69</v>
      </c>
      <c r="C36" s="18">
        <v>6317.11</v>
      </c>
      <c r="D36" s="18">
        <v>0</v>
      </c>
      <c r="E36" s="18">
        <v>0</v>
      </c>
      <c r="F36" s="18">
        <v>677527.14</v>
      </c>
      <c r="G36" s="18">
        <f t="shared" si="0"/>
        <v>671210.03</v>
      </c>
      <c r="H36" s="18">
        <f t="shared" si="1"/>
        <v>-677527.14</v>
      </c>
      <c r="I36" s="19">
        <f t="shared" si="2"/>
        <v>10625.270574677346</v>
      </c>
      <c r="J36" s="19">
        <f t="shared" si="3"/>
        <v>0</v>
      </c>
      <c r="K36" s="19">
        <f t="shared" si="4"/>
        <v>0</v>
      </c>
    </row>
    <row r="37" spans="1:11" ht="25.5" x14ac:dyDescent="0.2">
      <c r="A37" s="25" t="s">
        <v>70</v>
      </c>
      <c r="B37" s="17" t="s">
        <v>71</v>
      </c>
      <c r="C37" s="18">
        <v>52370958.509999998</v>
      </c>
      <c r="D37" s="18">
        <v>0</v>
      </c>
      <c r="E37" s="18">
        <v>0</v>
      </c>
      <c r="F37" s="18">
        <v>67957007.150000006</v>
      </c>
      <c r="G37" s="18">
        <f t="shared" si="0"/>
        <v>15586048.640000008</v>
      </c>
      <c r="H37" s="18">
        <f t="shared" si="1"/>
        <v>-67957007.150000006</v>
      </c>
      <c r="I37" s="19">
        <f t="shared" si="2"/>
        <v>29.760861904072129</v>
      </c>
      <c r="J37" s="19">
        <f t="shared" si="3"/>
        <v>0</v>
      </c>
      <c r="K37" s="19">
        <f t="shared" si="4"/>
        <v>0</v>
      </c>
    </row>
    <row r="38" spans="1:11" ht="25.5" x14ac:dyDescent="0.2">
      <c r="A38" s="25" t="s">
        <v>72</v>
      </c>
      <c r="B38" s="17" t="s">
        <v>73</v>
      </c>
      <c r="C38" s="18">
        <v>1076381.69</v>
      </c>
      <c r="D38" s="18">
        <v>0</v>
      </c>
      <c r="E38" s="18">
        <v>0</v>
      </c>
      <c r="F38" s="18">
        <v>824437.79</v>
      </c>
      <c r="G38" s="18">
        <f t="shared" si="0"/>
        <v>-251943.89999999991</v>
      </c>
      <c r="H38" s="18">
        <f t="shared" si="1"/>
        <v>-824437.79</v>
      </c>
      <c r="I38" s="19">
        <f t="shared" si="2"/>
        <v>-23.406557575315119</v>
      </c>
      <c r="J38" s="19">
        <f t="shared" si="3"/>
        <v>0</v>
      </c>
      <c r="K38" s="19">
        <f t="shared" si="4"/>
        <v>0</v>
      </c>
    </row>
    <row r="39" spans="1:11" ht="51" x14ac:dyDescent="0.2">
      <c r="A39" s="25" t="s">
        <v>74</v>
      </c>
      <c r="B39" s="17" t="s">
        <v>75</v>
      </c>
      <c r="C39" s="18">
        <v>7365.47</v>
      </c>
      <c r="D39" s="18">
        <v>0</v>
      </c>
      <c r="E39" s="18">
        <v>0</v>
      </c>
      <c r="F39" s="18">
        <v>21815.9</v>
      </c>
      <c r="G39" s="18">
        <f t="shared" si="0"/>
        <v>14450.43</v>
      </c>
      <c r="H39" s="18">
        <f t="shared" si="1"/>
        <v>-21815.9</v>
      </c>
      <c r="I39" s="19">
        <f t="shared" si="2"/>
        <v>196.19155328852065</v>
      </c>
      <c r="J39" s="19">
        <f t="shared" si="3"/>
        <v>0</v>
      </c>
      <c r="K39" s="19">
        <f t="shared" si="4"/>
        <v>0</v>
      </c>
    </row>
    <row r="40" spans="1:11" x14ac:dyDescent="0.2">
      <c r="A40" s="25" t="s">
        <v>76</v>
      </c>
      <c r="B40" s="17" t="s">
        <v>77</v>
      </c>
      <c r="C40" s="18">
        <v>16423141.060000001</v>
      </c>
      <c r="D40" s="18">
        <v>0</v>
      </c>
      <c r="E40" s="18">
        <v>0</v>
      </c>
      <c r="F40" s="18">
        <v>25176008.149999999</v>
      </c>
      <c r="G40" s="18">
        <f t="shared" si="0"/>
        <v>8752867.089999998</v>
      </c>
      <c r="H40" s="18">
        <f t="shared" si="1"/>
        <v>-25176008.149999999</v>
      </c>
      <c r="I40" s="19">
        <f t="shared" si="2"/>
        <v>53.295938079216597</v>
      </c>
      <c r="J40" s="19">
        <f t="shared" si="3"/>
        <v>0</v>
      </c>
      <c r="K40" s="19">
        <f t="shared" si="4"/>
        <v>0</v>
      </c>
    </row>
    <row r="41" spans="1:11" ht="25.5" x14ac:dyDescent="0.2">
      <c r="A41" s="24" t="s">
        <v>78</v>
      </c>
      <c r="B41" s="17" t="s">
        <v>79</v>
      </c>
      <c r="C41" s="18">
        <v>2368404.7200000002</v>
      </c>
      <c r="D41" s="18">
        <v>0</v>
      </c>
      <c r="E41" s="18">
        <v>0</v>
      </c>
      <c r="F41" s="18">
        <v>4161168.05</v>
      </c>
      <c r="G41" s="18">
        <f t="shared" si="0"/>
        <v>1792763.3299999996</v>
      </c>
      <c r="H41" s="18">
        <f t="shared" si="1"/>
        <v>-4161168.05</v>
      </c>
      <c r="I41" s="19">
        <f t="shared" si="2"/>
        <v>75.694973703649737</v>
      </c>
      <c r="J41" s="19">
        <f t="shared" si="3"/>
        <v>0</v>
      </c>
      <c r="K41" s="19">
        <f t="shared" si="4"/>
        <v>0</v>
      </c>
    </row>
    <row r="42" spans="1:11" ht="25.5" x14ac:dyDescent="0.2">
      <c r="A42" s="25" t="s">
        <v>80</v>
      </c>
      <c r="B42" s="17" t="s">
        <v>81</v>
      </c>
      <c r="C42" s="18">
        <v>2368404.7200000002</v>
      </c>
      <c r="D42" s="18">
        <v>0</v>
      </c>
      <c r="E42" s="18">
        <v>0</v>
      </c>
      <c r="F42" s="18">
        <v>4161168.05</v>
      </c>
      <c r="G42" s="18">
        <f t="shared" si="0"/>
        <v>1792763.3299999996</v>
      </c>
      <c r="H42" s="18">
        <f t="shared" si="1"/>
        <v>-4161168.05</v>
      </c>
      <c r="I42" s="19">
        <f t="shared" si="2"/>
        <v>75.694973703649737</v>
      </c>
      <c r="J42" s="19">
        <f t="shared" si="3"/>
        <v>0</v>
      </c>
      <c r="K42" s="19">
        <f t="shared" si="4"/>
        <v>0</v>
      </c>
    </row>
    <row r="43" spans="1:11" ht="25.5" x14ac:dyDescent="0.2">
      <c r="A43" s="22" t="s">
        <v>82</v>
      </c>
      <c r="B43" s="17" t="s">
        <v>83</v>
      </c>
      <c r="C43" s="18">
        <v>1153.1300000000001</v>
      </c>
      <c r="D43" s="18">
        <v>16105</v>
      </c>
      <c r="E43" s="18">
        <v>16105</v>
      </c>
      <c r="F43" s="18">
        <v>931.08</v>
      </c>
      <c r="G43" s="18">
        <f t="shared" si="0"/>
        <v>-222.05000000000007</v>
      </c>
      <c r="H43" s="18">
        <f t="shared" si="1"/>
        <v>15173.92</v>
      </c>
      <c r="I43" s="19">
        <f t="shared" si="2"/>
        <v>-19.256285067598625</v>
      </c>
      <c r="J43" s="19">
        <f t="shared" si="3"/>
        <v>5.781310152126669</v>
      </c>
      <c r="K43" s="19">
        <f t="shared" si="4"/>
        <v>5.781310152126669</v>
      </c>
    </row>
    <row r="44" spans="1:11" x14ac:dyDescent="0.2">
      <c r="A44" s="22" t="s">
        <v>84</v>
      </c>
      <c r="B44" s="17" t="s">
        <v>85</v>
      </c>
      <c r="C44" s="18">
        <v>521641792.37</v>
      </c>
      <c r="D44" s="18">
        <v>525903566</v>
      </c>
      <c r="E44" s="18">
        <v>476781570</v>
      </c>
      <c r="F44" s="18">
        <v>519532628.13999999</v>
      </c>
      <c r="G44" s="18">
        <f t="shared" si="0"/>
        <v>-2109164.2300000191</v>
      </c>
      <c r="H44" s="18">
        <f t="shared" si="1"/>
        <v>-42751058.139999986</v>
      </c>
      <c r="I44" s="19">
        <f t="shared" si="2"/>
        <v>-0.4043319114477697</v>
      </c>
      <c r="J44" s="19">
        <f t="shared" si="3"/>
        <v>108.96659200564316</v>
      </c>
      <c r="K44" s="19">
        <f t="shared" si="4"/>
        <v>98.788572987162439</v>
      </c>
    </row>
    <row r="45" spans="1:11" x14ac:dyDescent="0.2">
      <c r="A45" s="23" t="s">
        <v>86</v>
      </c>
      <c r="B45" s="17" t="s">
        <v>87</v>
      </c>
      <c r="C45" s="18">
        <v>457020354.33999997</v>
      </c>
      <c r="D45" s="18">
        <v>232944938</v>
      </c>
      <c r="E45" s="18">
        <v>232944938</v>
      </c>
      <c r="F45" s="18">
        <v>469090952.31</v>
      </c>
      <c r="G45" s="18">
        <f t="shared" si="0"/>
        <v>12070597.970000029</v>
      </c>
      <c r="H45" s="18">
        <f t="shared" si="1"/>
        <v>-236146014.31</v>
      </c>
      <c r="I45" s="19">
        <f t="shared" si="2"/>
        <v>2.6411510680813421</v>
      </c>
      <c r="J45" s="19">
        <f t="shared" si="3"/>
        <v>201.37417723582388</v>
      </c>
      <c r="K45" s="19">
        <f t="shared" si="4"/>
        <v>201.37417723582388</v>
      </c>
    </row>
    <row r="46" spans="1:11" ht="25.5" x14ac:dyDescent="0.2">
      <c r="A46" s="24" t="s">
        <v>88</v>
      </c>
      <c r="B46" s="17" t="s">
        <v>89</v>
      </c>
      <c r="C46" s="18">
        <v>253147499.16999999</v>
      </c>
      <c r="D46" s="18">
        <v>0</v>
      </c>
      <c r="E46" s="18">
        <v>0</v>
      </c>
      <c r="F46" s="18">
        <v>242217105.5</v>
      </c>
      <c r="G46" s="18">
        <f t="shared" ref="G46:G77" si="5">F46-C46</f>
        <v>-10930393.669999987</v>
      </c>
      <c r="H46" s="18">
        <f t="shared" ref="H46:H79" si="6">E46-F46</f>
        <v>-242217105.5</v>
      </c>
      <c r="I46" s="19">
        <f t="shared" ref="I46:I79" si="7">IF(ISERROR(F46/C46),0,F46/C46*100-100)</f>
        <v>-4.3177964253400489</v>
      </c>
      <c r="J46" s="19">
        <f t="shared" ref="J46:J79" si="8">IF(ISERROR(F46/E46),0,F46/E46*100)</f>
        <v>0</v>
      </c>
      <c r="K46" s="19">
        <f t="shared" ref="K46:K79" si="9">IF(ISERROR(F46/D46),0,F46/D46*100)</f>
        <v>0</v>
      </c>
    </row>
    <row r="47" spans="1:11" x14ac:dyDescent="0.2">
      <c r="A47" s="24" t="s">
        <v>90</v>
      </c>
      <c r="B47" s="17" t="s">
        <v>91</v>
      </c>
      <c r="C47" s="18">
        <v>203872855.16999999</v>
      </c>
      <c r="D47" s="18">
        <v>232944938</v>
      </c>
      <c r="E47" s="18">
        <v>232944938</v>
      </c>
      <c r="F47" s="18">
        <v>226873846.81</v>
      </c>
      <c r="G47" s="18">
        <f t="shared" si="5"/>
        <v>23000991.640000015</v>
      </c>
      <c r="H47" s="18">
        <f t="shared" si="6"/>
        <v>6071091.1899999976</v>
      </c>
      <c r="I47" s="19">
        <f t="shared" si="7"/>
        <v>11.282027526823299</v>
      </c>
      <c r="J47" s="19">
        <f t="shared" si="8"/>
        <v>97.393765564461418</v>
      </c>
      <c r="K47" s="19">
        <f t="shared" si="9"/>
        <v>97.393765564461418</v>
      </c>
    </row>
    <row r="48" spans="1:11" x14ac:dyDescent="0.2">
      <c r="A48" s="25" t="s">
        <v>92</v>
      </c>
      <c r="B48" s="17" t="s">
        <v>93</v>
      </c>
      <c r="C48" s="18">
        <v>201927615.03999999</v>
      </c>
      <c r="D48" s="18">
        <v>230665455</v>
      </c>
      <c r="E48" s="18">
        <v>230665455</v>
      </c>
      <c r="F48" s="18">
        <v>224594363.81</v>
      </c>
      <c r="G48" s="18">
        <f t="shared" si="5"/>
        <v>22666748.770000011</v>
      </c>
      <c r="H48" s="18">
        <f t="shared" si="6"/>
        <v>6071091.1899999976</v>
      </c>
      <c r="I48" s="19">
        <f t="shared" si="7"/>
        <v>11.225185205852071</v>
      </c>
      <c r="J48" s="19">
        <f t="shared" si="8"/>
        <v>97.368010225024818</v>
      </c>
      <c r="K48" s="19">
        <f t="shared" si="9"/>
        <v>97.368010225024818</v>
      </c>
    </row>
    <row r="49" spans="1:11" ht="25.5" x14ac:dyDescent="0.2">
      <c r="A49" s="26" t="s">
        <v>94</v>
      </c>
      <c r="B49" s="17" t="s">
        <v>95</v>
      </c>
      <c r="C49" s="18">
        <v>31276712.210000001</v>
      </c>
      <c r="D49" s="18">
        <v>31868443</v>
      </c>
      <c r="E49" s="18">
        <v>31868443</v>
      </c>
      <c r="F49" s="18">
        <v>26575595.890000001</v>
      </c>
      <c r="G49" s="18">
        <f t="shared" si="5"/>
        <v>-4701116.32</v>
      </c>
      <c r="H49" s="18">
        <f t="shared" si="6"/>
        <v>5292847.1099999994</v>
      </c>
      <c r="I49" s="19">
        <f t="shared" si="7"/>
        <v>-15.030724100523997</v>
      </c>
      <c r="J49" s="19">
        <f t="shared" si="8"/>
        <v>83.391572942550098</v>
      </c>
      <c r="K49" s="19">
        <f t="shared" si="9"/>
        <v>83.391572942550098</v>
      </c>
    </row>
    <row r="50" spans="1:11" ht="25.5" x14ac:dyDescent="0.2">
      <c r="A50" s="26" t="s">
        <v>96</v>
      </c>
      <c r="B50" s="17" t="s">
        <v>97</v>
      </c>
      <c r="C50" s="18">
        <v>4454360.42</v>
      </c>
      <c r="D50" s="18">
        <v>6469352</v>
      </c>
      <c r="E50" s="18">
        <v>6469352</v>
      </c>
      <c r="F50" s="18">
        <v>5702336.3899999997</v>
      </c>
      <c r="G50" s="18">
        <f t="shared" si="5"/>
        <v>1247975.9699999997</v>
      </c>
      <c r="H50" s="18">
        <f t="shared" si="6"/>
        <v>767015.61000000034</v>
      </c>
      <c r="I50" s="19">
        <f t="shared" si="7"/>
        <v>28.016950860029425</v>
      </c>
      <c r="J50" s="19">
        <f t="shared" si="8"/>
        <v>88.143857220939594</v>
      </c>
      <c r="K50" s="19">
        <f t="shared" si="9"/>
        <v>88.143857220939594</v>
      </c>
    </row>
    <row r="51" spans="1:11" ht="25.5" x14ac:dyDescent="0.2">
      <c r="A51" s="26" t="s">
        <v>98</v>
      </c>
      <c r="B51" s="17" t="s">
        <v>99</v>
      </c>
      <c r="C51" s="18">
        <v>140718701.41</v>
      </c>
      <c r="D51" s="18">
        <v>165953338</v>
      </c>
      <c r="E51" s="18">
        <v>165953338</v>
      </c>
      <c r="F51" s="18">
        <v>165953338</v>
      </c>
      <c r="G51" s="18">
        <f t="shared" si="5"/>
        <v>25234636.590000004</v>
      </c>
      <c r="H51" s="18">
        <f t="shared" si="6"/>
        <v>0</v>
      </c>
      <c r="I51" s="19">
        <f t="shared" si="7"/>
        <v>17.932681539233371</v>
      </c>
      <c r="J51" s="19">
        <f t="shared" si="8"/>
        <v>100</v>
      </c>
      <c r="K51" s="19">
        <f t="shared" si="9"/>
        <v>100</v>
      </c>
    </row>
    <row r="52" spans="1:11" ht="25.5" x14ac:dyDescent="0.2">
      <c r="A52" s="26" t="s">
        <v>100</v>
      </c>
      <c r="B52" s="17" t="s">
        <v>101</v>
      </c>
      <c r="C52" s="18">
        <v>123752</v>
      </c>
      <c r="D52" s="18">
        <v>192423</v>
      </c>
      <c r="E52" s="18">
        <v>192423</v>
      </c>
      <c r="F52" s="18">
        <v>181194.53</v>
      </c>
      <c r="G52" s="18">
        <f t="shared" si="5"/>
        <v>57442.53</v>
      </c>
      <c r="H52" s="18">
        <f t="shared" si="6"/>
        <v>11228.470000000001</v>
      </c>
      <c r="I52" s="19">
        <f t="shared" si="7"/>
        <v>46.417455879500949</v>
      </c>
      <c r="J52" s="19">
        <f t="shared" si="8"/>
        <v>94.164694449208255</v>
      </c>
      <c r="K52" s="19">
        <f t="shared" si="9"/>
        <v>94.164694449208255</v>
      </c>
    </row>
    <row r="53" spans="1:11" ht="25.5" x14ac:dyDescent="0.2">
      <c r="A53" s="26" t="s">
        <v>102</v>
      </c>
      <c r="B53" s="17" t="s">
        <v>103</v>
      </c>
      <c r="C53" s="18">
        <v>5533615</v>
      </c>
      <c r="D53" s="18">
        <v>6367779</v>
      </c>
      <c r="E53" s="18">
        <v>6367779</v>
      </c>
      <c r="F53" s="18">
        <v>6367779</v>
      </c>
      <c r="G53" s="18">
        <f t="shared" si="5"/>
        <v>834164</v>
      </c>
      <c r="H53" s="18">
        <f t="shared" si="6"/>
        <v>0</v>
      </c>
      <c r="I53" s="19">
        <f t="shared" si="7"/>
        <v>15.074485666241699</v>
      </c>
      <c r="J53" s="19">
        <f t="shared" si="8"/>
        <v>100</v>
      </c>
      <c r="K53" s="19">
        <f t="shared" si="9"/>
        <v>100</v>
      </c>
    </row>
    <row r="54" spans="1:11" ht="25.5" x14ac:dyDescent="0.2">
      <c r="A54" s="26" t="s">
        <v>104</v>
      </c>
      <c r="B54" s="17" t="s">
        <v>105</v>
      </c>
      <c r="C54" s="18">
        <v>14036860</v>
      </c>
      <c r="D54" s="18">
        <v>13961028</v>
      </c>
      <c r="E54" s="18">
        <v>13961028</v>
      </c>
      <c r="F54" s="18">
        <v>13961028</v>
      </c>
      <c r="G54" s="18">
        <f t="shared" si="5"/>
        <v>-75832</v>
      </c>
      <c r="H54" s="18">
        <f t="shared" si="6"/>
        <v>0</v>
      </c>
      <c r="I54" s="19">
        <f t="shared" si="7"/>
        <v>-0.54023478185291651</v>
      </c>
      <c r="J54" s="19">
        <f t="shared" si="8"/>
        <v>100</v>
      </c>
      <c r="K54" s="19">
        <f t="shared" si="9"/>
        <v>100</v>
      </c>
    </row>
    <row r="55" spans="1:11" ht="25.5" x14ac:dyDescent="0.2">
      <c r="A55" s="26" t="s">
        <v>106</v>
      </c>
      <c r="B55" s="17" t="s">
        <v>107</v>
      </c>
      <c r="C55" s="18">
        <v>1238780</v>
      </c>
      <c r="D55" s="18">
        <v>689533</v>
      </c>
      <c r="E55" s="18">
        <v>689533</v>
      </c>
      <c r="F55" s="18">
        <v>689533</v>
      </c>
      <c r="G55" s="18">
        <f t="shared" si="5"/>
        <v>-549247</v>
      </c>
      <c r="H55" s="18">
        <f t="shared" si="6"/>
        <v>0</v>
      </c>
      <c r="I55" s="19">
        <f t="shared" si="7"/>
        <v>-44.337735513973428</v>
      </c>
      <c r="J55" s="19">
        <f t="shared" si="8"/>
        <v>100</v>
      </c>
      <c r="K55" s="19">
        <f t="shared" si="9"/>
        <v>100</v>
      </c>
    </row>
    <row r="56" spans="1:11" ht="25.5" x14ac:dyDescent="0.2">
      <c r="A56" s="26" t="s">
        <v>108</v>
      </c>
      <c r="B56" s="17" t="s">
        <v>109</v>
      </c>
      <c r="C56" s="18">
        <v>398391</v>
      </c>
      <c r="D56" s="18">
        <v>412133</v>
      </c>
      <c r="E56" s="18">
        <v>412133</v>
      </c>
      <c r="F56" s="18">
        <v>412133</v>
      </c>
      <c r="G56" s="18">
        <f t="shared" si="5"/>
        <v>13742</v>
      </c>
      <c r="H56" s="18">
        <f t="shared" si="6"/>
        <v>0</v>
      </c>
      <c r="I56" s="19">
        <f t="shared" si="7"/>
        <v>3.4493751113855495</v>
      </c>
      <c r="J56" s="19">
        <f t="shared" si="8"/>
        <v>100</v>
      </c>
      <c r="K56" s="19">
        <f t="shared" si="9"/>
        <v>100</v>
      </c>
    </row>
    <row r="57" spans="1:11" ht="25.5" x14ac:dyDescent="0.2">
      <c r="A57" s="26" t="s">
        <v>110</v>
      </c>
      <c r="B57" s="17" t="s">
        <v>111</v>
      </c>
      <c r="C57" s="18">
        <v>4146443</v>
      </c>
      <c r="D57" s="18">
        <v>4751426</v>
      </c>
      <c r="E57" s="18">
        <v>4751426</v>
      </c>
      <c r="F57" s="18">
        <v>4751426</v>
      </c>
      <c r="G57" s="18">
        <f t="shared" si="5"/>
        <v>604983</v>
      </c>
      <c r="H57" s="18">
        <f t="shared" si="6"/>
        <v>0</v>
      </c>
      <c r="I57" s="19">
        <f t="shared" si="7"/>
        <v>14.590409177215264</v>
      </c>
      <c r="J57" s="19">
        <f t="shared" si="8"/>
        <v>100</v>
      </c>
      <c r="K57" s="19">
        <f t="shared" si="9"/>
        <v>100</v>
      </c>
    </row>
    <row r="58" spans="1:11" x14ac:dyDescent="0.2">
      <c r="A58" s="25" t="s">
        <v>112</v>
      </c>
      <c r="B58" s="17" t="s">
        <v>113</v>
      </c>
      <c r="C58" s="18">
        <v>1945240.13</v>
      </c>
      <c r="D58" s="18">
        <v>2279483</v>
      </c>
      <c r="E58" s="18">
        <v>2279483</v>
      </c>
      <c r="F58" s="18">
        <v>2279483</v>
      </c>
      <c r="G58" s="18">
        <f t="shared" si="5"/>
        <v>334242.87000000011</v>
      </c>
      <c r="H58" s="18">
        <f t="shared" si="6"/>
        <v>0</v>
      </c>
      <c r="I58" s="19">
        <f t="shared" si="7"/>
        <v>17.182602026619719</v>
      </c>
      <c r="J58" s="19">
        <f t="shared" si="8"/>
        <v>100</v>
      </c>
      <c r="K58" s="19">
        <f t="shared" si="9"/>
        <v>100</v>
      </c>
    </row>
    <row r="59" spans="1:11" x14ac:dyDescent="0.2">
      <c r="A59" s="16" t="s">
        <v>114</v>
      </c>
      <c r="B59" s="17" t="s">
        <v>115</v>
      </c>
      <c r="C59" s="18">
        <v>3413460037.27</v>
      </c>
      <c r="D59" s="18">
        <v>3847433463</v>
      </c>
      <c r="E59" s="18">
        <v>3618333679</v>
      </c>
      <c r="F59" s="18">
        <v>3816504327.2399998</v>
      </c>
      <c r="G59" s="18">
        <f t="shared" si="5"/>
        <v>403044289.96999979</v>
      </c>
      <c r="H59" s="18">
        <f t="shared" si="6"/>
        <v>-198170648.23999977</v>
      </c>
      <c r="I59" s="19">
        <f t="shared" si="7"/>
        <v>11.807499884848355</v>
      </c>
      <c r="J59" s="19">
        <f t="shared" si="8"/>
        <v>105.47684834569398</v>
      </c>
      <c r="K59" s="19">
        <f t="shared" si="9"/>
        <v>99.196109924773495</v>
      </c>
    </row>
    <row r="60" spans="1:11" x14ac:dyDescent="0.2">
      <c r="A60" s="22" t="s">
        <v>27</v>
      </c>
      <c r="B60" s="17" t="s">
        <v>116</v>
      </c>
      <c r="C60" s="18">
        <v>3411784819.04</v>
      </c>
      <c r="D60" s="18">
        <v>3845268857</v>
      </c>
      <c r="E60" s="18">
        <v>3616002773</v>
      </c>
      <c r="F60" s="18">
        <v>3814476215.8099999</v>
      </c>
      <c r="G60" s="18">
        <f t="shared" si="5"/>
        <v>402691396.76999998</v>
      </c>
      <c r="H60" s="18">
        <f t="shared" si="6"/>
        <v>-198473442.80999994</v>
      </c>
      <c r="I60" s="19">
        <f t="shared" si="7"/>
        <v>11.802954117232645</v>
      </c>
      <c r="J60" s="19">
        <f t="shared" si="8"/>
        <v>105.48875250572161</v>
      </c>
      <c r="K60" s="19">
        <f t="shared" si="9"/>
        <v>99.19920706886478</v>
      </c>
    </row>
    <row r="61" spans="1:11" x14ac:dyDescent="0.2">
      <c r="A61" s="23" t="s">
        <v>117</v>
      </c>
      <c r="B61" s="17" t="s">
        <v>118</v>
      </c>
      <c r="C61" s="18">
        <v>22893809.98</v>
      </c>
      <c r="D61" s="18">
        <v>23562842</v>
      </c>
      <c r="E61" s="18">
        <v>23283745</v>
      </c>
      <c r="F61" s="18">
        <v>23344673.460000001</v>
      </c>
      <c r="G61" s="18">
        <f t="shared" si="5"/>
        <v>450863.48000000045</v>
      </c>
      <c r="H61" s="18">
        <f t="shared" si="6"/>
        <v>-60928.460000000894</v>
      </c>
      <c r="I61" s="19">
        <f t="shared" si="7"/>
        <v>1.9693684904079873</v>
      </c>
      <c r="J61" s="19">
        <f t="shared" si="8"/>
        <v>100.26167809345104</v>
      </c>
      <c r="K61" s="19">
        <f t="shared" si="9"/>
        <v>99.074099210952568</v>
      </c>
    </row>
    <row r="62" spans="1:11" x14ac:dyDescent="0.2">
      <c r="A62" s="24" t="s">
        <v>119</v>
      </c>
      <c r="B62" s="17" t="s">
        <v>120</v>
      </c>
      <c r="C62" s="18">
        <v>16684966</v>
      </c>
      <c r="D62" s="18">
        <v>16694609</v>
      </c>
      <c r="E62" s="18">
        <v>16695832</v>
      </c>
      <c r="F62" s="18">
        <v>16694609</v>
      </c>
      <c r="G62" s="18">
        <f t="shared" si="5"/>
        <v>9643</v>
      </c>
      <c r="H62" s="18">
        <f t="shared" si="6"/>
        <v>1223</v>
      </c>
      <c r="I62" s="19">
        <f t="shared" si="7"/>
        <v>5.7794543902573992E-2</v>
      </c>
      <c r="J62" s="19">
        <f t="shared" si="8"/>
        <v>99.992674818481646</v>
      </c>
      <c r="K62" s="19">
        <f t="shared" si="9"/>
        <v>100</v>
      </c>
    </row>
    <row r="63" spans="1:11" x14ac:dyDescent="0.2">
      <c r="A63" s="24" t="s">
        <v>121</v>
      </c>
      <c r="B63" s="17" t="s">
        <v>122</v>
      </c>
      <c r="C63" s="18">
        <v>6208843.9800000004</v>
      </c>
      <c r="D63" s="18">
        <v>6868233</v>
      </c>
      <c r="E63" s="18">
        <v>6587913</v>
      </c>
      <c r="F63" s="18">
        <v>6650064.46</v>
      </c>
      <c r="G63" s="18">
        <f t="shared" si="5"/>
        <v>441220.47999999952</v>
      </c>
      <c r="H63" s="18">
        <f t="shared" si="6"/>
        <v>-62151.459999999963</v>
      </c>
      <c r="I63" s="19">
        <f t="shared" si="7"/>
        <v>7.1063225524954987</v>
      </c>
      <c r="J63" s="19">
        <f t="shared" si="8"/>
        <v>100.94341652659955</v>
      </c>
      <c r="K63" s="19">
        <f t="shared" si="9"/>
        <v>96.823512830738267</v>
      </c>
    </row>
    <row r="64" spans="1:11" x14ac:dyDescent="0.2">
      <c r="A64" s="23" t="s">
        <v>29</v>
      </c>
      <c r="B64" s="17" t="s">
        <v>123</v>
      </c>
      <c r="C64" s="18">
        <v>3180459260.3800001</v>
      </c>
      <c r="D64" s="18">
        <v>3584329074</v>
      </c>
      <c r="E64" s="18">
        <v>3353879571</v>
      </c>
      <c r="F64" s="18">
        <v>3559921223.02</v>
      </c>
      <c r="G64" s="18">
        <f t="shared" si="5"/>
        <v>379461962.63999987</v>
      </c>
      <c r="H64" s="18">
        <f t="shared" si="6"/>
        <v>-206041652.01999998</v>
      </c>
      <c r="I64" s="19">
        <f t="shared" si="7"/>
        <v>11.931043021587456</v>
      </c>
      <c r="J64" s="19">
        <f t="shared" si="8"/>
        <v>106.14338254126896</v>
      </c>
      <c r="K64" s="19">
        <f t="shared" si="9"/>
        <v>99.319039896279349</v>
      </c>
    </row>
    <row r="65" spans="1:11" x14ac:dyDescent="0.2">
      <c r="A65" s="24" t="s">
        <v>124</v>
      </c>
      <c r="B65" s="17" t="s">
        <v>125</v>
      </c>
      <c r="C65" s="18">
        <v>2162066.2999999998</v>
      </c>
      <c r="D65" s="18">
        <v>3249809</v>
      </c>
      <c r="E65" s="18">
        <v>2193380</v>
      </c>
      <c r="F65" s="18">
        <v>2874269.1</v>
      </c>
      <c r="G65" s="18">
        <f t="shared" si="5"/>
        <v>712202.80000000028</v>
      </c>
      <c r="H65" s="18">
        <f t="shared" si="6"/>
        <v>-680889.10000000009</v>
      </c>
      <c r="I65" s="19">
        <f t="shared" si="7"/>
        <v>32.940839973316287</v>
      </c>
      <c r="J65" s="19">
        <f t="shared" si="8"/>
        <v>131.0429155002781</v>
      </c>
      <c r="K65" s="19">
        <f t="shared" si="9"/>
        <v>88.444247031133216</v>
      </c>
    </row>
    <row r="66" spans="1:11" x14ac:dyDescent="0.2">
      <c r="A66" s="24" t="s">
        <v>126</v>
      </c>
      <c r="B66" s="17" t="s">
        <v>127</v>
      </c>
      <c r="C66" s="18">
        <v>3178297194.0799999</v>
      </c>
      <c r="D66" s="18">
        <v>3581079265</v>
      </c>
      <c r="E66" s="18">
        <v>3351686191</v>
      </c>
      <c r="F66" s="18">
        <v>3557046953.9200001</v>
      </c>
      <c r="G66" s="18">
        <f t="shared" si="5"/>
        <v>378749759.84000015</v>
      </c>
      <c r="H66" s="18">
        <f t="shared" si="6"/>
        <v>-205360762.92000008</v>
      </c>
      <c r="I66" s="19">
        <f t="shared" si="7"/>
        <v>11.916750911320435</v>
      </c>
      <c r="J66" s="19">
        <f t="shared" si="8"/>
        <v>106.1270880153231</v>
      </c>
      <c r="K66" s="19">
        <f t="shared" si="9"/>
        <v>99.328908708754867</v>
      </c>
    </row>
    <row r="67" spans="1:11" ht="25.5" x14ac:dyDescent="0.2">
      <c r="A67" s="23" t="s">
        <v>128</v>
      </c>
      <c r="B67" s="17" t="s">
        <v>129</v>
      </c>
      <c r="C67" s="18">
        <v>19724.16</v>
      </c>
      <c r="D67" s="18">
        <v>21270</v>
      </c>
      <c r="E67" s="18">
        <v>20314</v>
      </c>
      <c r="F67" s="18">
        <v>21269.84</v>
      </c>
      <c r="G67" s="18">
        <f t="shared" si="5"/>
        <v>1545.6800000000003</v>
      </c>
      <c r="H67" s="18">
        <f t="shared" si="6"/>
        <v>-955.84000000000015</v>
      </c>
      <c r="I67" s="19">
        <f t="shared" si="7"/>
        <v>7.8364807423991749</v>
      </c>
      <c r="J67" s="19">
        <f t="shared" si="8"/>
        <v>104.70532637589839</v>
      </c>
      <c r="K67" s="19">
        <f t="shared" si="9"/>
        <v>99.999247766807713</v>
      </c>
    </row>
    <row r="68" spans="1:11" x14ac:dyDescent="0.2">
      <c r="A68" s="24" t="s">
        <v>130</v>
      </c>
      <c r="B68" s="17" t="s">
        <v>131</v>
      </c>
      <c r="C68" s="18">
        <v>19724.16</v>
      </c>
      <c r="D68" s="18">
        <v>21270</v>
      </c>
      <c r="E68" s="18">
        <v>20314</v>
      </c>
      <c r="F68" s="18">
        <v>21269.84</v>
      </c>
      <c r="G68" s="18">
        <f t="shared" si="5"/>
        <v>1545.6800000000003</v>
      </c>
      <c r="H68" s="18">
        <f t="shared" si="6"/>
        <v>-955.84000000000015</v>
      </c>
      <c r="I68" s="19">
        <f t="shared" si="7"/>
        <v>7.8364807423991749</v>
      </c>
      <c r="J68" s="19">
        <f t="shared" si="8"/>
        <v>104.70532637589839</v>
      </c>
      <c r="K68" s="19">
        <f t="shared" si="9"/>
        <v>99.999247766807713</v>
      </c>
    </row>
    <row r="69" spans="1:11" ht="25.5" x14ac:dyDescent="0.2">
      <c r="A69" s="23" t="s">
        <v>132</v>
      </c>
      <c r="B69" s="17" t="s">
        <v>133</v>
      </c>
      <c r="C69" s="18">
        <v>208412024.52000001</v>
      </c>
      <c r="D69" s="18">
        <v>237355671</v>
      </c>
      <c r="E69" s="18">
        <v>238819143</v>
      </c>
      <c r="F69" s="18">
        <v>231189049.49000001</v>
      </c>
      <c r="G69" s="18">
        <f t="shared" si="5"/>
        <v>22777024.969999999</v>
      </c>
      <c r="H69" s="18">
        <f t="shared" si="6"/>
        <v>7630093.5099999905</v>
      </c>
      <c r="I69" s="19">
        <f t="shared" si="7"/>
        <v>10.928843967836528</v>
      </c>
      <c r="J69" s="19">
        <f t="shared" si="8"/>
        <v>96.805074578967066</v>
      </c>
      <c r="K69" s="19">
        <f t="shared" si="9"/>
        <v>97.401948946903403</v>
      </c>
    </row>
    <row r="70" spans="1:11" x14ac:dyDescent="0.2">
      <c r="A70" s="24" t="s">
        <v>134</v>
      </c>
      <c r="B70" s="17" t="s">
        <v>135</v>
      </c>
      <c r="C70" s="18">
        <v>203891259.49000001</v>
      </c>
      <c r="D70" s="18">
        <v>232985938</v>
      </c>
      <c r="E70" s="18">
        <v>232944938</v>
      </c>
      <c r="F70" s="18">
        <v>226904251.13</v>
      </c>
      <c r="G70" s="18">
        <f t="shared" si="5"/>
        <v>23012991.639999986</v>
      </c>
      <c r="H70" s="18">
        <f t="shared" si="6"/>
        <v>6040686.8700000048</v>
      </c>
      <c r="I70" s="19">
        <f t="shared" si="7"/>
        <v>11.286894640585942</v>
      </c>
      <c r="J70" s="19">
        <f t="shared" si="8"/>
        <v>97.406817713291531</v>
      </c>
      <c r="K70" s="19">
        <f t="shared" si="9"/>
        <v>97.389676423304138</v>
      </c>
    </row>
    <row r="71" spans="1:11" ht="25.5" x14ac:dyDescent="0.2">
      <c r="A71" s="25" t="s">
        <v>136</v>
      </c>
      <c r="B71" s="17" t="s">
        <v>137</v>
      </c>
      <c r="C71" s="18">
        <v>18404.32</v>
      </c>
      <c r="D71" s="18">
        <v>41000</v>
      </c>
      <c r="E71" s="18">
        <v>0</v>
      </c>
      <c r="F71" s="18">
        <v>30404.32</v>
      </c>
      <c r="G71" s="18">
        <f t="shared" si="5"/>
        <v>12000</v>
      </c>
      <c r="H71" s="18">
        <f t="shared" si="6"/>
        <v>-30404.32</v>
      </c>
      <c r="I71" s="19">
        <f t="shared" si="7"/>
        <v>65.202082989211249</v>
      </c>
      <c r="J71" s="19">
        <f t="shared" si="8"/>
        <v>0</v>
      </c>
      <c r="K71" s="19">
        <f t="shared" si="9"/>
        <v>74.156878048780484</v>
      </c>
    </row>
    <row r="72" spans="1:11" ht="25.5" x14ac:dyDescent="0.2">
      <c r="A72" s="25" t="s">
        <v>138</v>
      </c>
      <c r="B72" s="17" t="s">
        <v>139</v>
      </c>
      <c r="C72" s="18">
        <v>203872855.16999999</v>
      </c>
      <c r="D72" s="18">
        <v>232944938</v>
      </c>
      <c r="E72" s="18">
        <v>232944938</v>
      </c>
      <c r="F72" s="18">
        <v>226873846.81</v>
      </c>
      <c r="G72" s="18">
        <f t="shared" si="5"/>
        <v>23000991.640000015</v>
      </c>
      <c r="H72" s="18">
        <f t="shared" si="6"/>
        <v>6071091.1899999976</v>
      </c>
      <c r="I72" s="19">
        <f t="shared" si="7"/>
        <v>11.282027526823299</v>
      </c>
      <c r="J72" s="19">
        <f t="shared" si="8"/>
        <v>97.393765564461418</v>
      </c>
      <c r="K72" s="19">
        <f t="shared" si="9"/>
        <v>97.393765564461418</v>
      </c>
    </row>
    <row r="73" spans="1:11" ht="25.5" x14ac:dyDescent="0.2">
      <c r="A73" s="24" t="s">
        <v>140</v>
      </c>
      <c r="B73" s="17" t="s">
        <v>141</v>
      </c>
      <c r="C73" s="18">
        <v>4520765.03</v>
      </c>
      <c r="D73" s="18">
        <v>4369733</v>
      </c>
      <c r="E73" s="18">
        <v>5874205</v>
      </c>
      <c r="F73" s="18">
        <v>4284798.3600000003</v>
      </c>
      <c r="G73" s="18">
        <f t="shared" si="5"/>
        <v>-235966.66999999993</v>
      </c>
      <c r="H73" s="18">
        <f t="shared" si="6"/>
        <v>1589406.6399999997</v>
      </c>
      <c r="I73" s="19">
        <f t="shared" si="7"/>
        <v>-5.2196181052126036</v>
      </c>
      <c r="J73" s="19">
        <f t="shared" si="8"/>
        <v>72.942608574266657</v>
      </c>
      <c r="K73" s="19">
        <f t="shared" si="9"/>
        <v>98.05629680348892</v>
      </c>
    </row>
    <row r="74" spans="1:11" x14ac:dyDescent="0.2">
      <c r="A74" s="22" t="s">
        <v>56</v>
      </c>
      <c r="B74" s="17" t="s">
        <v>142</v>
      </c>
      <c r="C74" s="18">
        <v>1675218.23</v>
      </c>
      <c r="D74" s="18">
        <v>2164606</v>
      </c>
      <c r="E74" s="18">
        <v>2330906</v>
      </c>
      <c r="F74" s="18">
        <v>2028111.43</v>
      </c>
      <c r="G74" s="18">
        <f t="shared" si="5"/>
        <v>352893.19999999995</v>
      </c>
      <c r="H74" s="18">
        <f t="shared" si="6"/>
        <v>302794.57000000007</v>
      </c>
      <c r="I74" s="19">
        <f t="shared" si="7"/>
        <v>21.06550619378109</v>
      </c>
      <c r="J74" s="19">
        <f t="shared" si="8"/>
        <v>87.009576104742109</v>
      </c>
      <c r="K74" s="19">
        <f t="shared" si="9"/>
        <v>93.694253365277561</v>
      </c>
    </row>
    <row r="75" spans="1:11" x14ac:dyDescent="0.2">
      <c r="A75" s="23" t="s">
        <v>143</v>
      </c>
      <c r="B75" s="17" t="s">
        <v>144</v>
      </c>
      <c r="C75" s="18">
        <v>1675218.23</v>
      </c>
      <c r="D75" s="18">
        <v>2164606</v>
      </c>
      <c r="E75" s="18">
        <v>2330906</v>
      </c>
      <c r="F75" s="18">
        <v>2028111.43</v>
      </c>
      <c r="G75" s="18">
        <f t="shared" si="5"/>
        <v>352893.19999999995</v>
      </c>
      <c r="H75" s="18">
        <f t="shared" si="6"/>
        <v>302794.57000000007</v>
      </c>
      <c r="I75" s="19">
        <f t="shared" si="7"/>
        <v>21.06550619378109</v>
      </c>
      <c r="J75" s="19">
        <f t="shared" si="8"/>
        <v>87.009576104742109</v>
      </c>
      <c r="K75" s="19">
        <f t="shared" si="9"/>
        <v>93.694253365277561</v>
      </c>
    </row>
    <row r="76" spans="1:11" x14ac:dyDescent="0.2">
      <c r="A76" s="16"/>
      <c r="B76" s="17" t="s">
        <v>145</v>
      </c>
      <c r="C76" s="18">
        <v>200524484.63999999</v>
      </c>
      <c r="D76" s="18">
        <v>-127835943</v>
      </c>
      <c r="E76" s="18">
        <v>52141845</v>
      </c>
      <c r="F76" s="18">
        <v>343526238.86000001</v>
      </c>
      <c r="G76" s="18">
        <f t="shared" si="5"/>
        <v>143001754.22000003</v>
      </c>
      <c r="H76" s="18">
        <f t="shared" si="6"/>
        <v>-291384393.86000001</v>
      </c>
      <c r="I76" s="19">
        <f t="shared" si="7"/>
        <v>71.313861983851979</v>
      </c>
      <c r="J76" s="19">
        <f t="shared" si="8"/>
        <v>658.83023291561699</v>
      </c>
      <c r="K76" s="19">
        <f t="shared" si="9"/>
        <v>-268.72429678091396</v>
      </c>
    </row>
    <row r="77" spans="1:11" x14ac:dyDescent="0.2">
      <c r="A77" s="16" t="s">
        <v>146</v>
      </c>
      <c r="B77" s="17" t="s">
        <v>147</v>
      </c>
      <c r="C77" s="18">
        <v>-200524484.63999999</v>
      </c>
      <c r="D77" s="18">
        <v>127835943</v>
      </c>
      <c r="E77" s="18">
        <v>-52141845</v>
      </c>
      <c r="F77" s="18">
        <v>-343526238.86000001</v>
      </c>
      <c r="G77" s="18">
        <f t="shared" si="5"/>
        <v>-143001754.22000003</v>
      </c>
      <c r="H77" s="18">
        <f t="shared" si="6"/>
        <v>291384393.86000001</v>
      </c>
      <c r="I77" s="19">
        <f t="shared" si="7"/>
        <v>71.313861983851979</v>
      </c>
      <c r="J77" s="19">
        <f t="shared" si="8"/>
        <v>658.83023291561699</v>
      </c>
      <c r="K77" s="19">
        <f t="shared" si="9"/>
        <v>-268.72429678091396</v>
      </c>
    </row>
    <row r="78" spans="1:11" x14ac:dyDescent="0.2">
      <c r="A78" s="22" t="s">
        <v>148</v>
      </c>
      <c r="B78" s="17" t="s">
        <v>149</v>
      </c>
      <c r="C78" s="18">
        <v>-200524484.63999999</v>
      </c>
      <c r="D78" s="18">
        <v>127835943</v>
      </c>
      <c r="E78" s="18">
        <v>-52141845</v>
      </c>
      <c r="F78" s="18">
        <v>-343526238.86000001</v>
      </c>
      <c r="G78" s="18">
        <f t="shared" ref="G78:G109" si="10">F78-C78</f>
        <v>-143001754.22000003</v>
      </c>
      <c r="H78" s="18">
        <f t="shared" si="6"/>
        <v>291384393.86000001</v>
      </c>
      <c r="I78" s="19">
        <f t="shared" si="7"/>
        <v>71.313861983851979</v>
      </c>
      <c r="J78" s="19">
        <f t="shared" si="8"/>
        <v>658.83023291561699</v>
      </c>
      <c r="K78" s="19">
        <f t="shared" si="9"/>
        <v>-268.72429678091396</v>
      </c>
    </row>
    <row r="79" spans="1:11" ht="25.5" x14ac:dyDescent="0.2">
      <c r="A79" s="23" t="s">
        <v>150</v>
      </c>
      <c r="B79" s="17" t="s">
        <v>151</v>
      </c>
      <c r="C79" s="18">
        <v>-200524484.63999999</v>
      </c>
      <c r="D79" s="18">
        <v>127835943</v>
      </c>
      <c r="E79" s="18">
        <v>-52141845</v>
      </c>
      <c r="F79" s="18">
        <v>-343526238.86000001</v>
      </c>
      <c r="G79" s="18">
        <f t="shared" si="10"/>
        <v>-143001754.22000003</v>
      </c>
      <c r="H79" s="18">
        <f t="shared" si="6"/>
        <v>291384393.86000001</v>
      </c>
      <c r="I79" s="19">
        <f t="shared" si="7"/>
        <v>71.313861983851979</v>
      </c>
      <c r="J79" s="19">
        <f t="shared" si="8"/>
        <v>658.83023291561699</v>
      </c>
      <c r="K79" s="19">
        <f t="shared" si="9"/>
        <v>-268.72429678091396</v>
      </c>
    </row>
    <row r="80" spans="1:11" x14ac:dyDescent="0.2">
      <c r="A80" s="16"/>
      <c r="B80" s="17"/>
      <c r="C80" s="18"/>
      <c r="D80" s="18"/>
      <c r="E80" s="18"/>
      <c r="F80" s="18"/>
      <c r="G80" s="18"/>
      <c r="H80" s="18"/>
      <c r="I80" s="19"/>
      <c r="J80" s="19"/>
      <c r="K80" s="19"/>
    </row>
    <row r="81" spans="1:11" s="31" customFormat="1" x14ac:dyDescent="0.2">
      <c r="A81" s="27"/>
      <c r="B81" s="28" t="s">
        <v>152</v>
      </c>
      <c r="C81" s="29"/>
      <c r="D81" s="29"/>
      <c r="E81" s="29"/>
      <c r="F81" s="29"/>
      <c r="G81" s="29"/>
      <c r="H81" s="29"/>
      <c r="I81" s="30"/>
      <c r="J81" s="30"/>
      <c r="K81" s="30"/>
    </row>
    <row r="82" spans="1:11" x14ac:dyDescent="0.2">
      <c r="A82" s="16" t="s">
        <v>25</v>
      </c>
      <c r="B82" s="17" t="s">
        <v>26</v>
      </c>
      <c r="C82" s="18">
        <v>3613984521.9099998</v>
      </c>
      <c r="D82" s="18">
        <v>3719597520</v>
      </c>
      <c r="E82" s="18">
        <v>3670475524</v>
      </c>
      <c r="F82" s="18">
        <v>4160030566.0999999</v>
      </c>
      <c r="G82" s="18">
        <f t="shared" ref="G82:G113" si="11">F82-C82</f>
        <v>546046044.19000006</v>
      </c>
      <c r="H82" s="18">
        <f t="shared" ref="H82:H113" si="12">E82-F82</f>
        <v>-489555042.0999999</v>
      </c>
      <c r="I82" s="19">
        <f t="shared" ref="I82:I113" si="13">IF(ISERROR(F82/C82),0,F82/C82*100-100)</f>
        <v>15.109252429819861</v>
      </c>
      <c r="J82" s="19">
        <f t="shared" ref="J82:J113" si="14">IF(ISERROR(F82/E82),0,F82/E82*100)</f>
        <v>113.33764627768159</v>
      </c>
      <c r="K82" s="19">
        <f t="shared" ref="K82:K113" si="15">IF(ISERROR(F82/D82),0,F82/D82*100)</f>
        <v>111.84087912016889</v>
      </c>
    </row>
    <row r="83" spans="1:11" x14ac:dyDescent="0.2">
      <c r="A83" s="22" t="s">
        <v>27</v>
      </c>
      <c r="B83" s="17" t="s">
        <v>28</v>
      </c>
      <c r="C83" s="18">
        <v>3018049389.4699998</v>
      </c>
      <c r="D83" s="18">
        <v>3133344030</v>
      </c>
      <c r="E83" s="18">
        <v>3133344030</v>
      </c>
      <c r="F83" s="18">
        <v>3539526145.6300001</v>
      </c>
      <c r="G83" s="18">
        <f t="shared" si="11"/>
        <v>521476756.16000032</v>
      </c>
      <c r="H83" s="18">
        <f t="shared" si="12"/>
        <v>-406182115.63000011</v>
      </c>
      <c r="I83" s="19">
        <f t="shared" si="13"/>
        <v>17.278602463546065</v>
      </c>
      <c r="J83" s="19">
        <f t="shared" si="14"/>
        <v>112.96321475525941</v>
      </c>
      <c r="K83" s="19">
        <f t="shared" si="15"/>
        <v>112.96321475525941</v>
      </c>
    </row>
    <row r="84" spans="1:11" x14ac:dyDescent="0.2">
      <c r="A84" s="23" t="s">
        <v>29</v>
      </c>
      <c r="B84" s="17" t="s">
        <v>30</v>
      </c>
      <c r="C84" s="18">
        <v>3018049389.4699998</v>
      </c>
      <c r="D84" s="18">
        <v>3133344030</v>
      </c>
      <c r="E84" s="18">
        <v>3133344030</v>
      </c>
      <c r="F84" s="18">
        <v>3539526145.6300001</v>
      </c>
      <c r="G84" s="18">
        <f t="shared" si="11"/>
        <v>521476756.16000032</v>
      </c>
      <c r="H84" s="18">
        <f t="shared" si="12"/>
        <v>-406182115.63000011</v>
      </c>
      <c r="I84" s="19">
        <f t="shared" si="13"/>
        <v>17.278602463546065</v>
      </c>
      <c r="J84" s="19">
        <f t="shared" si="14"/>
        <v>112.96321475525941</v>
      </c>
      <c r="K84" s="19">
        <f t="shared" si="15"/>
        <v>112.96321475525941</v>
      </c>
    </row>
    <row r="85" spans="1:11" x14ac:dyDescent="0.2">
      <c r="A85" s="24" t="s">
        <v>31</v>
      </c>
      <c r="B85" s="17" t="s">
        <v>32</v>
      </c>
      <c r="C85" s="18">
        <v>3640176733.4200001</v>
      </c>
      <c r="D85" s="18">
        <v>3133344030</v>
      </c>
      <c r="E85" s="18">
        <v>3133344030</v>
      </c>
      <c r="F85" s="18">
        <v>4254377836.1300001</v>
      </c>
      <c r="G85" s="18">
        <f t="shared" si="11"/>
        <v>614201102.71000004</v>
      </c>
      <c r="H85" s="18">
        <f t="shared" si="12"/>
        <v>-1121033806.1300001</v>
      </c>
      <c r="I85" s="19">
        <f t="shared" si="13"/>
        <v>16.872837438663282</v>
      </c>
      <c r="J85" s="19">
        <f t="shared" si="14"/>
        <v>135.77755252524889</v>
      </c>
      <c r="K85" s="19">
        <f t="shared" si="15"/>
        <v>135.77755252524889</v>
      </c>
    </row>
    <row r="86" spans="1:11" x14ac:dyDescent="0.2">
      <c r="A86" s="25" t="s">
        <v>33</v>
      </c>
      <c r="B86" s="17" t="s">
        <v>34</v>
      </c>
      <c r="C86" s="18">
        <v>195007.6</v>
      </c>
      <c r="D86" s="18">
        <v>225000</v>
      </c>
      <c r="E86" s="18">
        <v>225000</v>
      </c>
      <c r="F86" s="18">
        <v>208073.62</v>
      </c>
      <c r="G86" s="18">
        <f t="shared" si="11"/>
        <v>13066.01999999999</v>
      </c>
      <c r="H86" s="18">
        <f t="shared" si="12"/>
        <v>16926.380000000005</v>
      </c>
      <c r="I86" s="19">
        <f t="shared" si="13"/>
        <v>6.7002619385090583</v>
      </c>
      <c r="J86" s="19">
        <f t="shared" si="14"/>
        <v>92.477164444444441</v>
      </c>
      <c r="K86" s="19">
        <f t="shared" si="15"/>
        <v>92.477164444444441</v>
      </c>
    </row>
    <row r="87" spans="1:11" ht="25.5" x14ac:dyDescent="0.2">
      <c r="A87" s="26" t="s">
        <v>35</v>
      </c>
      <c r="B87" s="17" t="s">
        <v>36</v>
      </c>
      <c r="C87" s="18">
        <v>191568.97</v>
      </c>
      <c r="D87" s="18">
        <v>205000</v>
      </c>
      <c r="E87" s="18">
        <v>205000</v>
      </c>
      <c r="F87" s="18">
        <v>206903.65</v>
      </c>
      <c r="G87" s="18">
        <f t="shared" si="11"/>
        <v>15334.679999999993</v>
      </c>
      <c r="H87" s="18">
        <f t="shared" si="12"/>
        <v>-1903.6499999999942</v>
      </c>
      <c r="I87" s="19">
        <f t="shared" si="13"/>
        <v>8.004782820516283</v>
      </c>
      <c r="J87" s="19">
        <f t="shared" si="14"/>
        <v>100.92860975609756</v>
      </c>
      <c r="K87" s="19">
        <f t="shared" si="15"/>
        <v>100.92860975609756</v>
      </c>
    </row>
    <row r="88" spans="1:11" ht="25.5" x14ac:dyDescent="0.2">
      <c r="A88" s="25" t="s">
        <v>37</v>
      </c>
      <c r="B88" s="17" t="s">
        <v>38</v>
      </c>
      <c r="C88" s="18">
        <v>3639981725.8200002</v>
      </c>
      <c r="D88" s="18">
        <v>3133119030</v>
      </c>
      <c r="E88" s="18">
        <v>3133119030</v>
      </c>
      <c r="F88" s="18">
        <v>4254169762.5100002</v>
      </c>
      <c r="G88" s="18">
        <f t="shared" si="11"/>
        <v>614188036.69000006</v>
      </c>
      <c r="H88" s="18">
        <f t="shared" si="12"/>
        <v>-1121050732.5100002</v>
      </c>
      <c r="I88" s="19">
        <f t="shared" si="13"/>
        <v>16.873382422040549</v>
      </c>
      <c r="J88" s="19">
        <f t="shared" si="14"/>
        <v>135.78066207430365</v>
      </c>
      <c r="K88" s="19">
        <f t="shared" si="15"/>
        <v>135.78066207430365</v>
      </c>
    </row>
    <row r="89" spans="1:11" ht="25.5" x14ac:dyDescent="0.2">
      <c r="A89" s="26" t="s">
        <v>39</v>
      </c>
      <c r="B89" s="17" t="s">
        <v>40</v>
      </c>
      <c r="C89" s="18">
        <v>2577835058.21</v>
      </c>
      <c r="D89" s="18">
        <v>2024868327</v>
      </c>
      <c r="E89" s="18">
        <v>2024868327</v>
      </c>
      <c r="F89" s="18">
        <v>2997488014.6700001</v>
      </c>
      <c r="G89" s="18">
        <f t="shared" si="11"/>
        <v>419652956.46000004</v>
      </c>
      <c r="H89" s="18">
        <f t="shared" si="12"/>
        <v>-972619687.67000008</v>
      </c>
      <c r="I89" s="19">
        <f t="shared" si="13"/>
        <v>16.279278812795695</v>
      </c>
      <c r="J89" s="19">
        <f t="shared" si="14"/>
        <v>148.03372519096152</v>
      </c>
      <c r="K89" s="19">
        <f t="shared" si="15"/>
        <v>148.03372519096152</v>
      </c>
    </row>
    <row r="90" spans="1:11" ht="25.5" x14ac:dyDescent="0.2">
      <c r="A90" s="26" t="s">
        <v>41</v>
      </c>
      <c r="B90" s="17" t="s">
        <v>42</v>
      </c>
      <c r="C90" s="18">
        <v>227498857.86000001</v>
      </c>
      <c r="D90" s="18">
        <v>129933299</v>
      </c>
      <c r="E90" s="18">
        <v>129933299</v>
      </c>
      <c r="F90" s="18">
        <v>148045107.78</v>
      </c>
      <c r="G90" s="18">
        <f t="shared" si="11"/>
        <v>-79453750.080000013</v>
      </c>
      <c r="H90" s="18">
        <f t="shared" si="12"/>
        <v>-18111808.780000001</v>
      </c>
      <c r="I90" s="19">
        <f t="shared" si="13"/>
        <v>-34.924900646707798</v>
      </c>
      <c r="J90" s="19">
        <f t="shared" si="14"/>
        <v>113.93931264686815</v>
      </c>
      <c r="K90" s="19">
        <f t="shared" si="15"/>
        <v>113.93931264686815</v>
      </c>
    </row>
    <row r="91" spans="1:11" ht="38.25" x14ac:dyDescent="0.2">
      <c r="A91" s="26" t="s">
        <v>43</v>
      </c>
      <c r="B91" s="17" t="s">
        <v>44</v>
      </c>
      <c r="C91" s="18">
        <v>73163632.680000007</v>
      </c>
      <c r="D91" s="18">
        <v>78035256</v>
      </c>
      <c r="E91" s="18">
        <v>78035256</v>
      </c>
      <c r="F91" s="18">
        <v>88486731.049999997</v>
      </c>
      <c r="G91" s="18">
        <f t="shared" si="11"/>
        <v>15323098.36999999</v>
      </c>
      <c r="H91" s="18">
        <f t="shared" si="12"/>
        <v>-10451475.049999997</v>
      </c>
      <c r="I91" s="19">
        <f t="shared" si="13"/>
        <v>20.943599721216017</v>
      </c>
      <c r="J91" s="19">
        <f t="shared" si="14"/>
        <v>113.39327322768058</v>
      </c>
      <c r="K91" s="19">
        <f t="shared" si="15"/>
        <v>113.39327322768058</v>
      </c>
    </row>
    <row r="92" spans="1:11" ht="25.5" x14ac:dyDescent="0.2">
      <c r="A92" s="26" t="s">
        <v>45</v>
      </c>
      <c r="B92" s="17" t="s">
        <v>46</v>
      </c>
      <c r="C92" s="18">
        <v>761484177.07000005</v>
      </c>
      <c r="D92" s="18">
        <v>900282148</v>
      </c>
      <c r="E92" s="18">
        <v>900282148</v>
      </c>
      <c r="F92" s="18">
        <v>1020149909.01</v>
      </c>
      <c r="G92" s="18">
        <f t="shared" si="11"/>
        <v>258665731.93999994</v>
      </c>
      <c r="H92" s="18">
        <f t="shared" si="12"/>
        <v>-119867761.00999999</v>
      </c>
      <c r="I92" s="19">
        <f t="shared" si="13"/>
        <v>33.968628597810238</v>
      </c>
      <c r="J92" s="19">
        <f t="shared" si="14"/>
        <v>113.31446605670115</v>
      </c>
      <c r="K92" s="19">
        <f t="shared" si="15"/>
        <v>113.31446605670115</v>
      </c>
    </row>
    <row r="93" spans="1:11" x14ac:dyDescent="0.2">
      <c r="A93" s="25" t="s">
        <v>47</v>
      </c>
      <c r="B93" s="17" t="s">
        <v>48</v>
      </c>
      <c r="C93" s="18">
        <v>-622127343.95000005</v>
      </c>
      <c r="D93" s="18">
        <v>0</v>
      </c>
      <c r="E93" s="18">
        <v>0</v>
      </c>
      <c r="F93" s="18">
        <v>-714851690.5</v>
      </c>
      <c r="G93" s="18">
        <f t="shared" si="11"/>
        <v>-92724346.549999952</v>
      </c>
      <c r="H93" s="18">
        <f t="shared" si="12"/>
        <v>714851690.5</v>
      </c>
      <c r="I93" s="19">
        <f t="shared" si="13"/>
        <v>14.904399790768892</v>
      </c>
      <c r="J93" s="19">
        <f t="shared" si="14"/>
        <v>0</v>
      </c>
      <c r="K93" s="19">
        <f t="shared" si="15"/>
        <v>0</v>
      </c>
    </row>
    <row r="94" spans="1:11" ht="25.5" x14ac:dyDescent="0.2">
      <c r="A94" s="26" t="s">
        <v>49</v>
      </c>
      <c r="B94" s="17" t="s">
        <v>50</v>
      </c>
      <c r="C94" s="18">
        <v>-598441531.13999999</v>
      </c>
      <c r="D94" s="18">
        <v>0</v>
      </c>
      <c r="E94" s="18">
        <v>0</v>
      </c>
      <c r="F94" s="18">
        <v>-688727886.26999998</v>
      </c>
      <c r="G94" s="18">
        <f t="shared" si="11"/>
        <v>-90286355.129999995</v>
      </c>
      <c r="H94" s="18">
        <f t="shared" si="12"/>
        <v>688727886.26999998</v>
      </c>
      <c r="I94" s="19">
        <f t="shared" si="13"/>
        <v>15.086913329362204</v>
      </c>
      <c r="J94" s="19">
        <f t="shared" si="14"/>
        <v>0</v>
      </c>
      <c r="K94" s="19">
        <f t="shared" si="15"/>
        <v>0</v>
      </c>
    </row>
    <row r="95" spans="1:11" ht="25.5" x14ac:dyDescent="0.2">
      <c r="A95" s="26" t="s">
        <v>51</v>
      </c>
      <c r="B95" s="17" t="s">
        <v>52</v>
      </c>
      <c r="C95" s="18">
        <v>-24124788.27</v>
      </c>
      <c r="D95" s="18">
        <v>0</v>
      </c>
      <c r="E95" s="18">
        <v>0</v>
      </c>
      <c r="F95" s="18">
        <v>-26719419.510000002</v>
      </c>
      <c r="G95" s="18">
        <f t="shared" si="11"/>
        <v>-2594631.2400000021</v>
      </c>
      <c r="H95" s="18">
        <f t="shared" si="12"/>
        <v>26719419.510000002</v>
      </c>
      <c r="I95" s="19">
        <f t="shared" si="13"/>
        <v>10.755042535343279</v>
      </c>
      <c r="J95" s="19">
        <f t="shared" si="14"/>
        <v>0</v>
      </c>
      <c r="K95" s="19">
        <f t="shared" si="15"/>
        <v>0</v>
      </c>
    </row>
    <row r="96" spans="1:11" ht="25.5" x14ac:dyDescent="0.2">
      <c r="A96" s="26" t="s">
        <v>53</v>
      </c>
      <c r="B96" s="17" t="s">
        <v>54</v>
      </c>
      <c r="C96" s="18">
        <v>-1080.8399999999999</v>
      </c>
      <c r="D96" s="18">
        <v>0</v>
      </c>
      <c r="E96" s="18">
        <v>0</v>
      </c>
      <c r="F96" s="18">
        <v>-12.6</v>
      </c>
      <c r="G96" s="18">
        <f t="shared" si="11"/>
        <v>1068.24</v>
      </c>
      <c r="H96" s="18">
        <f t="shared" si="12"/>
        <v>12.6</v>
      </c>
      <c r="I96" s="19">
        <f t="shared" si="13"/>
        <v>-98.834240035527927</v>
      </c>
      <c r="J96" s="19">
        <f t="shared" si="14"/>
        <v>0</v>
      </c>
      <c r="K96" s="19">
        <f t="shared" si="15"/>
        <v>0</v>
      </c>
    </row>
    <row r="97" spans="1:11" x14ac:dyDescent="0.2">
      <c r="A97" s="26" t="s">
        <v>153</v>
      </c>
      <c r="B97" s="17" t="s">
        <v>154</v>
      </c>
      <c r="C97" s="18">
        <v>0</v>
      </c>
      <c r="D97" s="18">
        <v>0</v>
      </c>
      <c r="E97" s="18">
        <v>0</v>
      </c>
      <c r="F97" s="18">
        <v>0</v>
      </c>
      <c r="G97" s="18">
        <f t="shared" si="11"/>
        <v>0</v>
      </c>
      <c r="H97" s="18">
        <f t="shared" si="12"/>
        <v>0</v>
      </c>
      <c r="I97" s="19">
        <f t="shared" si="13"/>
        <v>0</v>
      </c>
      <c r="J97" s="19">
        <f t="shared" si="14"/>
        <v>0</v>
      </c>
      <c r="K97" s="19">
        <f t="shared" si="15"/>
        <v>0</v>
      </c>
    </row>
    <row r="98" spans="1:11" x14ac:dyDescent="0.2">
      <c r="A98" s="26" t="s">
        <v>55</v>
      </c>
      <c r="B98" s="17" t="s">
        <v>48</v>
      </c>
      <c r="C98" s="18">
        <v>440056.3</v>
      </c>
      <c r="D98" s="18">
        <v>0</v>
      </c>
      <c r="E98" s="18">
        <v>0</v>
      </c>
      <c r="F98" s="18">
        <v>595627.88</v>
      </c>
      <c r="G98" s="18">
        <f t="shared" si="11"/>
        <v>155571.58000000002</v>
      </c>
      <c r="H98" s="18">
        <f t="shared" si="12"/>
        <v>-595627.88</v>
      </c>
      <c r="I98" s="19">
        <f t="shared" si="13"/>
        <v>35.352653739987375</v>
      </c>
      <c r="J98" s="19">
        <f t="shared" si="14"/>
        <v>0</v>
      </c>
      <c r="K98" s="19">
        <f t="shared" si="15"/>
        <v>0</v>
      </c>
    </row>
    <row r="99" spans="1:11" x14ac:dyDescent="0.2">
      <c r="A99" s="22" t="s">
        <v>56</v>
      </c>
      <c r="B99" s="17" t="s">
        <v>57</v>
      </c>
      <c r="C99" s="18">
        <v>74292186.939999998</v>
      </c>
      <c r="D99" s="18">
        <v>60333819</v>
      </c>
      <c r="E99" s="18">
        <v>60333819</v>
      </c>
      <c r="F99" s="18">
        <v>100970861.25</v>
      </c>
      <c r="G99" s="18">
        <f t="shared" si="11"/>
        <v>26678674.310000002</v>
      </c>
      <c r="H99" s="18">
        <f t="shared" si="12"/>
        <v>-40637042.25</v>
      </c>
      <c r="I99" s="19">
        <f t="shared" si="13"/>
        <v>35.910471085669172</v>
      </c>
      <c r="J99" s="19">
        <f t="shared" si="14"/>
        <v>167.3536714955836</v>
      </c>
      <c r="K99" s="19">
        <f t="shared" si="15"/>
        <v>167.3536714955836</v>
      </c>
    </row>
    <row r="100" spans="1:11" ht="25.5" x14ac:dyDescent="0.2">
      <c r="A100" s="23" t="s">
        <v>58</v>
      </c>
      <c r="B100" s="17" t="s">
        <v>59</v>
      </c>
      <c r="C100" s="18">
        <v>74292186.939999998</v>
      </c>
      <c r="D100" s="18">
        <v>0</v>
      </c>
      <c r="E100" s="18">
        <v>0</v>
      </c>
      <c r="F100" s="18">
        <v>100970861.25</v>
      </c>
      <c r="G100" s="18">
        <f t="shared" si="11"/>
        <v>26678674.310000002</v>
      </c>
      <c r="H100" s="18">
        <f t="shared" si="12"/>
        <v>-100970861.25</v>
      </c>
      <c r="I100" s="19">
        <f t="shared" si="13"/>
        <v>35.910471085669172</v>
      </c>
      <c r="J100" s="19">
        <f t="shared" si="14"/>
        <v>0</v>
      </c>
      <c r="K100" s="19">
        <f t="shared" si="15"/>
        <v>0</v>
      </c>
    </row>
    <row r="101" spans="1:11" ht="25.5" x14ac:dyDescent="0.2">
      <c r="A101" s="24" t="s">
        <v>60</v>
      </c>
      <c r="B101" s="17" t="s">
        <v>61</v>
      </c>
      <c r="C101" s="18">
        <v>71923782.219999999</v>
      </c>
      <c r="D101" s="18">
        <v>0</v>
      </c>
      <c r="E101" s="18">
        <v>0</v>
      </c>
      <c r="F101" s="18">
        <v>96809693.200000003</v>
      </c>
      <c r="G101" s="18">
        <f t="shared" si="11"/>
        <v>24885910.980000004</v>
      </c>
      <c r="H101" s="18">
        <f t="shared" si="12"/>
        <v>-96809693.200000003</v>
      </c>
      <c r="I101" s="19">
        <f t="shared" si="13"/>
        <v>34.600392543149553</v>
      </c>
      <c r="J101" s="19">
        <f t="shared" si="14"/>
        <v>0</v>
      </c>
      <c r="K101" s="19">
        <f t="shared" si="15"/>
        <v>0</v>
      </c>
    </row>
    <row r="102" spans="1:11" x14ac:dyDescent="0.2">
      <c r="A102" s="25" t="s">
        <v>62</v>
      </c>
      <c r="B102" s="17" t="s">
        <v>63</v>
      </c>
      <c r="C102" s="18">
        <v>2010555.7</v>
      </c>
      <c r="D102" s="18">
        <v>0</v>
      </c>
      <c r="E102" s="18">
        <v>0</v>
      </c>
      <c r="F102" s="18">
        <v>2121834.31</v>
      </c>
      <c r="G102" s="18">
        <f t="shared" si="11"/>
        <v>111278.6100000001</v>
      </c>
      <c r="H102" s="18">
        <f t="shared" si="12"/>
        <v>-2121834.31</v>
      </c>
      <c r="I102" s="19">
        <f t="shared" si="13"/>
        <v>5.5347190828883868</v>
      </c>
      <c r="J102" s="19">
        <f t="shared" si="14"/>
        <v>0</v>
      </c>
      <c r="K102" s="19">
        <f t="shared" si="15"/>
        <v>0</v>
      </c>
    </row>
    <row r="103" spans="1:11" ht="25.5" x14ac:dyDescent="0.2">
      <c r="A103" s="25" t="s">
        <v>64</v>
      </c>
      <c r="B103" s="17" t="s">
        <v>65</v>
      </c>
      <c r="C103" s="18">
        <v>35379.79</v>
      </c>
      <c r="D103" s="18">
        <v>0</v>
      </c>
      <c r="E103" s="18">
        <v>0</v>
      </c>
      <c r="F103" s="18">
        <v>708589.9</v>
      </c>
      <c r="G103" s="18">
        <f t="shared" si="11"/>
        <v>673210.11</v>
      </c>
      <c r="H103" s="18">
        <f t="shared" si="12"/>
        <v>-708589.9</v>
      </c>
      <c r="I103" s="19">
        <f t="shared" si="13"/>
        <v>1902.8097962141665</v>
      </c>
      <c r="J103" s="19">
        <f t="shared" si="14"/>
        <v>0</v>
      </c>
      <c r="K103" s="19">
        <f t="shared" si="15"/>
        <v>0</v>
      </c>
    </row>
    <row r="104" spans="1:11" x14ac:dyDescent="0.2">
      <c r="A104" s="26" t="s">
        <v>66</v>
      </c>
      <c r="B104" s="17" t="s">
        <v>67</v>
      </c>
      <c r="C104" s="18">
        <v>29062.68</v>
      </c>
      <c r="D104" s="18">
        <v>0</v>
      </c>
      <c r="E104" s="18">
        <v>0</v>
      </c>
      <c r="F104" s="18">
        <v>31062.76</v>
      </c>
      <c r="G104" s="18">
        <f t="shared" si="11"/>
        <v>2000.0799999999981</v>
      </c>
      <c r="H104" s="18">
        <f t="shared" si="12"/>
        <v>-31062.76</v>
      </c>
      <c r="I104" s="19">
        <f t="shared" si="13"/>
        <v>6.8819530752153497</v>
      </c>
      <c r="J104" s="19">
        <f t="shared" si="14"/>
        <v>0</v>
      </c>
      <c r="K104" s="19">
        <f t="shared" si="15"/>
        <v>0</v>
      </c>
    </row>
    <row r="105" spans="1:11" x14ac:dyDescent="0.2">
      <c r="A105" s="26" t="s">
        <v>68</v>
      </c>
      <c r="B105" s="17" t="s">
        <v>69</v>
      </c>
      <c r="C105" s="18">
        <v>6317.11</v>
      </c>
      <c r="D105" s="18">
        <v>0</v>
      </c>
      <c r="E105" s="18">
        <v>0</v>
      </c>
      <c r="F105" s="18">
        <v>677527.14</v>
      </c>
      <c r="G105" s="18">
        <f t="shared" si="11"/>
        <v>671210.03</v>
      </c>
      <c r="H105" s="18">
        <f t="shared" si="12"/>
        <v>-677527.14</v>
      </c>
      <c r="I105" s="19">
        <f t="shared" si="13"/>
        <v>10625.270574677346</v>
      </c>
      <c r="J105" s="19">
        <f t="shared" si="14"/>
        <v>0</v>
      </c>
      <c r="K105" s="19">
        <f t="shared" si="15"/>
        <v>0</v>
      </c>
    </row>
    <row r="106" spans="1:11" ht="25.5" x14ac:dyDescent="0.2">
      <c r="A106" s="25" t="s">
        <v>70</v>
      </c>
      <c r="B106" s="17" t="s">
        <v>71</v>
      </c>
      <c r="C106" s="18">
        <v>52370958.509999998</v>
      </c>
      <c r="D106" s="18">
        <v>0</v>
      </c>
      <c r="E106" s="18">
        <v>0</v>
      </c>
      <c r="F106" s="18">
        <v>67957007.150000006</v>
      </c>
      <c r="G106" s="18">
        <f t="shared" si="11"/>
        <v>15586048.640000008</v>
      </c>
      <c r="H106" s="18">
        <f t="shared" si="12"/>
        <v>-67957007.150000006</v>
      </c>
      <c r="I106" s="19">
        <f t="shared" si="13"/>
        <v>29.760861904072129</v>
      </c>
      <c r="J106" s="19">
        <f t="shared" si="14"/>
        <v>0</v>
      </c>
      <c r="K106" s="19">
        <f t="shared" si="15"/>
        <v>0</v>
      </c>
    </row>
    <row r="107" spans="1:11" ht="25.5" x14ac:dyDescent="0.2">
      <c r="A107" s="25" t="s">
        <v>72</v>
      </c>
      <c r="B107" s="17" t="s">
        <v>73</v>
      </c>
      <c r="C107" s="18">
        <v>1076381.69</v>
      </c>
      <c r="D107" s="18">
        <v>0</v>
      </c>
      <c r="E107" s="18">
        <v>0</v>
      </c>
      <c r="F107" s="18">
        <v>824437.79</v>
      </c>
      <c r="G107" s="18">
        <f t="shared" si="11"/>
        <v>-251943.89999999991</v>
      </c>
      <c r="H107" s="18">
        <f t="shared" si="12"/>
        <v>-824437.79</v>
      </c>
      <c r="I107" s="19">
        <f t="shared" si="13"/>
        <v>-23.406557575315119</v>
      </c>
      <c r="J107" s="19">
        <f t="shared" si="14"/>
        <v>0</v>
      </c>
      <c r="K107" s="19">
        <f t="shared" si="15"/>
        <v>0</v>
      </c>
    </row>
    <row r="108" spans="1:11" ht="51" x14ac:dyDescent="0.2">
      <c r="A108" s="25" t="s">
        <v>74</v>
      </c>
      <c r="B108" s="17" t="s">
        <v>75</v>
      </c>
      <c r="C108" s="18">
        <v>7365.47</v>
      </c>
      <c r="D108" s="18">
        <v>0</v>
      </c>
      <c r="E108" s="18">
        <v>0</v>
      </c>
      <c r="F108" s="18">
        <v>21815.9</v>
      </c>
      <c r="G108" s="18">
        <f t="shared" si="11"/>
        <v>14450.43</v>
      </c>
      <c r="H108" s="18">
        <f t="shared" si="12"/>
        <v>-21815.9</v>
      </c>
      <c r="I108" s="19">
        <f t="shared" si="13"/>
        <v>196.19155328852065</v>
      </c>
      <c r="J108" s="19">
        <f t="shared" si="14"/>
        <v>0</v>
      </c>
      <c r="K108" s="19">
        <f t="shared" si="15"/>
        <v>0</v>
      </c>
    </row>
    <row r="109" spans="1:11" x14ac:dyDescent="0.2">
      <c r="A109" s="25" t="s">
        <v>76</v>
      </c>
      <c r="B109" s="17" t="s">
        <v>77</v>
      </c>
      <c r="C109" s="18">
        <v>16423141.060000001</v>
      </c>
      <c r="D109" s="18">
        <v>0</v>
      </c>
      <c r="E109" s="18">
        <v>0</v>
      </c>
      <c r="F109" s="18">
        <v>25176008.149999999</v>
      </c>
      <c r="G109" s="18">
        <f t="shared" si="11"/>
        <v>8752867.089999998</v>
      </c>
      <c r="H109" s="18">
        <f t="shared" si="12"/>
        <v>-25176008.149999999</v>
      </c>
      <c r="I109" s="19">
        <f t="shared" si="13"/>
        <v>53.295938079216597</v>
      </c>
      <c r="J109" s="19">
        <f t="shared" si="14"/>
        <v>0</v>
      </c>
      <c r="K109" s="19">
        <f t="shared" si="15"/>
        <v>0</v>
      </c>
    </row>
    <row r="110" spans="1:11" ht="25.5" x14ac:dyDescent="0.2">
      <c r="A110" s="24" t="s">
        <v>78</v>
      </c>
      <c r="B110" s="17" t="s">
        <v>79</v>
      </c>
      <c r="C110" s="18">
        <v>2368404.7200000002</v>
      </c>
      <c r="D110" s="18">
        <v>0</v>
      </c>
      <c r="E110" s="18">
        <v>0</v>
      </c>
      <c r="F110" s="18">
        <v>4161168.05</v>
      </c>
      <c r="G110" s="18">
        <f t="shared" si="11"/>
        <v>1792763.3299999996</v>
      </c>
      <c r="H110" s="18">
        <f t="shared" si="12"/>
        <v>-4161168.05</v>
      </c>
      <c r="I110" s="19">
        <f t="shared" si="13"/>
        <v>75.694973703649737</v>
      </c>
      <c r="J110" s="19">
        <f t="shared" si="14"/>
        <v>0</v>
      </c>
      <c r="K110" s="19">
        <f t="shared" si="15"/>
        <v>0</v>
      </c>
    </row>
    <row r="111" spans="1:11" ht="25.5" x14ac:dyDescent="0.2">
      <c r="A111" s="25" t="s">
        <v>80</v>
      </c>
      <c r="B111" s="17" t="s">
        <v>81</v>
      </c>
      <c r="C111" s="18">
        <v>2368404.7200000002</v>
      </c>
      <c r="D111" s="18">
        <v>0</v>
      </c>
      <c r="E111" s="18">
        <v>0</v>
      </c>
      <c r="F111" s="18">
        <v>4161168.05</v>
      </c>
      <c r="G111" s="18">
        <f t="shared" si="11"/>
        <v>1792763.3299999996</v>
      </c>
      <c r="H111" s="18">
        <f t="shared" si="12"/>
        <v>-4161168.05</v>
      </c>
      <c r="I111" s="19">
        <f t="shared" si="13"/>
        <v>75.694973703649737</v>
      </c>
      <c r="J111" s="19">
        <f t="shared" si="14"/>
        <v>0</v>
      </c>
      <c r="K111" s="19">
        <f t="shared" si="15"/>
        <v>0</v>
      </c>
    </row>
    <row r="112" spans="1:11" ht="25.5" x14ac:dyDescent="0.2">
      <c r="A112" s="22" t="s">
        <v>82</v>
      </c>
      <c r="B112" s="17" t="s">
        <v>83</v>
      </c>
      <c r="C112" s="18">
        <v>1153.1300000000001</v>
      </c>
      <c r="D112" s="18">
        <v>16105</v>
      </c>
      <c r="E112" s="18">
        <v>16105</v>
      </c>
      <c r="F112" s="18">
        <v>931.08</v>
      </c>
      <c r="G112" s="18">
        <f t="shared" si="11"/>
        <v>-222.05000000000007</v>
      </c>
      <c r="H112" s="18">
        <f t="shared" si="12"/>
        <v>15173.92</v>
      </c>
      <c r="I112" s="19">
        <f t="shared" si="13"/>
        <v>-19.256285067598625</v>
      </c>
      <c r="J112" s="19">
        <f t="shared" si="14"/>
        <v>5.781310152126669</v>
      </c>
      <c r="K112" s="19">
        <f t="shared" si="15"/>
        <v>5.781310152126669</v>
      </c>
    </row>
    <row r="113" spans="1:11" x14ac:dyDescent="0.2">
      <c r="A113" s="22" t="s">
        <v>84</v>
      </c>
      <c r="B113" s="17" t="s">
        <v>85</v>
      </c>
      <c r="C113" s="18">
        <v>521641792.37</v>
      </c>
      <c r="D113" s="18">
        <v>525903566</v>
      </c>
      <c r="E113" s="18">
        <v>476781570</v>
      </c>
      <c r="F113" s="18">
        <v>519532628.13999999</v>
      </c>
      <c r="G113" s="18">
        <f t="shared" si="11"/>
        <v>-2109164.2300000191</v>
      </c>
      <c r="H113" s="18">
        <f t="shared" si="12"/>
        <v>-42751058.139999986</v>
      </c>
      <c r="I113" s="19">
        <f t="shared" si="13"/>
        <v>-0.4043319114477697</v>
      </c>
      <c r="J113" s="19">
        <f t="shared" si="14"/>
        <v>108.96659200564316</v>
      </c>
      <c r="K113" s="19">
        <f t="shared" si="15"/>
        <v>98.788572987162439</v>
      </c>
    </row>
    <row r="114" spans="1:11" x14ac:dyDescent="0.2">
      <c r="A114" s="23" t="s">
        <v>86</v>
      </c>
      <c r="B114" s="17" t="s">
        <v>87</v>
      </c>
      <c r="C114" s="18">
        <v>457020354.33999997</v>
      </c>
      <c r="D114" s="18">
        <v>232944938</v>
      </c>
      <c r="E114" s="18">
        <v>232944938</v>
      </c>
      <c r="F114" s="18">
        <v>469090952.31</v>
      </c>
      <c r="G114" s="18">
        <f t="shared" ref="G114:G145" si="16">F114-C114</f>
        <v>12070597.970000029</v>
      </c>
      <c r="H114" s="18">
        <f t="shared" ref="H114:H148" si="17">E114-F114</f>
        <v>-236146014.31</v>
      </c>
      <c r="I114" s="19">
        <f t="shared" ref="I114:I148" si="18">IF(ISERROR(F114/C114),0,F114/C114*100-100)</f>
        <v>2.6411510680813421</v>
      </c>
      <c r="J114" s="19">
        <f t="shared" ref="J114:J148" si="19">IF(ISERROR(F114/E114),0,F114/E114*100)</f>
        <v>201.37417723582388</v>
      </c>
      <c r="K114" s="19">
        <f t="shared" ref="K114:K148" si="20">IF(ISERROR(F114/D114),0,F114/D114*100)</f>
        <v>201.37417723582388</v>
      </c>
    </row>
    <row r="115" spans="1:11" ht="25.5" x14ac:dyDescent="0.2">
      <c r="A115" s="24" t="s">
        <v>88</v>
      </c>
      <c r="B115" s="17" t="s">
        <v>89</v>
      </c>
      <c r="C115" s="18">
        <v>253147499.16999999</v>
      </c>
      <c r="D115" s="18">
        <v>0</v>
      </c>
      <c r="E115" s="18">
        <v>0</v>
      </c>
      <c r="F115" s="18">
        <v>242217105.5</v>
      </c>
      <c r="G115" s="18">
        <f t="shared" si="16"/>
        <v>-10930393.669999987</v>
      </c>
      <c r="H115" s="18">
        <f t="shared" si="17"/>
        <v>-242217105.5</v>
      </c>
      <c r="I115" s="19">
        <f t="shared" si="18"/>
        <v>-4.3177964253400489</v>
      </c>
      <c r="J115" s="19">
        <f t="shared" si="19"/>
        <v>0</v>
      </c>
      <c r="K115" s="19">
        <f t="shared" si="20"/>
        <v>0</v>
      </c>
    </row>
    <row r="116" spans="1:11" x14ac:dyDescent="0.2">
      <c r="A116" s="24" t="s">
        <v>90</v>
      </c>
      <c r="B116" s="17" t="s">
        <v>91</v>
      </c>
      <c r="C116" s="18">
        <v>203872855.16999999</v>
      </c>
      <c r="D116" s="18">
        <v>232944938</v>
      </c>
      <c r="E116" s="18">
        <v>232944938</v>
      </c>
      <c r="F116" s="18">
        <v>226873846.81</v>
      </c>
      <c r="G116" s="18">
        <f t="shared" si="16"/>
        <v>23000991.640000015</v>
      </c>
      <c r="H116" s="18">
        <f t="shared" si="17"/>
        <v>6071091.1899999976</v>
      </c>
      <c r="I116" s="19">
        <f t="shared" si="18"/>
        <v>11.282027526823299</v>
      </c>
      <c r="J116" s="19">
        <f t="shared" si="19"/>
        <v>97.393765564461418</v>
      </c>
      <c r="K116" s="19">
        <f t="shared" si="20"/>
        <v>97.393765564461418</v>
      </c>
    </row>
    <row r="117" spans="1:11" x14ac:dyDescent="0.2">
      <c r="A117" s="25" t="s">
        <v>92</v>
      </c>
      <c r="B117" s="17" t="s">
        <v>93</v>
      </c>
      <c r="C117" s="18">
        <v>201927615.03999999</v>
      </c>
      <c r="D117" s="18">
        <v>230665455</v>
      </c>
      <c r="E117" s="18">
        <v>230665455</v>
      </c>
      <c r="F117" s="18">
        <v>224594363.81</v>
      </c>
      <c r="G117" s="18">
        <f t="shared" si="16"/>
        <v>22666748.770000011</v>
      </c>
      <c r="H117" s="18">
        <f t="shared" si="17"/>
        <v>6071091.1899999976</v>
      </c>
      <c r="I117" s="19">
        <f t="shared" si="18"/>
        <v>11.225185205852071</v>
      </c>
      <c r="J117" s="19">
        <f t="shared" si="19"/>
        <v>97.368010225024818</v>
      </c>
      <c r="K117" s="19">
        <f t="shared" si="20"/>
        <v>97.368010225024818</v>
      </c>
    </row>
    <row r="118" spans="1:11" ht="25.5" x14ac:dyDescent="0.2">
      <c r="A118" s="26" t="s">
        <v>94</v>
      </c>
      <c r="B118" s="17" t="s">
        <v>95</v>
      </c>
      <c r="C118" s="18">
        <v>31276712.210000001</v>
      </c>
      <c r="D118" s="18">
        <v>31868443</v>
      </c>
      <c r="E118" s="18">
        <v>31868443</v>
      </c>
      <c r="F118" s="18">
        <v>26575595.890000001</v>
      </c>
      <c r="G118" s="18">
        <f t="shared" si="16"/>
        <v>-4701116.32</v>
      </c>
      <c r="H118" s="18">
        <f t="shared" si="17"/>
        <v>5292847.1099999994</v>
      </c>
      <c r="I118" s="19">
        <f t="shared" si="18"/>
        <v>-15.030724100523997</v>
      </c>
      <c r="J118" s="19">
        <f t="shared" si="19"/>
        <v>83.391572942550098</v>
      </c>
      <c r="K118" s="19">
        <f t="shared" si="20"/>
        <v>83.391572942550098</v>
      </c>
    </row>
    <row r="119" spans="1:11" ht="25.5" x14ac:dyDescent="0.2">
      <c r="A119" s="26" t="s">
        <v>96</v>
      </c>
      <c r="B119" s="17" t="s">
        <v>97</v>
      </c>
      <c r="C119" s="18">
        <v>4454360.42</v>
      </c>
      <c r="D119" s="18">
        <v>6469352</v>
      </c>
      <c r="E119" s="18">
        <v>6469352</v>
      </c>
      <c r="F119" s="18">
        <v>5702336.3899999997</v>
      </c>
      <c r="G119" s="18">
        <f t="shared" si="16"/>
        <v>1247975.9699999997</v>
      </c>
      <c r="H119" s="18">
        <f t="shared" si="17"/>
        <v>767015.61000000034</v>
      </c>
      <c r="I119" s="19">
        <f t="shared" si="18"/>
        <v>28.016950860029425</v>
      </c>
      <c r="J119" s="19">
        <f t="shared" si="19"/>
        <v>88.143857220939594</v>
      </c>
      <c r="K119" s="19">
        <f t="shared" si="20"/>
        <v>88.143857220939594</v>
      </c>
    </row>
    <row r="120" spans="1:11" ht="25.5" x14ac:dyDescent="0.2">
      <c r="A120" s="26" t="s">
        <v>98</v>
      </c>
      <c r="B120" s="17" t="s">
        <v>99</v>
      </c>
      <c r="C120" s="18">
        <v>140718701.41</v>
      </c>
      <c r="D120" s="18">
        <v>165953338</v>
      </c>
      <c r="E120" s="18">
        <v>165953338</v>
      </c>
      <c r="F120" s="18">
        <v>165953338</v>
      </c>
      <c r="G120" s="18">
        <f t="shared" si="16"/>
        <v>25234636.590000004</v>
      </c>
      <c r="H120" s="18">
        <f t="shared" si="17"/>
        <v>0</v>
      </c>
      <c r="I120" s="19">
        <f t="shared" si="18"/>
        <v>17.932681539233371</v>
      </c>
      <c r="J120" s="19">
        <f t="shared" si="19"/>
        <v>100</v>
      </c>
      <c r="K120" s="19">
        <f t="shared" si="20"/>
        <v>100</v>
      </c>
    </row>
    <row r="121" spans="1:11" ht="25.5" x14ac:dyDescent="0.2">
      <c r="A121" s="26" t="s">
        <v>100</v>
      </c>
      <c r="B121" s="17" t="s">
        <v>101</v>
      </c>
      <c r="C121" s="18">
        <v>123752</v>
      </c>
      <c r="D121" s="18">
        <v>192423</v>
      </c>
      <c r="E121" s="18">
        <v>192423</v>
      </c>
      <c r="F121" s="18">
        <v>181194.53</v>
      </c>
      <c r="G121" s="18">
        <f t="shared" si="16"/>
        <v>57442.53</v>
      </c>
      <c r="H121" s="18">
        <f t="shared" si="17"/>
        <v>11228.470000000001</v>
      </c>
      <c r="I121" s="19">
        <f t="shared" si="18"/>
        <v>46.417455879500949</v>
      </c>
      <c r="J121" s="19">
        <f t="shared" si="19"/>
        <v>94.164694449208255</v>
      </c>
      <c r="K121" s="19">
        <f t="shared" si="20"/>
        <v>94.164694449208255</v>
      </c>
    </row>
    <row r="122" spans="1:11" ht="25.5" x14ac:dyDescent="0.2">
      <c r="A122" s="26" t="s">
        <v>102</v>
      </c>
      <c r="B122" s="17" t="s">
        <v>103</v>
      </c>
      <c r="C122" s="18">
        <v>5533615</v>
      </c>
      <c r="D122" s="18">
        <v>6367779</v>
      </c>
      <c r="E122" s="18">
        <v>6367779</v>
      </c>
      <c r="F122" s="18">
        <v>6367779</v>
      </c>
      <c r="G122" s="18">
        <f t="shared" si="16"/>
        <v>834164</v>
      </c>
      <c r="H122" s="18">
        <f t="shared" si="17"/>
        <v>0</v>
      </c>
      <c r="I122" s="19">
        <f t="shared" si="18"/>
        <v>15.074485666241699</v>
      </c>
      <c r="J122" s="19">
        <f t="shared" si="19"/>
        <v>100</v>
      </c>
      <c r="K122" s="19">
        <f t="shared" si="20"/>
        <v>100</v>
      </c>
    </row>
    <row r="123" spans="1:11" ht="25.5" x14ac:dyDescent="0.2">
      <c r="A123" s="26" t="s">
        <v>104</v>
      </c>
      <c r="B123" s="17" t="s">
        <v>105</v>
      </c>
      <c r="C123" s="18">
        <v>14036860</v>
      </c>
      <c r="D123" s="18">
        <v>13961028</v>
      </c>
      <c r="E123" s="18">
        <v>13961028</v>
      </c>
      <c r="F123" s="18">
        <v>13961028</v>
      </c>
      <c r="G123" s="18">
        <f t="shared" si="16"/>
        <v>-75832</v>
      </c>
      <c r="H123" s="18">
        <f t="shared" si="17"/>
        <v>0</v>
      </c>
      <c r="I123" s="19">
        <f t="shared" si="18"/>
        <v>-0.54023478185291651</v>
      </c>
      <c r="J123" s="19">
        <f t="shared" si="19"/>
        <v>100</v>
      </c>
      <c r="K123" s="19">
        <f t="shared" si="20"/>
        <v>100</v>
      </c>
    </row>
    <row r="124" spans="1:11" ht="25.5" x14ac:dyDescent="0.2">
      <c r="A124" s="26" t="s">
        <v>106</v>
      </c>
      <c r="B124" s="17" t="s">
        <v>107</v>
      </c>
      <c r="C124" s="18">
        <v>1238780</v>
      </c>
      <c r="D124" s="18">
        <v>689533</v>
      </c>
      <c r="E124" s="18">
        <v>689533</v>
      </c>
      <c r="F124" s="18">
        <v>689533</v>
      </c>
      <c r="G124" s="18">
        <f t="shared" si="16"/>
        <v>-549247</v>
      </c>
      <c r="H124" s="18">
        <f t="shared" si="17"/>
        <v>0</v>
      </c>
      <c r="I124" s="19">
        <f t="shared" si="18"/>
        <v>-44.337735513973428</v>
      </c>
      <c r="J124" s="19">
        <f t="shared" si="19"/>
        <v>100</v>
      </c>
      <c r="K124" s="19">
        <f t="shared" si="20"/>
        <v>100</v>
      </c>
    </row>
    <row r="125" spans="1:11" ht="25.5" x14ac:dyDescent="0.2">
      <c r="A125" s="26" t="s">
        <v>108</v>
      </c>
      <c r="B125" s="17" t="s">
        <v>109</v>
      </c>
      <c r="C125" s="18">
        <v>398391</v>
      </c>
      <c r="D125" s="18">
        <v>412133</v>
      </c>
      <c r="E125" s="18">
        <v>412133</v>
      </c>
      <c r="F125" s="18">
        <v>412133</v>
      </c>
      <c r="G125" s="18">
        <f t="shared" si="16"/>
        <v>13742</v>
      </c>
      <c r="H125" s="18">
        <f t="shared" si="17"/>
        <v>0</v>
      </c>
      <c r="I125" s="19">
        <f t="shared" si="18"/>
        <v>3.4493751113855495</v>
      </c>
      <c r="J125" s="19">
        <f t="shared" si="19"/>
        <v>100</v>
      </c>
      <c r="K125" s="19">
        <f t="shared" si="20"/>
        <v>100</v>
      </c>
    </row>
    <row r="126" spans="1:11" ht="25.5" x14ac:dyDescent="0.2">
      <c r="A126" s="26" t="s">
        <v>110</v>
      </c>
      <c r="B126" s="17" t="s">
        <v>111</v>
      </c>
      <c r="C126" s="18">
        <v>4146443</v>
      </c>
      <c r="D126" s="18">
        <v>4751426</v>
      </c>
      <c r="E126" s="18">
        <v>4751426</v>
      </c>
      <c r="F126" s="18">
        <v>4751426</v>
      </c>
      <c r="G126" s="18">
        <f t="shared" si="16"/>
        <v>604983</v>
      </c>
      <c r="H126" s="18">
        <f t="shared" si="17"/>
        <v>0</v>
      </c>
      <c r="I126" s="19">
        <f t="shared" si="18"/>
        <v>14.590409177215264</v>
      </c>
      <c r="J126" s="19">
        <f t="shared" si="19"/>
        <v>100</v>
      </c>
      <c r="K126" s="19">
        <f t="shared" si="20"/>
        <v>100</v>
      </c>
    </row>
    <row r="127" spans="1:11" x14ac:dyDescent="0.2">
      <c r="A127" s="25" t="s">
        <v>112</v>
      </c>
      <c r="B127" s="17" t="s">
        <v>113</v>
      </c>
      <c r="C127" s="18">
        <v>1945240.13</v>
      </c>
      <c r="D127" s="18">
        <v>2279483</v>
      </c>
      <c r="E127" s="18">
        <v>2279483</v>
      </c>
      <c r="F127" s="18">
        <v>2279483</v>
      </c>
      <c r="G127" s="18">
        <f t="shared" si="16"/>
        <v>334242.87000000011</v>
      </c>
      <c r="H127" s="18">
        <f t="shared" si="17"/>
        <v>0</v>
      </c>
      <c r="I127" s="19">
        <f t="shared" si="18"/>
        <v>17.182602026619719</v>
      </c>
      <c r="J127" s="19">
        <f t="shared" si="19"/>
        <v>100</v>
      </c>
      <c r="K127" s="19">
        <f t="shared" si="20"/>
        <v>100</v>
      </c>
    </row>
    <row r="128" spans="1:11" x14ac:dyDescent="0.2">
      <c r="A128" s="16" t="s">
        <v>114</v>
      </c>
      <c r="B128" s="17" t="s">
        <v>115</v>
      </c>
      <c r="C128" s="18">
        <v>3413460037.27</v>
      </c>
      <c r="D128" s="18">
        <v>3847433463</v>
      </c>
      <c r="E128" s="18">
        <v>3618333679</v>
      </c>
      <c r="F128" s="18">
        <v>3816504327.2399998</v>
      </c>
      <c r="G128" s="18">
        <f t="shared" si="16"/>
        <v>403044289.96999979</v>
      </c>
      <c r="H128" s="18">
        <f t="shared" si="17"/>
        <v>-198170648.23999977</v>
      </c>
      <c r="I128" s="19">
        <f t="shared" si="18"/>
        <v>11.807499884848355</v>
      </c>
      <c r="J128" s="19">
        <f t="shared" si="19"/>
        <v>105.47684834569398</v>
      </c>
      <c r="K128" s="19">
        <f t="shared" si="20"/>
        <v>99.196109924773495</v>
      </c>
    </row>
    <row r="129" spans="1:11" x14ac:dyDescent="0.2">
      <c r="A129" s="22" t="s">
        <v>27</v>
      </c>
      <c r="B129" s="17" t="s">
        <v>116</v>
      </c>
      <c r="C129" s="18">
        <v>3411784819.04</v>
      </c>
      <c r="D129" s="18">
        <v>3845268857</v>
      </c>
      <c r="E129" s="18">
        <v>3616002773</v>
      </c>
      <c r="F129" s="18">
        <v>3814476215.8099999</v>
      </c>
      <c r="G129" s="18">
        <f t="shared" si="16"/>
        <v>402691396.76999998</v>
      </c>
      <c r="H129" s="18">
        <f t="shared" si="17"/>
        <v>-198473442.80999994</v>
      </c>
      <c r="I129" s="19">
        <f t="shared" si="18"/>
        <v>11.802954117232645</v>
      </c>
      <c r="J129" s="19">
        <f t="shared" si="19"/>
        <v>105.48875250572161</v>
      </c>
      <c r="K129" s="19">
        <f t="shared" si="20"/>
        <v>99.19920706886478</v>
      </c>
    </row>
    <row r="130" spans="1:11" x14ac:dyDescent="0.2">
      <c r="A130" s="23" t="s">
        <v>117</v>
      </c>
      <c r="B130" s="17" t="s">
        <v>118</v>
      </c>
      <c r="C130" s="18">
        <v>22893809.98</v>
      </c>
      <c r="D130" s="18">
        <v>23562842</v>
      </c>
      <c r="E130" s="18">
        <v>23283745</v>
      </c>
      <c r="F130" s="18">
        <v>23344673.460000001</v>
      </c>
      <c r="G130" s="18">
        <f t="shared" si="16"/>
        <v>450863.48000000045</v>
      </c>
      <c r="H130" s="18">
        <f t="shared" si="17"/>
        <v>-60928.460000000894</v>
      </c>
      <c r="I130" s="19">
        <f t="shared" si="18"/>
        <v>1.9693684904079873</v>
      </c>
      <c r="J130" s="19">
        <f t="shared" si="19"/>
        <v>100.26167809345104</v>
      </c>
      <c r="K130" s="19">
        <f t="shared" si="20"/>
        <v>99.074099210952568</v>
      </c>
    </row>
    <row r="131" spans="1:11" x14ac:dyDescent="0.2">
      <c r="A131" s="24" t="s">
        <v>119</v>
      </c>
      <c r="B131" s="17" t="s">
        <v>120</v>
      </c>
      <c r="C131" s="18">
        <v>16684966</v>
      </c>
      <c r="D131" s="18">
        <v>16694609</v>
      </c>
      <c r="E131" s="18">
        <v>16695832</v>
      </c>
      <c r="F131" s="18">
        <v>16694609</v>
      </c>
      <c r="G131" s="18">
        <f t="shared" si="16"/>
        <v>9643</v>
      </c>
      <c r="H131" s="18">
        <f t="shared" si="17"/>
        <v>1223</v>
      </c>
      <c r="I131" s="19">
        <f t="shared" si="18"/>
        <v>5.7794543902573992E-2</v>
      </c>
      <c r="J131" s="19">
        <f t="shared" si="19"/>
        <v>99.992674818481646</v>
      </c>
      <c r="K131" s="19">
        <f t="shared" si="20"/>
        <v>100</v>
      </c>
    </row>
    <row r="132" spans="1:11" x14ac:dyDescent="0.2">
      <c r="A132" s="24" t="s">
        <v>121</v>
      </c>
      <c r="B132" s="17" t="s">
        <v>122</v>
      </c>
      <c r="C132" s="18">
        <v>6208843.9800000004</v>
      </c>
      <c r="D132" s="18">
        <v>6868233</v>
      </c>
      <c r="E132" s="18">
        <v>6587913</v>
      </c>
      <c r="F132" s="18">
        <v>6650064.46</v>
      </c>
      <c r="G132" s="18">
        <f t="shared" si="16"/>
        <v>441220.47999999952</v>
      </c>
      <c r="H132" s="18">
        <f t="shared" si="17"/>
        <v>-62151.459999999963</v>
      </c>
      <c r="I132" s="19">
        <f t="shared" si="18"/>
        <v>7.1063225524954987</v>
      </c>
      <c r="J132" s="19">
        <f t="shared" si="19"/>
        <v>100.94341652659955</v>
      </c>
      <c r="K132" s="19">
        <f t="shared" si="20"/>
        <v>96.823512830738267</v>
      </c>
    </row>
    <row r="133" spans="1:11" x14ac:dyDescent="0.2">
      <c r="A133" s="23" t="s">
        <v>29</v>
      </c>
      <c r="B133" s="17" t="s">
        <v>123</v>
      </c>
      <c r="C133" s="18">
        <v>3180459260.3800001</v>
      </c>
      <c r="D133" s="18">
        <v>3584329074</v>
      </c>
      <c r="E133" s="18">
        <v>3353879571</v>
      </c>
      <c r="F133" s="18">
        <v>3559921223.02</v>
      </c>
      <c r="G133" s="18">
        <f t="shared" si="16"/>
        <v>379461962.63999987</v>
      </c>
      <c r="H133" s="18">
        <f t="shared" si="17"/>
        <v>-206041652.01999998</v>
      </c>
      <c r="I133" s="19">
        <f t="shared" si="18"/>
        <v>11.931043021587456</v>
      </c>
      <c r="J133" s="19">
        <f t="shared" si="19"/>
        <v>106.14338254126896</v>
      </c>
      <c r="K133" s="19">
        <f t="shared" si="20"/>
        <v>99.319039896279349</v>
      </c>
    </row>
    <row r="134" spans="1:11" x14ac:dyDescent="0.2">
      <c r="A134" s="24" t="s">
        <v>124</v>
      </c>
      <c r="B134" s="17" t="s">
        <v>125</v>
      </c>
      <c r="C134" s="18">
        <v>2162066.2999999998</v>
      </c>
      <c r="D134" s="18">
        <v>3249809</v>
      </c>
      <c r="E134" s="18">
        <v>2193380</v>
      </c>
      <c r="F134" s="18">
        <v>2874269.1</v>
      </c>
      <c r="G134" s="18">
        <f t="shared" si="16"/>
        <v>712202.80000000028</v>
      </c>
      <c r="H134" s="18">
        <f t="shared" si="17"/>
        <v>-680889.10000000009</v>
      </c>
      <c r="I134" s="19">
        <f t="shared" si="18"/>
        <v>32.940839973316287</v>
      </c>
      <c r="J134" s="19">
        <f t="shared" si="19"/>
        <v>131.0429155002781</v>
      </c>
      <c r="K134" s="19">
        <f t="shared" si="20"/>
        <v>88.444247031133216</v>
      </c>
    </row>
    <row r="135" spans="1:11" x14ac:dyDescent="0.2">
      <c r="A135" s="24" t="s">
        <v>126</v>
      </c>
      <c r="B135" s="17" t="s">
        <v>127</v>
      </c>
      <c r="C135" s="18">
        <v>3178297194.0799999</v>
      </c>
      <c r="D135" s="18">
        <v>3581079265</v>
      </c>
      <c r="E135" s="18">
        <v>3351686191</v>
      </c>
      <c r="F135" s="18">
        <v>3557046953.9200001</v>
      </c>
      <c r="G135" s="18">
        <f t="shared" si="16"/>
        <v>378749759.84000015</v>
      </c>
      <c r="H135" s="18">
        <f t="shared" si="17"/>
        <v>-205360762.92000008</v>
      </c>
      <c r="I135" s="19">
        <f t="shared" si="18"/>
        <v>11.916750911320435</v>
      </c>
      <c r="J135" s="19">
        <f t="shared" si="19"/>
        <v>106.1270880153231</v>
      </c>
      <c r="K135" s="19">
        <f t="shared" si="20"/>
        <v>99.328908708754867</v>
      </c>
    </row>
    <row r="136" spans="1:11" ht="25.5" x14ac:dyDescent="0.2">
      <c r="A136" s="23" t="s">
        <v>128</v>
      </c>
      <c r="B136" s="17" t="s">
        <v>129</v>
      </c>
      <c r="C136" s="18">
        <v>19724.16</v>
      </c>
      <c r="D136" s="18">
        <v>21270</v>
      </c>
      <c r="E136" s="18">
        <v>20314</v>
      </c>
      <c r="F136" s="18">
        <v>21269.84</v>
      </c>
      <c r="G136" s="18">
        <f t="shared" si="16"/>
        <v>1545.6800000000003</v>
      </c>
      <c r="H136" s="18">
        <f t="shared" si="17"/>
        <v>-955.84000000000015</v>
      </c>
      <c r="I136" s="19">
        <f t="shared" si="18"/>
        <v>7.8364807423991749</v>
      </c>
      <c r="J136" s="19">
        <f t="shared" si="19"/>
        <v>104.70532637589839</v>
      </c>
      <c r="K136" s="19">
        <f t="shared" si="20"/>
        <v>99.999247766807713</v>
      </c>
    </row>
    <row r="137" spans="1:11" x14ac:dyDescent="0.2">
      <c r="A137" s="24" t="s">
        <v>130</v>
      </c>
      <c r="B137" s="17" t="s">
        <v>131</v>
      </c>
      <c r="C137" s="18">
        <v>19724.16</v>
      </c>
      <c r="D137" s="18">
        <v>21270</v>
      </c>
      <c r="E137" s="18">
        <v>20314</v>
      </c>
      <c r="F137" s="18">
        <v>21269.84</v>
      </c>
      <c r="G137" s="18">
        <f t="shared" si="16"/>
        <v>1545.6800000000003</v>
      </c>
      <c r="H137" s="18">
        <f t="shared" si="17"/>
        <v>-955.84000000000015</v>
      </c>
      <c r="I137" s="19">
        <f t="shared" si="18"/>
        <v>7.8364807423991749</v>
      </c>
      <c r="J137" s="19">
        <f t="shared" si="19"/>
        <v>104.70532637589839</v>
      </c>
      <c r="K137" s="19">
        <f t="shared" si="20"/>
        <v>99.999247766807713</v>
      </c>
    </row>
    <row r="138" spans="1:11" ht="25.5" x14ac:dyDescent="0.2">
      <c r="A138" s="23" t="s">
        <v>132</v>
      </c>
      <c r="B138" s="17" t="s">
        <v>133</v>
      </c>
      <c r="C138" s="18">
        <v>208412024.52000001</v>
      </c>
      <c r="D138" s="18">
        <v>237355671</v>
      </c>
      <c r="E138" s="18">
        <v>238819143</v>
      </c>
      <c r="F138" s="18">
        <v>231189049.49000001</v>
      </c>
      <c r="G138" s="18">
        <f t="shared" si="16"/>
        <v>22777024.969999999</v>
      </c>
      <c r="H138" s="18">
        <f t="shared" si="17"/>
        <v>7630093.5099999905</v>
      </c>
      <c r="I138" s="19">
        <f t="shared" si="18"/>
        <v>10.928843967836528</v>
      </c>
      <c r="J138" s="19">
        <f t="shared" si="19"/>
        <v>96.805074578967066</v>
      </c>
      <c r="K138" s="19">
        <f t="shared" si="20"/>
        <v>97.401948946903403</v>
      </c>
    </row>
    <row r="139" spans="1:11" x14ac:dyDescent="0.2">
      <c r="A139" s="24" t="s">
        <v>134</v>
      </c>
      <c r="B139" s="17" t="s">
        <v>135</v>
      </c>
      <c r="C139" s="18">
        <v>203891259.49000001</v>
      </c>
      <c r="D139" s="18">
        <v>232985938</v>
      </c>
      <c r="E139" s="18">
        <v>232944938</v>
      </c>
      <c r="F139" s="18">
        <v>226904251.13</v>
      </c>
      <c r="G139" s="18">
        <f t="shared" si="16"/>
        <v>23012991.639999986</v>
      </c>
      <c r="H139" s="18">
        <f t="shared" si="17"/>
        <v>6040686.8700000048</v>
      </c>
      <c r="I139" s="19">
        <f t="shared" si="18"/>
        <v>11.286894640585942</v>
      </c>
      <c r="J139" s="19">
        <f t="shared" si="19"/>
        <v>97.406817713291531</v>
      </c>
      <c r="K139" s="19">
        <f t="shared" si="20"/>
        <v>97.389676423304138</v>
      </c>
    </row>
    <row r="140" spans="1:11" ht="25.5" x14ac:dyDescent="0.2">
      <c r="A140" s="25" t="s">
        <v>136</v>
      </c>
      <c r="B140" s="17" t="s">
        <v>137</v>
      </c>
      <c r="C140" s="18">
        <v>18404.32</v>
      </c>
      <c r="D140" s="18">
        <v>41000</v>
      </c>
      <c r="E140" s="18">
        <v>0</v>
      </c>
      <c r="F140" s="18">
        <v>30404.32</v>
      </c>
      <c r="G140" s="18">
        <f t="shared" si="16"/>
        <v>12000</v>
      </c>
      <c r="H140" s="18">
        <f t="shared" si="17"/>
        <v>-30404.32</v>
      </c>
      <c r="I140" s="19">
        <f t="shared" si="18"/>
        <v>65.202082989211249</v>
      </c>
      <c r="J140" s="19">
        <f t="shared" si="19"/>
        <v>0</v>
      </c>
      <c r="K140" s="19">
        <f t="shared" si="20"/>
        <v>74.156878048780484</v>
      </c>
    </row>
    <row r="141" spans="1:11" ht="25.5" x14ac:dyDescent="0.2">
      <c r="A141" s="25" t="s">
        <v>138</v>
      </c>
      <c r="B141" s="17" t="s">
        <v>139</v>
      </c>
      <c r="C141" s="18">
        <v>203872855.16999999</v>
      </c>
      <c r="D141" s="18">
        <v>232944938</v>
      </c>
      <c r="E141" s="18">
        <v>232944938</v>
      </c>
      <c r="F141" s="18">
        <v>226873846.81</v>
      </c>
      <c r="G141" s="18">
        <f t="shared" si="16"/>
        <v>23000991.640000015</v>
      </c>
      <c r="H141" s="18">
        <f t="shared" si="17"/>
        <v>6071091.1899999976</v>
      </c>
      <c r="I141" s="19">
        <f t="shared" si="18"/>
        <v>11.282027526823299</v>
      </c>
      <c r="J141" s="19">
        <f t="shared" si="19"/>
        <v>97.393765564461418</v>
      </c>
      <c r="K141" s="19">
        <f t="shared" si="20"/>
        <v>97.393765564461418</v>
      </c>
    </row>
    <row r="142" spans="1:11" ht="25.5" x14ac:dyDescent="0.2">
      <c r="A142" s="24" t="s">
        <v>140</v>
      </c>
      <c r="B142" s="17" t="s">
        <v>141</v>
      </c>
      <c r="C142" s="18">
        <v>4520765.03</v>
      </c>
      <c r="D142" s="18">
        <v>4369733</v>
      </c>
      <c r="E142" s="18">
        <v>5874205</v>
      </c>
      <c r="F142" s="18">
        <v>4284798.3600000003</v>
      </c>
      <c r="G142" s="18">
        <f t="shared" si="16"/>
        <v>-235966.66999999993</v>
      </c>
      <c r="H142" s="18">
        <f t="shared" si="17"/>
        <v>1589406.6399999997</v>
      </c>
      <c r="I142" s="19">
        <f t="shared" si="18"/>
        <v>-5.2196181052126036</v>
      </c>
      <c r="J142" s="19">
        <f t="shared" si="19"/>
        <v>72.942608574266657</v>
      </c>
      <c r="K142" s="19">
        <f t="shared" si="20"/>
        <v>98.05629680348892</v>
      </c>
    </row>
    <row r="143" spans="1:11" x14ac:dyDescent="0.2">
      <c r="A143" s="22" t="s">
        <v>56</v>
      </c>
      <c r="B143" s="17" t="s">
        <v>142</v>
      </c>
      <c r="C143" s="18">
        <v>1675218.23</v>
      </c>
      <c r="D143" s="18">
        <v>2164606</v>
      </c>
      <c r="E143" s="18">
        <v>2330906</v>
      </c>
      <c r="F143" s="18">
        <v>2028111.43</v>
      </c>
      <c r="G143" s="18">
        <f t="shared" si="16"/>
        <v>352893.19999999995</v>
      </c>
      <c r="H143" s="18">
        <f t="shared" si="17"/>
        <v>302794.57000000007</v>
      </c>
      <c r="I143" s="19">
        <f t="shared" si="18"/>
        <v>21.06550619378109</v>
      </c>
      <c r="J143" s="19">
        <f t="shared" si="19"/>
        <v>87.009576104742109</v>
      </c>
      <c r="K143" s="19">
        <f t="shared" si="20"/>
        <v>93.694253365277561</v>
      </c>
    </row>
    <row r="144" spans="1:11" x14ac:dyDescent="0.2">
      <c r="A144" s="23" t="s">
        <v>143</v>
      </c>
      <c r="B144" s="17" t="s">
        <v>144</v>
      </c>
      <c r="C144" s="18">
        <v>1675218.23</v>
      </c>
      <c r="D144" s="18">
        <v>2164606</v>
      </c>
      <c r="E144" s="18">
        <v>2330906</v>
      </c>
      <c r="F144" s="18">
        <v>2028111.43</v>
      </c>
      <c r="G144" s="18">
        <f t="shared" si="16"/>
        <v>352893.19999999995</v>
      </c>
      <c r="H144" s="18">
        <f t="shared" si="17"/>
        <v>302794.57000000007</v>
      </c>
      <c r="I144" s="19">
        <f t="shared" si="18"/>
        <v>21.06550619378109</v>
      </c>
      <c r="J144" s="19">
        <f t="shared" si="19"/>
        <v>87.009576104742109</v>
      </c>
      <c r="K144" s="19">
        <f t="shared" si="20"/>
        <v>93.694253365277561</v>
      </c>
    </row>
    <row r="145" spans="1:11" x14ac:dyDescent="0.2">
      <c r="A145" s="16"/>
      <c r="B145" s="17" t="s">
        <v>145</v>
      </c>
      <c r="C145" s="18">
        <v>200524484.63999999</v>
      </c>
      <c r="D145" s="18">
        <v>-127835943</v>
      </c>
      <c r="E145" s="18">
        <v>52141845</v>
      </c>
      <c r="F145" s="18">
        <v>343526238.86000001</v>
      </c>
      <c r="G145" s="18">
        <f t="shared" si="16"/>
        <v>143001754.22000003</v>
      </c>
      <c r="H145" s="18">
        <f t="shared" si="17"/>
        <v>-291384393.86000001</v>
      </c>
      <c r="I145" s="19">
        <f t="shared" si="18"/>
        <v>71.313861983851979</v>
      </c>
      <c r="J145" s="19">
        <f t="shared" si="19"/>
        <v>658.83023291561699</v>
      </c>
      <c r="K145" s="19">
        <f t="shared" si="20"/>
        <v>-268.72429678091396</v>
      </c>
    </row>
    <row r="146" spans="1:11" x14ac:dyDescent="0.2">
      <c r="A146" s="16" t="s">
        <v>146</v>
      </c>
      <c r="B146" s="17" t="s">
        <v>147</v>
      </c>
      <c r="C146" s="18">
        <v>-200524484.63999999</v>
      </c>
      <c r="D146" s="18">
        <v>127835943</v>
      </c>
      <c r="E146" s="18">
        <v>-52141845</v>
      </c>
      <c r="F146" s="18">
        <v>-343526238.86000001</v>
      </c>
      <c r="G146" s="18">
        <f t="shared" ref="G146:G177" si="21">F146-C146</f>
        <v>-143001754.22000003</v>
      </c>
      <c r="H146" s="18">
        <f t="shared" si="17"/>
        <v>291384393.86000001</v>
      </c>
      <c r="I146" s="19">
        <f t="shared" si="18"/>
        <v>71.313861983851979</v>
      </c>
      <c r="J146" s="19">
        <f t="shared" si="19"/>
        <v>658.83023291561699</v>
      </c>
      <c r="K146" s="19">
        <f t="shared" si="20"/>
        <v>-268.72429678091396</v>
      </c>
    </row>
    <row r="147" spans="1:11" x14ac:dyDescent="0.2">
      <c r="A147" s="22" t="s">
        <v>148</v>
      </c>
      <c r="B147" s="17" t="s">
        <v>149</v>
      </c>
      <c r="C147" s="18">
        <v>-200524484.63999999</v>
      </c>
      <c r="D147" s="18">
        <v>127835943</v>
      </c>
      <c r="E147" s="18">
        <v>-52141845</v>
      </c>
      <c r="F147" s="18">
        <v>-343526238.86000001</v>
      </c>
      <c r="G147" s="18">
        <f t="shared" si="21"/>
        <v>-143001754.22000003</v>
      </c>
      <c r="H147" s="18">
        <f t="shared" si="17"/>
        <v>291384393.86000001</v>
      </c>
      <c r="I147" s="19">
        <f t="shared" si="18"/>
        <v>71.313861983851979</v>
      </c>
      <c r="J147" s="19">
        <f t="shared" si="19"/>
        <v>658.83023291561699</v>
      </c>
      <c r="K147" s="19">
        <f t="shared" si="20"/>
        <v>-268.72429678091396</v>
      </c>
    </row>
    <row r="148" spans="1:11" ht="25.5" x14ac:dyDescent="0.2">
      <c r="A148" s="23" t="s">
        <v>150</v>
      </c>
      <c r="B148" s="17" t="s">
        <v>151</v>
      </c>
      <c r="C148" s="18">
        <v>-200524484.63999999</v>
      </c>
      <c r="D148" s="18">
        <v>127835943</v>
      </c>
      <c r="E148" s="18">
        <v>-52141845</v>
      </c>
      <c r="F148" s="18">
        <v>-343526238.86000001</v>
      </c>
      <c r="G148" s="18">
        <f t="shared" si="21"/>
        <v>-143001754.22000003</v>
      </c>
      <c r="H148" s="18">
        <f t="shared" si="17"/>
        <v>291384393.86000001</v>
      </c>
      <c r="I148" s="19">
        <f t="shared" si="18"/>
        <v>71.313861983851979</v>
      </c>
      <c r="J148" s="19">
        <f t="shared" si="19"/>
        <v>658.83023291561699</v>
      </c>
      <c r="K148" s="19">
        <f t="shared" si="20"/>
        <v>-268.72429678091396</v>
      </c>
    </row>
    <row r="149" spans="1:11" x14ac:dyDescent="0.2">
      <c r="A149" s="16"/>
      <c r="B149" s="17"/>
      <c r="C149" s="18"/>
      <c r="D149" s="18"/>
      <c r="E149" s="18"/>
      <c r="F149" s="18"/>
      <c r="G149" s="18"/>
      <c r="H149" s="18"/>
      <c r="I149" s="19"/>
      <c r="J149" s="19"/>
      <c r="K149" s="19"/>
    </row>
    <row r="150" spans="1:11" s="31" customFormat="1" x14ac:dyDescent="0.2">
      <c r="A150" s="27" t="s">
        <v>155</v>
      </c>
      <c r="B150" s="28" t="s">
        <v>156</v>
      </c>
      <c r="C150" s="29"/>
      <c r="D150" s="29"/>
      <c r="E150" s="29"/>
      <c r="F150" s="29"/>
      <c r="G150" s="29"/>
      <c r="H150" s="29"/>
      <c r="I150" s="30"/>
      <c r="J150" s="30"/>
      <c r="K150" s="30"/>
    </row>
    <row r="151" spans="1:11" x14ac:dyDescent="0.2">
      <c r="A151" s="16" t="s">
        <v>25</v>
      </c>
      <c r="B151" s="17" t="s">
        <v>26</v>
      </c>
      <c r="C151" s="18">
        <v>3613984521.9099998</v>
      </c>
      <c r="D151" s="18">
        <v>3719597520</v>
      </c>
      <c r="E151" s="18">
        <v>3670475524</v>
      </c>
      <c r="F151" s="18">
        <v>4160030566.0999999</v>
      </c>
      <c r="G151" s="18">
        <f t="shared" ref="G151:G182" si="22">F151-C151</f>
        <v>546046044.19000006</v>
      </c>
      <c r="H151" s="18">
        <f t="shared" ref="H151:H182" si="23">E151-F151</f>
        <v>-489555042.0999999</v>
      </c>
      <c r="I151" s="19">
        <f t="shared" ref="I151:I182" si="24">IF(ISERROR(F151/C151),0,F151/C151*100-100)</f>
        <v>15.109252429819861</v>
      </c>
      <c r="J151" s="19">
        <f t="shared" ref="J151:J182" si="25">IF(ISERROR(F151/E151),0,F151/E151*100)</f>
        <v>113.33764627768159</v>
      </c>
      <c r="K151" s="19">
        <f t="shared" ref="K151:K182" si="26">IF(ISERROR(F151/D151),0,F151/D151*100)</f>
        <v>111.84087912016889</v>
      </c>
    </row>
    <row r="152" spans="1:11" x14ac:dyDescent="0.2">
      <c r="A152" s="22" t="s">
        <v>27</v>
      </c>
      <c r="B152" s="17" t="s">
        <v>28</v>
      </c>
      <c r="C152" s="18">
        <v>3018049389.4699998</v>
      </c>
      <c r="D152" s="18">
        <v>3133344030</v>
      </c>
      <c r="E152" s="18">
        <v>3133344030</v>
      </c>
      <c r="F152" s="18">
        <v>3539526145.6300001</v>
      </c>
      <c r="G152" s="18">
        <f t="shared" si="22"/>
        <v>521476756.16000032</v>
      </c>
      <c r="H152" s="18">
        <f t="shared" si="23"/>
        <v>-406182115.63000011</v>
      </c>
      <c r="I152" s="19">
        <f t="shared" si="24"/>
        <v>17.278602463546065</v>
      </c>
      <c r="J152" s="19">
        <f t="shared" si="25"/>
        <v>112.96321475525941</v>
      </c>
      <c r="K152" s="19">
        <f t="shared" si="26"/>
        <v>112.96321475525941</v>
      </c>
    </row>
    <row r="153" spans="1:11" x14ac:dyDescent="0.2">
      <c r="A153" s="23" t="s">
        <v>29</v>
      </c>
      <c r="B153" s="17" t="s">
        <v>30</v>
      </c>
      <c r="C153" s="18">
        <v>3018049389.4699998</v>
      </c>
      <c r="D153" s="18">
        <v>3133344030</v>
      </c>
      <c r="E153" s="18">
        <v>3133344030</v>
      </c>
      <c r="F153" s="18">
        <v>3539526145.6300001</v>
      </c>
      <c r="G153" s="18">
        <f t="shared" si="22"/>
        <v>521476756.16000032</v>
      </c>
      <c r="H153" s="18">
        <f t="shared" si="23"/>
        <v>-406182115.63000011</v>
      </c>
      <c r="I153" s="19">
        <f t="shared" si="24"/>
        <v>17.278602463546065</v>
      </c>
      <c r="J153" s="19">
        <f t="shared" si="25"/>
        <v>112.96321475525941</v>
      </c>
      <c r="K153" s="19">
        <f t="shared" si="26"/>
        <v>112.96321475525941</v>
      </c>
    </row>
    <row r="154" spans="1:11" x14ac:dyDescent="0.2">
      <c r="A154" s="24" t="s">
        <v>31</v>
      </c>
      <c r="B154" s="17" t="s">
        <v>32</v>
      </c>
      <c r="C154" s="18">
        <v>3640176733.4200001</v>
      </c>
      <c r="D154" s="18">
        <v>3133344030</v>
      </c>
      <c r="E154" s="18">
        <v>3133344030</v>
      </c>
      <c r="F154" s="18">
        <v>4254377836.1300001</v>
      </c>
      <c r="G154" s="18">
        <f t="shared" si="22"/>
        <v>614201102.71000004</v>
      </c>
      <c r="H154" s="18">
        <f t="shared" si="23"/>
        <v>-1121033806.1300001</v>
      </c>
      <c r="I154" s="19">
        <f t="shared" si="24"/>
        <v>16.872837438663282</v>
      </c>
      <c r="J154" s="19">
        <f t="shared" si="25"/>
        <v>135.77755252524889</v>
      </c>
      <c r="K154" s="19">
        <f t="shared" si="26"/>
        <v>135.77755252524889</v>
      </c>
    </row>
    <row r="155" spans="1:11" x14ac:dyDescent="0.2">
      <c r="A155" s="25" t="s">
        <v>33</v>
      </c>
      <c r="B155" s="17" t="s">
        <v>34</v>
      </c>
      <c r="C155" s="18">
        <v>195007.6</v>
      </c>
      <c r="D155" s="18">
        <v>225000</v>
      </c>
      <c r="E155" s="18">
        <v>225000</v>
      </c>
      <c r="F155" s="18">
        <v>208073.62</v>
      </c>
      <c r="G155" s="18">
        <f t="shared" si="22"/>
        <v>13066.01999999999</v>
      </c>
      <c r="H155" s="18">
        <f t="shared" si="23"/>
        <v>16926.380000000005</v>
      </c>
      <c r="I155" s="19">
        <f t="shared" si="24"/>
        <v>6.7002619385090583</v>
      </c>
      <c r="J155" s="19">
        <f t="shared" si="25"/>
        <v>92.477164444444441</v>
      </c>
      <c r="K155" s="19">
        <f t="shared" si="26"/>
        <v>92.477164444444441</v>
      </c>
    </row>
    <row r="156" spans="1:11" ht="25.5" x14ac:dyDescent="0.2">
      <c r="A156" s="26" t="s">
        <v>35</v>
      </c>
      <c r="B156" s="17" t="s">
        <v>36</v>
      </c>
      <c r="C156" s="18">
        <v>191568.97</v>
      </c>
      <c r="D156" s="18">
        <v>205000</v>
      </c>
      <c r="E156" s="18">
        <v>205000</v>
      </c>
      <c r="F156" s="18">
        <v>206903.65</v>
      </c>
      <c r="G156" s="18">
        <f t="shared" si="22"/>
        <v>15334.679999999993</v>
      </c>
      <c r="H156" s="18">
        <f t="shared" si="23"/>
        <v>-1903.6499999999942</v>
      </c>
      <c r="I156" s="19">
        <f t="shared" si="24"/>
        <v>8.004782820516283</v>
      </c>
      <c r="J156" s="19">
        <f t="shared" si="25"/>
        <v>100.92860975609756</v>
      </c>
      <c r="K156" s="19">
        <f t="shared" si="26"/>
        <v>100.92860975609756</v>
      </c>
    </row>
    <row r="157" spans="1:11" ht="25.5" x14ac:dyDescent="0.2">
      <c r="A157" s="25" t="s">
        <v>37</v>
      </c>
      <c r="B157" s="17" t="s">
        <v>38</v>
      </c>
      <c r="C157" s="18">
        <v>3639981725.8200002</v>
      </c>
      <c r="D157" s="18">
        <v>3133119030</v>
      </c>
      <c r="E157" s="18">
        <v>3133119030</v>
      </c>
      <c r="F157" s="18">
        <v>4254169762.5100002</v>
      </c>
      <c r="G157" s="18">
        <f t="shared" si="22"/>
        <v>614188036.69000006</v>
      </c>
      <c r="H157" s="18">
        <f t="shared" si="23"/>
        <v>-1121050732.5100002</v>
      </c>
      <c r="I157" s="19">
        <f t="shared" si="24"/>
        <v>16.873382422040549</v>
      </c>
      <c r="J157" s="19">
        <f t="shared" si="25"/>
        <v>135.78066207430365</v>
      </c>
      <c r="K157" s="19">
        <f t="shared" si="26"/>
        <v>135.78066207430365</v>
      </c>
    </row>
    <row r="158" spans="1:11" ht="25.5" x14ac:dyDescent="0.2">
      <c r="A158" s="26" t="s">
        <v>39</v>
      </c>
      <c r="B158" s="17" t="s">
        <v>40</v>
      </c>
      <c r="C158" s="18">
        <v>2577835058.21</v>
      </c>
      <c r="D158" s="18">
        <v>2024868327</v>
      </c>
      <c r="E158" s="18">
        <v>2024868327</v>
      </c>
      <c r="F158" s="18">
        <v>2997488014.6700001</v>
      </c>
      <c r="G158" s="18">
        <f t="shared" si="22"/>
        <v>419652956.46000004</v>
      </c>
      <c r="H158" s="18">
        <f t="shared" si="23"/>
        <v>-972619687.67000008</v>
      </c>
      <c r="I158" s="19">
        <f t="shared" si="24"/>
        <v>16.279278812795695</v>
      </c>
      <c r="J158" s="19">
        <f t="shared" si="25"/>
        <v>148.03372519096152</v>
      </c>
      <c r="K158" s="19">
        <f t="shared" si="26"/>
        <v>148.03372519096152</v>
      </c>
    </row>
    <row r="159" spans="1:11" ht="25.5" x14ac:dyDescent="0.2">
      <c r="A159" s="26" t="s">
        <v>41</v>
      </c>
      <c r="B159" s="17" t="s">
        <v>42</v>
      </c>
      <c r="C159" s="18">
        <v>227498857.86000001</v>
      </c>
      <c r="D159" s="18">
        <v>129933299</v>
      </c>
      <c r="E159" s="18">
        <v>129933299</v>
      </c>
      <c r="F159" s="18">
        <v>148045107.78</v>
      </c>
      <c r="G159" s="18">
        <f t="shared" si="22"/>
        <v>-79453750.080000013</v>
      </c>
      <c r="H159" s="18">
        <f t="shared" si="23"/>
        <v>-18111808.780000001</v>
      </c>
      <c r="I159" s="19">
        <f t="shared" si="24"/>
        <v>-34.924900646707798</v>
      </c>
      <c r="J159" s="19">
        <f t="shared" si="25"/>
        <v>113.93931264686815</v>
      </c>
      <c r="K159" s="19">
        <f t="shared" si="26"/>
        <v>113.93931264686815</v>
      </c>
    </row>
    <row r="160" spans="1:11" ht="38.25" x14ac:dyDescent="0.2">
      <c r="A160" s="26" t="s">
        <v>43</v>
      </c>
      <c r="B160" s="17" t="s">
        <v>44</v>
      </c>
      <c r="C160" s="18">
        <v>73163632.680000007</v>
      </c>
      <c r="D160" s="18">
        <v>78035256</v>
      </c>
      <c r="E160" s="18">
        <v>78035256</v>
      </c>
      <c r="F160" s="18">
        <v>88486731.049999997</v>
      </c>
      <c r="G160" s="18">
        <f t="shared" si="22"/>
        <v>15323098.36999999</v>
      </c>
      <c r="H160" s="18">
        <f t="shared" si="23"/>
        <v>-10451475.049999997</v>
      </c>
      <c r="I160" s="19">
        <f t="shared" si="24"/>
        <v>20.943599721216017</v>
      </c>
      <c r="J160" s="19">
        <f t="shared" si="25"/>
        <v>113.39327322768058</v>
      </c>
      <c r="K160" s="19">
        <f t="shared" si="26"/>
        <v>113.39327322768058</v>
      </c>
    </row>
    <row r="161" spans="1:11" ht="25.5" x14ac:dyDescent="0.2">
      <c r="A161" s="26" t="s">
        <v>45</v>
      </c>
      <c r="B161" s="17" t="s">
        <v>46</v>
      </c>
      <c r="C161" s="18">
        <v>761484177.07000005</v>
      </c>
      <c r="D161" s="18">
        <v>900282148</v>
      </c>
      <c r="E161" s="18">
        <v>900282148</v>
      </c>
      <c r="F161" s="18">
        <v>1020149909.01</v>
      </c>
      <c r="G161" s="18">
        <f t="shared" si="22"/>
        <v>258665731.93999994</v>
      </c>
      <c r="H161" s="18">
        <f t="shared" si="23"/>
        <v>-119867761.00999999</v>
      </c>
      <c r="I161" s="19">
        <f t="shared" si="24"/>
        <v>33.968628597810238</v>
      </c>
      <c r="J161" s="19">
        <f t="shared" si="25"/>
        <v>113.31446605670115</v>
      </c>
      <c r="K161" s="19">
        <f t="shared" si="26"/>
        <v>113.31446605670115</v>
      </c>
    </row>
    <row r="162" spans="1:11" x14ac:dyDescent="0.2">
      <c r="A162" s="25" t="s">
        <v>47</v>
      </c>
      <c r="B162" s="17" t="s">
        <v>48</v>
      </c>
      <c r="C162" s="18">
        <v>-622127343.95000005</v>
      </c>
      <c r="D162" s="18">
        <v>0</v>
      </c>
      <c r="E162" s="18">
        <v>0</v>
      </c>
      <c r="F162" s="18">
        <v>-714851690.5</v>
      </c>
      <c r="G162" s="18">
        <f t="shared" si="22"/>
        <v>-92724346.549999952</v>
      </c>
      <c r="H162" s="18">
        <f t="shared" si="23"/>
        <v>714851690.5</v>
      </c>
      <c r="I162" s="19">
        <f t="shared" si="24"/>
        <v>14.904399790768892</v>
      </c>
      <c r="J162" s="19">
        <f t="shared" si="25"/>
        <v>0</v>
      </c>
      <c r="K162" s="19">
        <f t="shared" si="26"/>
        <v>0</v>
      </c>
    </row>
    <row r="163" spans="1:11" ht="25.5" x14ac:dyDescent="0.2">
      <c r="A163" s="26" t="s">
        <v>49</v>
      </c>
      <c r="B163" s="17" t="s">
        <v>50</v>
      </c>
      <c r="C163" s="18">
        <v>-598441531.13999999</v>
      </c>
      <c r="D163" s="18">
        <v>0</v>
      </c>
      <c r="E163" s="18">
        <v>0</v>
      </c>
      <c r="F163" s="18">
        <v>-688727886.26999998</v>
      </c>
      <c r="G163" s="18">
        <f t="shared" si="22"/>
        <v>-90286355.129999995</v>
      </c>
      <c r="H163" s="18">
        <f t="shared" si="23"/>
        <v>688727886.26999998</v>
      </c>
      <c r="I163" s="19">
        <f t="shared" si="24"/>
        <v>15.086913329362204</v>
      </c>
      <c r="J163" s="19">
        <f t="shared" si="25"/>
        <v>0</v>
      </c>
      <c r="K163" s="19">
        <f t="shared" si="26"/>
        <v>0</v>
      </c>
    </row>
    <row r="164" spans="1:11" ht="25.5" x14ac:dyDescent="0.2">
      <c r="A164" s="26" t="s">
        <v>51</v>
      </c>
      <c r="B164" s="17" t="s">
        <v>52</v>
      </c>
      <c r="C164" s="18">
        <v>-24124788.27</v>
      </c>
      <c r="D164" s="18">
        <v>0</v>
      </c>
      <c r="E164" s="18">
        <v>0</v>
      </c>
      <c r="F164" s="18">
        <v>-26719419.510000002</v>
      </c>
      <c r="G164" s="18">
        <f t="shared" si="22"/>
        <v>-2594631.2400000021</v>
      </c>
      <c r="H164" s="18">
        <f t="shared" si="23"/>
        <v>26719419.510000002</v>
      </c>
      <c r="I164" s="19">
        <f t="shared" si="24"/>
        <v>10.755042535343279</v>
      </c>
      <c r="J164" s="19">
        <f t="shared" si="25"/>
        <v>0</v>
      </c>
      <c r="K164" s="19">
        <f t="shared" si="26"/>
        <v>0</v>
      </c>
    </row>
    <row r="165" spans="1:11" ht="25.5" x14ac:dyDescent="0.2">
      <c r="A165" s="26" t="s">
        <v>53</v>
      </c>
      <c r="B165" s="17" t="s">
        <v>54</v>
      </c>
      <c r="C165" s="18">
        <v>-1080.8399999999999</v>
      </c>
      <c r="D165" s="18">
        <v>0</v>
      </c>
      <c r="E165" s="18">
        <v>0</v>
      </c>
      <c r="F165" s="18">
        <v>-12.6</v>
      </c>
      <c r="G165" s="18">
        <f t="shared" si="22"/>
        <v>1068.24</v>
      </c>
      <c r="H165" s="18">
        <f t="shared" si="23"/>
        <v>12.6</v>
      </c>
      <c r="I165" s="19">
        <f t="shared" si="24"/>
        <v>-98.834240035527927</v>
      </c>
      <c r="J165" s="19">
        <f t="shared" si="25"/>
        <v>0</v>
      </c>
      <c r="K165" s="19">
        <f t="shared" si="26"/>
        <v>0</v>
      </c>
    </row>
    <row r="166" spans="1:11" x14ac:dyDescent="0.2">
      <c r="A166" s="26" t="s">
        <v>153</v>
      </c>
      <c r="B166" s="17" t="s">
        <v>154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22"/>
        <v>0</v>
      </c>
      <c r="H166" s="18">
        <f t="shared" si="23"/>
        <v>0</v>
      </c>
      <c r="I166" s="19">
        <f t="shared" si="24"/>
        <v>0</v>
      </c>
      <c r="J166" s="19">
        <f t="shared" si="25"/>
        <v>0</v>
      </c>
      <c r="K166" s="19">
        <f t="shared" si="26"/>
        <v>0</v>
      </c>
    </row>
    <row r="167" spans="1:11" x14ac:dyDescent="0.2">
      <c r="A167" s="26" t="s">
        <v>55</v>
      </c>
      <c r="B167" s="17" t="s">
        <v>48</v>
      </c>
      <c r="C167" s="18">
        <v>440056.3</v>
      </c>
      <c r="D167" s="18">
        <v>0</v>
      </c>
      <c r="E167" s="18">
        <v>0</v>
      </c>
      <c r="F167" s="18">
        <v>595627.88</v>
      </c>
      <c r="G167" s="18">
        <f t="shared" si="22"/>
        <v>155571.58000000002</v>
      </c>
      <c r="H167" s="18">
        <f t="shared" si="23"/>
        <v>-595627.88</v>
      </c>
      <c r="I167" s="19">
        <f t="shared" si="24"/>
        <v>35.352653739987375</v>
      </c>
      <c r="J167" s="19">
        <f t="shared" si="25"/>
        <v>0</v>
      </c>
      <c r="K167" s="19">
        <f t="shared" si="26"/>
        <v>0</v>
      </c>
    </row>
    <row r="168" spans="1:11" x14ac:dyDescent="0.2">
      <c r="A168" s="22" t="s">
        <v>56</v>
      </c>
      <c r="B168" s="17" t="s">
        <v>57</v>
      </c>
      <c r="C168" s="18">
        <v>74292186.939999998</v>
      </c>
      <c r="D168" s="18">
        <v>60333819</v>
      </c>
      <c r="E168" s="18">
        <v>60333819</v>
      </c>
      <c r="F168" s="18">
        <v>100970861.25</v>
      </c>
      <c r="G168" s="18">
        <f t="shared" si="22"/>
        <v>26678674.310000002</v>
      </c>
      <c r="H168" s="18">
        <f t="shared" si="23"/>
        <v>-40637042.25</v>
      </c>
      <c r="I168" s="19">
        <f t="shared" si="24"/>
        <v>35.910471085669172</v>
      </c>
      <c r="J168" s="19">
        <f t="shared" si="25"/>
        <v>167.3536714955836</v>
      </c>
      <c r="K168" s="19">
        <f t="shared" si="26"/>
        <v>167.3536714955836</v>
      </c>
    </row>
    <row r="169" spans="1:11" ht="25.5" x14ac:dyDescent="0.2">
      <c r="A169" s="23" t="s">
        <v>58</v>
      </c>
      <c r="B169" s="17" t="s">
        <v>59</v>
      </c>
      <c r="C169" s="18">
        <v>74292186.939999998</v>
      </c>
      <c r="D169" s="18">
        <v>0</v>
      </c>
      <c r="E169" s="18">
        <v>0</v>
      </c>
      <c r="F169" s="18">
        <v>100970861.25</v>
      </c>
      <c r="G169" s="18">
        <f t="shared" si="22"/>
        <v>26678674.310000002</v>
      </c>
      <c r="H169" s="18">
        <f t="shared" si="23"/>
        <v>-100970861.25</v>
      </c>
      <c r="I169" s="19">
        <f t="shared" si="24"/>
        <v>35.910471085669172</v>
      </c>
      <c r="J169" s="19">
        <f t="shared" si="25"/>
        <v>0</v>
      </c>
      <c r="K169" s="19">
        <f t="shared" si="26"/>
        <v>0</v>
      </c>
    </row>
    <row r="170" spans="1:11" ht="25.5" x14ac:dyDescent="0.2">
      <c r="A170" s="24" t="s">
        <v>60</v>
      </c>
      <c r="B170" s="17" t="s">
        <v>61</v>
      </c>
      <c r="C170" s="18">
        <v>71923782.219999999</v>
      </c>
      <c r="D170" s="18">
        <v>0</v>
      </c>
      <c r="E170" s="18">
        <v>0</v>
      </c>
      <c r="F170" s="18">
        <v>96809693.200000003</v>
      </c>
      <c r="G170" s="18">
        <f t="shared" si="22"/>
        <v>24885910.980000004</v>
      </c>
      <c r="H170" s="18">
        <f t="shared" si="23"/>
        <v>-96809693.200000003</v>
      </c>
      <c r="I170" s="19">
        <f t="shared" si="24"/>
        <v>34.600392543149553</v>
      </c>
      <c r="J170" s="19">
        <f t="shared" si="25"/>
        <v>0</v>
      </c>
      <c r="K170" s="19">
        <f t="shared" si="26"/>
        <v>0</v>
      </c>
    </row>
    <row r="171" spans="1:11" x14ac:dyDescent="0.2">
      <c r="A171" s="25" t="s">
        <v>62</v>
      </c>
      <c r="B171" s="17" t="s">
        <v>63</v>
      </c>
      <c r="C171" s="18">
        <v>2010555.7</v>
      </c>
      <c r="D171" s="18">
        <v>0</v>
      </c>
      <c r="E171" s="18">
        <v>0</v>
      </c>
      <c r="F171" s="18">
        <v>2121834.31</v>
      </c>
      <c r="G171" s="18">
        <f t="shared" si="22"/>
        <v>111278.6100000001</v>
      </c>
      <c r="H171" s="18">
        <f t="shared" si="23"/>
        <v>-2121834.31</v>
      </c>
      <c r="I171" s="19">
        <f t="shared" si="24"/>
        <v>5.5347190828883868</v>
      </c>
      <c r="J171" s="19">
        <f t="shared" si="25"/>
        <v>0</v>
      </c>
      <c r="K171" s="19">
        <f t="shared" si="26"/>
        <v>0</v>
      </c>
    </row>
    <row r="172" spans="1:11" ht="25.5" x14ac:dyDescent="0.2">
      <c r="A172" s="25" t="s">
        <v>64</v>
      </c>
      <c r="B172" s="17" t="s">
        <v>65</v>
      </c>
      <c r="C172" s="18">
        <v>35379.79</v>
      </c>
      <c r="D172" s="18">
        <v>0</v>
      </c>
      <c r="E172" s="18">
        <v>0</v>
      </c>
      <c r="F172" s="18">
        <v>708589.9</v>
      </c>
      <c r="G172" s="18">
        <f t="shared" si="22"/>
        <v>673210.11</v>
      </c>
      <c r="H172" s="18">
        <f t="shared" si="23"/>
        <v>-708589.9</v>
      </c>
      <c r="I172" s="19">
        <f t="shared" si="24"/>
        <v>1902.8097962141665</v>
      </c>
      <c r="J172" s="19">
        <f t="shared" si="25"/>
        <v>0</v>
      </c>
      <c r="K172" s="19">
        <f t="shared" si="26"/>
        <v>0</v>
      </c>
    </row>
    <row r="173" spans="1:11" x14ac:dyDescent="0.2">
      <c r="A173" s="26" t="s">
        <v>66</v>
      </c>
      <c r="B173" s="17" t="s">
        <v>67</v>
      </c>
      <c r="C173" s="18">
        <v>29062.68</v>
      </c>
      <c r="D173" s="18">
        <v>0</v>
      </c>
      <c r="E173" s="18">
        <v>0</v>
      </c>
      <c r="F173" s="18">
        <v>31062.76</v>
      </c>
      <c r="G173" s="18">
        <f t="shared" si="22"/>
        <v>2000.0799999999981</v>
      </c>
      <c r="H173" s="18">
        <f t="shared" si="23"/>
        <v>-31062.76</v>
      </c>
      <c r="I173" s="19">
        <f t="shared" si="24"/>
        <v>6.8819530752153497</v>
      </c>
      <c r="J173" s="19">
        <f t="shared" si="25"/>
        <v>0</v>
      </c>
      <c r="K173" s="19">
        <f t="shared" si="26"/>
        <v>0</v>
      </c>
    </row>
    <row r="174" spans="1:11" x14ac:dyDescent="0.2">
      <c r="A174" s="26" t="s">
        <v>68</v>
      </c>
      <c r="B174" s="17" t="s">
        <v>69</v>
      </c>
      <c r="C174" s="18">
        <v>6317.11</v>
      </c>
      <c r="D174" s="18">
        <v>0</v>
      </c>
      <c r="E174" s="18">
        <v>0</v>
      </c>
      <c r="F174" s="18">
        <v>677527.14</v>
      </c>
      <c r="G174" s="18">
        <f t="shared" si="22"/>
        <v>671210.03</v>
      </c>
      <c r="H174" s="18">
        <f t="shared" si="23"/>
        <v>-677527.14</v>
      </c>
      <c r="I174" s="19">
        <f t="shared" si="24"/>
        <v>10625.270574677346</v>
      </c>
      <c r="J174" s="19">
        <f t="shared" si="25"/>
        <v>0</v>
      </c>
      <c r="K174" s="19">
        <f t="shared" si="26"/>
        <v>0</v>
      </c>
    </row>
    <row r="175" spans="1:11" ht="25.5" x14ac:dyDescent="0.2">
      <c r="A175" s="25" t="s">
        <v>70</v>
      </c>
      <c r="B175" s="17" t="s">
        <v>71</v>
      </c>
      <c r="C175" s="18">
        <v>52370958.509999998</v>
      </c>
      <c r="D175" s="18">
        <v>0</v>
      </c>
      <c r="E175" s="18">
        <v>0</v>
      </c>
      <c r="F175" s="18">
        <v>67957007.150000006</v>
      </c>
      <c r="G175" s="18">
        <f t="shared" si="22"/>
        <v>15586048.640000008</v>
      </c>
      <c r="H175" s="18">
        <f t="shared" si="23"/>
        <v>-67957007.150000006</v>
      </c>
      <c r="I175" s="19">
        <f t="shared" si="24"/>
        <v>29.760861904072129</v>
      </c>
      <c r="J175" s="19">
        <f t="shared" si="25"/>
        <v>0</v>
      </c>
      <c r="K175" s="19">
        <f t="shared" si="26"/>
        <v>0</v>
      </c>
    </row>
    <row r="176" spans="1:11" ht="25.5" x14ac:dyDescent="0.2">
      <c r="A176" s="25" t="s">
        <v>72</v>
      </c>
      <c r="B176" s="17" t="s">
        <v>73</v>
      </c>
      <c r="C176" s="18">
        <v>1076381.69</v>
      </c>
      <c r="D176" s="18">
        <v>0</v>
      </c>
      <c r="E176" s="18">
        <v>0</v>
      </c>
      <c r="F176" s="18">
        <v>824437.79</v>
      </c>
      <c r="G176" s="18">
        <f t="shared" si="22"/>
        <v>-251943.89999999991</v>
      </c>
      <c r="H176" s="18">
        <f t="shared" si="23"/>
        <v>-824437.79</v>
      </c>
      <c r="I176" s="19">
        <f t="shared" si="24"/>
        <v>-23.406557575315119</v>
      </c>
      <c r="J176" s="19">
        <f t="shared" si="25"/>
        <v>0</v>
      </c>
      <c r="K176" s="19">
        <f t="shared" si="26"/>
        <v>0</v>
      </c>
    </row>
    <row r="177" spans="1:11" ht="51" x14ac:dyDescent="0.2">
      <c r="A177" s="25" t="s">
        <v>74</v>
      </c>
      <c r="B177" s="17" t="s">
        <v>75</v>
      </c>
      <c r="C177" s="18">
        <v>7365.47</v>
      </c>
      <c r="D177" s="18">
        <v>0</v>
      </c>
      <c r="E177" s="18">
        <v>0</v>
      </c>
      <c r="F177" s="18">
        <v>21815.9</v>
      </c>
      <c r="G177" s="18">
        <f t="shared" si="22"/>
        <v>14450.43</v>
      </c>
      <c r="H177" s="18">
        <f t="shared" si="23"/>
        <v>-21815.9</v>
      </c>
      <c r="I177" s="19">
        <f t="shared" si="24"/>
        <v>196.19155328852065</v>
      </c>
      <c r="J177" s="19">
        <f t="shared" si="25"/>
        <v>0</v>
      </c>
      <c r="K177" s="19">
        <f t="shared" si="26"/>
        <v>0</v>
      </c>
    </row>
    <row r="178" spans="1:11" x14ac:dyDescent="0.2">
      <c r="A178" s="25" t="s">
        <v>76</v>
      </c>
      <c r="B178" s="17" t="s">
        <v>77</v>
      </c>
      <c r="C178" s="18">
        <v>16423141.060000001</v>
      </c>
      <c r="D178" s="18">
        <v>0</v>
      </c>
      <c r="E178" s="18">
        <v>0</v>
      </c>
      <c r="F178" s="18">
        <v>25176008.149999999</v>
      </c>
      <c r="G178" s="18">
        <f t="shared" si="22"/>
        <v>8752867.089999998</v>
      </c>
      <c r="H178" s="18">
        <f t="shared" si="23"/>
        <v>-25176008.149999999</v>
      </c>
      <c r="I178" s="19">
        <f t="shared" si="24"/>
        <v>53.295938079216597</v>
      </c>
      <c r="J178" s="19">
        <f t="shared" si="25"/>
        <v>0</v>
      </c>
      <c r="K178" s="19">
        <f t="shared" si="26"/>
        <v>0</v>
      </c>
    </row>
    <row r="179" spans="1:11" ht="25.5" x14ac:dyDescent="0.2">
      <c r="A179" s="24" t="s">
        <v>78</v>
      </c>
      <c r="B179" s="17" t="s">
        <v>79</v>
      </c>
      <c r="C179" s="18">
        <v>2368404.7200000002</v>
      </c>
      <c r="D179" s="18">
        <v>0</v>
      </c>
      <c r="E179" s="18">
        <v>0</v>
      </c>
      <c r="F179" s="18">
        <v>4161168.05</v>
      </c>
      <c r="G179" s="18">
        <f t="shared" si="22"/>
        <v>1792763.3299999996</v>
      </c>
      <c r="H179" s="18">
        <f t="shared" si="23"/>
        <v>-4161168.05</v>
      </c>
      <c r="I179" s="19">
        <f t="shared" si="24"/>
        <v>75.694973703649737</v>
      </c>
      <c r="J179" s="19">
        <f t="shared" si="25"/>
        <v>0</v>
      </c>
      <c r="K179" s="19">
        <f t="shared" si="26"/>
        <v>0</v>
      </c>
    </row>
    <row r="180" spans="1:11" ht="25.5" x14ac:dyDescent="0.2">
      <c r="A180" s="25" t="s">
        <v>80</v>
      </c>
      <c r="B180" s="17" t="s">
        <v>81</v>
      </c>
      <c r="C180" s="18">
        <v>2368404.7200000002</v>
      </c>
      <c r="D180" s="18">
        <v>0</v>
      </c>
      <c r="E180" s="18">
        <v>0</v>
      </c>
      <c r="F180" s="18">
        <v>4161168.05</v>
      </c>
      <c r="G180" s="18">
        <f t="shared" si="22"/>
        <v>1792763.3299999996</v>
      </c>
      <c r="H180" s="18">
        <f t="shared" si="23"/>
        <v>-4161168.05</v>
      </c>
      <c r="I180" s="19">
        <f t="shared" si="24"/>
        <v>75.694973703649737</v>
      </c>
      <c r="J180" s="19">
        <f t="shared" si="25"/>
        <v>0</v>
      </c>
      <c r="K180" s="19">
        <f t="shared" si="26"/>
        <v>0</v>
      </c>
    </row>
    <row r="181" spans="1:11" ht="25.5" x14ac:dyDescent="0.2">
      <c r="A181" s="22" t="s">
        <v>82</v>
      </c>
      <c r="B181" s="17" t="s">
        <v>83</v>
      </c>
      <c r="C181" s="18">
        <v>1153.1300000000001</v>
      </c>
      <c r="D181" s="18">
        <v>16105</v>
      </c>
      <c r="E181" s="18">
        <v>16105</v>
      </c>
      <c r="F181" s="18">
        <v>931.08</v>
      </c>
      <c r="G181" s="18">
        <f t="shared" si="22"/>
        <v>-222.05000000000007</v>
      </c>
      <c r="H181" s="18">
        <f t="shared" si="23"/>
        <v>15173.92</v>
      </c>
      <c r="I181" s="19">
        <f t="shared" si="24"/>
        <v>-19.256285067598625</v>
      </c>
      <c r="J181" s="19">
        <f t="shared" si="25"/>
        <v>5.781310152126669</v>
      </c>
      <c r="K181" s="19">
        <f t="shared" si="26"/>
        <v>5.781310152126669</v>
      </c>
    </row>
    <row r="182" spans="1:11" x14ac:dyDescent="0.2">
      <c r="A182" s="22" t="s">
        <v>84</v>
      </c>
      <c r="B182" s="17" t="s">
        <v>85</v>
      </c>
      <c r="C182" s="18">
        <v>521641792.37</v>
      </c>
      <c r="D182" s="18">
        <v>525903566</v>
      </c>
      <c r="E182" s="18">
        <v>476781570</v>
      </c>
      <c r="F182" s="18">
        <v>519532628.13999999</v>
      </c>
      <c r="G182" s="18">
        <f t="shared" si="22"/>
        <v>-2109164.2300000191</v>
      </c>
      <c r="H182" s="18">
        <f t="shared" si="23"/>
        <v>-42751058.139999986</v>
      </c>
      <c r="I182" s="19">
        <f t="shared" si="24"/>
        <v>-0.4043319114477697</v>
      </c>
      <c r="J182" s="19">
        <f t="shared" si="25"/>
        <v>108.96659200564316</v>
      </c>
      <c r="K182" s="19">
        <f t="shared" si="26"/>
        <v>98.788572987162439</v>
      </c>
    </row>
    <row r="183" spans="1:11" x14ac:dyDescent="0.2">
      <c r="A183" s="23" t="s">
        <v>86</v>
      </c>
      <c r="B183" s="17" t="s">
        <v>87</v>
      </c>
      <c r="C183" s="18">
        <v>457020354.33999997</v>
      </c>
      <c r="D183" s="18">
        <v>232944938</v>
      </c>
      <c r="E183" s="18">
        <v>232944938</v>
      </c>
      <c r="F183" s="18">
        <v>469090952.31</v>
      </c>
      <c r="G183" s="18">
        <f t="shared" ref="G183:G214" si="27">F183-C183</f>
        <v>12070597.970000029</v>
      </c>
      <c r="H183" s="18">
        <f t="shared" ref="H183:H217" si="28">E183-F183</f>
        <v>-236146014.31</v>
      </c>
      <c r="I183" s="19">
        <f t="shared" ref="I183:I217" si="29">IF(ISERROR(F183/C183),0,F183/C183*100-100)</f>
        <v>2.6411510680813421</v>
      </c>
      <c r="J183" s="19">
        <f t="shared" ref="J183:J217" si="30">IF(ISERROR(F183/E183),0,F183/E183*100)</f>
        <v>201.37417723582388</v>
      </c>
      <c r="K183" s="19">
        <f t="shared" ref="K183:K217" si="31">IF(ISERROR(F183/D183),0,F183/D183*100)</f>
        <v>201.37417723582388</v>
      </c>
    </row>
    <row r="184" spans="1:11" ht="25.5" x14ac:dyDescent="0.2">
      <c r="A184" s="24" t="s">
        <v>88</v>
      </c>
      <c r="B184" s="17" t="s">
        <v>89</v>
      </c>
      <c r="C184" s="18">
        <v>253147499.16999999</v>
      </c>
      <c r="D184" s="18">
        <v>0</v>
      </c>
      <c r="E184" s="18">
        <v>0</v>
      </c>
      <c r="F184" s="18">
        <v>242217105.5</v>
      </c>
      <c r="G184" s="18">
        <f t="shared" si="27"/>
        <v>-10930393.669999987</v>
      </c>
      <c r="H184" s="18">
        <f t="shared" si="28"/>
        <v>-242217105.5</v>
      </c>
      <c r="I184" s="19">
        <f t="shared" si="29"/>
        <v>-4.3177964253400489</v>
      </c>
      <c r="J184" s="19">
        <f t="shared" si="30"/>
        <v>0</v>
      </c>
      <c r="K184" s="19">
        <f t="shared" si="31"/>
        <v>0</v>
      </c>
    </row>
    <row r="185" spans="1:11" x14ac:dyDescent="0.2">
      <c r="A185" s="24" t="s">
        <v>90</v>
      </c>
      <c r="B185" s="17" t="s">
        <v>91</v>
      </c>
      <c r="C185" s="18">
        <v>203872855.16999999</v>
      </c>
      <c r="D185" s="18">
        <v>232944938</v>
      </c>
      <c r="E185" s="18">
        <v>232944938</v>
      </c>
      <c r="F185" s="18">
        <v>226873846.81</v>
      </c>
      <c r="G185" s="18">
        <f t="shared" si="27"/>
        <v>23000991.640000015</v>
      </c>
      <c r="H185" s="18">
        <f t="shared" si="28"/>
        <v>6071091.1899999976</v>
      </c>
      <c r="I185" s="19">
        <f t="shared" si="29"/>
        <v>11.282027526823299</v>
      </c>
      <c r="J185" s="19">
        <f t="shared" si="30"/>
        <v>97.393765564461418</v>
      </c>
      <c r="K185" s="19">
        <f t="shared" si="31"/>
        <v>97.393765564461418</v>
      </c>
    </row>
    <row r="186" spans="1:11" x14ac:dyDescent="0.2">
      <c r="A186" s="25" t="s">
        <v>92</v>
      </c>
      <c r="B186" s="17" t="s">
        <v>93</v>
      </c>
      <c r="C186" s="18">
        <v>201927615.03999999</v>
      </c>
      <c r="D186" s="18">
        <v>230665455</v>
      </c>
      <c r="E186" s="18">
        <v>230665455</v>
      </c>
      <c r="F186" s="18">
        <v>224594363.81</v>
      </c>
      <c r="G186" s="18">
        <f t="shared" si="27"/>
        <v>22666748.770000011</v>
      </c>
      <c r="H186" s="18">
        <f t="shared" si="28"/>
        <v>6071091.1899999976</v>
      </c>
      <c r="I186" s="19">
        <f t="shared" si="29"/>
        <v>11.225185205852071</v>
      </c>
      <c r="J186" s="19">
        <f t="shared" si="30"/>
        <v>97.368010225024818</v>
      </c>
      <c r="K186" s="19">
        <f t="shared" si="31"/>
        <v>97.368010225024818</v>
      </c>
    </row>
    <row r="187" spans="1:11" ht="25.5" x14ac:dyDescent="0.2">
      <c r="A187" s="26" t="s">
        <v>94</v>
      </c>
      <c r="B187" s="17" t="s">
        <v>95</v>
      </c>
      <c r="C187" s="18">
        <v>31276712.210000001</v>
      </c>
      <c r="D187" s="18">
        <v>31868443</v>
      </c>
      <c r="E187" s="18">
        <v>31868443</v>
      </c>
      <c r="F187" s="18">
        <v>26575595.890000001</v>
      </c>
      <c r="G187" s="18">
        <f t="shared" si="27"/>
        <v>-4701116.32</v>
      </c>
      <c r="H187" s="18">
        <f t="shared" si="28"/>
        <v>5292847.1099999994</v>
      </c>
      <c r="I187" s="19">
        <f t="shared" si="29"/>
        <v>-15.030724100523997</v>
      </c>
      <c r="J187" s="19">
        <f t="shared" si="30"/>
        <v>83.391572942550098</v>
      </c>
      <c r="K187" s="19">
        <f t="shared" si="31"/>
        <v>83.391572942550098</v>
      </c>
    </row>
    <row r="188" spans="1:11" ht="25.5" x14ac:dyDescent="0.2">
      <c r="A188" s="26" t="s">
        <v>96</v>
      </c>
      <c r="B188" s="17" t="s">
        <v>97</v>
      </c>
      <c r="C188" s="18">
        <v>4454360.42</v>
      </c>
      <c r="D188" s="18">
        <v>6469352</v>
      </c>
      <c r="E188" s="18">
        <v>6469352</v>
      </c>
      <c r="F188" s="18">
        <v>5702336.3899999997</v>
      </c>
      <c r="G188" s="18">
        <f t="shared" si="27"/>
        <v>1247975.9699999997</v>
      </c>
      <c r="H188" s="18">
        <f t="shared" si="28"/>
        <v>767015.61000000034</v>
      </c>
      <c r="I188" s="19">
        <f t="shared" si="29"/>
        <v>28.016950860029425</v>
      </c>
      <c r="J188" s="19">
        <f t="shared" si="30"/>
        <v>88.143857220939594</v>
      </c>
      <c r="K188" s="19">
        <f t="shared" si="31"/>
        <v>88.143857220939594</v>
      </c>
    </row>
    <row r="189" spans="1:11" ht="25.5" x14ac:dyDescent="0.2">
      <c r="A189" s="26" t="s">
        <v>98</v>
      </c>
      <c r="B189" s="17" t="s">
        <v>99</v>
      </c>
      <c r="C189" s="18">
        <v>140718701.41</v>
      </c>
      <c r="D189" s="18">
        <v>165953338</v>
      </c>
      <c r="E189" s="18">
        <v>165953338</v>
      </c>
      <c r="F189" s="18">
        <v>165953338</v>
      </c>
      <c r="G189" s="18">
        <f t="shared" si="27"/>
        <v>25234636.590000004</v>
      </c>
      <c r="H189" s="18">
        <f t="shared" si="28"/>
        <v>0</v>
      </c>
      <c r="I189" s="19">
        <f t="shared" si="29"/>
        <v>17.932681539233371</v>
      </c>
      <c r="J189" s="19">
        <f t="shared" si="30"/>
        <v>100</v>
      </c>
      <c r="K189" s="19">
        <f t="shared" si="31"/>
        <v>100</v>
      </c>
    </row>
    <row r="190" spans="1:11" ht="25.5" x14ac:dyDescent="0.2">
      <c r="A190" s="26" t="s">
        <v>100</v>
      </c>
      <c r="B190" s="17" t="s">
        <v>101</v>
      </c>
      <c r="C190" s="18">
        <v>123752</v>
      </c>
      <c r="D190" s="18">
        <v>192423</v>
      </c>
      <c r="E190" s="18">
        <v>192423</v>
      </c>
      <c r="F190" s="18">
        <v>181194.53</v>
      </c>
      <c r="G190" s="18">
        <f t="shared" si="27"/>
        <v>57442.53</v>
      </c>
      <c r="H190" s="18">
        <f t="shared" si="28"/>
        <v>11228.470000000001</v>
      </c>
      <c r="I190" s="19">
        <f t="shared" si="29"/>
        <v>46.417455879500949</v>
      </c>
      <c r="J190" s="19">
        <f t="shared" si="30"/>
        <v>94.164694449208255</v>
      </c>
      <c r="K190" s="19">
        <f t="shared" si="31"/>
        <v>94.164694449208255</v>
      </c>
    </row>
    <row r="191" spans="1:11" ht="25.5" x14ac:dyDescent="0.2">
      <c r="A191" s="26" t="s">
        <v>102</v>
      </c>
      <c r="B191" s="17" t="s">
        <v>103</v>
      </c>
      <c r="C191" s="18">
        <v>5533615</v>
      </c>
      <c r="D191" s="18">
        <v>6367779</v>
      </c>
      <c r="E191" s="18">
        <v>6367779</v>
      </c>
      <c r="F191" s="18">
        <v>6367779</v>
      </c>
      <c r="G191" s="18">
        <f t="shared" si="27"/>
        <v>834164</v>
      </c>
      <c r="H191" s="18">
        <f t="shared" si="28"/>
        <v>0</v>
      </c>
      <c r="I191" s="19">
        <f t="shared" si="29"/>
        <v>15.074485666241699</v>
      </c>
      <c r="J191" s="19">
        <f t="shared" si="30"/>
        <v>100</v>
      </c>
      <c r="K191" s="19">
        <f t="shared" si="31"/>
        <v>100</v>
      </c>
    </row>
    <row r="192" spans="1:11" ht="25.5" x14ac:dyDescent="0.2">
      <c r="A192" s="26" t="s">
        <v>104</v>
      </c>
      <c r="B192" s="17" t="s">
        <v>105</v>
      </c>
      <c r="C192" s="18">
        <v>14036860</v>
      </c>
      <c r="D192" s="18">
        <v>13961028</v>
      </c>
      <c r="E192" s="18">
        <v>13961028</v>
      </c>
      <c r="F192" s="18">
        <v>13961028</v>
      </c>
      <c r="G192" s="18">
        <f t="shared" si="27"/>
        <v>-75832</v>
      </c>
      <c r="H192" s="18">
        <f t="shared" si="28"/>
        <v>0</v>
      </c>
      <c r="I192" s="19">
        <f t="shared" si="29"/>
        <v>-0.54023478185291651</v>
      </c>
      <c r="J192" s="19">
        <f t="shared" si="30"/>
        <v>100</v>
      </c>
      <c r="K192" s="19">
        <f t="shared" si="31"/>
        <v>100</v>
      </c>
    </row>
    <row r="193" spans="1:11" ht="25.5" x14ac:dyDescent="0.2">
      <c r="A193" s="26" t="s">
        <v>106</v>
      </c>
      <c r="B193" s="17" t="s">
        <v>107</v>
      </c>
      <c r="C193" s="18">
        <v>1238780</v>
      </c>
      <c r="D193" s="18">
        <v>689533</v>
      </c>
      <c r="E193" s="18">
        <v>689533</v>
      </c>
      <c r="F193" s="18">
        <v>689533</v>
      </c>
      <c r="G193" s="18">
        <f t="shared" si="27"/>
        <v>-549247</v>
      </c>
      <c r="H193" s="18">
        <f t="shared" si="28"/>
        <v>0</v>
      </c>
      <c r="I193" s="19">
        <f t="shared" si="29"/>
        <v>-44.337735513973428</v>
      </c>
      <c r="J193" s="19">
        <f t="shared" si="30"/>
        <v>100</v>
      </c>
      <c r="K193" s="19">
        <f t="shared" si="31"/>
        <v>100</v>
      </c>
    </row>
    <row r="194" spans="1:11" ht="25.5" x14ac:dyDescent="0.2">
      <c r="A194" s="26" t="s">
        <v>108</v>
      </c>
      <c r="B194" s="17" t="s">
        <v>109</v>
      </c>
      <c r="C194" s="18">
        <v>398391</v>
      </c>
      <c r="D194" s="18">
        <v>412133</v>
      </c>
      <c r="E194" s="18">
        <v>412133</v>
      </c>
      <c r="F194" s="18">
        <v>412133</v>
      </c>
      <c r="G194" s="18">
        <f t="shared" si="27"/>
        <v>13742</v>
      </c>
      <c r="H194" s="18">
        <f t="shared" si="28"/>
        <v>0</v>
      </c>
      <c r="I194" s="19">
        <f t="shared" si="29"/>
        <v>3.4493751113855495</v>
      </c>
      <c r="J194" s="19">
        <f t="shared" si="30"/>
        <v>100</v>
      </c>
      <c r="K194" s="19">
        <f t="shared" si="31"/>
        <v>100</v>
      </c>
    </row>
    <row r="195" spans="1:11" ht="25.5" x14ac:dyDescent="0.2">
      <c r="A195" s="26" t="s">
        <v>110</v>
      </c>
      <c r="B195" s="17" t="s">
        <v>111</v>
      </c>
      <c r="C195" s="18">
        <v>4146443</v>
      </c>
      <c r="D195" s="18">
        <v>4751426</v>
      </c>
      <c r="E195" s="18">
        <v>4751426</v>
      </c>
      <c r="F195" s="18">
        <v>4751426</v>
      </c>
      <c r="G195" s="18">
        <f t="shared" si="27"/>
        <v>604983</v>
      </c>
      <c r="H195" s="18">
        <f t="shared" si="28"/>
        <v>0</v>
      </c>
      <c r="I195" s="19">
        <f t="shared" si="29"/>
        <v>14.590409177215264</v>
      </c>
      <c r="J195" s="19">
        <f t="shared" si="30"/>
        <v>100</v>
      </c>
      <c r="K195" s="19">
        <f t="shared" si="31"/>
        <v>100</v>
      </c>
    </row>
    <row r="196" spans="1:11" x14ac:dyDescent="0.2">
      <c r="A196" s="25" t="s">
        <v>112</v>
      </c>
      <c r="B196" s="17" t="s">
        <v>113</v>
      </c>
      <c r="C196" s="18">
        <v>1945240.13</v>
      </c>
      <c r="D196" s="18">
        <v>2279483</v>
      </c>
      <c r="E196" s="18">
        <v>2279483</v>
      </c>
      <c r="F196" s="18">
        <v>2279483</v>
      </c>
      <c r="G196" s="18">
        <f t="shared" si="27"/>
        <v>334242.87000000011</v>
      </c>
      <c r="H196" s="18">
        <f t="shared" si="28"/>
        <v>0</v>
      </c>
      <c r="I196" s="19">
        <f t="shared" si="29"/>
        <v>17.182602026619719</v>
      </c>
      <c r="J196" s="19">
        <f t="shared" si="30"/>
        <v>100</v>
      </c>
      <c r="K196" s="19">
        <f t="shared" si="31"/>
        <v>100</v>
      </c>
    </row>
    <row r="197" spans="1:11" x14ac:dyDescent="0.2">
      <c r="A197" s="16" t="s">
        <v>114</v>
      </c>
      <c r="B197" s="17" t="s">
        <v>115</v>
      </c>
      <c r="C197" s="18">
        <v>3413460037.27</v>
      </c>
      <c r="D197" s="18">
        <v>3847433463</v>
      </c>
      <c r="E197" s="18">
        <v>3618333679</v>
      </c>
      <c r="F197" s="18">
        <v>3816504327.2399998</v>
      </c>
      <c r="G197" s="18">
        <f t="shared" si="27"/>
        <v>403044289.96999979</v>
      </c>
      <c r="H197" s="18">
        <f t="shared" si="28"/>
        <v>-198170648.23999977</v>
      </c>
      <c r="I197" s="19">
        <f t="shared" si="29"/>
        <v>11.807499884848355</v>
      </c>
      <c r="J197" s="19">
        <f t="shared" si="30"/>
        <v>105.47684834569398</v>
      </c>
      <c r="K197" s="19">
        <f t="shared" si="31"/>
        <v>99.196109924773495</v>
      </c>
    </row>
    <row r="198" spans="1:11" x14ac:dyDescent="0.2">
      <c r="A198" s="22" t="s">
        <v>27</v>
      </c>
      <c r="B198" s="17" t="s">
        <v>116</v>
      </c>
      <c r="C198" s="18">
        <v>3411784819.04</v>
      </c>
      <c r="D198" s="18">
        <v>3845268857</v>
      </c>
      <c r="E198" s="18">
        <v>3616002773</v>
      </c>
      <c r="F198" s="18">
        <v>3814476215.8099999</v>
      </c>
      <c r="G198" s="18">
        <f t="shared" si="27"/>
        <v>402691396.76999998</v>
      </c>
      <c r="H198" s="18">
        <f t="shared" si="28"/>
        <v>-198473442.80999994</v>
      </c>
      <c r="I198" s="19">
        <f t="shared" si="29"/>
        <v>11.802954117232645</v>
      </c>
      <c r="J198" s="19">
        <f t="shared" si="30"/>
        <v>105.48875250572161</v>
      </c>
      <c r="K198" s="19">
        <f t="shared" si="31"/>
        <v>99.19920706886478</v>
      </c>
    </row>
    <row r="199" spans="1:11" x14ac:dyDescent="0.2">
      <c r="A199" s="23" t="s">
        <v>117</v>
      </c>
      <c r="B199" s="17" t="s">
        <v>118</v>
      </c>
      <c r="C199" s="18">
        <v>22893809.98</v>
      </c>
      <c r="D199" s="18">
        <v>23562842</v>
      </c>
      <c r="E199" s="18">
        <v>23283745</v>
      </c>
      <c r="F199" s="18">
        <v>23344673.460000001</v>
      </c>
      <c r="G199" s="18">
        <f t="shared" si="27"/>
        <v>450863.48000000045</v>
      </c>
      <c r="H199" s="18">
        <f t="shared" si="28"/>
        <v>-60928.460000000894</v>
      </c>
      <c r="I199" s="19">
        <f t="shared" si="29"/>
        <v>1.9693684904079873</v>
      </c>
      <c r="J199" s="19">
        <f t="shared" si="30"/>
        <v>100.26167809345104</v>
      </c>
      <c r="K199" s="19">
        <f t="shared" si="31"/>
        <v>99.074099210952568</v>
      </c>
    </row>
    <row r="200" spans="1:11" x14ac:dyDescent="0.2">
      <c r="A200" s="24" t="s">
        <v>119</v>
      </c>
      <c r="B200" s="17" t="s">
        <v>120</v>
      </c>
      <c r="C200" s="18">
        <v>16684966</v>
      </c>
      <c r="D200" s="18">
        <v>16694609</v>
      </c>
      <c r="E200" s="18">
        <v>16695832</v>
      </c>
      <c r="F200" s="18">
        <v>16694609</v>
      </c>
      <c r="G200" s="18">
        <f t="shared" si="27"/>
        <v>9643</v>
      </c>
      <c r="H200" s="18">
        <f t="shared" si="28"/>
        <v>1223</v>
      </c>
      <c r="I200" s="19">
        <f t="shared" si="29"/>
        <v>5.7794543902573992E-2</v>
      </c>
      <c r="J200" s="19">
        <f t="shared" si="30"/>
        <v>99.992674818481646</v>
      </c>
      <c r="K200" s="19">
        <f t="shared" si="31"/>
        <v>100</v>
      </c>
    </row>
    <row r="201" spans="1:11" x14ac:dyDescent="0.2">
      <c r="A201" s="24" t="s">
        <v>121</v>
      </c>
      <c r="B201" s="17" t="s">
        <v>122</v>
      </c>
      <c r="C201" s="18">
        <v>6208843.9800000004</v>
      </c>
      <c r="D201" s="18">
        <v>6868233</v>
      </c>
      <c r="E201" s="18">
        <v>6587913</v>
      </c>
      <c r="F201" s="18">
        <v>6650064.46</v>
      </c>
      <c r="G201" s="18">
        <f t="shared" si="27"/>
        <v>441220.47999999952</v>
      </c>
      <c r="H201" s="18">
        <f t="shared" si="28"/>
        <v>-62151.459999999963</v>
      </c>
      <c r="I201" s="19">
        <f t="shared" si="29"/>
        <v>7.1063225524954987</v>
      </c>
      <c r="J201" s="19">
        <f t="shared" si="30"/>
        <v>100.94341652659955</v>
      </c>
      <c r="K201" s="19">
        <f t="shared" si="31"/>
        <v>96.823512830738267</v>
      </c>
    </row>
    <row r="202" spans="1:11" x14ac:dyDescent="0.2">
      <c r="A202" s="23" t="s">
        <v>29</v>
      </c>
      <c r="B202" s="17" t="s">
        <v>123</v>
      </c>
      <c r="C202" s="18">
        <v>3180459260.3800001</v>
      </c>
      <c r="D202" s="18">
        <v>3584329074</v>
      </c>
      <c r="E202" s="18">
        <v>3353879571</v>
      </c>
      <c r="F202" s="18">
        <v>3559921223.02</v>
      </c>
      <c r="G202" s="18">
        <f t="shared" si="27"/>
        <v>379461962.63999987</v>
      </c>
      <c r="H202" s="18">
        <f t="shared" si="28"/>
        <v>-206041652.01999998</v>
      </c>
      <c r="I202" s="19">
        <f t="shared" si="29"/>
        <v>11.931043021587456</v>
      </c>
      <c r="J202" s="19">
        <f t="shared" si="30"/>
        <v>106.14338254126896</v>
      </c>
      <c r="K202" s="19">
        <f t="shared" si="31"/>
        <v>99.319039896279349</v>
      </c>
    </row>
    <row r="203" spans="1:11" x14ac:dyDescent="0.2">
      <c r="A203" s="24" t="s">
        <v>124</v>
      </c>
      <c r="B203" s="17" t="s">
        <v>125</v>
      </c>
      <c r="C203" s="18">
        <v>2162066.2999999998</v>
      </c>
      <c r="D203" s="18">
        <v>3249809</v>
      </c>
      <c r="E203" s="18">
        <v>2193380</v>
      </c>
      <c r="F203" s="18">
        <v>2874269.1</v>
      </c>
      <c r="G203" s="18">
        <f t="shared" si="27"/>
        <v>712202.80000000028</v>
      </c>
      <c r="H203" s="18">
        <f t="shared" si="28"/>
        <v>-680889.10000000009</v>
      </c>
      <c r="I203" s="19">
        <f t="shared" si="29"/>
        <v>32.940839973316287</v>
      </c>
      <c r="J203" s="19">
        <f t="shared" si="30"/>
        <v>131.0429155002781</v>
      </c>
      <c r="K203" s="19">
        <f t="shared" si="31"/>
        <v>88.444247031133216</v>
      </c>
    </row>
    <row r="204" spans="1:11" x14ac:dyDescent="0.2">
      <c r="A204" s="24" t="s">
        <v>126</v>
      </c>
      <c r="B204" s="17" t="s">
        <v>127</v>
      </c>
      <c r="C204" s="18">
        <v>3178297194.0799999</v>
      </c>
      <c r="D204" s="18">
        <v>3581079265</v>
      </c>
      <c r="E204" s="18">
        <v>3351686191</v>
      </c>
      <c r="F204" s="18">
        <v>3557046953.9200001</v>
      </c>
      <c r="G204" s="18">
        <f t="shared" si="27"/>
        <v>378749759.84000015</v>
      </c>
      <c r="H204" s="18">
        <f t="shared" si="28"/>
        <v>-205360762.92000008</v>
      </c>
      <c r="I204" s="19">
        <f t="shared" si="29"/>
        <v>11.916750911320435</v>
      </c>
      <c r="J204" s="19">
        <f t="shared" si="30"/>
        <v>106.1270880153231</v>
      </c>
      <c r="K204" s="19">
        <f t="shared" si="31"/>
        <v>99.328908708754867</v>
      </c>
    </row>
    <row r="205" spans="1:11" ht="25.5" x14ac:dyDescent="0.2">
      <c r="A205" s="23" t="s">
        <v>128</v>
      </c>
      <c r="B205" s="17" t="s">
        <v>129</v>
      </c>
      <c r="C205" s="18">
        <v>19724.16</v>
      </c>
      <c r="D205" s="18">
        <v>21270</v>
      </c>
      <c r="E205" s="18">
        <v>20314</v>
      </c>
      <c r="F205" s="18">
        <v>21269.84</v>
      </c>
      <c r="G205" s="18">
        <f t="shared" si="27"/>
        <v>1545.6800000000003</v>
      </c>
      <c r="H205" s="18">
        <f t="shared" si="28"/>
        <v>-955.84000000000015</v>
      </c>
      <c r="I205" s="19">
        <f t="shared" si="29"/>
        <v>7.8364807423991749</v>
      </c>
      <c r="J205" s="19">
        <f t="shared" si="30"/>
        <v>104.70532637589839</v>
      </c>
      <c r="K205" s="19">
        <f t="shared" si="31"/>
        <v>99.999247766807713</v>
      </c>
    </row>
    <row r="206" spans="1:11" x14ac:dyDescent="0.2">
      <c r="A206" s="24" t="s">
        <v>130</v>
      </c>
      <c r="B206" s="17" t="s">
        <v>131</v>
      </c>
      <c r="C206" s="18">
        <v>19724.16</v>
      </c>
      <c r="D206" s="18">
        <v>21270</v>
      </c>
      <c r="E206" s="18">
        <v>20314</v>
      </c>
      <c r="F206" s="18">
        <v>21269.84</v>
      </c>
      <c r="G206" s="18">
        <f t="shared" si="27"/>
        <v>1545.6800000000003</v>
      </c>
      <c r="H206" s="18">
        <f t="shared" si="28"/>
        <v>-955.84000000000015</v>
      </c>
      <c r="I206" s="19">
        <f t="shared" si="29"/>
        <v>7.8364807423991749</v>
      </c>
      <c r="J206" s="19">
        <f t="shared" si="30"/>
        <v>104.70532637589839</v>
      </c>
      <c r="K206" s="19">
        <f t="shared" si="31"/>
        <v>99.999247766807713</v>
      </c>
    </row>
    <row r="207" spans="1:11" ht="25.5" x14ac:dyDescent="0.2">
      <c r="A207" s="23" t="s">
        <v>132</v>
      </c>
      <c r="B207" s="17" t="s">
        <v>133</v>
      </c>
      <c r="C207" s="18">
        <v>208412024.52000001</v>
      </c>
      <c r="D207" s="18">
        <v>237355671</v>
      </c>
      <c r="E207" s="18">
        <v>238819143</v>
      </c>
      <c r="F207" s="18">
        <v>231189049.49000001</v>
      </c>
      <c r="G207" s="18">
        <f t="shared" si="27"/>
        <v>22777024.969999999</v>
      </c>
      <c r="H207" s="18">
        <f t="shared" si="28"/>
        <v>7630093.5099999905</v>
      </c>
      <c r="I207" s="19">
        <f t="shared" si="29"/>
        <v>10.928843967836528</v>
      </c>
      <c r="J207" s="19">
        <f t="shared" si="30"/>
        <v>96.805074578967066</v>
      </c>
      <c r="K207" s="19">
        <f t="shared" si="31"/>
        <v>97.401948946903403</v>
      </c>
    </row>
    <row r="208" spans="1:11" x14ac:dyDescent="0.2">
      <c r="A208" s="24" t="s">
        <v>134</v>
      </c>
      <c r="B208" s="17" t="s">
        <v>135</v>
      </c>
      <c r="C208" s="18">
        <v>203891259.49000001</v>
      </c>
      <c r="D208" s="18">
        <v>232985938</v>
      </c>
      <c r="E208" s="18">
        <v>232944938</v>
      </c>
      <c r="F208" s="18">
        <v>226904251.13</v>
      </c>
      <c r="G208" s="18">
        <f t="shared" si="27"/>
        <v>23012991.639999986</v>
      </c>
      <c r="H208" s="18">
        <f t="shared" si="28"/>
        <v>6040686.8700000048</v>
      </c>
      <c r="I208" s="19">
        <f t="shared" si="29"/>
        <v>11.286894640585942</v>
      </c>
      <c r="J208" s="19">
        <f t="shared" si="30"/>
        <v>97.406817713291531</v>
      </c>
      <c r="K208" s="19">
        <f t="shared" si="31"/>
        <v>97.389676423304138</v>
      </c>
    </row>
    <row r="209" spans="1:11" ht="25.5" x14ac:dyDescent="0.2">
      <c r="A209" s="25" t="s">
        <v>136</v>
      </c>
      <c r="B209" s="17" t="s">
        <v>137</v>
      </c>
      <c r="C209" s="18">
        <v>18404.32</v>
      </c>
      <c r="D209" s="18">
        <v>41000</v>
      </c>
      <c r="E209" s="18">
        <v>0</v>
      </c>
      <c r="F209" s="18">
        <v>30404.32</v>
      </c>
      <c r="G209" s="18">
        <f t="shared" si="27"/>
        <v>12000</v>
      </c>
      <c r="H209" s="18">
        <f t="shared" si="28"/>
        <v>-30404.32</v>
      </c>
      <c r="I209" s="19">
        <f t="shared" si="29"/>
        <v>65.202082989211249</v>
      </c>
      <c r="J209" s="19">
        <f t="shared" si="30"/>
        <v>0</v>
      </c>
      <c r="K209" s="19">
        <f t="shared" si="31"/>
        <v>74.156878048780484</v>
      </c>
    </row>
    <row r="210" spans="1:11" ht="25.5" x14ac:dyDescent="0.2">
      <c r="A210" s="25" t="s">
        <v>138</v>
      </c>
      <c r="B210" s="17" t="s">
        <v>139</v>
      </c>
      <c r="C210" s="18">
        <v>203872855.16999999</v>
      </c>
      <c r="D210" s="18">
        <v>232944938</v>
      </c>
      <c r="E210" s="18">
        <v>232944938</v>
      </c>
      <c r="F210" s="18">
        <v>226873846.81</v>
      </c>
      <c r="G210" s="18">
        <f t="shared" si="27"/>
        <v>23000991.640000015</v>
      </c>
      <c r="H210" s="18">
        <f t="shared" si="28"/>
        <v>6071091.1899999976</v>
      </c>
      <c r="I210" s="19">
        <f t="shared" si="29"/>
        <v>11.282027526823299</v>
      </c>
      <c r="J210" s="19">
        <f t="shared" si="30"/>
        <v>97.393765564461418</v>
      </c>
      <c r="K210" s="19">
        <f t="shared" si="31"/>
        <v>97.393765564461418</v>
      </c>
    </row>
    <row r="211" spans="1:11" ht="25.5" x14ac:dyDescent="0.2">
      <c r="A211" s="24" t="s">
        <v>140</v>
      </c>
      <c r="B211" s="17" t="s">
        <v>141</v>
      </c>
      <c r="C211" s="18">
        <v>4520765.03</v>
      </c>
      <c r="D211" s="18">
        <v>4369733</v>
      </c>
      <c r="E211" s="18">
        <v>5874205</v>
      </c>
      <c r="F211" s="18">
        <v>4284798.3600000003</v>
      </c>
      <c r="G211" s="18">
        <f t="shared" si="27"/>
        <v>-235966.66999999993</v>
      </c>
      <c r="H211" s="18">
        <f t="shared" si="28"/>
        <v>1589406.6399999997</v>
      </c>
      <c r="I211" s="19">
        <f t="shared" si="29"/>
        <v>-5.2196181052126036</v>
      </c>
      <c r="J211" s="19">
        <f t="shared" si="30"/>
        <v>72.942608574266657</v>
      </c>
      <c r="K211" s="19">
        <f t="shared" si="31"/>
        <v>98.05629680348892</v>
      </c>
    </row>
    <row r="212" spans="1:11" x14ac:dyDescent="0.2">
      <c r="A212" s="22" t="s">
        <v>56</v>
      </c>
      <c r="B212" s="17" t="s">
        <v>142</v>
      </c>
      <c r="C212" s="18">
        <v>1675218.23</v>
      </c>
      <c r="D212" s="18">
        <v>2164606</v>
      </c>
      <c r="E212" s="18">
        <v>2330906</v>
      </c>
      <c r="F212" s="18">
        <v>2028111.43</v>
      </c>
      <c r="G212" s="18">
        <f t="shared" si="27"/>
        <v>352893.19999999995</v>
      </c>
      <c r="H212" s="18">
        <f t="shared" si="28"/>
        <v>302794.57000000007</v>
      </c>
      <c r="I212" s="19">
        <f t="shared" si="29"/>
        <v>21.06550619378109</v>
      </c>
      <c r="J212" s="19">
        <f t="shared" si="30"/>
        <v>87.009576104742109</v>
      </c>
      <c r="K212" s="19">
        <f t="shared" si="31"/>
        <v>93.694253365277561</v>
      </c>
    </row>
    <row r="213" spans="1:11" x14ac:dyDescent="0.2">
      <c r="A213" s="23" t="s">
        <v>143</v>
      </c>
      <c r="B213" s="17" t="s">
        <v>144</v>
      </c>
      <c r="C213" s="18">
        <v>1675218.23</v>
      </c>
      <c r="D213" s="18">
        <v>2164606</v>
      </c>
      <c r="E213" s="18">
        <v>2330906</v>
      </c>
      <c r="F213" s="18">
        <v>2028111.43</v>
      </c>
      <c r="G213" s="18">
        <f t="shared" si="27"/>
        <v>352893.19999999995</v>
      </c>
      <c r="H213" s="18">
        <f t="shared" si="28"/>
        <v>302794.57000000007</v>
      </c>
      <c r="I213" s="19">
        <f t="shared" si="29"/>
        <v>21.06550619378109</v>
      </c>
      <c r="J213" s="19">
        <f t="shared" si="30"/>
        <v>87.009576104742109</v>
      </c>
      <c r="K213" s="19">
        <f t="shared" si="31"/>
        <v>93.694253365277561</v>
      </c>
    </row>
    <row r="214" spans="1:11" x14ac:dyDescent="0.2">
      <c r="A214" s="16"/>
      <c r="B214" s="17" t="s">
        <v>145</v>
      </c>
      <c r="C214" s="18">
        <v>200524484.63999999</v>
      </c>
      <c r="D214" s="18">
        <v>-127835943</v>
      </c>
      <c r="E214" s="18">
        <v>52141845</v>
      </c>
      <c r="F214" s="18">
        <v>343526238.86000001</v>
      </c>
      <c r="G214" s="18">
        <f t="shared" si="27"/>
        <v>143001754.22000003</v>
      </c>
      <c r="H214" s="18">
        <f t="shared" si="28"/>
        <v>-291384393.86000001</v>
      </c>
      <c r="I214" s="19">
        <f t="shared" si="29"/>
        <v>71.313861983851979</v>
      </c>
      <c r="J214" s="19">
        <f t="shared" si="30"/>
        <v>658.83023291561699</v>
      </c>
      <c r="K214" s="19">
        <f t="shared" si="31"/>
        <v>-268.72429678091396</v>
      </c>
    </row>
    <row r="215" spans="1:11" x14ac:dyDescent="0.2">
      <c r="A215" s="16" t="s">
        <v>146</v>
      </c>
      <c r="B215" s="17" t="s">
        <v>147</v>
      </c>
      <c r="C215" s="18">
        <v>-200524484.63999999</v>
      </c>
      <c r="D215" s="18">
        <v>127835943</v>
      </c>
      <c r="E215" s="18">
        <v>-52141845</v>
      </c>
      <c r="F215" s="18">
        <v>-343526238.86000001</v>
      </c>
      <c r="G215" s="18">
        <f t="shared" ref="G215:G246" si="32">F215-C215</f>
        <v>-143001754.22000003</v>
      </c>
      <c r="H215" s="18">
        <f t="shared" si="28"/>
        <v>291384393.86000001</v>
      </c>
      <c r="I215" s="19">
        <f t="shared" si="29"/>
        <v>71.313861983851979</v>
      </c>
      <c r="J215" s="19">
        <f t="shared" si="30"/>
        <v>658.83023291561699</v>
      </c>
      <c r="K215" s="19">
        <f t="shared" si="31"/>
        <v>-268.72429678091396</v>
      </c>
    </row>
    <row r="216" spans="1:11" x14ac:dyDescent="0.2">
      <c r="A216" s="22" t="s">
        <v>148</v>
      </c>
      <c r="B216" s="17" t="s">
        <v>149</v>
      </c>
      <c r="C216" s="18">
        <v>-200524484.63999999</v>
      </c>
      <c r="D216" s="18">
        <v>127835943</v>
      </c>
      <c r="E216" s="18">
        <v>-52141845</v>
      </c>
      <c r="F216" s="18">
        <v>-343526238.86000001</v>
      </c>
      <c r="G216" s="18">
        <f t="shared" si="32"/>
        <v>-143001754.22000003</v>
      </c>
      <c r="H216" s="18">
        <f t="shared" si="28"/>
        <v>291384393.86000001</v>
      </c>
      <c r="I216" s="19">
        <f t="shared" si="29"/>
        <v>71.313861983851979</v>
      </c>
      <c r="J216" s="19">
        <f t="shared" si="30"/>
        <v>658.83023291561699</v>
      </c>
      <c r="K216" s="19">
        <f t="shared" si="31"/>
        <v>-268.72429678091396</v>
      </c>
    </row>
    <row r="217" spans="1:11" ht="25.5" x14ac:dyDescent="0.2">
      <c r="A217" s="23" t="s">
        <v>150</v>
      </c>
      <c r="B217" s="17" t="s">
        <v>151</v>
      </c>
      <c r="C217" s="18">
        <v>-200524484.63999999</v>
      </c>
      <c r="D217" s="18">
        <v>127835943</v>
      </c>
      <c r="E217" s="18">
        <v>-52141845</v>
      </c>
      <c r="F217" s="18">
        <v>-343526238.86000001</v>
      </c>
      <c r="G217" s="18">
        <f t="shared" si="32"/>
        <v>-143001754.22000003</v>
      </c>
      <c r="H217" s="18">
        <f t="shared" si="28"/>
        <v>291384393.86000001</v>
      </c>
      <c r="I217" s="19">
        <f t="shared" si="29"/>
        <v>71.313861983851979</v>
      </c>
      <c r="J217" s="19">
        <f t="shared" si="30"/>
        <v>658.83023291561699</v>
      </c>
      <c r="K217" s="19">
        <f t="shared" si="31"/>
        <v>-268.72429678091396</v>
      </c>
    </row>
    <row r="218" spans="1:11" x14ac:dyDescent="0.2">
      <c r="A218" s="16"/>
      <c r="B218" s="17"/>
      <c r="C218" s="18"/>
      <c r="D218" s="18"/>
      <c r="E218" s="18"/>
      <c r="F218" s="18"/>
      <c r="G218" s="18"/>
      <c r="H218" s="18"/>
      <c r="I218" s="19"/>
      <c r="J218" s="19"/>
      <c r="K218" s="19"/>
    </row>
    <row r="219" spans="1:11" s="31" customFormat="1" x14ac:dyDescent="0.2">
      <c r="A219" s="32" t="s">
        <v>157</v>
      </c>
      <c r="B219" s="28" t="s">
        <v>158</v>
      </c>
      <c r="C219" s="29"/>
      <c r="D219" s="29"/>
      <c r="E219" s="29"/>
      <c r="F219" s="29"/>
      <c r="G219" s="29"/>
      <c r="H219" s="29"/>
      <c r="I219" s="30"/>
      <c r="J219" s="30"/>
      <c r="K219" s="30"/>
    </row>
    <row r="220" spans="1:11" x14ac:dyDescent="0.2">
      <c r="A220" s="16" t="s">
        <v>25</v>
      </c>
      <c r="B220" s="17" t="s">
        <v>26</v>
      </c>
      <c r="C220" s="18">
        <v>2436730820.0900002</v>
      </c>
      <c r="D220" s="18">
        <v>2492764753</v>
      </c>
      <c r="E220" s="18">
        <v>2492891538</v>
      </c>
      <c r="F220" s="18">
        <v>2803332737</v>
      </c>
      <c r="G220" s="18">
        <f t="shared" ref="G220:G264" si="33">F220-C220</f>
        <v>366601916.90999985</v>
      </c>
      <c r="H220" s="18">
        <f t="shared" ref="H220:H264" si="34">E220-F220</f>
        <v>-310441199</v>
      </c>
      <c r="I220" s="19">
        <f t="shared" ref="I220:I264" si="35">IF(ISERROR(F220/C220),0,F220/C220*100-100)</f>
        <v>15.044826202693145</v>
      </c>
      <c r="J220" s="19">
        <f t="shared" ref="J220:J264" si="36">IF(ISERROR(F220/E220),0,F220/E220*100)</f>
        <v>112.45305679239704</v>
      </c>
      <c r="K220" s="19">
        <f t="shared" ref="K220:K264" si="37">IF(ISERROR(F220/D220),0,F220/D220*100)</f>
        <v>112.45877628950893</v>
      </c>
    </row>
    <row r="221" spans="1:11" x14ac:dyDescent="0.2">
      <c r="A221" s="22" t="s">
        <v>27</v>
      </c>
      <c r="B221" s="17" t="s">
        <v>28</v>
      </c>
      <c r="C221" s="18">
        <v>1972556431.3900001</v>
      </c>
      <c r="D221" s="18">
        <v>2025073327</v>
      </c>
      <c r="E221" s="18">
        <v>2025073327</v>
      </c>
      <c r="F221" s="18">
        <v>2301786315.1100001</v>
      </c>
      <c r="G221" s="18">
        <f t="shared" si="33"/>
        <v>329229883.72000003</v>
      </c>
      <c r="H221" s="18">
        <f t="shared" si="34"/>
        <v>-276712988.11000013</v>
      </c>
      <c r="I221" s="19">
        <f t="shared" si="35"/>
        <v>16.690517872180806</v>
      </c>
      <c r="J221" s="19">
        <f t="shared" si="36"/>
        <v>113.66434412130302</v>
      </c>
      <c r="K221" s="19">
        <f t="shared" si="37"/>
        <v>113.66434412130302</v>
      </c>
    </row>
    <row r="222" spans="1:11" x14ac:dyDescent="0.2">
      <c r="A222" s="23" t="s">
        <v>29</v>
      </c>
      <c r="B222" s="17" t="s">
        <v>30</v>
      </c>
      <c r="C222" s="18">
        <v>1972556431.3900001</v>
      </c>
      <c r="D222" s="18">
        <v>2025073327</v>
      </c>
      <c r="E222" s="18">
        <v>2025073327</v>
      </c>
      <c r="F222" s="18">
        <v>2301786315.1100001</v>
      </c>
      <c r="G222" s="18">
        <f t="shared" si="33"/>
        <v>329229883.72000003</v>
      </c>
      <c r="H222" s="18">
        <f t="shared" si="34"/>
        <v>-276712988.11000013</v>
      </c>
      <c r="I222" s="19">
        <f t="shared" si="35"/>
        <v>16.690517872180806</v>
      </c>
      <c r="J222" s="19">
        <f t="shared" si="36"/>
        <v>113.66434412130302</v>
      </c>
      <c r="K222" s="19">
        <f t="shared" si="37"/>
        <v>113.66434412130302</v>
      </c>
    </row>
    <row r="223" spans="1:11" x14ac:dyDescent="0.2">
      <c r="A223" s="24" t="s">
        <v>31</v>
      </c>
      <c r="B223" s="17" t="s">
        <v>32</v>
      </c>
      <c r="C223" s="18">
        <v>2578026627.1799998</v>
      </c>
      <c r="D223" s="18">
        <v>2025073327</v>
      </c>
      <c r="E223" s="18">
        <v>2025073327</v>
      </c>
      <c r="F223" s="18">
        <v>2997694918.3200002</v>
      </c>
      <c r="G223" s="18">
        <f t="shared" si="33"/>
        <v>419668291.14000034</v>
      </c>
      <c r="H223" s="18">
        <f t="shared" si="34"/>
        <v>-972621591.32000017</v>
      </c>
      <c r="I223" s="19">
        <f t="shared" si="35"/>
        <v>16.278663948442556</v>
      </c>
      <c r="J223" s="19">
        <f t="shared" si="36"/>
        <v>148.0289566976258</v>
      </c>
      <c r="K223" s="19">
        <f t="shared" si="37"/>
        <v>148.0289566976258</v>
      </c>
    </row>
    <row r="224" spans="1:11" x14ac:dyDescent="0.2">
      <c r="A224" s="25" t="s">
        <v>33</v>
      </c>
      <c r="B224" s="17" t="s">
        <v>34</v>
      </c>
      <c r="C224" s="18">
        <v>191568.97</v>
      </c>
      <c r="D224" s="18">
        <v>205000</v>
      </c>
      <c r="E224" s="18">
        <v>205000</v>
      </c>
      <c r="F224" s="18">
        <v>206903.65</v>
      </c>
      <c r="G224" s="18">
        <f t="shared" si="33"/>
        <v>15334.679999999993</v>
      </c>
      <c r="H224" s="18">
        <f t="shared" si="34"/>
        <v>-1903.6499999999942</v>
      </c>
      <c r="I224" s="19">
        <f t="shared" si="35"/>
        <v>8.004782820516283</v>
      </c>
      <c r="J224" s="19">
        <f t="shared" si="36"/>
        <v>100.92860975609756</v>
      </c>
      <c r="K224" s="19">
        <f t="shared" si="37"/>
        <v>100.92860975609756</v>
      </c>
    </row>
    <row r="225" spans="1:11" ht="25.5" x14ac:dyDescent="0.2">
      <c r="A225" s="26" t="s">
        <v>35</v>
      </c>
      <c r="B225" s="17" t="s">
        <v>36</v>
      </c>
      <c r="C225" s="18">
        <v>191568.97</v>
      </c>
      <c r="D225" s="18">
        <v>205000</v>
      </c>
      <c r="E225" s="18">
        <v>205000</v>
      </c>
      <c r="F225" s="18">
        <v>206903.65</v>
      </c>
      <c r="G225" s="18">
        <f t="shared" si="33"/>
        <v>15334.679999999993</v>
      </c>
      <c r="H225" s="18">
        <f t="shared" si="34"/>
        <v>-1903.6499999999942</v>
      </c>
      <c r="I225" s="19">
        <f t="shared" si="35"/>
        <v>8.004782820516283</v>
      </c>
      <c r="J225" s="19">
        <f t="shared" si="36"/>
        <v>100.92860975609756</v>
      </c>
      <c r="K225" s="19">
        <f t="shared" si="37"/>
        <v>100.92860975609756</v>
      </c>
    </row>
    <row r="226" spans="1:11" ht="25.5" x14ac:dyDescent="0.2">
      <c r="A226" s="25" t="s">
        <v>37</v>
      </c>
      <c r="B226" s="17" t="s">
        <v>38</v>
      </c>
      <c r="C226" s="18">
        <v>2577835058.21</v>
      </c>
      <c r="D226" s="18">
        <v>2024868327</v>
      </c>
      <c r="E226" s="18">
        <v>2024868327</v>
      </c>
      <c r="F226" s="18">
        <v>2997488014.6700001</v>
      </c>
      <c r="G226" s="18">
        <f t="shared" si="33"/>
        <v>419652956.46000004</v>
      </c>
      <c r="H226" s="18">
        <f t="shared" si="34"/>
        <v>-972619687.67000008</v>
      </c>
      <c r="I226" s="19">
        <f t="shared" si="35"/>
        <v>16.279278812795695</v>
      </c>
      <c r="J226" s="19">
        <f t="shared" si="36"/>
        <v>148.03372519096152</v>
      </c>
      <c r="K226" s="19">
        <f t="shared" si="37"/>
        <v>148.03372519096152</v>
      </c>
    </row>
    <row r="227" spans="1:11" ht="25.5" x14ac:dyDescent="0.2">
      <c r="A227" s="26" t="s">
        <v>39</v>
      </c>
      <c r="B227" s="17" t="s">
        <v>40</v>
      </c>
      <c r="C227" s="18">
        <v>2577835058.21</v>
      </c>
      <c r="D227" s="18">
        <v>2024868327</v>
      </c>
      <c r="E227" s="18">
        <v>2024868327</v>
      </c>
      <c r="F227" s="18">
        <v>2997488014.6700001</v>
      </c>
      <c r="G227" s="18">
        <f t="shared" si="33"/>
        <v>419652956.46000004</v>
      </c>
      <c r="H227" s="18">
        <f t="shared" si="34"/>
        <v>-972619687.67000008</v>
      </c>
      <c r="I227" s="19">
        <f t="shared" si="35"/>
        <v>16.279278812795695</v>
      </c>
      <c r="J227" s="19">
        <f t="shared" si="36"/>
        <v>148.03372519096152</v>
      </c>
      <c r="K227" s="19">
        <f t="shared" si="37"/>
        <v>148.03372519096152</v>
      </c>
    </row>
    <row r="228" spans="1:11" x14ac:dyDescent="0.2">
      <c r="A228" s="25" t="s">
        <v>47</v>
      </c>
      <c r="B228" s="17" t="s">
        <v>48</v>
      </c>
      <c r="C228" s="18">
        <v>-605470195.78999996</v>
      </c>
      <c r="D228" s="18">
        <v>0</v>
      </c>
      <c r="E228" s="18">
        <v>0</v>
      </c>
      <c r="F228" s="18">
        <v>-695908603.21000004</v>
      </c>
      <c r="G228" s="18">
        <f t="shared" si="33"/>
        <v>-90438407.420000076</v>
      </c>
      <c r="H228" s="18">
        <f t="shared" si="34"/>
        <v>695908603.21000004</v>
      </c>
      <c r="I228" s="19">
        <f t="shared" si="35"/>
        <v>14.936888396628461</v>
      </c>
      <c r="J228" s="19">
        <f t="shared" si="36"/>
        <v>0</v>
      </c>
      <c r="K228" s="19">
        <f t="shared" si="37"/>
        <v>0</v>
      </c>
    </row>
    <row r="229" spans="1:11" ht="25.5" x14ac:dyDescent="0.2">
      <c r="A229" s="26" t="s">
        <v>49</v>
      </c>
      <c r="B229" s="17" t="s">
        <v>50</v>
      </c>
      <c r="C229" s="18">
        <v>-598441531.13999999</v>
      </c>
      <c r="D229" s="18">
        <v>0</v>
      </c>
      <c r="E229" s="18">
        <v>0</v>
      </c>
      <c r="F229" s="18">
        <v>-688727886.26999998</v>
      </c>
      <c r="G229" s="18">
        <f t="shared" si="33"/>
        <v>-90286355.129999995</v>
      </c>
      <c r="H229" s="18">
        <f t="shared" si="34"/>
        <v>688727886.26999998</v>
      </c>
      <c r="I229" s="19">
        <f t="shared" si="35"/>
        <v>15.086913329362204</v>
      </c>
      <c r="J229" s="19">
        <f t="shared" si="36"/>
        <v>0</v>
      </c>
      <c r="K229" s="19">
        <f t="shared" si="37"/>
        <v>0</v>
      </c>
    </row>
    <row r="230" spans="1:11" ht="25.5" x14ac:dyDescent="0.2">
      <c r="A230" s="26" t="s">
        <v>51</v>
      </c>
      <c r="B230" s="17" t="s">
        <v>52</v>
      </c>
      <c r="C230" s="18">
        <v>-24124788.27</v>
      </c>
      <c r="D230" s="18">
        <v>0</v>
      </c>
      <c r="E230" s="18">
        <v>0</v>
      </c>
      <c r="F230" s="18">
        <v>-26719419.510000002</v>
      </c>
      <c r="G230" s="18">
        <f t="shared" si="33"/>
        <v>-2594631.2400000021</v>
      </c>
      <c r="H230" s="18">
        <f t="shared" si="34"/>
        <v>26719419.510000002</v>
      </c>
      <c r="I230" s="19">
        <f t="shared" si="35"/>
        <v>10.755042535343279</v>
      </c>
      <c r="J230" s="19">
        <f t="shared" si="36"/>
        <v>0</v>
      </c>
      <c r="K230" s="19">
        <f t="shared" si="37"/>
        <v>0</v>
      </c>
    </row>
    <row r="231" spans="1:11" ht="25.5" x14ac:dyDescent="0.2">
      <c r="A231" s="26" t="s">
        <v>53</v>
      </c>
      <c r="B231" s="17" t="s">
        <v>54</v>
      </c>
      <c r="C231" s="18">
        <v>-1080.8399999999999</v>
      </c>
      <c r="D231" s="18">
        <v>0</v>
      </c>
      <c r="E231" s="18">
        <v>0</v>
      </c>
      <c r="F231" s="18">
        <v>-12.6</v>
      </c>
      <c r="G231" s="18">
        <f t="shared" si="33"/>
        <v>1068.24</v>
      </c>
      <c r="H231" s="18">
        <f t="shared" si="34"/>
        <v>12.6</v>
      </c>
      <c r="I231" s="19">
        <f t="shared" si="35"/>
        <v>-98.834240035527927</v>
      </c>
      <c r="J231" s="19">
        <f t="shared" si="36"/>
        <v>0</v>
      </c>
      <c r="K231" s="19">
        <f t="shared" si="37"/>
        <v>0</v>
      </c>
    </row>
    <row r="232" spans="1:11" x14ac:dyDescent="0.2">
      <c r="A232" s="26" t="s">
        <v>153</v>
      </c>
      <c r="B232" s="17" t="s">
        <v>154</v>
      </c>
      <c r="C232" s="18">
        <v>16657282.539999999</v>
      </c>
      <c r="D232" s="18">
        <v>0</v>
      </c>
      <c r="E232" s="18">
        <v>0</v>
      </c>
      <c r="F232" s="18">
        <v>18943087.289999999</v>
      </c>
      <c r="G232" s="18">
        <f t="shared" si="33"/>
        <v>2285804.75</v>
      </c>
      <c r="H232" s="18">
        <f t="shared" si="34"/>
        <v>-18943087.289999999</v>
      </c>
      <c r="I232" s="19">
        <f t="shared" si="35"/>
        <v>13.722554951631395</v>
      </c>
      <c r="J232" s="19">
        <f t="shared" si="36"/>
        <v>0</v>
      </c>
      <c r="K232" s="19">
        <f t="shared" si="37"/>
        <v>0</v>
      </c>
    </row>
    <row r="233" spans="1:11" x14ac:dyDescent="0.2">
      <c r="A233" s="26" t="s">
        <v>55</v>
      </c>
      <c r="B233" s="17" t="s">
        <v>48</v>
      </c>
      <c r="C233" s="18">
        <v>439921.91999999998</v>
      </c>
      <c r="D233" s="18">
        <v>0</v>
      </c>
      <c r="E233" s="18">
        <v>0</v>
      </c>
      <c r="F233" s="18">
        <v>595627.88</v>
      </c>
      <c r="G233" s="18">
        <f t="shared" si="33"/>
        <v>155705.96000000002</v>
      </c>
      <c r="H233" s="18">
        <f t="shared" si="34"/>
        <v>-595627.88</v>
      </c>
      <c r="I233" s="19">
        <f t="shared" si="35"/>
        <v>35.393999007823936</v>
      </c>
      <c r="J233" s="19">
        <f t="shared" si="36"/>
        <v>0</v>
      </c>
      <c r="K233" s="19">
        <f t="shared" si="37"/>
        <v>0</v>
      </c>
    </row>
    <row r="234" spans="1:11" x14ac:dyDescent="0.2">
      <c r="A234" s="22" t="s">
        <v>56</v>
      </c>
      <c r="B234" s="17" t="s">
        <v>57</v>
      </c>
      <c r="C234" s="18">
        <v>71010745.939999998</v>
      </c>
      <c r="D234" s="18">
        <v>57561832</v>
      </c>
      <c r="E234" s="18">
        <v>57561832</v>
      </c>
      <c r="F234" s="18">
        <v>97587562.260000005</v>
      </c>
      <c r="G234" s="18">
        <f t="shared" si="33"/>
        <v>26576816.320000008</v>
      </c>
      <c r="H234" s="18">
        <f t="shared" si="34"/>
        <v>-40025730.260000005</v>
      </c>
      <c r="I234" s="19">
        <f t="shared" si="35"/>
        <v>37.426471118126102</v>
      </c>
      <c r="J234" s="19">
        <f t="shared" si="36"/>
        <v>169.53519175692671</v>
      </c>
      <c r="K234" s="19">
        <f t="shared" si="37"/>
        <v>169.53519175692671</v>
      </c>
    </row>
    <row r="235" spans="1:11" ht="25.5" x14ac:dyDescent="0.2">
      <c r="A235" s="23" t="s">
        <v>58</v>
      </c>
      <c r="B235" s="17" t="s">
        <v>59</v>
      </c>
      <c r="C235" s="18">
        <v>71010745.939999998</v>
      </c>
      <c r="D235" s="18">
        <v>0</v>
      </c>
      <c r="E235" s="18">
        <v>0</v>
      </c>
      <c r="F235" s="18">
        <v>97587562.260000005</v>
      </c>
      <c r="G235" s="18">
        <f t="shared" si="33"/>
        <v>26576816.320000008</v>
      </c>
      <c r="H235" s="18">
        <f t="shared" si="34"/>
        <v>-97587562.260000005</v>
      </c>
      <c r="I235" s="19">
        <f t="shared" si="35"/>
        <v>37.426471118126102</v>
      </c>
      <c r="J235" s="19">
        <f t="shared" si="36"/>
        <v>0</v>
      </c>
      <c r="K235" s="19">
        <f t="shared" si="37"/>
        <v>0</v>
      </c>
    </row>
    <row r="236" spans="1:11" ht="25.5" x14ac:dyDescent="0.2">
      <c r="A236" s="24" t="s">
        <v>60</v>
      </c>
      <c r="B236" s="17" t="s">
        <v>61</v>
      </c>
      <c r="C236" s="18">
        <v>69068073.159999996</v>
      </c>
      <c r="D236" s="18">
        <v>0</v>
      </c>
      <c r="E236" s="18">
        <v>0</v>
      </c>
      <c r="F236" s="18">
        <v>93852126.150000006</v>
      </c>
      <c r="G236" s="18">
        <f t="shared" si="33"/>
        <v>24784052.99000001</v>
      </c>
      <c r="H236" s="18">
        <f t="shared" si="34"/>
        <v>-93852126.150000006</v>
      </c>
      <c r="I236" s="19">
        <f t="shared" si="35"/>
        <v>35.883515864973361</v>
      </c>
      <c r="J236" s="19">
        <f t="shared" si="36"/>
        <v>0</v>
      </c>
      <c r="K236" s="19">
        <f t="shared" si="37"/>
        <v>0</v>
      </c>
    </row>
    <row r="237" spans="1:11" x14ac:dyDescent="0.2">
      <c r="A237" s="25" t="s">
        <v>62</v>
      </c>
      <c r="B237" s="17" t="s">
        <v>63</v>
      </c>
      <c r="C237" s="18">
        <v>392147.56</v>
      </c>
      <c r="D237" s="18">
        <v>0</v>
      </c>
      <c r="E237" s="18">
        <v>0</v>
      </c>
      <c r="F237" s="18">
        <v>467030.27</v>
      </c>
      <c r="G237" s="18">
        <f t="shared" si="33"/>
        <v>74882.710000000021</v>
      </c>
      <c r="H237" s="18">
        <f t="shared" si="34"/>
        <v>-467030.27</v>
      </c>
      <c r="I237" s="19">
        <f t="shared" si="35"/>
        <v>19.095544034495589</v>
      </c>
      <c r="J237" s="19">
        <f t="shared" si="36"/>
        <v>0</v>
      </c>
      <c r="K237" s="19">
        <f t="shared" si="37"/>
        <v>0</v>
      </c>
    </row>
    <row r="238" spans="1:11" ht="25.5" x14ac:dyDescent="0.2">
      <c r="A238" s="25" t="s">
        <v>64</v>
      </c>
      <c r="B238" s="17" t="s">
        <v>65</v>
      </c>
      <c r="C238" s="18">
        <v>35379.79</v>
      </c>
      <c r="D238" s="18">
        <v>0</v>
      </c>
      <c r="E238" s="18">
        <v>0</v>
      </c>
      <c r="F238" s="18">
        <v>708589.9</v>
      </c>
      <c r="G238" s="18">
        <f t="shared" si="33"/>
        <v>673210.11</v>
      </c>
      <c r="H238" s="18">
        <f t="shared" si="34"/>
        <v>-708589.9</v>
      </c>
      <c r="I238" s="19">
        <f t="shared" si="35"/>
        <v>1902.8097962141665</v>
      </c>
      <c r="J238" s="19">
        <f t="shared" si="36"/>
        <v>0</v>
      </c>
      <c r="K238" s="19">
        <f t="shared" si="37"/>
        <v>0</v>
      </c>
    </row>
    <row r="239" spans="1:11" x14ac:dyDescent="0.2">
      <c r="A239" s="26" t="s">
        <v>66</v>
      </c>
      <c r="B239" s="17" t="s">
        <v>67</v>
      </c>
      <c r="C239" s="18">
        <v>29062.68</v>
      </c>
      <c r="D239" s="18">
        <v>0</v>
      </c>
      <c r="E239" s="18">
        <v>0</v>
      </c>
      <c r="F239" s="18">
        <v>31062.76</v>
      </c>
      <c r="G239" s="18">
        <f t="shared" si="33"/>
        <v>2000.0799999999981</v>
      </c>
      <c r="H239" s="18">
        <f t="shared" si="34"/>
        <v>-31062.76</v>
      </c>
      <c r="I239" s="19">
        <f t="shared" si="35"/>
        <v>6.8819530752153497</v>
      </c>
      <c r="J239" s="19">
        <f t="shared" si="36"/>
        <v>0</v>
      </c>
      <c r="K239" s="19">
        <f t="shared" si="37"/>
        <v>0</v>
      </c>
    </row>
    <row r="240" spans="1:11" x14ac:dyDescent="0.2">
      <c r="A240" s="26" t="s">
        <v>68</v>
      </c>
      <c r="B240" s="17" t="s">
        <v>69</v>
      </c>
      <c r="C240" s="18">
        <v>6317.11</v>
      </c>
      <c r="D240" s="18">
        <v>0</v>
      </c>
      <c r="E240" s="18">
        <v>0</v>
      </c>
      <c r="F240" s="18">
        <v>677527.14</v>
      </c>
      <c r="G240" s="18">
        <f t="shared" si="33"/>
        <v>671210.03</v>
      </c>
      <c r="H240" s="18">
        <f t="shared" si="34"/>
        <v>-677527.14</v>
      </c>
      <c r="I240" s="19">
        <f t="shared" si="35"/>
        <v>10625.270574677346</v>
      </c>
      <c r="J240" s="19">
        <f t="shared" si="36"/>
        <v>0</v>
      </c>
      <c r="K240" s="19">
        <f t="shared" si="37"/>
        <v>0</v>
      </c>
    </row>
    <row r="241" spans="1:11" ht="25.5" x14ac:dyDescent="0.2">
      <c r="A241" s="25" t="s">
        <v>70</v>
      </c>
      <c r="B241" s="17" t="s">
        <v>71</v>
      </c>
      <c r="C241" s="18">
        <v>52370958.509999998</v>
      </c>
      <c r="D241" s="18">
        <v>0</v>
      </c>
      <c r="E241" s="18">
        <v>0</v>
      </c>
      <c r="F241" s="18">
        <v>67957007.150000006</v>
      </c>
      <c r="G241" s="18">
        <f t="shared" si="33"/>
        <v>15586048.640000008</v>
      </c>
      <c r="H241" s="18">
        <f t="shared" si="34"/>
        <v>-67957007.150000006</v>
      </c>
      <c r="I241" s="19">
        <f t="shared" si="35"/>
        <v>29.760861904072129</v>
      </c>
      <c r="J241" s="19">
        <f t="shared" si="36"/>
        <v>0</v>
      </c>
      <c r="K241" s="19">
        <f t="shared" si="37"/>
        <v>0</v>
      </c>
    </row>
    <row r="242" spans="1:11" ht="51" x14ac:dyDescent="0.2">
      <c r="A242" s="25" t="s">
        <v>74</v>
      </c>
      <c r="B242" s="17" t="s">
        <v>75</v>
      </c>
      <c r="C242" s="18">
        <v>0</v>
      </c>
      <c r="D242" s="18">
        <v>0</v>
      </c>
      <c r="E242" s="18">
        <v>0</v>
      </c>
      <c r="F242" s="18">
        <v>10229.530000000001</v>
      </c>
      <c r="G242" s="18">
        <f t="shared" si="33"/>
        <v>10229.530000000001</v>
      </c>
      <c r="H242" s="18">
        <f t="shared" si="34"/>
        <v>-10229.530000000001</v>
      </c>
      <c r="I242" s="19">
        <f t="shared" si="35"/>
        <v>0</v>
      </c>
      <c r="J242" s="19">
        <f t="shared" si="36"/>
        <v>0</v>
      </c>
      <c r="K242" s="19">
        <f t="shared" si="37"/>
        <v>0</v>
      </c>
    </row>
    <row r="243" spans="1:11" x14ac:dyDescent="0.2">
      <c r="A243" s="25" t="s">
        <v>76</v>
      </c>
      <c r="B243" s="17" t="s">
        <v>77</v>
      </c>
      <c r="C243" s="18">
        <v>16269587.300000001</v>
      </c>
      <c r="D243" s="18">
        <v>0</v>
      </c>
      <c r="E243" s="18">
        <v>0</v>
      </c>
      <c r="F243" s="18">
        <v>24709269.300000001</v>
      </c>
      <c r="G243" s="18">
        <f t="shared" si="33"/>
        <v>8439682</v>
      </c>
      <c r="H243" s="18">
        <f t="shared" si="34"/>
        <v>-24709269.300000001</v>
      </c>
      <c r="I243" s="19">
        <f t="shared" si="35"/>
        <v>51.873977159826296</v>
      </c>
      <c r="J243" s="19">
        <f t="shared" si="36"/>
        <v>0</v>
      </c>
      <c r="K243" s="19">
        <f t="shared" si="37"/>
        <v>0</v>
      </c>
    </row>
    <row r="244" spans="1:11" ht="25.5" x14ac:dyDescent="0.2">
      <c r="A244" s="24" t="s">
        <v>78</v>
      </c>
      <c r="B244" s="17" t="s">
        <v>79</v>
      </c>
      <c r="C244" s="18">
        <v>1942672.78</v>
      </c>
      <c r="D244" s="18">
        <v>0</v>
      </c>
      <c r="E244" s="18">
        <v>0</v>
      </c>
      <c r="F244" s="18">
        <v>3735436.11</v>
      </c>
      <c r="G244" s="18">
        <f t="shared" si="33"/>
        <v>1792763.3299999998</v>
      </c>
      <c r="H244" s="18">
        <f t="shared" si="34"/>
        <v>-3735436.11</v>
      </c>
      <c r="I244" s="19">
        <f t="shared" si="35"/>
        <v>92.28334017219305</v>
      </c>
      <c r="J244" s="19">
        <f t="shared" si="36"/>
        <v>0</v>
      </c>
      <c r="K244" s="19">
        <f t="shared" si="37"/>
        <v>0</v>
      </c>
    </row>
    <row r="245" spans="1:11" ht="25.5" x14ac:dyDescent="0.2">
      <c r="A245" s="25" t="s">
        <v>80</v>
      </c>
      <c r="B245" s="17" t="s">
        <v>81</v>
      </c>
      <c r="C245" s="18">
        <v>1942672.78</v>
      </c>
      <c r="D245" s="18">
        <v>0</v>
      </c>
      <c r="E245" s="18">
        <v>0</v>
      </c>
      <c r="F245" s="18">
        <v>3735436.11</v>
      </c>
      <c r="G245" s="18">
        <f t="shared" si="33"/>
        <v>1792763.3299999998</v>
      </c>
      <c r="H245" s="18">
        <f t="shared" si="34"/>
        <v>-3735436.11</v>
      </c>
      <c r="I245" s="19">
        <f t="shared" si="35"/>
        <v>92.28334017219305</v>
      </c>
      <c r="J245" s="19">
        <f t="shared" si="36"/>
        <v>0</v>
      </c>
      <c r="K245" s="19">
        <f t="shared" si="37"/>
        <v>0</v>
      </c>
    </row>
    <row r="246" spans="1:11" x14ac:dyDescent="0.2">
      <c r="A246" s="22" t="s">
        <v>84</v>
      </c>
      <c r="B246" s="17" t="s">
        <v>85</v>
      </c>
      <c r="C246" s="18">
        <v>393163642.75999999</v>
      </c>
      <c r="D246" s="18">
        <v>410129594</v>
      </c>
      <c r="E246" s="18">
        <v>410256379</v>
      </c>
      <c r="F246" s="18">
        <v>403958859.63</v>
      </c>
      <c r="G246" s="18">
        <f t="shared" si="33"/>
        <v>10795216.870000005</v>
      </c>
      <c r="H246" s="18">
        <f t="shared" si="34"/>
        <v>6297519.3700000048</v>
      </c>
      <c r="I246" s="19">
        <f t="shared" si="35"/>
        <v>2.7457312161973704</v>
      </c>
      <c r="J246" s="19">
        <f t="shared" si="36"/>
        <v>98.464979536613129</v>
      </c>
      <c r="K246" s="19">
        <f t="shared" si="37"/>
        <v>98.495418409138253</v>
      </c>
    </row>
    <row r="247" spans="1:11" x14ac:dyDescent="0.2">
      <c r="A247" s="23" t="s">
        <v>86</v>
      </c>
      <c r="B247" s="17" t="s">
        <v>87</v>
      </c>
      <c r="C247" s="18">
        <v>393163642.75999999</v>
      </c>
      <c r="D247" s="18">
        <v>204291133</v>
      </c>
      <c r="E247" s="18">
        <v>204291133</v>
      </c>
      <c r="F247" s="18">
        <v>403958859.63</v>
      </c>
      <c r="G247" s="18">
        <f t="shared" si="33"/>
        <v>10795216.870000005</v>
      </c>
      <c r="H247" s="18">
        <f t="shared" si="34"/>
        <v>-199667726.63</v>
      </c>
      <c r="I247" s="19">
        <f t="shared" si="35"/>
        <v>2.7457312161973704</v>
      </c>
      <c r="J247" s="19">
        <f t="shared" si="36"/>
        <v>197.73685411495563</v>
      </c>
      <c r="K247" s="19">
        <f t="shared" si="37"/>
        <v>197.73685411495563</v>
      </c>
    </row>
    <row r="248" spans="1:11" ht="25.5" x14ac:dyDescent="0.2">
      <c r="A248" s="24" t="s">
        <v>88</v>
      </c>
      <c r="B248" s="17" t="s">
        <v>89</v>
      </c>
      <c r="C248" s="18">
        <v>216713868.72</v>
      </c>
      <c r="D248" s="18">
        <v>0</v>
      </c>
      <c r="E248" s="18">
        <v>0</v>
      </c>
      <c r="F248" s="18">
        <v>205727589.34999999</v>
      </c>
      <c r="G248" s="18">
        <f t="shared" si="33"/>
        <v>-10986279.370000005</v>
      </c>
      <c r="H248" s="18">
        <f t="shared" si="34"/>
        <v>-205727589.34999999</v>
      </c>
      <c r="I248" s="19">
        <f t="shared" si="35"/>
        <v>-5.0694860623777487</v>
      </c>
      <c r="J248" s="19">
        <f t="shared" si="36"/>
        <v>0</v>
      </c>
      <c r="K248" s="19">
        <f t="shared" si="37"/>
        <v>0</v>
      </c>
    </row>
    <row r="249" spans="1:11" x14ac:dyDescent="0.2">
      <c r="A249" s="24" t="s">
        <v>90</v>
      </c>
      <c r="B249" s="17" t="s">
        <v>91</v>
      </c>
      <c r="C249" s="18">
        <v>176449774.03999999</v>
      </c>
      <c r="D249" s="18">
        <v>204291133</v>
      </c>
      <c r="E249" s="18">
        <v>204291133</v>
      </c>
      <c r="F249" s="18">
        <v>198231270.28</v>
      </c>
      <c r="G249" s="18">
        <f t="shared" si="33"/>
        <v>21781496.24000001</v>
      </c>
      <c r="H249" s="18">
        <f t="shared" si="34"/>
        <v>6059862.7199999988</v>
      </c>
      <c r="I249" s="19">
        <f t="shared" si="35"/>
        <v>12.344303844255577</v>
      </c>
      <c r="J249" s="19">
        <f t="shared" si="36"/>
        <v>97.033712314865866</v>
      </c>
      <c r="K249" s="19">
        <f t="shared" si="37"/>
        <v>97.033712314865866</v>
      </c>
    </row>
    <row r="250" spans="1:11" x14ac:dyDescent="0.2">
      <c r="A250" s="25" t="s">
        <v>92</v>
      </c>
      <c r="B250" s="17" t="s">
        <v>93</v>
      </c>
      <c r="C250" s="18">
        <v>176449774.03999999</v>
      </c>
      <c r="D250" s="18">
        <v>204291133</v>
      </c>
      <c r="E250" s="18">
        <v>204291133</v>
      </c>
      <c r="F250" s="18">
        <v>198231270.28</v>
      </c>
      <c r="G250" s="18">
        <f t="shared" si="33"/>
        <v>21781496.24000001</v>
      </c>
      <c r="H250" s="18">
        <f t="shared" si="34"/>
        <v>6059862.7199999988</v>
      </c>
      <c r="I250" s="19">
        <f t="shared" si="35"/>
        <v>12.344303844255577</v>
      </c>
      <c r="J250" s="19">
        <f t="shared" si="36"/>
        <v>97.033712314865866</v>
      </c>
      <c r="K250" s="19">
        <f t="shared" si="37"/>
        <v>97.033712314865866</v>
      </c>
    </row>
    <row r="251" spans="1:11" ht="25.5" x14ac:dyDescent="0.2">
      <c r="A251" s="26" t="s">
        <v>94</v>
      </c>
      <c r="B251" s="17" t="s">
        <v>95</v>
      </c>
      <c r="C251" s="18">
        <v>31276712.210000001</v>
      </c>
      <c r="D251" s="18">
        <v>31868443</v>
      </c>
      <c r="E251" s="18">
        <v>31868443</v>
      </c>
      <c r="F251" s="18">
        <v>26575595.890000001</v>
      </c>
      <c r="G251" s="18">
        <f t="shared" si="33"/>
        <v>-4701116.32</v>
      </c>
      <c r="H251" s="18">
        <f t="shared" si="34"/>
        <v>5292847.1099999994</v>
      </c>
      <c r="I251" s="19">
        <f t="shared" si="35"/>
        <v>-15.030724100523997</v>
      </c>
      <c r="J251" s="19">
        <f t="shared" si="36"/>
        <v>83.391572942550098</v>
      </c>
      <c r="K251" s="19">
        <f t="shared" si="37"/>
        <v>83.391572942550098</v>
      </c>
    </row>
    <row r="252" spans="1:11" ht="25.5" x14ac:dyDescent="0.2">
      <c r="A252" s="26" t="s">
        <v>96</v>
      </c>
      <c r="B252" s="17" t="s">
        <v>97</v>
      </c>
      <c r="C252" s="18">
        <v>4454360.42</v>
      </c>
      <c r="D252" s="18">
        <v>6469352</v>
      </c>
      <c r="E252" s="18">
        <v>6469352</v>
      </c>
      <c r="F252" s="18">
        <v>5702336.3899999997</v>
      </c>
      <c r="G252" s="18">
        <f t="shared" si="33"/>
        <v>1247975.9699999997</v>
      </c>
      <c r="H252" s="18">
        <f t="shared" si="34"/>
        <v>767015.61000000034</v>
      </c>
      <c r="I252" s="19">
        <f t="shared" si="35"/>
        <v>28.016950860029425</v>
      </c>
      <c r="J252" s="19">
        <f t="shared" si="36"/>
        <v>88.143857220939594</v>
      </c>
      <c r="K252" s="19">
        <f t="shared" si="37"/>
        <v>88.143857220939594</v>
      </c>
    </row>
    <row r="253" spans="1:11" ht="25.5" x14ac:dyDescent="0.2">
      <c r="A253" s="26" t="s">
        <v>98</v>
      </c>
      <c r="B253" s="17" t="s">
        <v>99</v>
      </c>
      <c r="C253" s="18">
        <v>140718701.41</v>
      </c>
      <c r="D253" s="18">
        <v>165953338</v>
      </c>
      <c r="E253" s="18">
        <v>165953338</v>
      </c>
      <c r="F253" s="18">
        <v>165953338</v>
      </c>
      <c r="G253" s="18">
        <f t="shared" si="33"/>
        <v>25234636.590000004</v>
      </c>
      <c r="H253" s="18">
        <f t="shared" si="34"/>
        <v>0</v>
      </c>
      <c r="I253" s="19">
        <f t="shared" si="35"/>
        <v>17.932681539233371</v>
      </c>
      <c r="J253" s="19">
        <f t="shared" si="36"/>
        <v>100</v>
      </c>
      <c r="K253" s="19">
        <f t="shared" si="37"/>
        <v>100</v>
      </c>
    </row>
    <row r="254" spans="1:11" x14ac:dyDescent="0.2">
      <c r="A254" s="16" t="s">
        <v>114</v>
      </c>
      <c r="B254" s="17" t="s">
        <v>115</v>
      </c>
      <c r="C254" s="18">
        <v>2305286254.9899998</v>
      </c>
      <c r="D254" s="18">
        <v>2579727332</v>
      </c>
      <c r="E254" s="18">
        <v>2400013011</v>
      </c>
      <c r="F254" s="18">
        <v>2573969480.7199998</v>
      </c>
      <c r="G254" s="18">
        <f t="shared" si="33"/>
        <v>268683225.73000002</v>
      </c>
      <c r="H254" s="18">
        <f t="shared" si="34"/>
        <v>-173956469.71999979</v>
      </c>
      <c r="I254" s="19">
        <f t="shared" si="35"/>
        <v>11.655091646358912</v>
      </c>
      <c r="J254" s="19">
        <f t="shared" si="36"/>
        <v>107.2481469443167</v>
      </c>
      <c r="K254" s="19">
        <f t="shared" si="37"/>
        <v>99.776803881225064</v>
      </c>
    </row>
    <row r="255" spans="1:11" x14ac:dyDescent="0.2">
      <c r="A255" s="22" t="s">
        <v>27</v>
      </c>
      <c r="B255" s="17" t="s">
        <v>116</v>
      </c>
      <c r="C255" s="18">
        <v>2305286254.9899998</v>
      </c>
      <c r="D255" s="18">
        <v>2579727332</v>
      </c>
      <c r="E255" s="18">
        <v>2400013011</v>
      </c>
      <c r="F255" s="18">
        <v>2573969480.7199998</v>
      </c>
      <c r="G255" s="18">
        <f t="shared" si="33"/>
        <v>268683225.73000002</v>
      </c>
      <c r="H255" s="18">
        <f t="shared" si="34"/>
        <v>-173956469.71999979</v>
      </c>
      <c r="I255" s="19">
        <f t="shared" si="35"/>
        <v>11.655091646358912</v>
      </c>
      <c r="J255" s="19">
        <f t="shared" si="36"/>
        <v>107.2481469443167</v>
      </c>
      <c r="K255" s="19">
        <f t="shared" si="37"/>
        <v>99.776803881225064</v>
      </c>
    </row>
    <row r="256" spans="1:11" x14ac:dyDescent="0.2">
      <c r="A256" s="23" t="s">
        <v>29</v>
      </c>
      <c r="B256" s="17" t="s">
        <v>123</v>
      </c>
      <c r="C256" s="18">
        <v>2291249394.9899998</v>
      </c>
      <c r="D256" s="18">
        <v>2565766304</v>
      </c>
      <c r="E256" s="18">
        <v>2386051983</v>
      </c>
      <c r="F256" s="18">
        <v>2560008452.7199998</v>
      </c>
      <c r="G256" s="18">
        <f t="shared" si="33"/>
        <v>268759057.73000002</v>
      </c>
      <c r="H256" s="18">
        <f t="shared" si="34"/>
        <v>-173956469.71999979</v>
      </c>
      <c r="I256" s="19">
        <f t="shared" si="35"/>
        <v>11.72980376198521</v>
      </c>
      <c r="J256" s="19">
        <f t="shared" si="36"/>
        <v>107.29055657460083</v>
      </c>
      <c r="K256" s="19">
        <f t="shared" si="37"/>
        <v>99.775589410811733</v>
      </c>
    </row>
    <row r="257" spans="1:11" x14ac:dyDescent="0.2">
      <c r="A257" s="24" t="s">
        <v>126</v>
      </c>
      <c r="B257" s="17" t="s">
        <v>127</v>
      </c>
      <c r="C257" s="18">
        <v>2291249394.9899998</v>
      </c>
      <c r="D257" s="18">
        <v>2565766304</v>
      </c>
      <c r="E257" s="18">
        <v>2386051983</v>
      </c>
      <c r="F257" s="18">
        <v>2560008452.7199998</v>
      </c>
      <c r="G257" s="18">
        <f t="shared" si="33"/>
        <v>268759057.73000002</v>
      </c>
      <c r="H257" s="18">
        <f t="shared" si="34"/>
        <v>-173956469.71999979</v>
      </c>
      <c r="I257" s="19">
        <f t="shared" si="35"/>
        <v>11.72980376198521</v>
      </c>
      <c r="J257" s="19">
        <f t="shared" si="36"/>
        <v>107.29055657460083</v>
      </c>
      <c r="K257" s="19">
        <f t="shared" si="37"/>
        <v>99.775589410811733</v>
      </c>
    </row>
    <row r="258" spans="1:11" ht="25.5" x14ac:dyDescent="0.2">
      <c r="A258" s="23" t="s">
        <v>132</v>
      </c>
      <c r="B258" s="17" t="s">
        <v>133</v>
      </c>
      <c r="C258" s="18">
        <v>14036860</v>
      </c>
      <c r="D258" s="18">
        <v>13961028</v>
      </c>
      <c r="E258" s="18">
        <v>13961028</v>
      </c>
      <c r="F258" s="18">
        <v>13961028</v>
      </c>
      <c r="G258" s="18">
        <f t="shared" si="33"/>
        <v>-75832</v>
      </c>
      <c r="H258" s="18">
        <f t="shared" si="34"/>
        <v>0</v>
      </c>
      <c r="I258" s="19">
        <f t="shared" si="35"/>
        <v>-0.54023478185291651</v>
      </c>
      <c r="J258" s="19">
        <f t="shared" si="36"/>
        <v>100</v>
      </c>
      <c r="K258" s="19">
        <f t="shared" si="37"/>
        <v>100</v>
      </c>
    </row>
    <row r="259" spans="1:11" x14ac:dyDescent="0.2">
      <c r="A259" s="24" t="s">
        <v>134</v>
      </c>
      <c r="B259" s="17" t="s">
        <v>135</v>
      </c>
      <c r="C259" s="18">
        <v>14036860</v>
      </c>
      <c r="D259" s="18">
        <v>13961028</v>
      </c>
      <c r="E259" s="18">
        <v>13961028</v>
      </c>
      <c r="F259" s="18">
        <v>13961028</v>
      </c>
      <c r="G259" s="18">
        <f t="shared" si="33"/>
        <v>-75832</v>
      </c>
      <c r="H259" s="18">
        <f t="shared" si="34"/>
        <v>0</v>
      </c>
      <c r="I259" s="19">
        <f t="shared" si="35"/>
        <v>-0.54023478185291651</v>
      </c>
      <c r="J259" s="19">
        <f t="shared" si="36"/>
        <v>100</v>
      </c>
      <c r="K259" s="19">
        <f t="shared" si="37"/>
        <v>100</v>
      </c>
    </row>
    <row r="260" spans="1:11" ht="25.5" x14ac:dyDescent="0.2">
      <c r="A260" s="25" t="s">
        <v>138</v>
      </c>
      <c r="B260" s="17" t="s">
        <v>139</v>
      </c>
      <c r="C260" s="18">
        <v>14036860</v>
      </c>
      <c r="D260" s="18">
        <v>13961028</v>
      </c>
      <c r="E260" s="18">
        <v>13961028</v>
      </c>
      <c r="F260" s="18">
        <v>13961028</v>
      </c>
      <c r="G260" s="18">
        <f t="shared" si="33"/>
        <v>-75832</v>
      </c>
      <c r="H260" s="18">
        <f t="shared" si="34"/>
        <v>0</v>
      </c>
      <c r="I260" s="19">
        <f t="shared" si="35"/>
        <v>-0.54023478185291651</v>
      </c>
      <c r="J260" s="19">
        <f t="shared" si="36"/>
        <v>100</v>
      </c>
      <c r="K260" s="19">
        <f t="shared" si="37"/>
        <v>100</v>
      </c>
    </row>
    <row r="261" spans="1:11" x14ac:dyDescent="0.2">
      <c r="A261" s="16"/>
      <c r="B261" s="17" t="s">
        <v>145</v>
      </c>
      <c r="C261" s="18">
        <v>131444565.09999999</v>
      </c>
      <c r="D261" s="18">
        <v>-86962579</v>
      </c>
      <c r="E261" s="18">
        <v>92878527</v>
      </c>
      <c r="F261" s="18">
        <v>229363256.28</v>
      </c>
      <c r="G261" s="18">
        <f t="shared" si="33"/>
        <v>97918691.180000007</v>
      </c>
      <c r="H261" s="18">
        <f t="shared" si="34"/>
        <v>-136484729.28</v>
      </c>
      <c r="I261" s="19">
        <f t="shared" si="35"/>
        <v>74.494286702158973</v>
      </c>
      <c r="J261" s="19">
        <f t="shared" si="36"/>
        <v>246.94971344668289</v>
      </c>
      <c r="K261" s="19">
        <f t="shared" si="37"/>
        <v>-263.74937233634711</v>
      </c>
    </row>
    <row r="262" spans="1:11" x14ac:dyDescent="0.2">
      <c r="A262" s="16" t="s">
        <v>146</v>
      </c>
      <c r="B262" s="17" t="s">
        <v>147</v>
      </c>
      <c r="C262" s="18">
        <v>-131444565.09999999</v>
      </c>
      <c r="D262" s="18">
        <v>86962579</v>
      </c>
      <c r="E262" s="18">
        <v>-92878527</v>
      </c>
      <c r="F262" s="18">
        <v>-229363256.28</v>
      </c>
      <c r="G262" s="18">
        <f t="shared" si="33"/>
        <v>-97918691.180000007</v>
      </c>
      <c r="H262" s="18">
        <f t="shared" si="34"/>
        <v>136484729.28</v>
      </c>
      <c r="I262" s="19">
        <f t="shared" si="35"/>
        <v>74.494286702158973</v>
      </c>
      <c r="J262" s="19">
        <f t="shared" si="36"/>
        <v>246.94971344668289</v>
      </c>
      <c r="K262" s="19">
        <f t="shared" si="37"/>
        <v>-263.74937233634711</v>
      </c>
    </row>
    <row r="263" spans="1:11" x14ac:dyDescent="0.2">
      <c r="A263" s="22" t="s">
        <v>148</v>
      </c>
      <c r="B263" s="17" t="s">
        <v>149</v>
      </c>
      <c r="C263" s="18">
        <v>-131444565.09999999</v>
      </c>
      <c r="D263" s="18">
        <v>86962579</v>
      </c>
      <c r="E263" s="18">
        <v>-92878527</v>
      </c>
      <c r="F263" s="18">
        <v>-229363256.28</v>
      </c>
      <c r="G263" s="18">
        <f t="shared" si="33"/>
        <v>-97918691.180000007</v>
      </c>
      <c r="H263" s="18">
        <f t="shared" si="34"/>
        <v>136484729.28</v>
      </c>
      <c r="I263" s="19">
        <f t="shared" si="35"/>
        <v>74.494286702158973</v>
      </c>
      <c r="J263" s="19">
        <f t="shared" si="36"/>
        <v>246.94971344668289</v>
      </c>
      <c r="K263" s="19">
        <f t="shared" si="37"/>
        <v>-263.74937233634711</v>
      </c>
    </row>
    <row r="264" spans="1:11" ht="25.5" x14ac:dyDescent="0.2">
      <c r="A264" s="23" t="s">
        <v>150</v>
      </c>
      <c r="B264" s="17" t="s">
        <v>151</v>
      </c>
      <c r="C264" s="18">
        <v>-131444565.09999999</v>
      </c>
      <c r="D264" s="18">
        <v>86962579</v>
      </c>
      <c r="E264" s="18">
        <v>-92878527</v>
      </c>
      <c r="F264" s="18">
        <v>-229363256.28</v>
      </c>
      <c r="G264" s="18">
        <f t="shared" si="33"/>
        <v>-97918691.180000007</v>
      </c>
      <c r="H264" s="18">
        <f t="shared" si="34"/>
        <v>136484729.28</v>
      </c>
      <c r="I264" s="19">
        <f t="shared" si="35"/>
        <v>74.494286702158973</v>
      </c>
      <c r="J264" s="19">
        <f t="shared" si="36"/>
        <v>246.94971344668289</v>
      </c>
      <c r="K264" s="19">
        <f t="shared" si="37"/>
        <v>-263.74937233634711</v>
      </c>
    </row>
    <row r="265" spans="1:11" x14ac:dyDescent="0.2">
      <c r="A265" s="16"/>
      <c r="B265" s="17"/>
      <c r="C265" s="18"/>
      <c r="D265" s="18"/>
      <c r="E265" s="18"/>
      <c r="F265" s="18"/>
      <c r="G265" s="18"/>
      <c r="H265" s="18"/>
      <c r="I265" s="19"/>
      <c r="J265" s="19"/>
      <c r="K265" s="19"/>
    </row>
    <row r="266" spans="1:11" s="31" customFormat="1" x14ac:dyDescent="0.2">
      <c r="A266" s="32" t="s">
        <v>159</v>
      </c>
      <c r="B266" s="28" t="s">
        <v>160</v>
      </c>
      <c r="C266" s="29"/>
      <c r="D266" s="29"/>
      <c r="E266" s="29"/>
      <c r="F266" s="29"/>
      <c r="G266" s="29"/>
      <c r="H266" s="29"/>
      <c r="I266" s="30"/>
      <c r="J266" s="30"/>
      <c r="K266" s="30"/>
    </row>
    <row r="267" spans="1:11" x14ac:dyDescent="0.2">
      <c r="A267" s="16" t="s">
        <v>25</v>
      </c>
      <c r="B267" s="17" t="s">
        <v>26</v>
      </c>
      <c r="C267" s="18">
        <v>230200331.61000001</v>
      </c>
      <c r="D267" s="18">
        <v>137057180</v>
      </c>
      <c r="E267" s="18">
        <v>137057993</v>
      </c>
      <c r="F267" s="18">
        <v>153179325.44999999</v>
      </c>
      <c r="G267" s="18">
        <f t="shared" ref="G267:G307" si="38">F267-C267</f>
        <v>-77021006.160000026</v>
      </c>
      <c r="H267" s="18">
        <f t="shared" ref="H267:H307" si="39">E267-F267</f>
        <v>-16121332.449999988</v>
      </c>
      <c r="I267" s="19">
        <f t="shared" ref="I267:I307" si="40">IF(ISERROR(F267/C267),0,F267/C267*100-100)</f>
        <v>-33.458251611247547</v>
      </c>
      <c r="J267" s="19">
        <f t="shared" ref="J267:J307" si="41">IF(ISERROR(F267/E267),0,F267/E267*100)</f>
        <v>111.76241684058512</v>
      </c>
      <c r="K267" s="19">
        <f t="shared" ref="K267:K307" si="42">IF(ISERROR(F267/D267),0,F267/D267*100)</f>
        <v>111.76307979633025</v>
      </c>
    </row>
    <row r="268" spans="1:11" x14ac:dyDescent="0.2">
      <c r="A268" s="22" t="s">
        <v>27</v>
      </c>
      <c r="B268" s="17" t="s">
        <v>28</v>
      </c>
      <c r="C268" s="18">
        <v>223931862.69999999</v>
      </c>
      <c r="D268" s="18">
        <v>129936799</v>
      </c>
      <c r="E268" s="18">
        <v>129936799</v>
      </c>
      <c r="F268" s="18">
        <v>145813491.53</v>
      </c>
      <c r="G268" s="18">
        <f t="shared" si="38"/>
        <v>-78118371.169999987</v>
      </c>
      <c r="H268" s="18">
        <f t="shared" si="39"/>
        <v>-15876692.530000001</v>
      </c>
      <c r="I268" s="19">
        <f t="shared" si="40"/>
        <v>-34.884884280471795</v>
      </c>
      <c r="J268" s="19">
        <f t="shared" si="41"/>
        <v>112.21878070891988</v>
      </c>
      <c r="K268" s="19">
        <f t="shared" si="42"/>
        <v>112.21878070891988</v>
      </c>
    </row>
    <row r="269" spans="1:11" x14ac:dyDescent="0.2">
      <c r="A269" s="23" t="s">
        <v>29</v>
      </c>
      <c r="B269" s="17" t="s">
        <v>30</v>
      </c>
      <c r="C269" s="18">
        <v>223931862.69999999</v>
      </c>
      <c r="D269" s="18">
        <v>129936799</v>
      </c>
      <c r="E269" s="18">
        <v>129936799</v>
      </c>
      <c r="F269" s="18">
        <v>145813491.53</v>
      </c>
      <c r="G269" s="18">
        <f t="shared" si="38"/>
        <v>-78118371.169999987</v>
      </c>
      <c r="H269" s="18">
        <f t="shared" si="39"/>
        <v>-15876692.530000001</v>
      </c>
      <c r="I269" s="19">
        <f t="shared" si="40"/>
        <v>-34.884884280471795</v>
      </c>
      <c r="J269" s="19">
        <f t="shared" si="41"/>
        <v>112.21878070891988</v>
      </c>
      <c r="K269" s="19">
        <f t="shared" si="42"/>
        <v>112.21878070891988</v>
      </c>
    </row>
    <row r="270" spans="1:11" x14ac:dyDescent="0.2">
      <c r="A270" s="24" t="s">
        <v>31</v>
      </c>
      <c r="B270" s="17" t="s">
        <v>32</v>
      </c>
      <c r="C270" s="18">
        <v>227499515.05000001</v>
      </c>
      <c r="D270" s="18">
        <v>129936799</v>
      </c>
      <c r="E270" s="18">
        <v>129936799</v>
      </c>
      <c r="F270" s="18">
        <v>148045107.78</v>
      </c>
      <c r="G270" s="18">
        <f t="shared" si="38"/>
        <v>-79454407.270000011</v>
      </c>
      <c r="H270" s="18">
        <f t="shared" si="39"/>
        <v>-18108308.780000001</v>
      </c>
      <c r="I270" s="19">
        <f t="shared" si="40"/>
        <v>-34.925088632623002</v>
      </c>
      <c r="J270" s="19">
        <f t="shared" si="41"/>
        <v>113.93624355791619</v>
      </c>
      <c r="K270" s="19">
        <f t="shared" si="42"/>
        <v>113.93624355791619</v>
      </c>
    </row>
    <row r="271" spans="1:11" x14ac:dyDescent="0.2">
      <c r="A271" s="25" t="s">
        <v>33</v>
      </c>
      <c r="B271" s="17" t="s">
        <v>34</v>
      </c>
      <c r="C271" s="18">
        <v>657.19</v>
      </c>
      <c r="D271" s="18">
        <v>3500</v>
      </c>
      <c r="E271" s="18">
        <v>3500</v>
      </c>
      <c r="F271" s="18">
        <v>0</v>
      </c>
      <c r="G271" s="18">
        <f t="shared" si="38"/>
        <v>-657.19</v>
      </c>
      <c r="H271" s="18">
        <f t="shared" si="39"/>
        <v>3500</v>
      </c>
      <c r="I271" s="19">
        <f t="shared" si="40"/>
        <v>-100</v>
      </c>
      <c r="J271" s="19">
        <f t="shared" si="41"/>
        <v>0</v>
      </c>
      <c r="K271" s="19">
        <f t="shared" si="42"/>
        <v>0</v>
      </c>
    </row>
    <row r="272" spans="1:11" ht="25.5" x14ac:dyDescent="0.2">
      <c r="A272" s="25" t="s">
        <v>37</v>
      </c>
      <c r="B272" s="17" t="s">
        <v>38</v>
      </c>
      <c r="C272" s="18">
        <v>227498857.86000001</v>
      </c>
      <c r="D272" s="18">
        <v>129933299</v>
      </c>
      <c r="E272" s="18">
        <v>129933299</v>
      </c>
      <c r="F272" s="18">
        <v>148045107.78</v>
      </c>
      <c r="G272" s="18">
        <f t="shared" si="38"/>
        <v>-79453750.080000013</v>
      </c>
      <c r="H272" s="18">
        <f t="shared" si="39"/>
        <v>-18111808.780000001</v>
      </c>
      <c r="I272" s="19">
        <f t="shared" si="40"/>
        <v>-34.924900646707798</v>
      </c>
      <c r="J272" s="19">
        <f t="shared" si="41"/>
        <v>113.93931264686815</v>
      </c>
      <c r="K272" s="19">
        <f t="shared" si="42"/>
        <v>113.93931264686815</v>
      </c>
    </row>
    <row r="273" spans="1:11" ht="25.5" x14ac:dyDescent="0.2">
      <c r="A273" s="26" t="s">
        <v>41</v>
      </c>
      <c r="B273" s="17" t="s">
        <v>42</v>
      </c>
      <c r="C273" s="18">
        <v>227498857.86000001</v>
      </c>
      <c r="D273" s="18">
        <v>129933299</v>
      </c>
      <c r="E273" s="18">
        <v>129933299</v>
      </c>
      <c r="F273" s="18">
        <v>148045107.78</v>
      </c>
      <c r="G273" s="18">
        <f t="shared" si="38"/>
        <v>-79453750.080000013</v>
      </c>
      <c r="H273" s="18">
        <f t="shared" si="39"/>
        <v>-18111808.780000001</v>
      </c>
      <c r="I273" s="19">
        <f t="shared" si="40"/>
        <v>-34.924900646707798</v>
      </c>
      <c r="J273" s="19">
        <f t="shared" si="41"/>
        <v>113.93931264686815</v>
      </c>
      <c r="K273" s="19">
        <f t="shared" si="42"/>
        <v>113.93931264686815</v>
      </c>
    </row>
    <row r="274" spans="1:11" x14ac:dyDescent="0.2">
      <c r="A274" s="25" t="s">
        <v>47</v>
      </c>
      <c r="B274" s="17" t="s">
        <v>48</v>
      </c>
      <c r="C274" s="18">
        <v>-3567652.35</v>
      </c>
      <c r="D274" s="18">
        <v>0</v>
      </c>
      <c r="E274" s="18">
        <v>0</v>
      </c>
      <c r="F274" s="18">
        <v>-2231616.25</v>
      </c>
      <c r="G274" s="18">
        <f t="shared" si="38"/>
        <v>1336036.1000000001</v>
      </c>
      <c r="H274" s="18">
        <f t="shared" si="39"/>
        <v>2231616.25</v>
      </c>
      <c r="I274" s="19">
        <f t="shared" si="40"/>
        <v>-37.448606784795047</v>
      </c>
      <c r="J274" s="19">
        <f t="shared" si="41"/>
        <v>0</v>
      </c>
      <c r="K274" s="19">
        <f t="shared" si="42"/>
        <v>0</v>
      </c>
    </row>
    <row r="275" spans="1:11" x14ac:dyDescent="0.2">
      <c r="A275" s="26" t="s">
        <v>153</v>
      </c>
      <c r="B275" s="17" t="s">
        <v>154</v>
      </c>
      <c r="C275" s="18">
        <v>-3567786.73</v>
      </c>
      <c r="D275" s="18">
        <v>0</v>
      </c>
      <c r="E275" s="18">
        <v>0</v>
      </c>
      <c r="F275" s="18">
        <v>-2231616.25</v>
      </c>
      <c r="G275" s="18">
        <f t="shared" si="38"/>
        <v>1336170.48</v>
      </c>
      <c r="H275" s="18">
        <f t="shared" si="39"/>
        <v>2231616.25</v>
      </c>
      <c r="I275" s="19">
        <f t="shared" si="40"/>
        <v>-37.450962770972588</v>
      </c>
      <c r="J275" s="19">
        <f t="shared" si="41"/>
        <v>0</v>
      </c>
      <c r="K275" s="19">
        <f t="shared" si="42"/>
        <v>0</v>
      </c>
    </row>
    <row r="276" spans="1:11" x14ac:dyDescent="0.2">
      <c r="A276" s="26" t="s">
        <v>55</v>
      </c>
      <c r="B276" s="17" t="s">
        <v>48</v>
      </c>
      <c r="C276" s="18">
        <v>134.38</v>
      </c>
      <c r="D276" s="18">
        <v>0</v>
      </c>
      <c r="E276" s="18">
        <v>0</v>
      </c>
      <c r="F276" s="18">
        <v>0</v>
      </c>
      <c r="G276" s="18">
        <f t="shared" si="38"/>
        <v>-134.38</v>
      </c>
      <c r="H276" s="18">
        <f t="shared" si="39"/>
        <v>0</v>
      </c>
      <c r="I276" s="19">
        <f t="shared" si="40"/>
        <v>-100</v>
      </c>
      <c r="J276" s="19">
        <f t="shared" si="41"/>
        <v>0</v>
      </c>
      <c r="K276" s="19">
        <f t="shared" si="42"/>
        <v>0</v>
      </c>
    </row>
    <row r="277" spans="1:11" x14ac:dyDescent="0.2">
      <c r="A277" s="22" t="s">
        <v>56</v>
      </c>
      <c r="B277" s="17" t="s">
        <v>57</v>
      </c>
      <c r="C277" s="18">
        <v>195084.93</v>
      </c>
      <c r="D277" s="18">
        <v>200172</v>
      </c>
      <c r="E277" s="18">
        <v>200172</v>
      </c>
      <c r="F277" s="18">
        <v>483049.24</v>
      </c>
      <c r="G277" s="18">
        <f t="shared" si="38"/>
        <v>287964.31</v>
      </c>
      <c r="H277" s="18">
        <f t="shared" si="39"/>
        <v>-282877.24</v>
      </c>
      <c r="I277" s="19">
        <f t="shared" si="40"/>
        <v>147.60971541984301</v>
      </c>
      <c r="J277" s="19">
        <f t="shared" si="41"/>
        <v>241.31708730491778</v>
      </c>
      <c r="K277" s="19">
        <f t="shared" si="42"/>
        <v>241.31708730491778</v>
      </c>
    </row>
    <row r="278" spans="1:11" ht="25.5" x14ac:dyDescent="0.2">
      <c r="A278" s="23" t="s">
        <v>58</v>
      </c>
      <c r="B278" s="17" t="s">
        <v>59</v>
      </c>
      <c r="C278" s="18">
        <v>195084.93</v>
      </c>
      <c r="D278" s="18">
        <v>0</v>
      </c>
      <c r="E278" s="18">
        <v>0</v>
      </c>
      <c r="F278" s="18">
        <v>483049.24</v>
      </c>
      <c r="G278" s="18">
        <f t="shared" si="38"/>
        <v>287964.31</v>
      </c>
      <c r="H278" s="18">
        <f t="shared" si="39"/>
        <v>-483049.24</v>
      </c>
      <c r="I278" s="19">
        <f t="shared" si="40"/>
        <v>147.60971541984301</v>
      </c>
      <c r="J278" s="19">
        <f t="shared" si="41"/>
        <v>0</v>
      </c>
      <c r="K278" s="19">
        <f t="shared" si="42"/>
        <v>0</v>
      </c>
    </row>
    <row r="279" spans="1:11" ht="25.5" x14ac:dyDescent="0.2">
      <c r="A279" s="24" t="s">
        <v>60</v>
      </c>
      <c r="B279" s="17" t="s">
        <v>61</v>
      </c>
      <c r="C279" s="18">
        <v>94912.71</v>
      </c>
      <c r="D279" s="18">
        <v>0</v>
      </c>
      <c r="E279" s="18">
        <v>0</v>
      </c>
      <c r="F279" s="18">
        <v>382877.02</v>
      </c>
      <c r="G279" s="18">
        <f t="shared" si="38"/>
        <v>287964.31</v>
      </c>
      <c r="H279" s="18">
        <f t="shared" si="39"/>
        <v>-382877.02</v>
      </c>
      <c r="I279" s="19">
        <f t="shared" si="40"/>
        <v>303.39910218557662</v>
      </c>
      <c r="J279" s="19">
        <f t="shared" si="41"/>
        <v>0</v>
      </c>
      <c r="K279" s="19">
        <f t="shared" si="42"/>
        <v>0</v>
      </c>
    </row>
    <row r="280" spans="1:11" ht="51" x14ac:dyDescent="0.2">
      <c r="A280" s="25" t="s">
        <v>74</v>
      </c>
      <c r="B280" s="17" t="s">
        <v>75</v>
      </c>
      <c r="C280" s="18">
        <v>7170.63</v>
      </c>
      <c r="D280" s="18">
        <v>0</v>
      </c>
      <c r="E280" s="18">
        <v>0</v>
      </c>
      <c r="F280" s="18">
        <v>8153.37</v>
      </c>
      <c r="G280" s="18">
        <f t="shared" si="38"/>
        <v>982.73999999999978</v>
      </c>
      <c r="H280" s="18">
        <f t="shared" si="39"/>
        <v>-8153.37</v>
      </c>
      <c r="I280" s="19">
        <f t="shared" si="40"/>
        <v>13.705071939285673</v>
      </c>
      <c r="J280" s="19">
        <f t="shared" si="41"/>
        <v>0</v>
      </c>
      <c r="K280" s="19">
        <f t="shared" si="42"/>
        <v>0</v>
      </c>
    </row>
    <row r="281" spans="1:11" x14ac:dyDescent="0.2">
      <c r="A281" s="25" t="s">
        <v>76</v>
      </c>
      <c r="B281" s="17" t="s">
        <v>77</v>
      </c>
      <c r="C281" s="18">
        <v>87742.080000000002</v>
      </c>
      <c r="D281" s="18">
        <v>0</v>
      </c>
      <c r="E281" s="18">
        <v>0</v>
      </c>
      <c r="F281" s="18">
        <v>374723.65</v>
      </c>
      <c r="G281" s="18">
        <f t="shared" si="38"/>
        <v>286981.57</v>
      </c>
      <c r="H281" s="18">
        <f t="shared" si="39"/>
        <v>-374723.65</v>
      </c>
      <c r="I281" s="19">
        <f t="shared" si="40"/>
        <v>327.07404474569108</v>
      </c>
      <c r="J281" s="19">
        <f t="shared" si="41"/>
        <v>0</v>
      </c>
      <c r="K281" s="19">
        <f t="shared" si="42"/>
        <v>0</v>
      </c>
    </row>
    <row r="282" spans="1:11" ht="25.5" x14ac:dyDescent="0.2">
      <c r="A282" s="24" t="s">
        <v>78</v>
      </c>
      <c r="B282" s="17" t="s">
        <v>79</v>
      </c>
      <c r="C282" s="18">
        <v>100172.22</v>
      </c>
      <c r="D282" s="18">
        <v>0</v>
      </c>
      <c r="E282" s="18">
        <v>0</v>
      </c>
      <c r="F282" s="18">
        <v>100172.22</v>
      </c>
      <c r="G282" s="18">
        <f t="shared" si="38"/>
        <v>0</v>
      </c>
      <c r="H282" s="18">
        <f t="shared" si="39"/>
        <v>-100172.22</v>
      </c>
      <c r="I282" s="19">
        <f t="shared" si="40"/>
        <v>0</v>
      </c>
      <c r="J282" s="19">
        <f t="shared" si="41"/>
        <v>0</v>
      </c>
      <c r="K282" s="19">
        <f t="shared" si="42"/>
        <v>0</v>
      </c>
    </row>
    <row r="283" spans="1:11" ht="25.5" x14ac:dyDescent="0.2">
      <c r="A283" s="25" t="s">
        <v>80</v>
      </c>
      <c r="B283" s="17" t="s">
        <v>81</v>
      </c>
      <c r="C283" s="18">
        <v>100172.22</v>
      </c>
      <c r="D283" s="18">
        <v>0</v>
      </c>
      <c r="E283" s="18">
        <v>0</v>
      </c>
      <c r="F283" s="18">
        <v>100172.22</v>
      </c>
      <c r="G283" s="18">
        <f t="shared" si="38"/>
        <v>0</v>
      </c>
      <c r="H283" s="18">
        <f t="shared" si="39"/>
        <v>-100172.22</v>
      </c>
      <c r="I283" s="19">
        <f t="shared" si="40"/>
        <v>0</v>
      </c>
      <c r="J283" s="19">
        <f t="shared" si="41"/>
        <v>0</v>
      </c>
      <c r="K283" s="19">
        <f t="shared" si="42"/>
        <v>0</v>
      </c>
    </row>
    <row r="284" spans="1:11" x14ac:dyDescent="0.2">
      <c r="A284" s="22" t="s">
        <v>84</v>
      </c>
      <c r="B284" s="17" t="s">
        <v>85</v>
      </c>
      <c r="C284" s="18">
        <v>6073383.9800000004</v>
      </c>
      <c r="D284" s="18">
        <v>6920209</v>
      </c>
      <c r="E284" s="18">
        <v>6921022</v>
      </c>
      <c r="F284" s="18">
        <v>6882784.6799999997</v>
      </c>
      <c r="G284" s="18">
        <f t="shared" si="38"/>
        <v>809400.69999999925</v>
      </c>
      <c r="H284" s="18">
        <f t="shared" si="39"/>
        <v>38237.320000000298</v>
      </c>
      <c r="I284" s="19">
        <f t="shared" si="40"/>
        <v>13.327013451897685</v>
      </c>
      <c r="J284" s="19">
        <f t="shared" si="41"/>
        <v>99.447519166966956</v>
      </c>
      <c r="K284" s="19">
        <f t="shared" si="42"/>
        <v>99.459202460503718</v>
      </c>
    </row>
    <row r="285" spans="1:11" x14ac:dyDescent="0.2">
      <c r="A285" s="23" t="s">
        <v>86</v>
      </c>
      <c r="B285" s="17" t="s">
        <v>87</v>
      </c>
      <c r="C285" s="18">
        <v>6038918.9500000002</v>
      </c>
      <c r="D285" s="18">
        <v>6560202</v>
      </c>
      <c r="E285" s="18">
        <v>6560202</v>
      </c>
      <c r="F285" s="18">
        <v>6882784.6799999997</v>
      </c>
      <c r="G285" s="18">
        <f t="shared" si="38"/>
        <v>843865.72999999952</v>
      </c>
      <c r="H285" s="18">
        <f t="shared" si="39"/>
        <v>-322582.6799999997</v>
      </c>
      <c r="I285" s="19">
        <f t="shared" si="40"/>
        <v>13.973787974087642</v>
      </c>
      <c r="J285" s="19">
        <f t="shared" si="41"/>
        <v>104.91726748658043</v>
      </c>
      <c r="K285" s="19">
        <f t="shared" si="42"/>
        <v>104.91726748658043</v>
      </c>
    </row>
    <row r="286" spans="1:11" ht="25.5" x14ac:dyDescent="0.2">
      <c r="A286" s="24" t="s">
        <v>88</v>
      </c>
      <c r="B286" s="17" t="s">
        <v>89</v>
      </c>
      <c r="C286" s="18">
        <v>381551.95</v>
      </c>
      <c r="D286" s="18">
        <v>0</v>
      </c>
      <c r="E286" s="18">
        <v>0</v>
      </c>
      <c r="F286" s="18">
        <v>333811.15000000002</v>
      </c>
      <c r="G286" s="18">
        <f t="shared" si="38"/>
        <v>-47740.799999999988</v>
      </c>
      <c r="H286" s="18">
        <f t="shared" si="39"/>
        <v>-333811.15000000002</v>
      </c>
      <c r="I286" s="19">
        <f t="shared" si="40"/>
        <v>-12.512267333452229</v>
      </c>
      <c r="J286" s="19">
        <f t="shared" si="41"/>
        <v>0</v>
      </c>
      <c r="K286" s="19">
        <f t="shared" si="42"/>
        <v>0</v>
      </c>
    </row>
    <row r="287" spans="1:11" x14ac:dyDescent="0.2">
      <c r="A287" s="24" t="s">
        <v>90</v>
      </c>
      <c r="B287" s="17" t="s">
        <v>91</v>
      </c>
      <c r="C287" s="18">
        <v>5657367</v>
      </c>
      <c r="D287" s="18">
        <v>6560202</v>
      </c>
      <c r="E287" s="18">
        <v>6560202</v>
      </c>
      <c r="F287" s="18">
        <v>6548973.5300000003</v>
      </c>
      <c r="G287" s="18">
        <f t="shared" si="38"/>
        <v>891606.53000000026</v>
      </c>
      <c r="H287" s="18">
        <f t="shared" si="39"/>
        <v>11228.469999999739</v>
      </c>
      <c r="I287" s="19">
        <f t="shared" si="40"/>
        <v>15.760097055750492</v>
      </c>
      <c r="J287" s="19">
        <f t="shared" si="41"/>
        <v>99.828839569269363</v>
      </c>
      <c r="K287" s="19">
        <f t="shared" si="42"/>
        <v>99.828839569269363</v>
      </c>
    </row>
    <row r="288" spans="1:11" x14ac:dyDescent="0.2">
      <c r="A288" s="25" t="s">
        <v>92</v>
      </c>
      <c r="B288" s="17" t="s">
        <v>93</v>
      </c>
      <c r="C288" s="18">
        <v>5657367</v>
      </c>
      <c r="D288" s="18">
        <v>6560202</v>
      </c>
      <c r="E288" s="18">
        <v>6560202</v>
      </c>
      <c r="F288" s="18">
        <v>6548973.5300000003</v>
      </c>
      <c r="G288" s="18">
        <f t="shared" si="38"/>
        <v>891606.53000000026</v>
      </c>
      <c r="H288" s="18">
        <f t="shared" si="39"/>
        <v>11228.469999999739</v>
      </c>
      <c r="I288" s="19">
        <f t="shared" si="40"/>
        <v>15.760097055750492</v>
      </c>
      <c r="J288" s="19">
        <f t="shared" si="41"/>
        <v>99.828839569269363</v>
      </c>
      <c r="K288" s="19">
        <f t="shared" si="42"/>
        <v>99.828839569269363</v>
      </c>
    </row>
    <row r="289" spans="1:11" ht="25.5" x14ac:dyDescent="0.2">
      <c r="A289" s="26" t="s">
        <v>100</v>
      </c>
      <c r="B289" s="17" t="s">
        <v>101</v>
      </c>
      <c r="C289" s="18">
        <v>123752</v>
      </c>
      <c r="D289" s="18">
        <v>192423</v>
      </c>
      <c r="E289" s="18">
        <v>192423</v>
      </c>
      <c r="F289" s="18">
        <v>181194.53</v>
      </c>
      <c r="G289" s="18">
        <f t="shared" si="38"/>
        <v>57442.53</v>
      </c>
      <c r="H289" s="18">
        <f t="shared" si="39"/>
        <v>11228.470000000001</v>
      </c>
      <c r="I289" s="19">
        <f t="shared" si="40"/>
        <v>46.417455879500949</v>
      </c>
      <c r="J289" s="19">
        <f t="shared" si="41"/>
        <v>94.164694449208255</v>
      </c>
      <c r="K289" s="19">
        <f t="shared" si="42"/>
        <v>94.164694449208255</v>
      </c>
    </row>
    <row r="290" spans="1:11" ht="25.5" x14ac:dyDescent="0.2">
      <c r="A290" s="26" t="s">
        <v>102</v>
      </c>
      <c r="B290" s="17" t="s">
        <v>103</v>
      </c>
      <c r="C290" s="18">
        <v>5533615</v>
      </c>
      <c r="D290" s="18">
        <v>6367779</v>
      </c>
      <c r="E290" s="18">
        <v>6367779</v>
      </c>
      <c r="F290" s="18">
        <v>6367779</v>
      </c>
      <c r="G290" s="18">
        <f t="shared" si="38"/>
        <v>834164</v>
      </c>
      <c r="H290" s="18">
        <f t="shared" si="39"/>
        <v>0</v>
      </c>
      <c r="I290" s="19">
        <f t="shared" si="40"/>
        <v>15.074485666241699</v>
      </c>
      <c r="J290" s="19">
        <f t="shared" si="41"/>
        <v>100</v>
      </c>
      <c r="K290" s="19">
        <f t="shared" si="42"/>
        <v>100</v>
      </c>
    </row>
    <row r="291" spans="1:11" x14ac:dyDescent="0.2">
      <c r="A291" s="16" t="s">
        <v>114</v>
      </c>
      <c r="B291" s="17" t="s">
        <v>115</v>
      </c>
      <c r="C291" s="18">
        <v>161408174.34</v>
      </c>
      <c r="D291" s="18">
        <v>187813634</v>
      </c>
      <c r="E291" s="18">
        <v>191990429</v>
      </c>
      <c r="F291" s="18">
        <v>178560640.28999999</v>
      </c>
      <c r="G291" s="18">
        <f t="shared" si="38"/>
        <v>17152465.949999988</v>
      </c>
      <c r="H291" s="18">
        <f t="shared" si="39"/>
        <v>13429788.710000008</v>
      </c>
      <c r="I291" s="19">
        <f t="shared" si="40"/>
        <v>10.626764115347086</v>
      </c>
      <c r="J291" s="19">
        <f t="shared" si="41"/>
        <v>93.004969685233633</v>
      </c>
      <c r="K291" s="19">
        <f t="shared" si="42"/>
        <v>95.073310966338042</v>
      </c>
    </row>
    <row r="292" spans="1:11" x14ac:dyDescent="0.2">
      <c r="A292" s="22" t="s">
        <v>27</v>
      </c>
      <c r="B292" s="17" t="s">
        <v>116</v>
      </c>
      <c r="C292" s="18">
        <v>161408174.34</v>
      </c>
      <c r="D292" s="18">
        <v>187813634</v>
      </c>
      <c r="E292" s="18">
        <v>191990429</v>
      </c>
      <c r="F292" s="18">
        <v>178560640.28999999</v>
      </c>
      <c r="G292" s="18">
        <f t="shared" si="38"/>
        <v>17152465.949999988</v>
      </c>
      <c r="H292" s="18">
        <f t="shared" si="39"/>
        <v>13429788.710000008</v>
      </c>
      <c r="I292" s="19">
        <f t="shared" si="40"/>
        <v>10.626764115347086</v>
      </c>
      <c r="J292" s="19">
        <f t="shared" si="41"/>
        <v>93.004969685233633</v>
      </c>
      <c r="K292" s="19">
        <f t="shared" si="42"/>
        <v>95.073310966338042</v>
      </c>
    </row>
    <row r="293" spans="1:11" x14ac:dyDescent="0.2">
      <c r="A293" s="23" t="s">
        <v>117</v>
      </c>
      <c r="B293" s="17" t="s">
        <v>118</v>
      </c>
      <c r="C293" s="18">
        <v>1376982.41</v>
      </c>
      <c r="D293" s="18">
        <v>1379328</v>
      </c>
      <c r="E293" s="18">
        <v>1379328</v>
      </c>
      <c r="F293" s="18">
        <v>1377544</v>
      </c>
      <c r="G293" s="18">
        <f t="shared" si="38"/>
        <v>561.59000000008382</v>
      </c>
      <c r="H293" s="18">
        <f t="shared" si="39"/>
        <v>1784</v>
      </c>
      <c r="I293" s="19">
        <f t="shared" si="40"/>
        <v>4.0784108491266124E-2</v>
      </c>
      <c r="J293" s="19">
        <f t="shared" si="41"/>
        <v>99.87066165553081</v>
      </c>
      <c r="K293" s="19">
        <f t="shared" si="42"/>
        <v>99.87066165553081</v>
      </c>
    </row>
    <row r="294" spans="1:11" x14ac:dyDescent="0.2">
      <c r="A294" s="24" t="s">
        <v>119</v>
      </c>
      <c r="B294" s="17" t="s">
        <v>120</v>
      </c>
      <c r="C294" s="18">
        <v>1240614</v>
      </c>
      <c r="D294" s="18">
        <v>1240614</v>
      </c>
      <c r="E294" s="18">
        <v>1240614</v>
      </c>
      <c r="F294" s="18">
        <v>1240614</v>
      </c>
      <c r="G294" s="18">
        <f t="shared" si="38"/>
        <v>0</v>
      </c>
      <c r="H294" s="18">
        <f t="shared" si="39"/>
        <v>0</v>
      </c>
      <c r="I294" s="19">
        <f t="shared" si="40"/>
        <v>0</v>
      </c>
      <c r="J294" s="19">
        <f t="shared" si="41"/>
        <v>100</v>
      </c>
      <c r="K294" s="19">
        <f t="shared" si="42"/>
        <v>100</v>
      </c>
    </row>
    <row r="295" spans="1:11" x14ac:dyDescent="0.2">
      <c r="A295" s="24" t="s">
        <v>121</v>
      </c>
      <c r="B295" s="17" t="s">
        <v>122</v>
      </c>
      <c r="C295" s="18">
        <v>136368.41</v>
      </c>
      <c r="D295" s="18">
        <v>138714</v>
      </c>
      <c r="E295" s="18">
        <v>138714</v>
      </c>
      <c r="F295" s="18">
        <v>136930</v>
      </c>
      <c r="G295" s="18">
        <f t="shared" si="38"/>
        <v>561.58999999999651</v>
      </c>
      <c r="H295" s="18">
        <f t="shared" si="39"/>
        <v>1784</v>
      </c>
      <c r="I295" s="19">
        <f t="shared" si="40"/>
        <v>0.411818250282451</v>
      </c>
      <c r="J295" s="19">
        <f t="shared" si="41"/>
        <v>98.713900543564463</v>
      </c>
      <c r="K295" s="19">
        <f t="shared" si="42"/>
        <v>98.713900543564463</v>
      </c>
    </row>
    <row r="296" spans="1:11" x14ac:dyDescent="0.2">
      <c r="A296" s="23" t="s">
        <v>29</v>
      </c>
      <c r="B296" s="17" t="s">
        <v>123</v>
      </c>
      <c r="C296" s="18">
        <v>123082640.55</v>
      </c>
      <c r="D296" s="18">
        <v>149612224</v>
      </c>
      <c r="E296" s="18">
        <v>152310547</v>
      </c>
      <c r="F296" s="18">
        <v>145714143.59</v>
      </c>
      <c r="G296" s="18">
        <f t="shared" si="38"/>
        <v>22631503.040000007</v>
      </c>
      <c r="H296" s="18">
        <f t="shared" si="39"/>
        <v>6596403.4099999964</v>
      </c>
      <c r="I296" s="19">
        <f t="shared" si="40"/>
        <v>18.387242050438772</v>
      </c>
      <c r="J296" s="19">
        <f t="shared" si="41"/>
        <v>95.669109237720747</v>
      </c>
      <c r="K296" s="19">
        <f t="shared" si="42"/>
        <v>97.394544171738275</v>
      </c>
    </row>
    <row r="297" spans="1:11" x14ac:dyDescent="0.2">
      <c r="A297" s="24" t="s">
        <v>124</v>
      </c>
      <c r="B297" s="17" t="s">
        <v>125</v>
      </c>
      <c r="C297" s="18">
        <v>2011345.48</v>
      </c>
      <c r="D297" s="18">
        <v>2818488</v>
      </c>
      <c r="E297" s="18">
        <v>1747059</v>
      </c>
      <c r="F297" s="18">
        <v>2667196.46</v>
      </c>
      <c r="G297" s="18">
        <f t="shared" si="38"/>
        <v>655850.98</v>
      </c>
      <c r="H297" s="18">
        <f t="shared" si="39"/>
        <v>-920137.46</v>
      </c>
      <c r="I297" s="19">
        <f t="shared" si="40"/>
        <v>32.607574706658568</v>
      </c>
      <c r="J297" s="19">
        <f t="shared" si="41"/>
        <v>152.66779542076142</v>
      </c>
      <c r="K297" s="19">
        <f t="shared" si="42"/>
        <v>94.632173704482682</v>
      </c>
    </row>
    <row r="298" spans="1:11" x14ac:dyDescent="0.2">
      <c r="A298" s="24" t="s">
        <v>126</v>
      </c>
      <c r="B298" s="17" t="s">
        <v>127</v>
      </c>
      <c r="C298" s="18">
        <v>121071295.06999999</v>
      </c>
      <c r="D298" s="18">
        <v>146793736</v>
      </c>
      <c r="E298" s="18">
        <v>150563488</v>
      </c>
      <c r="F298" s="18">
        <v>143046947.13</v>
      </c>
      <c r="G298" s="18">
        <f t="shared" si="38"/>
        <v>21975652.060000002</v>
      </c>
      <c r="H298" s="18">
        <f t="shared" si="39"/>
        <v>7516540.8700000048</v>
      </c>
      <c r="I298" s="19">
        <f t="shared" si="40"/>
        <v>18.151001067011222</v>
      </c>
      <c r="J298" s="19">
        <f t="shared" si="41"/>
        <v>95.00772666079574</v>
      </c>
      <c r="K298" s="19">
        <f t="shared" si="42"/>
        <v>97.4475825930338</v>
      </c>
    </row>
    <row r="299" spans="1:11" ht="25.5" x14ac:dyDescent="0.2">
      <c r="A299" s="23" t="s">
        <v>132</v>
      </c>
      <c r="B299" s="17" t="s">
        <v>133</v>
      </c>
      <c r="C299" s="18">
        <v>36948551.380000003</v>
      </c>
      <c r="D299" s="18">
        <v>36822082</v>
      </c>
      <c r="E299" s="18">
        <v>38300554</v>
      </c>
      <c r="F299" s="18">
        <v>31468952.699999999</v>
      </c>
      <c r="G299" s="18">
        <f t="shared" si="38"/>
        <v>-5479598.6800000034</v>
      </c>
      <c r="H299" s="18">
        <f t="shared" si="39"/>
        <v>6831601.3000000007</v>
      </c>
      <c r="I299" s="19">
        <f t="shared" si="40"/>
        <v>-14.83034780888886</v>
      </c>
      <c r="J299" s="19">
        <f t="shared" si="41"/>
        <v>82.163178892921493</v>
      </c>
      <c r="K299" s="19">
        <f t="shared" si="42"/>
        <v>85.462176473345536</v>
      </c>
    </row>
    <row r="300" spans="1:11" x14ac:dyDescent="0.2">
      <c r="A300" s="24" t="s">
        <v>134</v>
      </c>
      <c r="B300" s="17" t="s">
        <v>135</v>
      </c>
      <c r="C300" s="18">
        <v>32531910.399999999</v>
      </c>
      <c r="D300" s="18">
        <v>32583976</v>
      </c>
      <c r="E300" s="18">
        <v>32557976</v>
      </c>
      <c r="F300" s="18">
        <v>27289632.120000001</v>
      </c>
      <c r="G300" s="18">
        <f t="shared" si="38"/>
        <v>-5242278.2799999975</v>
      </c>
      <c r="H300" s="18">
        <f t="shared" si="39"/>
        <v>5268343.879999999</v>
      </c>
      <c r="I300" s="19">
        <f t="shared" si="40"/>
        <v>-16.114265087856623</v>
      </c>
      <c r="J300" s="19">
        <f t="shared" si="41"/>
        <v>83.81857680588007</v>
      </c>
      <c r="K300" s="19">
        <f t="shared" si="42"/>
        <v>83.751694759411805</v>
      </c>
    </row>
    <row r="301" spans="1:11" ht="25.5" x14ac:dyDescent="0.2">
      <c r="A301" s="25" t="s">
        <v>136</v>
      </c>
      <c r="B301" s="17" t="s">
        <v>137</v>
      </c>
      <c r="C301" s="18">
        <v>16418.189999999999</v>
      </c>
      <c r="D301" s="18">
        <v>26000</v>
      </c>
      <c r="E301" s="18">
        <v>0</v>
      </c>
      <c r="F301" s="18">
        <v>24503.23</v>
      </c>
      <c r="G301" s="18">
        <f t="shared" si="38"/>
        <v>8085.0400000000009</v>
      </c>
      <c r="H301" s="18">
        <f t="shared" si="39"/>
        <v>-24503.23</v>
      </c>
      <c r="I301" s="19">
        <f t="shared" si="40"/>
        <v>49.244405138447064</v>
      </c>
      <c r="J301" s="19">
        <f t="shared" si="41"/>
        <v>0</v>
      </c>
      <c r="K301" s="19">
        <f t="shared" si="42"/>
        <v>94.243192307692297</v>
      </c>
    </row>
    <row r="302" spans="1:11" ht="25.5" x14ac:dyDescent="0.2">
      <c r="A302" s="25" t="s">
        <v>138</v>
      </c>
      <c r="B302" s="17" t="s">
        <v>139</v>
      </c>
      <c r="C302" s="18">
        <v>32515492.210000001</v>
      </c>
      <c r="D302" s="18">
        <v>32557976</v>
      </c>
      <c r="E302" s="18">
        <v>32557976</v>
      </c>
      <c r="F302" s="18">
        <v>27265128.890000001</v>
      </c>
      <c r="G302" s="18">
        <f t="shared" si="38"/>
        <v>-5250363.32</v>
      </c>
      <c r="H302" s="18">
        <f t="shared" si="39"/>
        <v>5292847.1099999994</v>
      </c>
      <c r="I302" s="19">
        <f t="shared" si="40"/>
        <v>-16.147266927687085</v>
      </c>
      <c r="J302" s="19">
        <f t="shared" si="41"/>
        <v>83.743316507144058</v>
      </c>
      <c r="K302" s="19">
        <f t="shared" si="42"/>
        <v>83.743316507144058</v>
      </c>
    </row>
    <row r="303" spans="1:11" ht="25.5" x14ac:dyDescent="0.2">
      <c r="A303" s="24" t="s">
        <v>140</v>
      </c>
      <c r="B303" s="17" t="s">
        <v>141</v>
      </c>
      <c r="C303" s="18">
        <v>4416640.9800000004</v>
      </c>
      <c r="D303" s="18">
        <v>4238106</v>
      </c>
      <c r="E303" s="18">
        <v>5742578</v>
      </c>
      <c r="F303" s="18">
        <v>4179320.58</v>
      </c>
      <c r="G303" s="18">
        <f t="shared" si="38"/>
        <v>-237320.40000000037</v>
      </c>
      <c r="H303" s="18">
        <f t="shared" si="39"/>
        <v>1563257.42</v>
      </c>
      <c r="I303" s="19">
        <f t="shared" si="40"/>
        <v>-5.3733233259091122</v>
      </c>
      <c r="J303" s="19">
        <f t="shared" si="41"/>
        <v>72.777776462069824</v>
      </c>
      <c r="K303" s="19">
        <f t="shared" si="42"/>
        <v>98.612931814352919</v>
      </c>
    </row>
    <row r="304" spans="1:11" x14ac:dyDescent="0.2">
      <c r="A304" s="16"/>
      <c r="B304" s="17" t="s">
        <v>145</v>
      </c>
      <c r="C304" s="18">
        <v>68792157.269999996</v>
      </c>
      <c r="D304" s="18">
        <v>-50756454</v>
      </c>
      <c r="E304" s="18">
        <v>-54932436</v>
      </c>
      <c r="F304" s="18">
        <v>-25381314.84</v>
      </c>
      <c r="G304" s="18">
        <f t="shared" si="38"/>
        <v>-94173472.109999999</v>
      </c>
      <c r="H304" s="18">
        <f t="shared" si="39"/>
        <v>-29551121.16</v>
      </c>
      <c r="I304" s="19">
        <f t="shared" si="40"/>
        <v>-136.89565184063315</v>
      </c>
      <c r="J304" s="19">
        <f t="shared" si="41"/>
        <v>46.204604580069955</v>
      </c>
      <c r="K304" s="19">
        <f t="shared" si="42"/>
        <v>50.006083640121901</v>
      </c>
    </row>
    <row r="305" spans="1:11" x14ac:dyDescent="0.2">
      <c r="A305" s="16" t="s">
        <v>146</v>
      </c>
      <c r="B305" s="17" t="s">
        <v>147</v>
      </c>
      <c r="C305" s="18">
        <v>-68792157.269999996</v>
      </c>
      <c r="D305" s="18">
        <v>50756454</v>
      </c>
      <c r="E305" s="18">
        <v>54932436</v>
      </c>
      <c r="F305" s="18">
        <v>25381314.84</v>
      </c>
      <c r="G305" s="18">
        <f t="shared" si="38"/>
        <v>94173472.109999999</v>
      </c>
      <c r="H305" s="18">
        <f t="shared" si="39"/>
        <v>29551121.16</v>
      </c>
      <c r="I305" s="19">
        <f t="shared" si="40"/>
        <v>-136.89565184063315</v>
      </c>
      <c r="J305" s="19">
        <f t="shared" si="41"/>
        <v>46.204604580069955</v>
      </c>
      <c r="K305" s="19">
        <f t="shared" si="42"/>
        <v>50.006083640121901</v>
      </c>
    </row>
    <row r="306" spans="1:11" x14ac:dyDescent="0.2">
      <c r="A306" s="22" t="s">
        <v>148</v>
      </c>
      <c r="B306" s="17" t="s">
        <v>149</v>
      </c>
      <c r="C306" s="18">
        <v>-68792157.269999996</v>
      </c>
      <c r="D306" s="18">
        <v>50756454</v>
      </c>
      <c r="E306" s="18">
        <v>54932436</v>
      </c>
      <c r="F306" s="18">
        <v>25381314.84</v>
      </c>
      <c r="G306" s="18">
        <f t="shared" si="38"/>
        <v>94173472.109999999</v>
      </c>
      <c r="H306" s="18">
        <f t="shared" si="39"/>
        <v>29551121.16</v>
      </c>
      <c r="I306" s="19">
        <f t="shared" si="40"/>
        <v>-136.89565184063315</v>
      </c>
      <c r="J306" s="19">
        <f t="shared" si="41"/>
        <v>46.204604580069955</v>
      </c>
      <c r="K306" s="19">
        <f t="shared" si="42"/>
        <v>50.006083640121901</v>
      </c>
    </row>
    <row r="307" spans="1:11" ht="25.5" x14ac:dyDescent="0.2">
      <c r="A307" s="23" t="s">
        <v>150</v>
      </c>
      <c r="B307" s="17" t="s">
        <v>151</v>
      </c>
      <c r="C307" s="18">
        <v>-68792157.269999996</v>
      </c>
      <c r="D307" s="18">
        <v>50756454</v>
      </c>
      <c r="E307" s="18">
        <v>54932436</v>
      </c>
      <c r="F307" s="18">
        <v>25381314.84</v>
      </c>
      <c r="G307" s="18">
        <f t="shared" si="38"/>
        <v>94173472.109999999</v>
      </c>
      <c r="H307" s="18">
        <f t="shared" si="39"/>
        <v>29551121.16</v>
      </c>
      <c r="I307" s="19">
        <f t="shared" si="40"/>
        <v>-136.89565184063315</v>
      </c>
      <c r="J307" s="19">
        <f t="shared" si="41"/>
        <v>46.204604580069955</v>
      </c>
      <c r="K307" s="19">
        <f t="shared" si="42"/>
        <v>50.006083640121901</v>
      </c>
    </row>
    <row r="308" spans="1:11" x14ac:dyDescent="0.2">
      <c r="A308" s="16"/>
      <c r="B308" s="17"/>
      <c r="C308" s="18"/>
      <c r="D308" s="18"/>
      <c r="E308" s="18"/>
      <c r="F308" s="18"/>
      <c r="G308" s="18"/>
      <c r="H308" s="18"/>
      <c r="I308" s="19"/>
      <c r="J308" s="19"/>
      <c r="K308" s="19"/>
    </row>
    <row r="309" spans="1:11" s="31" customFormat="1" x14ac:dyDescent="0.2">
      <c r="A309" s="32" t="s">
        <v>161</v>
      </c>
      <c r="B309" s="28" t="s">
        <v>162</v>
      </c>
      <c r="C309" s="29"/>
      <c r="D309" s="29"/>
      <c r="E309" s="29"/>
      <c r="F309" s="29"/>
      <c r="G309" s="29"/>
      <c r="H309" s="29"/>
      <c r="I309" s="30"/>
      <c r="J309" s="30"/>
      <c r="K309" s="30"/>
    </row>
    <row r="310" spans="1:11" x14ac:dyDescent="0.2">
      <c r="A310" s="16" t="s">
        <v>25</v>
      </c>
      <c r="B310" s="17" t="s">
        <v>26</v>
      </c>
      <c r="C310" s="18">
        <v>73094066.730000004</v>
      </c>
      <c r="D310" s="18">
        <v>79114559</v>
      </c>
      <c r="E310" s="18">
        <v>79114559</v>
      </c>
      <c r="F310" s="18">
        <v>88276411.239999995</v>
      </c>
      <c r="G310" s="18">
        <f t="shared" ref="G310:G339" si="43">F310-C310</f>
        <v>15182344.50999999</v>
      </c>
      <c r="H310" s="18">
        <f t="shared" ref="H310:H339" si="44">E310-F310</f>
        <v>-9161852.2399999946</v>
      </c>
      <c r="I310" s="19">
        <f t="shared" ref="I310:I339" si="45">IF(ISERROR(F310/C310),0,F310/C310*100-100)</f>
        <v>20.770967041800532</v>
      </c>
      <c r="J310" s="19">
        <f t="shared" ref="J310:J339" si="46">IF(ISERROR(F310/E310),0,F310/E310*100)</f>
        <v>111.58048828914031</v>
      </c>
      <c r="K310" s="19">
        <f t="shared" ref="K310:K339" si="47">IF(ISERROR(F310/D310),0,F310/D310*100)</f>
        <v>111.58048828914031</v>
      </c>
    </row>
    <row r="311" spans="1:11" x14ac:dyDescent="0.2">
      <c r="A311" s="22" t="s">
        <v>27</v>
      </c>
      <c r="B311" s="17" t="s">
        <v>28</v>
      </c>
      <c r="C311" s="18">
        <v>72016443.799999997</v>
      </c>
      <c r="D311" s="18">
        <v>78036756</v>
      </c>
      <c r="E311" s="18">
        <v>78036756</v>
      </c>
      <c r="F311" s="18">
        <v>87152891.469999999</v>
      </c>
      <c r="G311" s="18">
        <f t="shared" si="43"/>
        <v>15136447.670000002</v>
      </c>
      <c r="H311" s="18">
        <f t="shared" si="44"/>
        <v>-9116135.4699999988</v>
      </c>
      <c r="I311" s="19">
        <f t="shared" si="45"/>
        <v>21.018043756834331</v>
      </c>
      <c r="J311" s="19">
        <f t="shared" si="46"/>
        <v>111.68184832029667</v>
      </c>
      <c r="K311" s="19">
        <f t="shared" si="47"/>
        <v>111.68184832029667</v>
      </c>
    </row>
    <row r="312" spans="1:11" x14ac:dyDescent="0.2">
      <c r="A312" s="23" t="s">
        <v>29</v>
      </c>
      <c r="B312" s="17" t="s">
        <v>30</v>
      </c>
      <c r="C312" s="18">
        <v>72016443.799999997</v>
      </c>
      <c r="D312" s="18">
        <v>78036756</v>
      </c>
      <c r="E312" s="18">
        <v>78036756</v>
      </c>
      <c r="F312" s="18">
        <v>87152891.469999999</v>
      </c>
      <c r="G312" s="18">
        <f t="shared" si="43"/>
        <v>15136447.670000002</v>
      </c>
      <c r="H312" s="18">
        <f t="shared" si="44"/>
        <v>-9116135.4699999988</v>
      </c>
      <c r="I312" s="19">
        <f t="shared" si="45"/>
        <v>21.018043756834331</v>
      </c>
      <c r="J312" s="19">
        <f t="shared" si="46"/>
        <v>111.68184832029667</v>
      </c>
      <c r="K312" s="19">
        <f t="shared" si="47"/>
        <v>111.68184832029667</v>
      </c>
    </row>
    <row r="313" spans="1:11" x14ac:dyDescent="0.2">
      <c r="A313" s="24" t="s">
        <v>31</v>
      </c>
      <c r="B313" s="17" t="s">
        <v>32</v>
      </c>
      <c r="C313" s="18">
        <v>73163844.030000001</v>
      </c>
      <c r="D313" s="18">
        <v>78036756</v>
      </c>
      <c r="E313" s="18">
        <v>78036756</v>
      </c>
      <c r="F313" s="18">
        <v>88486731.049999997</v>
      </c>
      <c r="G313" s="18">
        <f t="shared" si="43"/>
        <v>15322887.019999996</v>
      </c>
      <c r="H313" s="18">
        <f t="shared" si="44"/>
        <v>-10449975.049999997</v>
      </c>
      <c r="I313" s="19">
        <f t="shared" si="45"/>
        <v>20.943250348788439</v>
      </c>
      <c r="J313" s="19">
        <f t="shared" si="46"/>
        <v>113.39109361491143</v>
      </c>
      <c r="K313" s="19">
        <f t="shared" si="47"/>
        <v>113.39109361491143</v>
      </c>
    </row>
    <row r="314" spans="1:11" x14ac:dyDescent="0.2">
      <c r="A314" s="25" t="s">
        <v>33</v>
      </c>
      <c r="B314" s="17" t="s">
        <v>34</v>
      </c>
      <c r="C314" s="18">
        <v>211.35</v>
      </c>
      <c r="D314" s="18">
        <v>1500</v>
      </c>
      <c r="E314" s="18">
        <v>1500</v>
      </c>
      <c r="F314" s="18">
        <v>0</v>
      </c>
      <c r="G314" s="18">
        <f t="shared" si="43"/>
        <v>-211.35</v>
      </c>
      <c r="H314" s="18">
        <f t="shared" si="44"/>
        <v>1500</v>
      </c>
      <c r="I314" s="19">
        <f t="shared" si="45"/>
        <v>-100</v>
      </c>
      <c r="J314" s="19">
        <f t="shared" si="46"/>
        <v>0</v>
      </c>
      <c r="K314" s="19">
        <f t="shared" si="47"/>
        <v>0</v>
      </c>
    </row>
    <row r="315" spans="1:11" ht="25.5" x14ac:dyDescent="0.2">
      <c r="A315" s="25" t="s">
        <v>37</v>
      </c>
      <c r="B315" s="17" t="s">
        <v>38</v>
      </c>
      <c r="C315" s="18">
        <v>73163632.680000007</v>
      </c>
      <c r="D315" s="18">
        <v>78035256</v>
      </c>
      <c r="E315" s="18">
        <v>78035256</v>
      </c>
      <c r="F315" s="18">
        <v>88486731.049999997</v>
      </c>
      <c r="G315" s="18">
        <f t="shared" si="43"/>
        <v>15323098.36999999</v>
      </c>
      <c r="H315" s="18">
        <f t="shared" si="44"/>
        <v>-10451475.049999997</v>
      </c>
      <c r="I315" s="19">
        <f t="shared" si="45"/>
        <v>20.943599721216017</v>
      </c>
      <c r="J315" s="19">
        <f t="shared" si="46"/>
        <v>113.39327322768058</v>
      </c>
      <c r="K315" s="19">
        <f t="shared" si="47"/>
        <v>113.39327322768058</v>
      </c>
    </row>
    <row r="316" spans="1:11" ht="38.25" x14ac:dyDescent="0.2">
      <c r="A316" s="26" t="s">
        <v>43</v>
      </c>
      <c r="B316" s="17" t="s">
        <v>44</v>
      </c>
      <c r="C316" s="18">
        <v>73163632.680000007</v>
      </c>
      <c r="D316" s="18">
        <v>78035256</v>
      </c>
      <c r="E316" s="18">
        <v>78035256</v>
      </c>
      <c r="F316" s="18">
        <v>88486731.049999997</v>
      </c>
      <c r="G316" s="18">
        <f t="shared" si="43"/>
        <v>15323098.36999999</v>
      </c>
      <c r="H316" s="18">
        <f t="shared" si="44"/>
        <v>-10451475.049999997</v>
      </c>
      <c r="I316" s="19">
        <f t="shared" si="45"/>
        <v>20.943599721216017</v>
      </c>
      <c r="J316" s="19">
        <f t="shared" si="46"/>
        <v>113.39327322768058</v>
      </c>
      <c r="K316" s="19">
        <f t="shared" si="47"/>
        <v>113.39327322768058</v>
      </c>
    </row>
    <row r="317" spans="1:11" x14ac:dyDescent="0.2">
      <c r="A317" s="25" t="s">
        <v>47</v>
      </c>
      <c r="B317" s="17" t="s">
        <v>48</v>
      </c>
      <c r="C317" s="18">
        <v>-1147400.23</v>
      </c>
      <c r="D317" s="18">
        <v>0</v>
      </c>
      <c r="E317" s="18">
        <v>0</v>
      </c>
      <c r="F317" s="18">
        <v>-1333839.58</v>
      </c>
      <c r="G317" s="18">
        <f t="shared" si="43"/>
        <v>-186439.35000000009</v>
      </c>
      <c r="H317" s="18">
        <f t="shared" si="44"/>
        <v>1333839.58</v>
      </c>
      <c r="I317" s="19">
        <f t="shared" si="45"/>
        <v>16.248850673491688</v>
      </c>
      <c r="J317" s="19">
        <f t="shared" si="46"/>
        <v>0</v>
      </c>
      <c r="K317" s="19">
        <f t="shared" si="47"/>
        <v>0</v>
      </c>
    </row>
    <row r="318" spans="1:11" x14ac:dyDescent="0.2">
      <c r="A318" s="26" t="s">
        <v>153</v>
      </c>
      <c r="B318" s="17" t="s">
        <v>154</v>
      </c>
      <c r="C318" s="18">
        <v>-1147400.23</v>
      </c>
      <c r="D318" s="18">
        <v>0</v>
      </c>
      <c r="E318" s="18">
        <v>0</v>
      </c>
      <c r="F318" s="18">
        <v>-1333839.58</v>
      </c>
      <c r="G318" s="18">
        <f t="shared" si="43"/>
        <v>-186439.35000000009</v>
      </c>
      <c r="H318" s="18">
        <f t="shared" si="44"/>
        <v>1333839.58</v>
      </c>
      <c r="I318" s="19">
        <f t="shared" si="45"/>
        <v>16.248850673491688</v>
      </c>
      <c r="J318" s="19">
        <f t="shared" si="46"/>
        <v>0</v>
      </c>
      <c r="K318" s="19">
        <f t="shared" si="47"/>
        <v>0</v>
      </c>
    </row>
    <row r="319" spans="1:11" x14ac:dyDescent="0.2">
      <c r="A319" s="22" t="s">
        <v>56</v>
      </c>
      <c r="B319" s="17" t="s">
        <v>57</v>
      </c>
      <c r="C319" s="18">
        <v>176570.93</v>
      </c>
      <c r="D319" s="18">
        <v>150000</v>
      </c>
      <c r="E319" s="18">
        <v>150000</v>
      </c>
      <c r="F319" s="18">
        <v>195716.77</v>
      </c>
      <c r="G319" s="18">
        <f t="shared" si="43"/>
        <v>19145.839999999997</v>
      </c>
      <c r="H319" s="18">
        <f t="shared" si="44"/>
        <v>-45716.76999999999</v>
      </c>
      <c r="I319" s="19">
        <f t="shared" si="45"/>
        <v>10.843143885576183</v>
      </c>
      <c r="J319" s="19">
        <f t="shared" si="46"/>
        <v>130.47784666666666</v>
      </c>
      <c r="K319" s="19">
        <f t="shared" si="47"/>
        <v>130.47784666666666</v>
      </c>
    </row>
    <row r="320" spans="1:11" ht="25.5" x14ac:dyDescent="0.2">
      <c r="A320" s="23" t="s">
        <v>58</v>
      </c>
      <c r="B320" s="17" t="s">
        <v>59</v>
      </c>
      <c r="C320" s="18">
        <v>176570.93</v>
      </c>
      <c r="D320" s="18">
        <v>0</v>
      </c>
      <c r="E320" s="18">
        <v>0</v>
      </c>
      <c r="F320" s="18">
        <v>195716.77</v>
      </c>
      <c r="G320" s="18">
        <f t="shared" si="43"/>
        <v>19145.839999999997</v>
      </c>
      <c r="H320" s="18">
        <f t="shared" si="44"/>
        <v>-195716.77</v>
      </c>
      <c r="I320" s="19">
        <f t="shared" si="45"/>
        <v>10.843143885576183</v>
      </c>
      <c r="J320" s="19">
        <f t="shared" si="46"/>
        <v>0</v>
      </c>
      <c r="K320" s="19">
        <f t="shared" si="47"/>
        <v>0</v>
      </c>
    </row>
    <row r="321" spans="1:11" ht="25.5" x14ac:dyDescent="0.2">
      <c r="A321" s="24" t="s">
        <v>60</v>
      </c>
      <c r="B321" s="17" t="s">
        <v>61</v>
      </c>
      <c r="C321" s="18">
        <v>176570.93</v>
      </c>
      <c r="D321" s="18">
        <v>0</v>
      </c>
      <c r="E321" s="18">
        <v>0</v>
      </c>
      <c r="F321" s="18">
        <v>195716.77</v>
      </c>
      <c r="G321" s="18">
        <f t="shared" si="43"/>
        <v>19145.839999999997</v>
      </c>
      <c r="H321" s="18">
        <f t="shared" si="44"/>
        <v>-195716.77</v>
      </c>
      <c r="I321" s="19">
        <f t="shared" si="45"/>
        <v>10.843143885576183</v>
      </c>
      <c r="J321" s="19">
        <f t="shared" si="46"/>
        <v>0</v>
      </c>
      <c r="K321" s="19">
        <f t="shared" si="47"/>
        <v>0</v>
      </c>
    </row>
    <row r="322" spans="1:11" x14ac:dyDescent="0.2">
      <c r="A322" s="25" t="s">
        <v>62</v>
      </c>
      <c r="B322" s="17" t="s">
        <v>63</v>
      </c>
      <c r="C322" s="18">
        <v>176570.93</v>
      </c>
      <c r="D322" s="18">
        <v>0</v>
      </c>
      <c r="E322" s="18">
        <v>0</v>
      </c>
      <c r="F322" s="18">
        <v>195716.77</v>
      </c>
      <c r="G322" s="18">
        <f t="shared" si="43"/>
        <v>19145.839999999997</v>
      </c>
      <c r="H322" s="18">
        <f t="shared" si="44"/>
        <v>-195716.77</v>
      </c>
      <c r="I322" s="19">
        <f t="shared" si="45"/>
        <v>10.843143885576183</v>
      </c>
      <c r="J322" s="19">
        <f t="shared" si="46"/>
        <v>0</v>
      </c>
      <c r="K322" s="19">
        <f t="shared" si="47"/>
        <v>0</v>
      </c>
    </row>
    <row r="323" spans="1:11" x14ac:dyDescent="0.2">
      <c r="A323" s="22" t="s">
        <v>84</v>
      </c>
      <c r="B323" s="17" t="s">
        <v>85</v>
      </c>
      <c r="C323" s="18">
        <v>901052</v>
      </c>
      <c r="D323" s="18">
        <v>927803</v>
      </c>
      <c r="E323" s="18">
        <v>927803</v>
      </c>
      <c r="F323" s="18">
        <v>927803</v>
      </c>
      <c r="G323" s="18">
        <f t="shared" si="43"/>
        <v>26751</v>
      </c>
      <c r="H323" s="18">
        <f t="shared" si="44"/>
        <v>0</v>
      </c>
      <c r="I323" s="19">
        <f t="shared" si="45"/>
        <v>2.9688630622871841</v>
      </c>
      <c r="J323" s="19">
        <f t="shared" si="46"/>
        <v>100</v>
      </c>
      <c r="K323" s="19">
        <f t="shared" si="47"/>
        <v>100</v>
      </c>
    </row>
    <row r="324" spans="1:11" x14ac:dyDescent="0.2">
      <c r="A324" s="23" t="s">
        <v>86</v>
      </c>
      <c r="B324" s="17" t="s">
        <v>87</v>
      </c>
      <c r="C324" s="18">
        <v>901052</v>
      </c>
      <c r="D324" s="18">
        <v>0</v>
      </c>
      <c r="E324" s="18">
        <v>0</v>
      </c>
      <c r="F324" s="18">
        <v>927803</v>
      </c>
      <c r="G324" s="18">
        <f t="shared" si="43"/>
        <v>26751</v>
      </c>
      <c r="H324" s="18">
        <f t="shared" si="44"/>
        <v>-927803</v>
      </c>
      <c r="I324" s="19">
        <f t="shared" si="45"/>
        <v>2.9688630622871841</v>
      </c>
      <c r="J324" s="19">
        <f t="shared" si="46"/>
        <v>0</v>
      </c>
      <c r="K324" s="19">
        <f t="shared" si="47"/>
        <v>0</v>
      </c>
    </row>
    <row r="325" spans="1:11" ht="25.5" x14ac:dyDescent="0.2">
      <c r="A325" s="24" t="s">
        <v>88</v>
      </c>
      <c r="B325" s="17" t="s">
        <v>89</v>
      </c>
      <c r="C325" s="18">
        <v>901052</v>
      </c>
      <c r="D325" s="18">
        <v>0</v>
      </c>
      <c r="E325" s="18">
        <v>0</v>
      </c>
      <c r="F325" s="18">
        <v>927803</v>
      </c>
      <c r="G325" s="18">
        <f t="shared" si="43"/>
        <v>26751</v>
      </c>
      <c r="H325" s="18">
        <f t="shared" si="44"/>
        <v>-927803</v>
      </c>
      <c r="I325" s="19">
        <f t="shared" si="45"/>
        <v>2.9688630622871841</v>
      </c>
      <c r="J325" s="19">
        <f t="shared" si="46"/>
        <v>0</v>
      </c>
      <c r="K325" s="19">
        <f t="shared" si="47"/>
        <v>0</v>
      </c>
    </row>
    <row r="326" spans="1:11" x14ac:dyDescent="0.2">
      <c r="A326" s="16" t="s">
        <v>114</v>
      </c>
      <c r="B326" s="17" t="s">
        <v>115</v>
      </c>
      <c r="C326" s="18">
        <v>69373233.219999999</v>
      </c>
      <c r="D326" s="18">
        <v>83729139</v>
      </c>
      <c r="E326" s="18">
        <v>82938618</v>
      </c>
      <c r="F326" s="18">
        <v>82057743.900000006</v>
      </c>
      <c r="G326" s="18">
        <f t="shared" si="43"/>
        <v>12684510.680000007</v>
      </c>
      <c r="H326" s="18">
        <f t="shared" si="44"/>
        <v>880874.09999999404</v>
      </c>
      <c r="I326" s="19">
        <f t="shared" si="45"/>
        <v>18.284445010331623</v>
      </c>
      <c r="J326" s="19">
        <f t="shared" si="46"/>
        <v>98.937920451001489</v>
      </c>
      <c r="K326" s="19">
        <f t="shared" si="47"/>
        <v>98.00380713338042</v>
      </c>
    </row>
    <row r="327" spans="1:11" x14ac:dyDescent="0.2">
      <c r="A327" s="22" t="s">
        <v>27</v>
      </c>
      <c r="B327" s="17" t="s">
        <v>116</v>
      </c>
      <c r="C327" s="18">
        <v>69373233.219999999</v>
      </c>
      <c r="D327" s="18">
        <v>83729139</v>
      </c>
      <c r="E327" s="18">
        <v>82938618</v>
      </c>
      <c r="F327" s="18">
        <v>82057743.900000006</v>
      </c>
      <c r="G327" s="18">
        <f t="shared" si="43"/>
        <v>12684510.680000007</v>
      </c>
      <c r="H327" s="18">
        <f t="shared" si="44"/>
        <v>880874.09999999404</v>
      </c>
      <c r="I327" s="19">
        <f t="shared" si="45"/>
        <v>18.284445010331623</v>
      </c>
      <c r="J327" s="19">
        <f t="shared" si="46"/>
        <v>98.937920451001489</v>
      </c>
      <c r="K327" s="19">
        <f t="shared" si="47"/>
        <v>98.00380713338042</v>
      </c>
    </row>
    <row r="328" spans="1:11" x14ac:dyDescent="0.2">
      <c r="A328" s="23" t="s">
        <v>29</v>
      </c>
      <c r="B328" s="17" t="s">
        <v>123</v>
      </c>
      <c r="C328" s="18">
        <v>64290619.619999997</v>
      </c>
      <c r="D328" s="18">
        <v>76508604</v>
      </c>
      <c r="E328" s="18">
        <v>75733083</v>
      </c>
      <c r="F328" s="18">
        <v>75650701.109999999</v>
      </c>
      <c r="G328" s="18">
        <f t="shared" si="43"/>
        <v>11360081.490000002</v>
      </c>
      <c r="H328" s="18">
        <f t="shared" si="44"/>
        <v>82381.890000000596</v>
      </c>
      <c r="I328" s="19">
        <f t="shared" si="45"/>
        <v>17.669889568875803</v>
      </c>
      <c r="J328" s="19">
        <f t="shared" si="46"/>
        <v>99.891220736385449</v>
      </c>
      <c r="K328" s="19">
        <f t="shared" si="47"/>
        <v>98.878684428747391</v>
      </c>
    </row>
    <row r="329" spans="1:11" x14ac:dyDescent="0.2">
      <c r="A329" s="24" t="s">
        <v>124</v>
      </c>
      <c r="B329" s="17" t="s">
        <v>125</v>
      </c>
      <c r="C329" s="18">
        <v>150720.82</v>
      </c>
      <c r="D329" s="18">
        <v>431321</v>
      </c>
      <c r="E329" s="18">
        <v>446321</v>
      </c>
      <c r="F329" s="18">
        <v>207072.64000000001</v>
      </c>
      <c r="G329" s="18">
        <f t="shared" si="43"/>
        <v>56351.820000000007</v>
      </c>
      <c r="H329" s="18">
        <f t="shared" si="44"/>
        <v>239248.36</v>
      </c>
      <c r="I329" s="19">
        <f t="shared" si="45"/>
        <v>37.388212192582273</v>
      </c>
      <c r="J329" s="19">
        <f t="shared" si="46"/>
        <v>46.395450807826656</v>
      </c>
      <c r="K329" s="19">
        <f t="shared" si="47"/>
        <v>48.008939977418216</v>
      </c>
    </row>
    <row r="330" spans="1:11" x14ac:dyDescent="0.2">
      <c r="A330" s="24" t="s">
        <v>126</v>
      </c>
      <c r="B330" s="17" t="s">
        <v>127</v>
      </c>
      <c r="C330" s="18">
        <v>64139898.799999997</v>
      </c>
      <c r="D330" s="18">
        <v>76077283</v>
      </c>
      <c r="E330" s="18">
        <v>75286762</v>
      </c>
      <c r="F330" s="18">
        <v>75443628.469999999</v>
      </c>
      <c r="G330" s="18">
        <f t="shared" si="43"/>
        <v>11303729.670000002</v>
      </c>
      <c r="H330" s="18">
        <f t="shared" si="44"/>
        <v>-156866.46999999881</v>
      </c>
      <c r="I330" s="19">
        <f t="shared" si="45"/>
        <v>17.623553952348942</v>
      </c>
      <c r="J330" s="19">
        <f t="shared" si="46"/>
        <v>100.20835863547963</v>
      </c>
      <c r="K330" s="19">
        <f t="shared" si="47"/>
        <v>99.167091009283283</v>
      </c>
    </row>
    <row r="331" spans="1:11" ht="25.5" x14ac:dyDescent="0.2">
      <c r="A331" s="23" t="s">
        <v>132</v>
      </c>
      <c r="B331" s="17" t="s">
        <v>133</v>
      </c>
      <c r="C331" s="18">
        <v>5082613.5999999996</v>
      </c>
      <c r="D331" s="18">
        <v>7220535</v>
      </c>
      <c r="E331" s="18">
        <v>7205535</v>
      </c>
      <c r="F331" s="18">
        <v>6407042.79</v>
      </c>
      <c r="G331" s="18">
        <f t="shared" si="43"/>
        <v>1324429.1900000004</v>
      </c>
      <c r="H331" s="18">
        <f t="shared" si="44"/>
        <v>798492.21</v>
      </c>
      <c r="I331" s="19">
        <f t="shared" si="45"/>
        <v>26.058034197209096</v>
      </c>
      <c r="J331" s="19">
        <f t="shared" si="46"/>
        <v>88.918349435538104</v>
      </c>
      <c r="K331" s="19">
        <f t="shared" si="47"/>
        <v>88.733629710263855</v>
      </c>
    </row>
    <row r="332" spans="1:11" x14ac:dyDescent="0.2">
      <c r="A332" s="24" t="s">
        <v>134</v>
      </c>
      <c r="B332" s="17" t="s">
        <v>135</v>
      </c>
      <c r="C332" s="18">
        <v>4978489.55</v>
      </c>
      <c r="D332" s="18">
        <v>7088908</v>
      </c>
      <c r="E332" s="18">
        <v>7073908</v>
      </c>
      <c r="F332" s="18">
        <v>6301565.0099999998</v>
      </c>
      <c r="G332" s="18">
        <f t="shared" si="43"/>
        <v>1323075.46</v>
      </c>
      <c r="H332" s="18">
        <f t="shared" si="44"/>
        <v>772342.99000000022</v>
      </c>
      <c r="I332" s="19">
        <f t="shared" si="45"/>
        <v>26.575840859201975</v>
      </c>
      <c r="J332" s="19">
        <f t="shared" si="46"/>
        <v>89.081806124705039</v>
      </c>
      <c r="K332" s="19">
        <f t="shared" si="47"/>
        <v>88.893310648128036</v>
      </c>
    </row>
    <row r="333" spans="1:11" ht="25.5" x14ac:dyDescent="0.2">
      <c r="A333" s="25" t="s">
        <v>136</v>
      </c>
      <c r="B333" s="17" t="s">
        <v>137</v>
      </c>
      <c r="C333" s="18">
        <v>1986.13</v>
      </c>
      <c r="D333" s="18">
        <v>15000</v>
      </c>
      <c r="E333" s="18">
        <v>0</v>
      </c>
      <c r="F333" s="18">
        <v>5901.09</v>
      </c>
      <c r="G333" s="18">
        <f t="shared" si="43"/>
        <v>3914.96</v>
      </c>
      <c r="H333" s="18">
        <f t="shared" si="44"/>
        <v>-5901.09</v>
      </c>
      <c r="I333" s="19">
        <f t="shared" si="45"/>
        <v>197.11499247279886</v>
      </c>
      <c r="J333" s="19">
        <f t="shared" si="46"/>
        <v>0</v>
      </c>
      <c r="K333" s="19">
        <f t="shared" si="47"/>
        <v>39.340600000000002</v>
      </c>
    </row>
    <row r="334" spans="1:11" ht="25.5" x14ac:dyDescent="0.2">
      <c r="A334" s="25" t="s">
        <v>138</v>
      </c>
      <c r="B334" s="17" t="s">
        <v>139</v>
      </c>
      <c r="C334" s="18">
        <v>4976503.42</v>
      </c>
      <c r="D334" s="18">
        <v>7073908</v>
      </c>
      <c r="E334" s="18">
        <v>7073908</v>
      </c>
      <c r="F334" s="18">
        <v>6295663.9199999999</v>
      </c>
      <c r="G334" s="18">
        <f t="shared" si="43"/>
        <v>1319160.5</v>
      </c>
      <c r="H334" s="18">
        <f t="shared" si="44"/>
        <v>778244.08000000007</v>
      </c>
      <c r="I334" s="19">
        <f t="shared" si="45"/>
        <v>26.507778427287803</v>
      </c>
      <c r="J334" s="19">
        <f t="shared" si="46"/>
        <v>88.99838561655028</v>
      </c>
      <c r="K334" s="19">
        <f t="shared" si="47"/>
        <v>88.99838561655028</v>
      </c>
    </row>
    <row r="335" spans="1:11" ht="25.5" x14ac:dyDescent="0.2">
      <c r="A335" s="24" t="s">
        <v>140</v>
      </c>
      <c r="B335" s="17" t="s">
        <v>141</v>
      </c>
      <c r="C335" s="18">
        <v>104124.05</v>
      </c>
      <c r="D335" s="18">
        <v>131627</v>
      </c>
      <c r="E335" s="18">
        <v>131627</v>
      </c>
      <c r="F335" s="18">
        <v>105477.78</v>
      </c>
      <c r="G335" s="18">
        <f t="shared" si="43"/>
        <v>1353.7299999999959</v>
      </c>
      <c r="H335" s="18">
        <f t="shared" si="44"/>
        <v>26149.22</v>
      </c>
      <c r="I335" s="19">
        <f t="shared" si="45"/>
        <v>1.3001127021086774</v>
      </c>
      <c r="J335" s="19">
        <f t="shared" si="46"/>
        <v>80.133847918740074</v>
      </c>
      <c r="K335" s="19">
        <f t="shared" si="47"/>
        <v>80.133847918740074</v>
      </c>
    </row>
    <row r="336" spans="1:11" x14ac:dyDescent="0.2">
      <c r="A336" s="16"/>
      <c r="B336" s="17" t="s">
        <v>145</v>
      </c>
      <c r="C336" s="18">
        <v>3720833.51</v>
      </c>
      <c r="D336" s="18">
        <v>-4614580</v>
      </c>
      <c r="E336" s="18">
        <v>-3824059</v>
      </c>
      <c r="F336" s="18">
        <v>6218667.3399999999</v>
      </c>
      <c r="G336" s="18">
        <f t="shared" si="43"/>
        <v>2497833.83</v>
      </c>
      <c r="H336" s="18">
        <f t="shared" si="44"/>
        <v>-10042726.34</v>
      </c>
      <c r="I336" s="19">
        <f t="shared" si="45"/>
        <v>67.131029197810051</v>
      </c>
      <c r="J336" s="19">
        <f t="shared" si="46"/>
        <v>-162.61954483442855</v>
      </c>
      <c r="K336" s="19">
        <f t="shared" si="47"/>
        <v>-134.76128575081589</v>
      </c>
    </row>
    <row r="337" spans="1:11" x14ac:dyDescent="0.2">
      <c r="A337" s="16" t="s">
        <v>146</v>
      </c>
      <c r="B337" s="17" t="s">
        <v>147</v>
      </c>
      <c r="C337" s="18">
        <v>-3720833.51</v>
      </c>
      <c r="D337" s="18">
        <v>4614580</v>
      </c>
      <c r="E337" s="18">
        <v>3824059</v>
      </c>
      <c r="F337" s="18">
        <v>-6218667.3399999999</v>
      </c>
      <c r="G337" s="18">
        <f t="shared" si="43"/>
        <v>-2497833.83</v>
      </c>
      <c r="H337" s="18">
        <f t="shared" si="44"/>
        <v>10042726.34</v>
      </c>
      <c r="I337" s="19">
        <f t="shared" si="45"/>
        <v>67.131029197810051</v>
      </c>
      <c r="J337" s="19">
        <f t="shared" si="46"/>
        <v>-162.61954483442855</v>
      </c>
      <c r="K337" s="19">
        <f t="shared" si="47"/>
        <v>-134.76128575081589</v>
      </c>
    </row>
    <row r="338" spans="1:11" x14ac:dyDescent="0.2">
      <c r="A338" s="22" t="s">
        <v>148</v>
      </c>
      <c r="B338" s="17" t="s">
        <v>149</v>
      </c>
      <c r="C338" s="18">
        <v>-3720833.51</v>
      </c>
      <c r="D338" s="18">
        <v>4614580</v>
      </c>
      <c r="E338" s="18">
        <v>3824059</v>
      </c>
      <c r="F338" s="18">
        <v>-6218667.3399999999</v>
      </c>
      <c r="G338" s="18">
        <f t="shared" si="43"/>
        <v>-2497833.83</v>
      </c>
      <c r="H338" s="18">
        <f t="shared" si="44"/>
        <v>10042726.34</v>
      </c>
      <c r="I338" s="19">
        <f t="shared" si="45"/>
        <v>67.131029197810051</v>
      </c>
      <c r="J338" s="19">
        <f t="shared" si="46"/>
        <v>-162.61954483442855</v>
      </c>
      <c r="K338" s="19">
        <f t="shared" si="47"/>
        <v>-134.76128575081589</v>
      </c>
    </row>
    <row r="339" spans="1:11" ht="25.5" x14ac:dyDescent="0.2">
      <c r="A339" s="23" t="s">
        <v>150</v>
      </c>
      <c r="B339" s="17" t="s">
        <v>151</v>
      </c>
      <c r="C339" s="18">
        <v>-3720833.51</v>
      </c>
      <c r="D339" s="18">
        <v>4614580</v>
      </c>
      <c r="E339" s="18">
        <v>3824059</v>
      </c>
      <c r="F339" s="18">
        <v>-6218667.3399999999</v>
      </c>
      <c r="G339" s="18">
        <f t="shared" si="43"/>
        <v>-2497833.83</v>
      </c>
      <c r="H339" s="18">
        <f t="shared" si="44"/>
        <v>10042726.34</v>
      </c>
      <c r="I339" s="19">
        <f t="shared" si="45"/>
        <v>67.131029197810051</v>
      </c>
      <c r="J339" s="19">
        <f t="shared" si="46"/>
        <v>-162.61954483442855</v>
      </c>
      <c r="K339" s="19">
        <f t="shared" si="47"/>
        <v>-134.76128575081589</v>
      </c>
    </row>
    <row r="340" spans="1:11" x14ac:dyDescent="0.2">
      <c r="A340" s="16"/>
      <c r="B340" s="17"/>
      <c r="C340" s="18"/>
      <c r="D340" s="18"/>
      <c r="E340" s="18"/>
      <c r="F340" s="18"/>
      <c r="G340" s="18"/>
      <c r="H340" s="18"/>
      <c r="I340" s="19"/>
      <c r="J340" s="19"/>
      <c r="K340" s="19"/>
    </row>
    <row r="341" spans="1:11" s="31" customFormat="1" x14ac:dyDescent="0.2">
      <c r="A341" s="32" t="s">
        <v>163</v>
      </c>
      <c r="B341" s="28" t="s">
        <v>164</v>
      </c>
      <c r="C341" s="29"/>
      <c r="D341" s="29"/>
      <c r="E341" s="29"/>
      <c r="F341" s="29"/>
      <c r="G341" s="29"/>
      <c r="H341" s="29"/>
      <c r="I341" s="30"/>
      <c r="J341" s="30"/>
      <c r="K341" s="30"/>
    </row>
    <row r="342" spans="1:11" x14ac:dyDescent="0.2">
      <c r="A342" s="16" t="s">
        <v>25</v>
      </c>
      <c r="B342" s="17" t="s">
        <v>26</v>
      </c>
      <c r="C342" s="18">
        <v>850465347.82000005</v>
      </c>
      <c r="D342" s="18">
        <v>986426284</v>
      </c>
      <c r="E342" s="18">
        <v>937155797</v>
      </c>
      <c r="F342" s="18">
        <v>1091350553.1199999</v>
      </c>
      <c r="G342" s="18">
        <f t="shared" ref="G342:G374" si="48">F342-C342</f>
        <v>240885205.29999983</v>
      </c>
      <c r="H342" s="18">
        <f t="shared" ref="H342:H374" si="49">E342-F342</f>
        <v>-154194756.11999989</v>
      </c>
      <c r="I342" s="19">
        <f t="shared" ref="I342:I374" si="50">IF(ISERROR(F342/C342),0,F342/C342*100-100)</f>
        <v>28.32392947196044</v>
      </c>
      <c r="J342" s="19">
        <f t="shared" ref="J342:J374" si="51">IF(ISERROR(F342/E342),0,F342/E342*100)</f>
        <v>116.45348154635593</v>
      </c>
      <c r="K342" s="19">
        <f t="shared" ref="K342:K374" si="52">IF(ISERROR(F342/D342),0,F342/D342*100)</f>
        <v>110.63680792187812</v>
      </c>
    </row>
    <row r="343" spans="1:11" x14ac:dyDescent="0.2">
      <c r="A343" s="22" t="s">
        <v>27</v>
      </c>
      <c r="B343" s="17" t="s">
        <v>28</v>
      </c>
      <c r="C343" s="18">
        <v>749544651.58000004</v>
      </c>
      <c r="D343" s="18">
        <v>900297148</v>
      </c>
      <c r="E343" s="18">
        <v>900297148</v>
      </c>
      <c r="F343" s="18">
        <v>1004773447.52</v>
      </c>
      <c r="G343" s="18">
        <f t="shared" si="48"/>
        <v>255228795.93999994</v>
      </c>
      <c r="H343" s="18">
        <f t="shared" si="49"/>
        <v>-104476299.51999998</v>
      </c>
      <c r="I343" s="19">
        <f t="shared" si="50"/>
        <v>34.051179659809634</v>
      </c>
      <c r="J343" s="19">
        <f t="shared" si="51"/>
        <v>111.60464628285149</v>
      </c>
      <c r="K343" s="19">
        <f t="shared" si="52"/>
        <v>111.60464628285149</v>
      </c>
    </row>
    <row r="344" spans="1:11" x14ac:dyDescent="0.2">
      <c r="A344" s="23" t="s">
        <v>29</v>
      </c>
      <c r="B344" s="17" t="s">
        <v>30</v>
      </c>
      <c r="C344" s="18">
        <v>749544651.58000004</v>
      </c>
      <c r="D344" s="18">
        <v>900297148</v>
      </c>
      <c r="E344" s="18">
        <v>900297148</v>
      </c>
      <c r="F344" s="18">
        <v>1004773447.52</v>
      </c>
      <c r="G344" s="18">
        <f t="shared" si="48"/>
        <v>255228795.93999994</v>
      </c>
      <c r="H344" s="18">
        <f t="shared" si="49"/>
        <v>-104476299.51999998</v>
      </c>
      <c r="I344" s="19">
        <f t="shared" si="50"/>
        <v>34.051179659809634</v>
      </c>
      <c r="J344" s="19">
        <f t="shared" si="51"/>
        <v>111.60464628285149</v>
      </c>
      <c r="K344" s="19">
        <f t="shared" si="52"/>
        <v>111.60464628285149</v>
      </c>
    </row>
    <row r="345" spans="1:11" x14ac:dyDescent="0.2">
      <c r="A345" s="24" t="s">
        <v>31</v>
      </c>
      <c r="B345" s="17" t="s">
        <v>32</v>
      </c>
      <c r="C345" s="18">
        <v>761486747.15999997</v>
      </c>
      <c r="D345" s="18">
        <v>900297148</v>
      </c>
      <c r="E345" s="18">
        <v>900297148</v>
      </c>
      <c r="F345" s="18">
        <v>1020151078.98</v>
      </c>
      <c r="G345" s="18">
        <f t="shared" si="48"/>
        <v>258664331.82000005</v>
      </c>
      <c r="H345" s="18">
        <f t="shared" si="49"/>
        <v>-119853930.98000002</v>
      </c>
      <c r="I345" s="19">
        <f t="shared" si="50"/>
        <v>33.968330083839362</v>
      </c>
      <c r="J345" s="19">
        <f t="shared" si="51"/>
        <v>113.31270805936175</v>
      </c>
      <c r="K345" s="19">
        <f t="shared" si="52"/>
        <v>113.31270805936175</v>
      </c>
    </row>
    <row r="346" spans="1:11" x14ac:dyDescent="0.2">
      <c r="A346" s="25" t="s">
        <v>33</v>
      </c>
      <c r="B346" s="17" t="s">
        <v>34</v>
      </c>
      <c r="C346" s="18">
        <v>2570.09</v>
      </c>
      <c r="D346" s="18">
        <v>15000</v>
      </c>
      <c r="E346" s="18">
        <v>15000</v>
      </c>
      <c r="F346" s="18">
        <v>1169.97</v>
      </c>
      <c r="G346" s="18">
        <f t="shared" si="48"/>
        <v>-1400.1200000000001</v>
      </c>
      <c r="H346" s="18">
        <f t="shared" si="49"/>
        <v>13830.03</v>
      </c>
      <c r="I346" s="19">
        <f t="shared" si="50"/>
        <v>-54.477469660595546</v>
      </c>
      <c r="J346" s="19">
        <f t="shared" si="51"/>
        <v>7.7997999999999994</v>
      </c>
      <c r="K346" s="19">
        <f t="shared" si="52"/>
        <v>7.7997999999999994</v>
      </c>
    </row>
    <row r="347" spans="1:11" ht="25.5" x14ac:dyDescent="0.2">
      <c r="A347" s="25" t="s">
        <v>37</v>
      </c>
      <c r="B347" s="17" t="s">
        <v>38</v>
      </c>
      <c r="C347" s="18">
        <v>761484177.07000005</v>
      </c>
      <c r="D347" s="18">
        <v>900282148</v>
      </c>
      <c r="E347" s="18">
        <v>900282148</v>
      </c>
      <c r="F347" s="18">
        <v>1020149909.01</v>
      </c>
      <c r="G347" s="18">
        <f t="shared" si="48"/>
        <v>258665731.93999994</v>
      </c>
      <c r="H347" s="18">
        <f t="shared" si="49"/>
        <v>-119867761.00999999</v>
      </c>
      <c r="I347" s="19">
        <f t="shared" si="50"/>
        <v>33.968628597810238</v>
      </c>
      <c r="J347" s="19">
        <f t="shared" si="51"/>
        <v>113.31446605670115</v>
      </c>
      <c r="K347" s="19">
        <f t="shared" si="52"/>
        <v>113.31446605670115</v>
      </c>
    </row>
    <row r="348" spans="1:11" ht="25.5" x14ac:dyDescent="0.2">
      <c r="A348" s="26" t="s">
        <v>45</v>
      </c>
      <c r="B348" s="17" t="s">
        <v>46</v>
      </c>
      <c r="C348" s="18">
        <v>761484177.07000005</v>
      </c>
      <c r="D348" s="18">
        <v>900282148</v>
      </c>
      <c r="E348" s="18">
        <v>900282148</v>
      </c>
      <c r="F348" s="18">
        <v>1020149909.01</v>
      </c>
      <c r="G348" s="18">
        <f t="shared" si="48"/>
        <v>258665731.93999994</v>
      </c>
      <c r="H348" s="18">
        <f t="shared" si="49"/>
        <v>-119867761.00999999</v>
      </c>
      <c r="I348" s="19">
        <f t="shared" si="50"/>
        <v>33.968628597810238</v>
      </c>
      <c r="J348" s="19">
        <f t="shared" si="51"/>
        <v>113.31446605670115</v>
      </c>
      <c r="K348" s="19">
        <f t="shared" si="52"/>
        <v>113.31446605670115</v>
      </c>
    </row>
    <row r="349" spans="1:11" x14ac:dyDescent="0.2">
      <c r="A349" s="25" t="s">
        <v>47</v>
      </c>
      <c r="B349" s="17" t="s">
        <v>48</v>
      </c>
      <c r="C349" s="18">
        <v>-11942095.58</v>
      </c>
      <c r="D349" s="18">
        <v>0</v>
      </c>
      <c r="E349" s="18">
        <v>0</v>
      </c>
      <c r="F349" s="18">
        <v>-15377631.460000001</v>
      </c>
      <c r="G349" s="18">
        <f t="shared" si="48"/>
        <v>-3435535.8800000008</v>
      </c>
      <c r="H349" s="18">
        <f t="shared" si="49"/>
        <v>15377631.460000001</v>
      </c>
      <c r="I349" s="19">
        <f t="shared" si="50"/>
        <v>28.768283229567004</v>
      </c>
      <c r="J349" s="19">
        <f t="shared" si="51"/>
        <v>0</v>
      </c>
      <c r="K349" s="19">
        <f t="shared" si="52"/>
        <v>0</v>
      </c>
    </row>
    <row r="350" spans="1:11" x14ac:dyDescent="0.2">
      <c r="A350" s="26" t="s">
        <v>153</v>
      </c>
      <c r="B350" s="17" t="s">
        <v>154</v>
      </c>
      <c r="C350" s="18">
        <v>-11942095.58</v>
      </c>
      <c r="D350" s="18">
        <v>0</v>
      </c>
      <c r="E350" s="18">
        <v>0</v>
      </c>
      <c r="F350" s="18">
        <v>-15377631.460000001</v>
      </c>
      <c r="G350" s="18">
        <f t="shared" si="48"/>
        <v>-3435535.8800000008</v>
      </c>
      <c r="H350" s="18">
        <f t="shared" si="49"/>
        <v>15377631.460000001</v>
      </c>
      <c r="I350" s="19">
        <f t="shared" si="50"/>
        <v>28.768283229567004</v>
      </c>
      <c r="J350" s="19">
        <f t="shared" si="51"/>
        <v>0</v>
      </c>
      <c r="K350" s="19">
        <f t="shared" si="52"/>
        <v>0</v>
      </c>
    </row>
    <row r="351" spans="1:11" x14ac:dyDescent="0.2">
      <c r="A351" s="22" t="s">
        <v>56</v>
      </c>
      <c r="B351" s="17" t="s">
        <v>57</v>
      </c>
      <c r="C351" s="18">
        <v>1833208.61</v>
      </c>
      <c r="D351" s="18">
        <v>1395560</v>
      </c>
      <c r="E351" s="18">
        <v>1395560</v>
      </c>
      <c r="F351" s="18">
        <v>1879488.6</v>
      </c>
      <c r="G351" s="18">
        <f t="shared" si="48"/>
        <v>46279.989999999991</v>
      </c>
      <c r="H351" s="18">
        <f t="shared" si="49"/>
        <v>-483928.60000000009</v>
      </c>
      <c r="I351" s="19">
        <f t="shared" si="50"/>
        <v>2.5245348373091048</v>
      </c>
      <c r="J351" s="19">
        <f t="shared" si="51"/>
        <v>134.67630198629939</v>
      </c>
      <c r="K351" s="19">
        <f t="shared" si="52"/>
        <v>134.67630198629939</v>
      </c>
    </row>
    <row r="352" spans="1:11" ht="25.5" x14ac:dyDescent="0.2">
      <c r="A352" s="23" t="s">
        <v>58</v>
      </c>
      <c r="B352" s="17" t="s">
        <v>59</v>
      </c>
      <c r="C352" s="18">
        <v>1833208.61</v>
      </c>
      <c r="D352" s="18">
        <v>0</v>
      </c>
      <c r="E352" s="18">
        <v>0</v>
      </c>
      <c r="F352" s="18">
        <v>1879488.6</v>
      </c>
      <c r="G352" s="18">
        <f t="shared" si="48"/>
        <v>46279.989999999991</v>
      </c>
      <c r="H352" s="18">
        <f t="shared" si="49"/>
        <v>-1879488.6</v>
      </c>
      <c r="I352" s="19">
        <f t="shared" si="50"/>
        <v>2.5245348373091048</v>
      </c>
      <c r="J352" s="19">
        <f t="shared" si="51"/>
        <v>0</v>
      </c>
      <c r="K352" s="19">
        <f t="shared" si="52"/>
        <v>0</v>
      </c>
    </row>
    <row r="353" spans="1:11" ht="25.5" x14ac:dyDescent="0.2">
      <c r="A353" s="24" t="s">
        <v>60</v>
      </c>
      <c r="B353" s="17" t="s">
        <v>61</v>
      </c>
      <c r="C353" s="18">
        <v>1507648.89</v>
      </c>
      <c r="D353" s="18">
        <v>0</v>
      </c>
      <c r="E353" s="18">
        <v>0</v>
      </c>
      <c r="F353" s="18">
        <v>1553928.88</v>
      </c>
      <c r="G353" s="18">
        <f t="shared" si="48"/>
        <v>46279.989999999991</v>
      </c>
      <c r="H353" s="18">
        <f t="shared" si="49"/>
        <v>-1553928.88</v>
      </c>
      <c r="I353" s="19">
        <f t="shared" si="50"/>
        <v>3.0696795724102657</v>
      </c>
      <c r="J353" s="19">
        <f t="shared" si="51"/>
        <v>0</v>
      </c>
      <c r="K353" s="19">
        <f t="shared" si="52"/>
        <v>0</v>
      </c>
    </row>
    <row r="354" spans="1:11" x14ac:dyDescent="0.2">
      <c r="A354" s="25" t="s">
        <v>62</v>
      </c>
      <c r="B354" s="17" t="s">
        <v>63</v>
      </c>
      <c r="C354" s="18">
        <v>1441837.21</v>
      </c>
      <c r="D354" s="18">
        <v>0</v>
      </c>
      <c r="E354" s="18">
        <v>0</v>
      </c>
      <c r="F354" s="18">
        <v>1459087.27</v>
      </c>
      <c r="G354" s="18">
        <f t="shared" si="48"/>
        <v>17250.060000000056</v>
      </c>
      <c r="H354" s="18">
        <f t="shared" si="49"/>
        <v>-1459087.27</v>
      </c>
      <c r="I354" s="19">
        <f t="shared" si="50"/>
        <v>1.1963944251376404</v>
      </c>
      <c r="J354" s="19">
        <f t="shared" si="51"/>
        <v>0</v>
      </c>
      <c r="K354" s="19">
        <f t="shared" si="52"/>
        <v>0</v>
      </c>
    </row>
    <row r="355" spans="1:11" ht="51" x14ac:dyDescent="0.2">
      <c r="A355" s="25" t="s">
        <v>74</v>
      </c>
      <c r="B355" s="17" t="s">
        <v>75</v>
      </c>
      <c r="C355" s="18">
        <v>0</v>
      </c>
      <c r="D355" s="18">
        <v>0</v>
      </c>
      <c r="E355" s="18">
        <v>0</v>
      </c>
      <c r="F355" s="18">
        <v>2826.41</v>
      </c>
      <c r="G355" s="18">
        <f t="shared" si="48"/>
        <v>2826.41</v>
      </c>
      <c r="H355" s="18">
        <f t="shared" si="49"/>
        <v>-2826.41</v>
      </c>
      <c r="I355" s="19">
        <f t="shared" si="50"/>
        <v>0</v>
      </c>
      <c r="J355" s="19">
        <f t="shared" si="51"/>
        <v>0</v>
      </c>
      <c r="K355" s="19">
        <f t="shared" si="52"/>
        <v>0</v>
      </c>
    </row>
    <row r="356" spans="1:11" x14ac:dyDescent="0.2">
      <c r="A356" s="25" t="s">
        <v>76</v>
      </c>
      <c r="B356" s="17" t="s">
        <v>77</v>
      </c>
      <c r="C356" s="18">
        <v>65811.679999999993</v>
      </c>
      <c r="D356" s="18">
        <v>0</v>
      </c>
      <c r="E356" s="18">
        <v>0</v>
      </c>
      <c r="F356" s="18">
        <v>92015.2</v>
      </c>
      <c r="G356" s="18">
        <f t="shared" si="48"/>
        <v>26203.520000000004</v>
      </c>
      <c r="H356" s="18">
        <f t="shared" si="49"/>
        <v>-92015.2</v>
      </c>
      <c r="I356" s="19">
        <f t="shared" si="50"/>
        <v>39.815911096632107</v>
      </c>
      <c r="J356" s="19">
        <f t="shared" si="51"/>
        <v>0</v>
      </c>
      <c r="K356" s="19">
        <f t="shared" si="52"/>
        <v>0</v>
      </c>
    </row>
    <row r="357" spans="1:11" ht="25.5" x14ac:dyDescent="0.2">
      <c r="A357" s="24" t="s">
        <v>78</v>
      </c>
      <c r="B357" s="17" t="s">
        <v>79</v>
      </c>
      <c r="C357" s="18">
        <v>325559.71999999997</v>
      </c>
      <c r="D357" s="18">
        <v>0</v>
      </c>
      <c r="E357" s="18">
        <v>0</v>
      </c>
      <c r="F357" s="18">
        <v>325559.71999999997</v>
      </c>
      <c r="G357" s="18">
        <f t="shared" si="48"/>
        <v>0</v>
      </c>
      <c r="H357" s="18">
        <f t="shared" si="49"/>
        <v>-325559.71999999997</v>
      </c>
      <c r="I357" s="19">
        <f t="shared" si="50"/>
        <v>0</v>
      </c>
      <c r="J357" s="19">
        <f t="shared" si="51"/>
        <v>0</v>
      </c>
      <c r="K357" s="19">
        <f t="shared" si="52"/>
        <v>0</v>
      </c>
    </row>
    <row r="358" spans="1:11" ht="25.5" x14ac:dyDescent="0.2">
      <c r="A358" s="25" t="s">
        <v>80</v>
      </c>
      <c r="B358" s="17" t="s">
        <v>81</v>
      </c>
      <c r="C358" s="18">
        <v>325559.71999999997</v>
      </c>
      <c r="D358" s="18">
        <v>0</v>
      </c>
      <c r="E358" s="18">
        <v>0</v>
      </c>
      <c r="F358" s="18">
        <v>325559.71999999997</v>
      </c>
      <c r="G358" s="18">
        <f t="shared" si="48"/>
        <v>0</v>
      </c>
      <c r="H358" s="18">
        <f t="shared" si="49"/>
        <v>-325559.71999999997</v>
      </c>
      <c r="I358" s="19">
        <f t="shared" si="50"/>
        <v>0</v>
      </c>
      <c r="J358" s="19">
        <f t="shared" si="51"/>
        <v>0</v>
      </c>
      <c r="K358" s="19">
        <f t="shared" si="52"/>
        <v>0</v>
      </c>
    </row>
    <row r="359" spans="1:11" x14ac:dyDescent="0.2">
      <c r="A359" s="22" t="s">
        <v>84</v>
      </c>
      <c r="B359" s="17" t="s">
        <v>85</v>
      </c>
      <c r="C359" s="18">
        <v>99087487.629999995</v>
      </c>
      <c r="D359" s="18">
        <v>84733576</v>
      </c>
      <c r="E359" s="18">
        <v>35463089</v>
      </c>
      <c r="F359" s="18">
        <v>84697617</v>
      </c>
      <c r="G359" s="18">
        <f t="shared" si="48"/>
        <v>-14389870.629999995</v>
      </c>
      <c r="H359" s="18">
        <f t="shared" si="49"/>
        <v>-49234528</v>
      </c>
      <c r="I359" s="19">
        <f t="shared" si="50"/>
        <v>-14.522389228126201</v>
      </c>
      <c r="J359" s="19">
        <f t="shared" si="51"/>
        <v>238.83316255952772</v>
      </c>
      <c r="K359" s="19">
        <f t="shared" si="52"/>
        <v>99.957562277319681</v>
      </c>
    </row>
    <row r="360" spans="1:11" x14ac:dyDescent="0.2">
      <c r="A360" s="23" t="s">
        <v>86</v>
      </c>
      <c r="B360" s="17" t="s">
        <v>87</v>
      </c>
      <c r="C360" s="18">
        <v>35032489.630000003</v>
      </c>
      <c r="D360" s="18">
        <v>2279483</v>
      </c>
      <c r="E360" s="18">
        <v>2279483</v>
      </c>
      <c r="F360" s="18">
        <v>35427130</v>
      </c>
      <c r="G360" s="18">
        <f t="shared" si="48"/>
        <v>394640.36999999732</v>
      </c>
      <c r="H360" s="18">
        <f t="shared" si="49"/>
        <v>-33147647</v>
      </c>
      <c r="I360" s="19">
        <f t="shared" si="50"/>
        <v>1.1264982139951769</v>
      </c>
      <c r="J360" s="19">
        <f t="shared" si="51"/>
        <v>1554.1739069780297</v>
      </c>
      <c r="K360" s="19">
        <f t="shared" si="52"/>
        <v>1554.1739069780297</v>
      </c>
    </row>
    <row r="361" spans="1:11" ht="25.5" x14ac:dyDescent="0.2">
      <c r="A361" s="24" t="s">
        <v>88</v>
      </c>
      <c r="B361" s="17" t="s">
        <v>89</v>
      </c>
      <c r="C361" s="18">
        <v>33087249.5</v>
      </c>
      <c r="D361" s="18">
        <v>0</v>
      </c>
      <c r="E361" s="18">
        <v>0</v>
      </c>
      <c r="F361" s="18">
        <v>33147647</v>
      </c>
      <c r="G361" s="18">
        <f t="shared" si="48"/>
        <v>60397.5</v>
      </c>
      <c r="H361" s="18">
        <f t="shared" si="49"/>
        <v>-33147647</v>
      </c>
      <c r="I361" s="19">
        <f t="shared" si="50"/>
        <v>0.18254010506373675</v>
      </c>
      <c r="J361" s="19">
        <f t="shared" si="51"/>
        <v>0</v>
      </c>
      <c r="K361" s="19">
        <f t="shared" si="52"/>
        <v>0</v>
      </c>
    </row>
    <row r="362" spans="1:11" x14ac:dyDescent="0.2">
      <c r="A362" s="24" t="s">
        <v>90</v>
      </c>
      <c r="B362" s="17" t="s">
        <v>91</v>
      </c>
      <c r="C362" s="18">
        <v>1945240.13</v>
      </c>
      <c r="D362" s="18">
        <v>2279483</v>
      </c>
      <c r="E362" s="18">
        <v>2279483</v>
      </c>
      <c r="F362" s="18">
        <v>2279483</v>
      </c>
      <c r="G362" s="18">
        <f t="shared" si="48"/>
        <v>334242.87000000011</v>
      </c>
      <c r="H362" s="18">
        <f t="shared" si="49"/>
        <v>0</v>
      </c>
      <c r="I362" s="19">
        <f t="shared" si="50"/>
        <v>17.182602026619719</v>
      </c>
      <c r="J362" s="19">
        <f t="shared" si="51"/>
        <v>100</v>
      </c>
      <c r="K362" s="19">
        <f t="shared" si="52"/>
        <v>100</v>
      </c>
    </row>
    <row r="363" spans="1:11" x14ac:dyDescent="0.2">
      <c r="A363" s="25" t="s">
        <v>112</v>
      </c>
      <c r="B363" s="17" t="s">
        <v>113</v>
      </c>
      <c r="C363" s="18">
        <v>1945240.13</v>
      </c>
      <c r="D363" s="18">
        <v>2279483</v>
      </c>
      <c r="E363" s="18">
        <v>2279483</v>
      </c>
      <c r="F363" s="18">
        <v>2279483</v>
      </c>
      <c r="G363" s="18">
        <f t="shared" si="48"/>
        <v>334242.87000000011</v>
      </c>
      <c r="H363" s="18">
        <f t="shared" si="49"/>
        <v>0</v>
      </c>
      <c r="I363" s="19">
        <f t="shared" si="50"/>
        <v>17.182602026619719</v>
      </c>
      <c r="J363" s="19">
        <f t="shared" si="51"/>
        <v>100</v>
      </c>
      <c r="K363" s="19">
        <f t="shared" si="52"/>
        <v>100</v>
      </c>
    </row>
    <row r="364" spans="1:11" x14ac:dyDescent="0.2">
      <c r="A364" s="16" t="s">
        <v>114</v>
      </c>
      <c r="B364" s="17" t="s">
        <v>115</v>
      </c>
      <c r="C364" s="18">
        <v>854177790.62</v>
      </c>
      <c r="D364" s="18">
        <v>971792745</v>
      </c>
      <c r="E364" s="18">
        <v>919135984</v>
      </c>
      <c r="F364" s="18">
        <v>957898728.60000002</v>
      </c>
      <c r="G364" s="18">
        <f t="shared" si="48"/>
        <v>103720937.98000002</v>
      </c>
      <c r="H364" s="18">
        <f t="shared" si="49"/>
        <v>-38762744.600000024</v>
      </c>
      <c r="I364" s="19">
        <f t="shared" si="50"/>
        <v>12.142780943147073</v>
      </c>
      <c r="J364" s="19">
        <f t="shared" si="51"/>
        <v>104.21730247479898</v>
      </c>
      <c r="K364" s="19">
        <f t="shared" si="52"/>
        <v>98.570269589736455</v>
      </c>
    </row>
    <row r="365" spans="1:11" x14ac:dyDescent="0.2">
      <c r="A365" s="22" t="s">
        <v>27</v>
      </c>
      <c r="B365" s="17" t="s">
        <v>116</v>
      </c>
      <c r="C365" s="18">
        <v>854177790.62</v>
      </c>
      <c r="D365" s="18">
        <v>971792745</v>
      </c>
      <c r="E365" s="18">
        <v>919135984</v>
      </c>
      <c r="F365" s="18">
        <v>957898728.60000002</v>
      </c>
      <c r="G365" s="18">
        <f t="shared" si="48"/>
        <v>103720937.98000002</v>
      </c>
      <c r="H365" s="18">
        <f t="shared" si="49"/>
        <v>-38762744.600000024</v>
      </c>
      <c r="I365" s="19">
        <f t="shared" si="50"/>
        <v>12.142780943147073</v>
      </c>
      <c r="J365" s="19">
        <f t="shared" si="51"/>
        <v>104.21730247479898</v>
      </c>
      <c r="K365" s="19">
        <f t="shared" si="52"/>
        <v>98.570269589736455</v>
      </c>
    </row>
    <row r="366" spans="1:11" x14ac:dyDescent="0.2">
      <c r="A366" s="23" t="s">
        <v>29</v>
      </c>
      <c r="B366" s="17" t="s">
        <v>123</v>
      </c>
      <c r="C366" s="18">
        <v>701833791.08000004</v>
      </c>
      <c r="D366" s="18">
        <v>792440719</v>
      </c>
      <c r="E366" s="18">
        <v>739783958</v>
      </c>
      <c r="F366" s="18">
        <v>778546702.60000002</v>
      </c>
      <c r="G366" s="18">
        <f t="shared" si="48"/>
        <v>76712911.519999981</v>
      </c>
      <c r="H366" s="18">
        <f t="shared" si="49"/>
        <v>-38762744.600000024</v>
      </c>
      <c r="I366" s="19">
        <f t="shared" si="50"/>
        <v>10.930353097127494</v>
      </c>
      <c r="J366" s="19">
        <f t="shared" si="51"/>
        <v>105.23973846429367</v>
      </c>
      <c r="K366" s="19">
        <f t="shared" si="52"/>
        <v>98.246680658014</v>
      </c>
    </row>
    <row r="367" spans="1:11" x14ac:dyDescent="0.2">
      <c r="A367" s="24" t="s">
        <v>126</v>
      </c>
      <c r="B367" s="17" t="s">
        <v>127</v>
      </c>
      <c r="C367" s="18">
        <v>701833791.08000004</v>
      </c>
      <c r="D367" s="18">
        <v>792440719</v>
      </c>
      <c r="E367" s="18">
        <v>739783958</v>
      </c>
      <c r="F367" s="18">
        <v>778546702.60000002</v>
      </c>
      <c r="G367" s="18">
        <f t="shared" si="48"/>
        <v>76712911.519999981</v>
      </c>
      <c r="H367" s="18">
        <f t="shared" si="49"/>
        <v>-38762744.600000024</v>
      </c>
      <c r="I367" s="19">
        <f t="shared" si="50"/>
        <v>10.930353097127494</v>
      </c>
      <c r="J367" s="19">
        <f t="shared" si="51"/>
        <v>105.23973846429367</v>
      </c>
      <c r="K367" s="19">
        <f t="shared" si="52"/>
        <v>98.246680658014</v>
      </c>
    </row>
    <row r="368" spans="1:11" ht="25.5" x14ac:dyDescent="0.2">
      <c r="A368" s="23" t="s">
        <v>132</v>
      </c>
      <c r="B368" s="17" t="s">
        <v>133</v>
      </c>
      <c r="C368" s="18">
        <v>152343999.53999999</v>
      </c>
      <c r="D368" s="18">
        <v>179352026</v>
      </c>
      <c r="E368" s="18">
        <v>179352026</v>
      </c>
      <c r="F368" s="18">
        <v>179352026</v>
      </c>
      <c r="G368" s="18">
        <f t="shared" si="48"/>
        <v>27008026.460000008</v>
      </c>
      <c r="H368" s="18">
        <f t="shared" si="49"/>
        <v>0</v>
      </c>
      <c r="I368" s="19">
        <f t="shared" si="50"/>
        <v>17.728316534652009</v>
      </c>
      <c r="J368" s="19">
        <f t="shared" si="51"/>
        <v>100</v>
      </c>
      <c r="K368" s="19">
        <f t="shared" si="52"/>
        <v>100</v>
      </c>
    </row>
    <row r="369" spans="1:11" x14ac:dyDescent="0.2">
      <c r="A369" s="24" t="s">
        <v>134</v>
      </c>
      <c r="B369" s="17" t="s">
        <v>135</v>
      </c>
      <c r="C369" s="18">
        <v>152343999.53999999</v>
      </c>
      <c r="D369" s="18">
        <v>179352026</v>
      </c>
      <c r="E369" s="18">
        <v>179352026</v>
      </c>
      <c r="F369" s="18">
        <v>179352026</v>
      </c>
      <c r="G369" s="18">
        <f t="shared" si="48"/>
        <v>27008026.460000008</v>
      </c>
      <c r="H369" s="18">
        <f t="shared" si="49"/>
        <v>0</v>
      </c>
      <c r="I369" s="19">
        <f t="shared" si="50"/>
        <v>17.728316534652009</v>
      </c>
      <c r="J369" s="19">
        <f t="shared" si="51"/>
        <v>100</v>
      </c>
      <c r="K369" s="19">
        <f t="shared" si="52"/>
        <v>100</v>
      </c>
    </row>
    <row r="370" spans="1:11" ht="25.5" x14ac:dyDescent="0.2">
      <c r="A370" s="25" t="s">
        <v>138</v>
      </c>
      <c r="B370" s="17" t="s">
        <v>139</v>
      </c>
      <c r="C370" s="18">
        <v>152343999.53999999</v>
      </c>
      <c r="D370" s="18">
        <v>179352026</v>
      </c>
      <c r="E370" s="18">
        <v>179352026</v>
      </c>
      <c r="F370" s="18">
        <v>179352026</v>
      </c>
      <c r="G370" s="18">
        <f t="shared" si="48"/>
        <v>27008026.460000008</v>
      </c>
      <c r="H370" s="18">
        <f t="shared" si="49"/>
        <v>0</v>
      </c>
      <c r="I370" s="19">
        <f t="shared" si="50"/>
        <v>17.728316534652009</v>
      </c>
      <c r="J370" s="19">
        <f t="shared" si="51"/>
        <v>100</v>
      </c>
      <c r="K370" s="19">
        <f t="shared" si="52"/>
        <v>100</v>
      </c>
    </row>
    <row r="371" spans="1:11" x14ac:dyDescent="0.2">
      <c r="A371" s="16"/>
      <c r="B371" s="17" t="s">
        <v>145</v>
      </c>
      <c r="C371" s="18">
        <v>-3712442.8</v>
      </c>
      <c r="D371" s="18">
        <v>14633539</v>
      </c>
      <c r="E371" s="18">
        <v>18019813</v>
      </c>
      <c r="F371" s="18">
        <v>133451824.52</v>
      </c>
      <c r="G371" s="18">
        <f t="shared" si="48"/>
        <v>137164267.31999999</v>
      </c>
      <c r="H371" s="18">
        <f t="shared" si="49"/>
        <v>-115432011.52</v>
      </c>
      <c r="I371" s="19">
        <f t="shared" si="50"/>
        <v>-3694.7173252070038</v>
      </c>
      <c r="J371" s="19">
        <f t="shared" si="51"/>
        <v>740.58384801218529</v>
      </c>
      <c r="K371" s="19">
        <f t="shared" si="52"/>
        <v>911.95864869051843</v>
      </c>
    </row>
    <row r="372" spans="1:11" x14ac:dyDescent="0.2">
      <c r="A372" s="16" t="s">
        <v>146</v>
      </c>
      <c r="B372" s="17" t="s">
        <v>147</v>
      </c>
      <c r="C372" s="18">
        <v>3712442.8</v>
      </c>
      <c r="D372" s="18">
        <v>-14633539</v>
      </c>
      <c r="E372" s="18">
        <v>-18019813</v>
      </c>
      <c r="F372" s="18">
        <v>-133451824.52</v>
      </c>
      <c r="G372" s="18">
        <f t="shared" si="48"/>
        <v>-137164267.31999999</v>
      </c>
      <c r="H372" s="18">
        <f t="shared" si="49"/>
        <v>115432011.52</v>
      </c>
      <c r="I372" s="19">
        <f t="shared" si="50"/>
        <v>-3694.7173252070038</v>
      </c>
      <c r="J372" s="19">
        <f t="shared" si="51"/>
        <v>740.58384801218529</v>
      </c>
      <c r="K372" s="19">
        <f t="shared" si="52"/>
        <v>911.95864869051843</v>
      </c>
    </row>
    <row r="373" spans="1:11" x14ac:dyDescent="0.2">
      <c r="A373" s="22" t="s">
        <v>148</v>
      </c>
      <c r="B373" s="17" t="s">
        <v>149</v>
      </c>
      <c r="C373" s="18">
        <v>3712442.8</v>
      </c>
      <c r="D373" s="18">
        <v>-14633539</v>
      </c>
      <c r="E373" s="18">
        <v>-18019813</v>
      </c>
      <c r="F373" s="18">
        <v>-133451824.52</v>
      </c>
      <c r="G373" s="18">
        <f t="shared" si="48"/>
        <v>-137164267.31999999</v>
      </c>
      <c r="H373" s="18">
        <f t="shared" si="49"/>
        <v>115432011.52</v>
      </c>
      <c r="I373" s="19">
        <f t="shared" si="50"/>
        <v>-3694.7173252070038</v>
      </c>
      <c r="J373" s="19">
        <f t="shared" si="51"/>
        <v>740.58384801218529</v>
      </c>
      <c r="K373" s="19">
        <f t="shared" si="52"/>
        <v>911.95864869051843</v>
      </c>
    </row>
    <row r="374" spans="1:11" ht="25.5" x14ac:dyDescent="0.2">
      <c r="A374" s="23" t="s">
        <v>150</v>
      </c>
      <c r="B374" s="17" t="s">
        <v>151</v>
      </c>
      <c r="C374" s="18">
        <v>3712442.8</v>
      </c>
      <c r="D374" s="18">
        <v>-14633539</v>
      </c>
      <c r="E374" s="18">
        <v>-18019813</v>
      </c>
      <c r="F374" s="18">
        <v>-133451824.52</v>
      </c>
      <c r="G374" s="18">
        <f t="shared" si="48"/>
        <v>-137164267.31999999</v>
      </c>
      <c r="H374" s="18">
        <f t="shared" si="49"/>
        <v>115432011.52</v>
      </c>
      <c r="I374" s="19">
        <f t="shared" si="50"/>
        <v>-3694.7173252070038</v>
      </c>
      <c r="J374" s="19">
        <f t="shared" si="51"/>
        <v>740.58384801218529</v>
      </c>
      <c r="K374" s="19">
        <f t="shared" si="52"/>
        <v>911.95864869051843</v>
      </c>
    </row>
    <row r="375" spans="1:11" x14ac:dyDescent="0.2">
      <c r="A375" s="16"/>
      <c r="B375" s="17"/>
      <c r="C375" s="18"/>
      <c r="D375" s="18"/>
      <c r="E375" s="18"/>
      <c r="F375" s="18"/>
      <c r="G375" s="18"/>
      <c r="H375" s="18"/>
      <c r="I375" s="19"/>
      <c r="J375" s="19"/>
      <c r="K375" s="19"/>
    </row>
    <row r="376" spans="1:11" s="31" customFormat="1" x14ac:dyDescent="0.2">
      <c r="A376" s="32" t="s">
        <v>165</v>
      </c>
      <c r="B376" s="28" t="s">
        <v>166</v>
      </c>
      <c r="C376" s="29"/>
      <c r="D376" s="29"/>
      <c r="E376" s="29"/>
      <c r="F376" s="29"/>
      <c r="G376" s="29"/>
      <c r="H376" s="29"/>
      <c r="I376" s="30"/>
      <c r="J376" s="30"/>
      <c r="K376" s="30"/>
    </row>
    <row r="377" spans="1:11" x14ac:dyDescent="0.2">
      <c r="A377" s="16" t="s">
        <v>25</v>
      </c>
      <c r="B377" s="17" t="s">
        <v>26</v>
      </c>
      <c r="C377" s="18">
        <v>23493955.66</v>
      </c>
      <c r="D377" s="18">
        <v>24234744</v>
      </c>
      <c r="E377" s="18">
        <v>24255637</v>
      </c>
      <c r="F377" s="18">
        <v>23891539.289999999</v>
      </c>
      <c r="G377" s="18">
        <f t="shared" ref="G377:G407" si="53">F377-C377</f>
        <v>397583.62999999896</v>
      </c>
      <c r="H377" s="18">
        <f t="shared" ref="H377:H407" si="54">E377-F377</f>
        <v>364097.71000000089</v>
      </c>
      <c r="I377" s="19">
        <f t="shared" ref="I377:I407" si="55">IF(ISERROR(F377/C377),0,F377/C377*100-100)</f>
        <v>1.692280498668481</v>
      </c>
      <c r="J377" s="19">
        <f t="shared" ref="J377:J407" si="56">IF(ISERROR(F377/E377),0,F377/E377*100)</f>
        <v>98.498915076936541</v>
      </c>
      <c r="K377" s="19">
        <f t="shared" ref="K377:K407" si="57">IF(ISERROR(F377/D377),0,F377/D377*100)</f>
        <v>98.583831915038999</v>
      </c>
    </row>
    <row r="378" spans="1:11" x14ac:dyDescent="0.2">
      <c r="A378" s="22" t="s">
        <v>56</v>
      </c>
      <c r="B378" s="17" t="s">
        <v>57</v>
      </c>
      <c r="C378" s="18">
        <v>1076576.53</v>
      </c>
      <c r="D378" s="18">
        <v>1026255</v>
      </c>
      <c r="E378" s="18">
        <v>1026255</v>
      </c>
      <c r="F378" s="18">
        <v>825044.38</v>
      </c>
      <c r="G378" s="18">
        <f t="shared" si="53"/>
        <v>-251532.15000000002</v>
      </c>
      <c r="H378" s="18">
        <f t="shared" si="54"/>
        <v>201210.62</v>
      </c>
      <c r="I378" s="19">
        <f t="shared" si="55"/>
        <v>-23.364075194914378</v>
      </c>
      <c r="J378" s="19">
        <f t="shared" si="56"/>
        <v>80.393701370517078</v>
      </c>
      <c r="K378" s="19">
        <f t="shared" si="57"/>
        <v>80.393701370517078</v>
      </c>
    </row>
    <row r="379" spans="1:11" ht="25.5" x14ac:dyDescent="0.2">
      <c r="A379" s="23" t="s">
        <v>58</v>
      </c>
      <c r="B379" s="17" t="s">
        <v>59</v>
      </c>
      <c r="C379" s="18">
        <v>1076576.53</v>
      </c>
      <c r="D379" s="18">
        <v>0</v>
      </c>
      <c r="E379" s="18">
        <v>0</v>
      </c>
      <c r="F379" s="18">
        <v>825044.38</v>
      </c>
      <c r="G379" s="18">
        <f t="shared" si="53"/>
        <v>-251532.15000000002</v>
      </c>
      <c r="H379" s="18">
        <f t="shared" si="54"/>
        <v>-825044.38</v>
      </c>
      <c r="I379" s="19">
        <f t="shared" si="55"/>
        <v>-23.364075194914378</v>
      </c>
      <c r="J379" s="19">
        <f t="shared" si="56"/>
        <v>0</v>
      </c>
      <c r="K379" s="19">
        <f t="shared" si="57"/>
        <v>0</v>
      </c>
    </row>
    <row r="380" spans="1:11" ht="25.5" x14ac:dyDescent="0.2">
      <c r="A380" s="24" t="s">
        <v>60</v>
      </c>
      <c r="B380" s="17" t="s">
        <v>61</v>
      </c>
      <c r="C380" s="18">
        <v>1076576.53</v>
      </c>
      <c r="D380" s="18">
        <v>0</v>
      </c>
      <c r="E380" s="18">
        <v>0</v>
      </c>
      <c r="F380" s="18">
        <v>825044.38</v>
      </c>
      <c r="G380" s="18">
        <f t="shared" si="53"/>
        <v>-251532.15000000002</v>
      </c>
      <c r="H380" s="18">
        <f t="shared" si="54"/>
        <v>-825044.38</v>
      </c>
      <c r="I380" s="19">
        <f t="shared" si="55"/>
        <v>-23.364075194914378</v>
      </c>
      <c r="J380" s="19">
        <f t="shared" si="56"/>
        <v>0</v>
      </c>
      <c r="K380" s="19">
        <f t="shared" si="57"/>
        <v>0</v>
      </c>
    </row>
    <row r="381" spans="1:11" ht="25.5" x14ac:dyDescent="0.2">
      <c r="A381" s="25" t="s">
        <v>72</v>
      </c>
      <c r="B381" s="17" t="s">
        <v>73</v>
      </c>
      <c r="C381" s="18">
        <v>1076381.69</v>
      </c>
      <c r="D381" s="18">
        <v>0</v>
      </c>
      <c r="E381" s="18">
        <v>0</v>
      </c>
      <c r="F381" s="18">
        <v>824437.79</v>
      </c>
      <c r="G381" s="18">
        <f t="shared" si="53"/>
        <v>-251943.89999999991</v>
      </c>
      <c r="H381" s="18">
        <f t="shared" si="54"/>
        <v>-824437.79</v>
      </c>
      <c r="I381" s="19">
        <f t="shared" si="55"/>
        <v>-23.406557575315119</v>
      </c>
      <c r="J381" s="19">
        <f t="shared" si="56"/>
        <v>0</v>
      </c>
      <c r="K381" s="19">
        <f t="shared" si="57"/>
        <v>0</v>
      </c>
    </row>
    <row r="382" spans="1:11" ht="51" x14ac:dyDescent="0.2">
      <c r="A382" s="25" t="s">
        <v>74</v>
      </c>
      <c r="B382" s="17" t="s">
        <v>75</v>
      </c>
      <c r="C382" s="18">
        <v>194.84</v>
      </c>
      <c r="D382" s="18">
        <v>0</v>
      </c>
      <c r="E382" s="18">
        <v>0</v>
      </c>
      <c r="F382" s="18">
        <v>606.59</v>
      </c>
      <c r="G382" s="18">
        <f t="shared" si="53"/>
        <v>411.75</v>
      </c>
      <c r="H382" s="18">
        <f t="shared" si="54"/>
        <v>-606.59</v>
      </c>
      <c r="I382" s="19">
        <f t="shared" si="55"/>
        <v>211.32724286594129</v>
      </c>
      <c r="J382" s="19">
        <f t="shared" si="56"/>
        <v>0</v>
      </c>
      <c r="K382" s="19">
        <f t="shared" si="57"/>
        <v>0</v>
      </c>
    </row>
    <row r="383" spans="1:11" ht="25.5" x14ac:dyDescent="0.2">
      <c r="A383" s="22" t="s">
        <v>82</v>
      </c>
      <c r="B383" s="17" t="s">
        <v>83</v>
      </c>
      <c r="C383" s="18">
        <v>1153.1300000000001</v>
      </c>
      <c r="D383" s="18">
        <v>16105</v>
      </c>
      <c r="E383" s="18">
        <v>16105</v>
      </c>
      <c r="F383" s="18">
        <v>931.08</v>
      </c>
      <c r="G383" s="18">
        <f t="shared" si="53"/>
        <v>-222.05000000000007</v>
      </c>
      <c r="H383" s="18">
        <f t="shared" si="54"/>
        <v>15173.92</v>
      </c>
      <c r="I383" s="19">
        <f t="shared" si="55"/>
        <v>-19.256285067598625</v>
      </c>
      <c r="J383" s="19">
        <f t="shared" si="56"/>
        <v>5.781310152126669</v>
      </c>
      <c r="K383" s="19">
        <f t="shared" si="57"/>
        <v>5.781310152126669</v>
      </c>
    </row>
    <row r="384" spans="1:11" x14ac:dyDescent="0.2">
      <c r="A384" s="22" t="s">
        <v>84</v>
      </c>
      <c r="B384" s="17" t="s">
        <v>85</v>
      </c>
      <c r="C384" s="18">
        <v>22416226</v>
      </c>
      <c r="D384" s="18">
        <v>23192384</v>
      </c>
      <c r="E384" s="18">
        <v>23213277</v>
      </c>
      <c r="F384" s="18">
        <v>23065563.829999998</v>
      </c>
      <c r="G384" s="18">
        <f t="shared" si="53"/>
        <v>649337.82999999821</v>
      </c>
      <c r="H384" s="18">
        <f t="shared" si="54"/>
        <v>147713.17000000179</v>
      </c>
      <c r="I384" s="19">
        <f t="shared" si="55"/>
        <v>2.8967312784944141</v>
      </c>
      <c r="J384" s="19">
        <f t="shared" si="56"/>
        <v>99.363669463815896</v>
      </c>
      <c r="K384" s="19">
        <f t="shared" si="57"/>
        <v>99.453181829000414</v>
      </c>
    </row>
    <row r="385" spans="1:11" x14ac:dyDescent="0.2">
      <c r="A385" s="23" t="s">
        <v>86</v>
      </c>
      <c r="B385" s="17" t="s">
        <v>87</v>
      </c>
      <c r="C385" s="18">
        <v>21884251</v>
      </c>
      <c r="D385" s="18">
        <v>19814120</v>
      </c>
      <c r="E385" s="18">
        <v>19814120</v>
      </c>
      <c r="F385" s="18">
        <v>21894375</v>
      </c>
      <c r="G385" s="18">
        <f t="shared" si="53"/>
        <v>10124</v>
      </c>
      <c r="H385" s="18">
        <f t="shared" si="54"/>
        <v>-2080255</v>
      </c>
      <c r="I385" s="19">
        <f t="shared" si="55"/>
        <v>4.6261578703337136E-2</v>
      </c>
      <c r="J385" s="19">
        <f t="shared" si="56"/>
        <v>110.49885132420718</v>
      </c>
      <c r="K385" s="19">
        <f t="shared" si="57"/>
        <v>110.49885132420718</v>
      </c>
    </row>
    <row r="386" spans="1:11" ht="25.5" x14ac:dyDescent="0.2">
      <c r="A386" s="24" t="s">
        <v>88</v>
      </c>
      <c r="B386" s="17" t="s">
        <v>89</v>
      </c>
      <c r="C386" s="18">
        <v>2063777</v>
      </c>
      <c r="D386" s="18">
        <v>0</v>
      </c>
      <c r="E386" s="18">
        <v>0</v>
      </c>
      <c r="F386" s="18">
        <v>2080255</v>
      </c>
      <c r="G386" s="18">
        <f t="shared" si="53"/>
        <v>16478</v>
      </c>
      <c r="H386" s="18">
        <f t="shared" si="54"/>
        <v>-2080255</v>
      </c>
      <c r="I386" s="19">
        <f t="shared" si="55"/>
        <v>0.79843897862997437</v>
      </c>
      <c r="J386" s="19">
        <f t="shared" si="56"/>
        <v>0</v>
      </c>
      <c r="K386" s="19">
        <f t="shared" si="57"/>
        <v>0</v>
      </c>
    </row>
    <row r="387" spans="1:11" x14ac:dyDescent="0.2">
      <c r="A387" s="24" t="s">
        <v>90</v>
      </c>
      <c r="B387" s="17" t="s">
        <v>91</v>
      </c>
      <c r="C387" s="18">
        <v>19820474</v>
      </c>
      <c r="D387" s="18">
        <v>19814120</v>
      </c>
      <c r="E387" s="18">
        <v>19814120</v>
      </c>
      <c r="F387" s="18">
        <v>19814120</v>
      </c>
      <c r="G387" s="18">
        <f t="shared" si="53"/>
        <v>-6354</v>
      </c>
      <c r="H387" s="18">
        <f t="shared" si="54"/>
        <v>0</v>
      </c>
      <c r="I387" s="19">
        <f t="shared" si="55"/>
        <v>-3.2057760071737107E-2</v>
      </c>
      <c r="J387" s="19">
        <f t="shared" si="56"/>
        <v>100</v>
      </c>
      <c r="K387" s="19">
        <f t="shared" si="57"/>
        <v>100</v>
      </c>
    </row>
    <row r="388" spans="1:11" x14ac:dyDescent="0.2">
      <c r="A388" s="25" t="s">
        <v>92</v>
      </c>
      <c r="B388" s="17" t="s">
        <v>93</v>
      </c>
      <c r="C388" s="18">
        <v>19820474</v>
      </c>
      <c r="D388" s="18">
        <v>19814120</v>
      </c>
      <c r="E388" s="18">
        <v>19814120</v>
      </c>
      <c r="F388" s="18">
        <v>19814120</v>
      </c>
      <c r="G388" s="18">
        <f t="shared" si="53"/>
        <v>-6354</v>
      </c>
      <c r="H388" s="18">
        <f t="shared" si="54"/>
        <v>0</v>
      </c>
      <c r="I388" s="19">
        <f t="shared" si="55"/>
        <v>-3.2057760071737107E-2</v>
      </c>
      <c r="J388" s="19">
        <f t="shared" si="56"/>
        <v>100</v>
      </c>
      <c r="K388" s="19">
        <f t="shared" si="57"/>
        <v>100</v>
      </c>
    </row>
    <row r="389" spans="1:11" ht="25.5" x14ac:dyDescent="0.2">
      <c r="A389" s="26" t="s">
        <v>104</v>
      </c>
      <c r="B389" s="17" t="s">
        <v>105</v>
      </c>
      <c r="C389" s="18">
        <v>14036860</v>
      </c>
      <c r="D389" s="18">
        <v>13961028</v>
      </c>
      <c r="E389" s="18">
        <v>13961028</v>
      </c>
      <c r="F389" s="18">
        <v>13961028</v>
      </c>
      <c r="G389" s="18">
        <f t="shared" si="53"/>
        <v>-75832</v>
      </c>
      <c r="H389" s="18">
        <f t="shared" si="54"/>
        <v>0</v>
      </c>
      <c r="I389" s="19">
        <f t="shared" si="55"/>
        <v>-0.54023478185291651</v>
      </c>
      <c r="J389" s="19">
        <f t="shared" si="56"/>
        <v>100</v>
      </c>
      <c r="K389" s="19">
        <f t="shared" si="57"/>
        <v>100</v>
      </c>
    </row>
    <row r="390" spans="1:11" ht="25.5" x14ac:dyDescent="0.2">
      <c r="A390" s="26" t="s">
        <v>106</v>
      </c>
      <c r="B390" s="17" t="s">
        <v>107</v>
      </c>
      <c r="C390" s="18">
        <v>1238780</v>
      </c>
      <c r="D390" s="18">
        <v>689533</v>
      </c>
      <c r="E390" s="18">
        <v>689533</v>
      </c>
      <c r="F390" s="18">
        <v>689533</v>
      </c>
      <c r="G390" s="18">
        <f t="shared" si="53"/>
        <v>-549247</v>
      </c>
      <c r="H390" s="18">
        <f t="shared" si="54"/>
        <v>0</v>
      </c>
      <c r="I390" s="19">
        <f t="shared" si="55"/>
        <v>-44.337735513973428</v>
      </c>
      <c r="J390" s="19">
        <f t="shared" si="56"/>
        <v>100</v>
      </c>
      <c r="K390" s="19">
        <f t="shared" si="57"/>
        <v>100</v>
      </c>
    </row>
    <row r="391" spans="1:11" ht="25.5" x14ac:dyDescent="0.2">
      <c r="A391" s="26" t="s">
        <v>108</v>
      </c>
      <c r="B391" s="17" t="s">
        <v>109</v>
      </c>
      <c r="C391" s="18">
        <v>398391</v>
      </c>
      <c r="D391" s="18">
        <v>412133</v>
      </c>
      <c r="E391" s="18">
        <v>412133</v>
      </c>
      <c r="F391" s="18">
        <v>412133</v>
      </c>
      <c r="G391" s="18">
        <f t="shared" si="53"/>
        <v>13742</v>
      </c>
      <c r="H391" s="18">
        <f t="shared" si="54"/>
        <v>0</v>
      </c>
      <c r="I391" s="19">
        <f t="shared" si="55"/>
        <v>3.4493751113855495</v>
      </c>
      <c r="J391" s="19">
        <f t="shared" si="56"/>
        <v>100</v>
      </c>
      <c r="K391" s="19">
        <f t="shared" si="57"/>
        <v>100</v>
      </c>
    </row>
    <row r="392" spans="1:11" ht="25.5" x14ac:dyDescent="0.2">
      <c r="A392" s="26" t="s">
        <v>110</v>
      </c>
      <c r="B392" s="17" t="s">
        <v>111</v>
      </c>
      <c r="C392" s="18">
        <v>4146443</v>
      </c>
      <c r="D392" s="18">
        <v>4751426</v>
      </c>
      <c r="E392" s="18">
        <v>4751426</v>
      </c>
      <c r="F392" s="18">
        <v>4751426</v>
      </c>
      <c r="G392" s="18">
        <f t="shared" si="53"/>
        <v>604983</v>
      </c>
      <c r="H392" s="18">
        <f t="shared" si="54"/>
        <v>0</v>
      </c>
      <c r="I392" s="19">
        <f t="shared" si="55"/>
        <v>14.590409177215264</v>
      </c>
      <c r="J392" s="19">
        <f t="shared" si="56"/>
        <v>100</v>
      </c>
      <c r="K392" s="19">
        <f t="shared" si="57"/>
        <v>100</v>
      </c>
    </row>
    <row r="393" spans="1:11" x14ac:dyDescent="0.2">
      <c r="A393" s="16" t="s">
        <v>114</v>
      </c>
      <c r="B393" s="17" t="s">
        <v>115</v>
      </c>
      <c r="C393" s="18">
        <v>23214584.100000001</v>
      </c>
      <c r="D393" s="18">
        <v>24370613</v>
      </c>
      <c r="E393" s="18">
        <v>24255637</v>
      </c>
      <c r="F393" s="18">
        <v>24017733.73</v>
      </c>
      <c r="G393" s="18">
        <f t="shared" si="53"/>
        <v>803149.62999999896</v>
      </c>
      <c r="H393" s="18">
        <f t="shared" si="54"/>
        <v>237903.26999999955</v>
      </c>
      <c r="I393" s="19">
        <f t="shared" si="55"/>
        <v>3.4596770139853561</v>
      </c>
      <c r="J393" s="19">
        <f t="shared" si="56"/>
        <v>99.019183581944276</v>
      </c>
      <c r="K393" s="19">
        <f t="shared" si="57"/>
        <v>98.552029569383421</v>
      </c>
    </row>
    <row r="394" spans="1:11" x14ac:dyDescent="0.2">
      <c r="A394" s="22" t="s">
        <v>27</v>
      </c>
      <c r="B394" s="17" t="s">
        <v>116</v>
      </c>
      <c r="C394" s="18">
        <v>21539365.870000001</v>
      </c>
      <c r="D394" s="18">
        <v>22206007</v>
      </c>
      <c r="E394" s="18">
        <v>21924731</v>
      </c>
      <c r="F394" s="18">
        <v>21989622.300000001</v>
      </c>
      <c r="G394" s="18">
        <f t="shared" si="53"/>
        <v>450256.4299999997</v>
      </c>
      <c r="H394" s="18">
        <f t="shared" si="54"/>
        <v>-64891.300000000745</v>
      </c>
      <c r="I394" s="19">
        <f t="shared" si="55"/>
        <v>2.0903885133736253</v>
      </c>
      <c r="J394" s="19">
        <f t="shared" si="56"/>
        <v>100.29597307260008</v>
      </c>
      <c r="K394" s="19">
        <f t="shared" si="57"/>
        <v>99.025557814153615</v>
      </c>
    </row>
    <row r="395" spans="1:11" x14ac:dyDescent="0.2">
      <c r="A395" s="23" t="s">
        <v>117</v>
      </c>
      <c r="B395" s="17" t="s">
        <v>118</v>
      </c>
      <c r="C395" s="18">
        <v>21516827.57</v>
      </c>
      <c r="D395" s="18">
        <v>22183514</v>
      </c>
      <c r="E395" s="18">
        <v>21904417</v>
      </c>
      <c r="F395" s="18">
        <v>21967129.460000001</v>
      </c>
      <c r="G395" s="18">
        <f t="shared" si="53"/>
        <v>450301.8900000006</v>
      </c>
      <c r="H395" s="18">
        <f t="shared" si="54"/>
        <v>-62712.460000000894</v>
      </c>
      <c r="I395" s="19">
        <f t="shared" si="55"/>
        <v>2.0927894157958207</v>
      </c>
      <c r="J395" s="19">
        <f t="shared" si="56"/>
        <v>100.28630052103192</v>
      </c>
      <c r="K395" s="19">
        <f t="shared" si="57"/>
        <v>99.024570498614423</v>
      </c>
    </row>
    <row r="396" spans="1:11" x14ac:dyDescent="0.2">
      <c r="A396" s="24" t="s">
        <v>119</v>
      </c>
      <c r="B396" s="17" t="s">
        <v>120</v>
      </c>
      <c r="C396" s="18">
        <v>15444352</v>
      </c>
      <c r="D396" s="18">
        <v>15453995</v>
      </c>
      <c r="E396" s="18">
        <v>15455218</v>
      </c>
      <c r="F396" s="18">
        <v>15453995</v>
      </c>
      <c r="G396" s="18">
        <f t="shared" si="53"/>
        <v>9643</v>
      </c>
      <c r="H396" s="18">
        <f t="shared" si="54"/>
        <v>1223</v>
      </c>
      <c r="I396" s="19">
        <f t="shared" si="55"/>
        <v>6.2437064371493989E-2</v>
      </c>
      <c r="J396" s="19">
        <f t="shared" si="56"/>
        <v>99.992086814951435</v>
      </c>
      <c r="K396" s="19">
        <f t="shared" si="57"/>
        <v>100</v>
      </c>
    </row>
    <row r="397" spans="1:11" x14ac:dyDescent="0.2">
      <c r="A397" s="24" t="s">
        <v>121</v>
      </c>
      <c r="B397" s="17" t="s">
        <v>122</v>
      </c>
      <c r="C397" s="18">
        <v>6072475.5700000003</v>
      </c>
      <c r="D397" s="18">
        <v>6729519</v>
      </c>
      <c r="E397" s="18">
        <v>6449199</v>
      </c>
      <c r="F397" s="18">
        <v>6513134.46</v>
      </c>
      <c r="G397" s="18">
        <f t="shared" si="53"/>
        <v>440658.88999999966</v>
      </c>
      <c r="H397" s="18">
        <f t="shared" si="54"/>
        <v>-63935.459999999963</v>
      </c>
      <c r="I397" s="19">
        <f t="shared" si="55"/>
        <v>7.2566597414898979</v>
      </c>
      <c r="J397" s="19">
        <f t="shared" si="56"/>
        <v>100.99137055625047</v>
      </c>
      <c r="K397" s="19">
        <f t="shared" si="57"/>
        <v>96.784546711287973</v>
      </c>
    </row>
    <row r="398" spans="1:11" x14ac:dyDescent="0.2">
      <c r="A398" s="23" t="s">
        <v>29</v>
      </c>
      <c r="B398" s="17" t="s">
        <v>123</v>
      </c>
      <c r="C398" s="18">
        <v>2814.14</v>
      </c>
      <c r="D398" s="18">
        <v>1223</v>
      </c>
      <c r="E398" s="18">
        <v>0</v>
      </c>
      <c r="F398" s="18">
        <v>1223</v>
      </c>
      <c r="G398" s="18">
        <f t="shared" si="53"/>
        <v>-1591.1399999999999</v>
      </c>
      <c r="H398" s="18">
        <f t="shared" si="54"/>
        <v>-1223</v>
      </c>
      <c r="I398" s="19">
        <f t="shared" si="55"/>
        <v>-56.540897041369654</v>
      </c>
      <c r="J398" s="19">
        <f t="shared" si="56"/>
        <v>0</v>
      </c>
      <c r="K398" s="19">
        <f t="shared" si="57"/>
        <v>100</v>
      </c>
    </row>
    <row r="399" spans="1:11" x14ac:dyDescent="0.2">
      <c r="A399" s="24" t="s">
        <v>126</v>
      </c>
      <c r="B399" s="17" t="s">
        <v>127</v>
      </c>
      <c r="C399" s="18">
        <v>2814.14</v>
      </c>
      <c r="D399" s="18">
        <v>1223</v>
      </c>
      <c r="E399" s="18">
        <v>0</v>
      </c>
      <c r="F399" s="18">
        <v>1223</v>
      </c>
      <c r="G399" s="18">
        <f t="shared" si="53"/>
        <v>-1591.1399999999999</v>
      </c>
      <c r="H399" s="18">
        <f t="shared" si="54"/>
        <v>-1223</v>
      </c>
      <c r="I399" s="19">
        <f t="shared" si="55"/>
        <v>-56.540897041369654</v>
      </c>
      <c r="J399" s="19">
        <f t="shared" si="56"/>
        <v>0</v>
      </c>
      <c r="K399" s="19">
        <f t="shared" si="57"/>
        <v>100</v>
      </c>
    </row>
    <row r="400" spans="1:11" ht="25.5" x14ac:dyDescent="0.2">
      <c r="A400" s="23" t="s">
        <v>128</v>
      </c>
      <c r="B400" s="17" t="s">
        <v>129</v>
      </c>
      <c r="C400" s="18">
        <v>19724.16</v>
      </c>
      <c r="D400" s="18">
        <v>21270</v>
      </c>
      <c r="E400" s="18">
        <v>20314</v>
      </c>
      <c r="F400" s="18">
        <v>21269.84</v>
      </c>
      <c r="G400" s="18">
        <f t="shared" si="53"/>
        <v>1545.6800000000003</v>
      </c>
      <c r="H400" s="18">
        <f t="shared" si="54"/>
        <v>-955.84000000000015</v>
      </c>
      <c r="I400" s="19">
        <f t="shared" si="55"/>
        <v>7.8364807423991749</v>
      </c>
      <c r="J400" s="19">
        <f t="shared" si="56"/>
        <v>104.70532637589839</v>
      </c>
      <c r="K400" s="19">
        <f t="shared" si="57"/>
        <v>99.999247766807713</v>
      </c>
    </row>
    <row r="401" spans="1:11" x14ac:dyDescent="0.2">
      <c r="A401" s="24" t="s">
        <v>130</v>
      </c>
      <c r="B401" s="17" t="s">
        <v>131</v>
      </c>
      <c r="C401" s="18">
        <v>19724.16</v>
      </c>
      <c r="D401" s="18">
        <v>21270</v>
      </c>
      <c r="E401" s="18">
        <v>20314</v>
      </c>
      <c r="F401" s="18">
        <v>21269.84</v>
      </c>
      <c r="G401" s="18">
        <f t="shared" si="53"/>
        <v>1545.6800000000003</v>
      </c>
      <c r="H401" s="18">
        <f t="shared" si="54"/>
        <v>-955.84000000000015</v>
      </c>
      <c r="I401" s="19">
        <f t="shared" si="55"/>
        <v>7.8364807423991749</v>
      </c>
      <c r="J401" s="19">
        <f t="shared" si="56"/>
        <v>104.70532637589839</v>
      </c>
      <c r="K401" s="19">
        <f t="shared" si="57"/>
        <v>99.999247766807713</v>
      </c>
    </row>
    <row r="402" spans="1:11" x14ac:dyDescent="0.2">
      <c r="A402" s="22" t="s">
        <v>56</v>
      </c>
      <c r="B402" s="17" t="s">
        <v>142</v>
      </c>
      <c r="C402" s="18">
        <v>1675218.23</v>
      </c>
      <c r="D402" s="18">
        <v>2164606</v>
      </c>
      <c r="E402" s="18">
        <v>2330906</v>
      </c>
      <c r="F402" s="18">
        <v>2028111.43</v>
      </c>
      <c r="G402" s="18">
        <f t="shared" si="53"/>
        <v>352893.19999999995</v>
      </c>
      <c r="H402" s="18">
        <f t="shared" si="54"/>
        <v>302794.57000000007</v>
      </c>
      <c r="I402" s="19">
        <f t="shared" si="55"/>
        <v>21.06550619378109</v>
      </c>
      <c r="J402" s="19">
        <f t="shared" si="56"/>
        <v>87.009576104742109</v>
      </c>
      <c r="K402" s="19">
        <f t="shared" si="57"/>
        <v>93.694253365277561</v>
      </c>
    </row>
    <row r="403" spans="1:11" x14ac:dyDescent="0.2">
      <c r="A403" s="23" t="s">
        <v>143</v>
      </c>
      <c r="B403" s="17" t="s">
        <v>144</v>
      </c>
      <c r="C403" s="18">
        <v>1675218.23</v>
      </c>
      <c r="D403" s="18">
        <v>2164606</v>
      </c>
      <c r="E403" s="18">
        <v>2330906</v>
      </c>
      <c r="F403" s="18">
        <v>2028111.43</v>
      </c>
      <c r="G403" s="18">
        <f t="shared" si="53"/>
        <v>352893.19999999995</v>
      </c>
      <c r="H403" s="18">
        <f t="shared" si="54"/>
        <v>302794.57000000007</v>
      </c>
      <c r="I403" s="19">
        <f t="shared" si="55"/>
        <v>21.06550619378109</v>
      </c>
      <c r="J403" s="19">
        <f t="shared" si="56"/>
        <v>87.009576104742109</v>
      </c>
      <c r="K403" s="19">
        <f t="shared" si="57"/>
        <v>93.694253365277561</v>
      </c>
    </row>
    <row r="404" spans="1:11" x14ac:dyDescent="0.2">
      <c r="A404" s="16"/>
      <c r="B404" s="17" t="s">
        <v>145</v>
      </c>
      <c r="C404" s="18">
        <v>279371.56</v>
      </c>
      <c r="D404" s="18">
        <v>-135869</v>
      </c>
      <c r="E404" s="18">
        <v>0</v>
      </c>
      <c r="F404" s="18">
        <v>-126194.44</v>
      </c>
      <c r="G404" s="18">
        <f t="shared" si="53"/>
        <v>-405566</v>
      </c>
      <c r="H404" s="18">
        <f t="shared" si="54"/>
        <v>126194.44</v>
      </c>
      <c r="I404" s="19">
        <f t="shared" si="55"/>
        <v>-145.17082554859914</v>
      </c>
      <c r="J404" s="19">
        <f t="shared" si="56"/>
        <v>0</v>
      </c>
      <c r="K404" s="19">
        <f t="shared" si="57"/>
        <v>92.879494218695953</v>
      </c>
    </row>
    <row r="405" spans="1:11" x14ac:dyDescent="0.2">
      <c r="A405" s="16" t="s">
        <v>146</v>
      </c>
      <c r="B405" s="17" t="s">
        <v>147</v>
      </c>
      <c r="C405" s="18">
        <v>-279371.56</v>
      </c>
      <c r="D405" s="18">
        <v>135869</v>
      </c>
      <c r="E405" s="18">
        <v>0</v>
      </c>
      <c r="F405" s="18">
        <v>126194.44</v>
      </c>
      <c r="G405" s="18">
        <f t="shared" si="53"/>
        <v>405566</v>
      </c>
      <c r="H405" s="18">
        <f t="shared" si="54"/>
        <v>-126194.44</v>
      </c>
      <c r="I405" s="19">
        <f t="shared" si="55"/>
        <v>-145.17082554859914</v>
      </c>
      <c r="J405" s="19">
        <f t="shared" si="56"/>
        <v>0</v>
      </c>
      <c r="K405" s="19">
        <f t="shared" si="57"/>
        <v>92.879494218695953</v>
      </c>
    </row>
    <row r="406" spans="1:11" x14ac:dyDescent="0.2">
      <c r="A406" s="22" t="s">
        <v>148</v>
      </c>
      <c r="B406" s="17" t="s">
        <v>149</v>
      </c>
      <c r="C406" s="18">
        <v>-279371.56</v>
      </c>
      <c r="D406" s="18">
        <v>135869</v>
      </c>
      <c r="E406" s="18">
        <v>0</v>
      </c>
      <c r="F406" s="18">
        <v>126194.44</v>
      </c>
      <c r="G406" s="18">
        <f t="shared" si="53"/>
        <v>405566</v>
      </c>
      <c r="H406" s="18">
        <f t="shared" si="54"/>
        <v>-126194.44</v>
      </c>
      <c r="I406" s="19">
        <f t="shared" si="55"/>
        <v>-145.17082554859914</v>
      </c>
      <c r="J406" s="19">
        <f t="shared" si="56"/>
        <v>0</v>
      </c>
      <c r="K406" s="19">
        <f t="shared" si="57"/>
        <v>92.879494218695953</v>
      </c>
    </row>
    <row r="407" spans="1:11" ht="25.5" x14ac:dyDescent="0.2">
      <c r="A407" s="23" t="s">
        <v>150</v>
      </c>
      <c r="B407" s="17" t="s">
        <v>151</v>
      </c>
      <c r="C407" s="18">
        <v>-279371.56</v>
      </c>
      <c r="D407" s="18">
        <v>135869</v>
      </c>
      <c r="E407" s="18">
        <v>0</v>
      </c>
      <c r="F407" s="18">
        <v>126194.44</v>
      </c>
      <c r="G407" s="18">
        <f t="shared" si="53"/>
        <v>405566</v>
      </c>
      <c r="H407" s="18">
        <f t="shared" si="54"/>
        <v>-126194.44</v>
      </c>
      <c r="I407" s="19">
        <f t="shared" si="55"/>
        <v>-145.17082554859914</v>
      </c>
      <c r="J407" s="19">
        <f t="shared" si="56"/>
        <v>0</v>
      </c>
      <c r="K407" s="19">
        <f t="shared" si="57"/>
        <v>92.879494218695953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SB</vt:lpstr>
      <vt:lpstr>SB!Print_Area</vt:lpstr>
      <vt:lpstr>SB!Print_Titles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2023-01-19T07:10:45Z</cp:lastPrinted>
  <dcterms:created xsi:type="dcterms:W3CDTF">2023-01-19T07:08:34Z</dcterms:created>
  <dcterms:modified xsi:type="dcterms:W3CDTF">2023-01-19T07:11:10Z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