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4_Operativie parskati\Cet_atskaite_MK_instrukcija_N2_2018\Lieta 8-17.12.2\1.cet\"/>
    </mc:Choice>
  </mc:AlternateContent>
  <bookViews>
    <workbookView xWindow="0" yWindow="0" windowWidth="23040" windowHeight="8616"/>
  </bookViews>
  <sheets>
    <sheet name="18" sheetId="1" r:id="rId1"/>
  </sheets>
  <definedNames>
    <definedName name="_xlnm.Print_Area" localSheetId="0">'18'!$A$1:$K$403</definedName>
    <definedName name="_xlnm.Print_Titles" localSheetId="0">'18'!$9:$10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6" i="1" l="1"/>
  <c r="J396" i="1"/>
  <c r="I396" i="1"/>
  <c r="H396" i="1"/>
  <c r="G396" i="1"/>
  <c r="K395" i="1"/>
  <c r="J395" i="1"/>
  <c r="I395" i="1"/>
  <c r="H395" i="1"/>
  <c r="G395" i="1"/>
  <c r="K394" i="1"/>
  <c r="J394" i="1"/>
  <c r="I394" i="1"/>
  <c r="H394" i="1"/>
  <c r="G394" i="1"/>
  <c r="K393" i="1"/>
  <c r="J393" i="1"/>
  <c r="I393" i="1"/>
  <c r="H393" i="1"/>
  <c r="G393" i="1"/>
  <c r="K392" i="1"/>
  <c r="J392" i="1"/>
  <c r="I392" i="1"/>
  <c r="H392" i="1"/>
  <c r="G392" i="1"/>
  <c r="K391" i="1"/>
  <c r="J391" i="1"/>
  <c r="I391" i="1"/>
  <c r="H391" i="1"/>
  <c r="G391" i="1"/>
  <c r="K390" i="1"/>
  <c r="J390" i="1"/>
  <c r="I390" i="1"/>
  <c r="H390" i="1"/>
  <c r="G390" i="1"/>
  <c r="K389" i="1"/>
  <c r="J389" i="1"/>
  <c r="I389" i="1"/>
  <c r="H389" i="1"/>
  <c r="G389" i="1"/>
  <c r="K388" i="1"/>
  <c r="J388" i="1"/>
  <c r="I388" i="1"/>
  <c r="H388" i="1"/>
  <c r="G388" i="1"/>
  <c r="K387" i="1"/>
  <c r="J387" i="1"/>
  <c r="I387" i="1"/>
  <c r="H387" i="1"/>
  <c r="G387" i="1"/>
  <c r="K386" i="1"/>
  <c r="J386" i="1"/>
  <c r="I386" i="1"/>
  <c r="H386" i="1"/>
  <c r="G386" i="1"/>
  <c r="K385" i="1"/>
  <c r="J385" i="1"/>
  <c r="I385" i="1"/>
  <c r="H385" i="1"/>
  <c r="G385" i="1"/>
  <c r="K384" i="1"/>
  <c r="J384" i="1"/>
  <c r="I384" i="1"/>
  <c r="H384" i="1"/>
  <c r="G384" i="1"/>
  <c r="K383" i="1"/>
  <c r="J383" i="1"/>
  <c r="I383" i="1"/>
  <c r="H383" i="1"/>
  <c r="G383" i="1"/>
  <c r="K382" i="1"/>
  <c r="J382" i="1"/>
  <c r="I382" i="1"/>
  <c r="H382" i="1"/>
  <c r="G382" i="1"/>
  <c r="K381" i="1"/>
  <c r="J381" i="1"/>
  <c r="I381" i="1"/>
  <c r="H381" i="1"/>
  <c r="G381" i="1"/>
  <c r="K380" i="1"/>
  <c r="J380" i="1"/>
  <c r="I380" i="1"/>
  <c r="H380" i="1"/>
  <c r="G380" i="1"/>
  <c r="K379" i="1"/>
  <c r="J379" i="1"/>
  <c r="I379" i="1"/>
  <c r="H379" i="1"/>
  <c r="G379" i="1"/>
  <c r="K378" i="1"/>
  <c r="J378" i="1"/>
  <c r="I378" i="1"/>
  <c r="H378" i="1"/>
  <c r="G378" i="1"/>
  <c r="K377" i="1"/>
  <c r="J377" i="1"/>
  <c r="I377" i="1"/>
  <c r="H377" i="1"/>
  <c r="G377" i="1"/>
  <c r="K376" i="1"/>
  <c r="J376" i="1"/>
  <c r="I376" i="1"/>
  <c r="H376" i="1"/>
  <c r="G376" i="1"/>
  <c r="K375" i="1"/>
  <c r="J375" i="1"/>
  <c r="I375" i="1"/>
  <c r="H375" i="1"/>
  <c r="G375" i="1"/>
  <c r="K374" i="1"/>
  <c r="J374" i="1"/>
  <c r="I374" i="1"/>
  <c r="H374" i="1"/>
  <c r="G374" i="1"/>
  <c r="K373" i="1"/>
  <c r="J373" i="1"/>
  <c r="I373" i="1"/>
  <c r="H373" i="1"/>
  <c r="G373" i="1"/>
  <c r="K372" i="1"/>
  <c r="J372" i="1"/>
  <c r="I372" i="1"/>
  <c r="H372" i="1"/>
  <c r="G372" i="1"/>
  <c r="K371" i="1"/>
  <c r="J371" i="1"/>
  <c r="I371" i="1"/>
  <c r="H371" i="1"/>
  <c r="G371" i="1"/>
  <c r="K370" i="1"/>
  <c r="J370" i="1"/>
  <c r="I370" i="1"/>
  <c r="H370" i="1"/>
  <c r="G370" i="1"/>
  <c r="K369" i="1"/>
  <c r="J369" i="1"/>
  <c r="I369" i="1"/>
  <c r="H369" i="1"/>
  <c r="G369" i="1"/>
  <c r="K368" i="1"/>
  <c r="J368" i="1"/>
  <c r="I368" i="1"/>
  <c r="H368" i="1"/>
  <c r="G368" i="1"/>
  <c r="K365" i="1"/>
  <c r="J365" i="1"/>
  <c r="I365" i="1"/>
  <c r="H365" i="1"/>
  <c r="G365" i="1"/>
  <c r="K364" i="1"/>
  <c r="J364" i="1"/>
  <c r="I364" i="1"/>
  <c r="H364" i="1"/>
  <c r="G364" i="1"/>
  <c r="K363" i="1"/>
  <c r="J363" i="1"/>
  <c r="I363" i="1"/>
  <c r="H363" i="1"/>
  <c r="G363" i="1"/>
  <c r="K362" i="1"/>
  <c r="J362" i="1"/>
  <c r="I362" i="1"/>
  <c r="H362" i="1"/>
  <c r="G362" i="1"/>
  <c r="K361" i="1"/>
  <c r="J361" i="1"/>
  <c r="I361" i="1"/>
  <c r="H361" i="1"/>
  <c r="G361" i="1"/>
  <c r="K360" i="1"/>
  <c r="J360" i="1"/>
  <c r="I360" i="1"/>
  <c r="H360" i="1"/>
  <c r="G360" i="1"/>
  <c r="K359" i="1"/>
  <c r="J359" i="1"/>
  <c r="I359" i="1"/>
  <c r="H359" i="1"/>
  <c r="G359" i="1"/>
  <c r="K358" i="1"/>
  <c r="J358" i="1"/>
  <c r="I358" i="1"/>
  <c r="H358" i="1"/>
  <c r="G358" i="1"/>
  <c r="K357" i="1"/>
  <c r="J357" i="1"/>
  <c r="I357" i="1"/>
  <c r="H357" i="1"/>
  <c r="G357" i="1"/>
  <c r="K356" i="1"/>
  <c r="J356" i="1"/>
  <c r="I356" i="1"/>
  <c r="H356" i="1"/>
  <c r="G356" i="1"/>
  <c r="K355" i="1"/>
  <c r="J355" i="1"/>
  <c r="I355" i="1"/>
  <c r="H355" i="1"/>
  <c r="G355" i="1"/>
  <c r="K354" i="1"/>
  <c r="J354" i="1"/>
  <c r="I354" i="1"/>
  <c r="H354" i="1"/>
  <c r="G354" i="1"/>
  <c r="K353" i="1"/>
  <c r="J353" i="1"/>
  <c r="I353" i="1"/>
  <c r="H353" i="1"/>
  <c r="G353" i="1"/>
  <c r="K352" i="1"/>
  <c r="J352" i="1"/>
  <c r="I352" i="1"/>
  <c r="H352" i="1"/>
  <c r="G352" i="1"/>
  <c r="K351" i="1"/>
  <c r="J351" i="1"/>
  <c r="I351" i="1"/>
  <c r="H351" i="1"/>
  <c r="G351" i="1"/>
  <c r="K350" i="1"/>
  <c r="J350" i="1"/>
  <c r="I350" i="1"/>
  <c r="H350" i="1"/>
  <c r="G350" i="1"/>
  <c r="K349" i="1"/>
  <c r="J349" i="1"/>
  <c r="I349" i="1"/>
  <c r="H349" i="1"/>
  <c r="G349" i="1"/>
  <c r="K348" i="1"/>
  <c r="J348" i="1"/>
  <c r="I348" i="1"/>
  <c r="H348" i="1"/>
  <c r="G348" i="1"/>
  <c r="K347" i="1"/>
  <c r="J347" i="1"/>
  <c r="I347" i="1"/>
  <c r="H347" i="1"/>
  <c r="G347" i="1"/>
  <c r="K346" i="1"/>
  <c r="J346" i="1"/>
  <c r="I346" i="1"/>
  <c r="H346" i="1"/>
  <c r="G346" i="1"/>
  <c r="K345" i="1"/>
  <c r="J345" i="1"/>
  <c r="I345" i="1"/>
  <c r="H345" i="1"/>
  <c r="G345" i="1"/>
  <c r="K344" i="1"/>
  <c r="J344" i="1"/>
  <c r="I344" i="1"/>
  <c r="H344" i="1"/>
  <c r="G344" i="1"/>
  <c r="K343" i="1"/>
  <c r="J343" i="1"/>
  <c r="I343" i="1"/>
  <c r="H343" i="1"/>
  <c r="G343" i="1"/>
  <c r="K342" i="1"/>
  <c r="J342" i="1"/>
  <c r="I342" i="1"/>
  <c r="H342" i="1"/>
  <c r="G342" i="1"/>
  <c r="K341" i="1"/>
  <c r="J341" i="1"/>
  <c r="I341" i="1"/>
  <c r="H341" i="1"/>
  <c r="G341" i="1"/>
  <c r="K340" i="1"/>
  <c r="J340" i="1"/>
  <c r="I340" i="1"/>
  <c r="H340" i="1"/>
  <c r="G340" i="1"/>
  <c r="K339" i="1"/>
  <c r="J339" i="1"/>
  <c r="I339" i="1"/>
  <c r="H339" i="1"/>
  <c r="G339" i="1"/>
  <c r="K338" i="1"/>
  <c r="J338" i="1"/>
  <c r="I338" i="1"/>
  <c r="H338" i="1"/>
  <c r="G338" i="1"/>
  <c r="K337" i="1"/>
  <c r="J337" i="1"/>
  <c r="I337" i="1"/>
  <c r="H337" i="1"/>
  <c r="G337" i="1"/>
  <c r="K336" i="1"/>
  <c r="J336" i="1"/>
  <c r="I336" i="1"/>
  <c r="H336" i="1"/>
  <c r="G336" i="1"/>
  <c r="K335" i="1"/>
  <c r="J335" i="1"/>
  <c r="I335" i="1"/>
  <c r="H335" i="1"/>
  <c r="G335" i="1"/>
  <c r="K334" i="1"/>
  <c r="J334" i="1"/>
  <c r="I334" i="1"/>
  <c r="H334" i="1"/>
  <c r="G334" i="1"/>
  <c r="K331" i="1"/>
  <c r="J331" i="1"/>
  <c r="I331" i="1"/>
  <c r="H331" i="1"/>
  <c r="G331" i="1"/>
  <c r="K330" i="1"/>
  <c r="J330" i="1"/>
  <c r="I330" i="1"/>
  <c r="H330" i="1"/>
  <c r="G330" i="1"/>
  <c r="K329" i="1"/>
  <c r="J329" i="1"/>
  <c r="I329" i="1"/>
  <c r="H329" i="1"/>
  <c r="G329" i="1"/>
  <c r="K328" i="1"/>
  <c r="J328" i="1"/>
  <c r="I328" i="1"/>
  <c r="H328" i="1"/>
  <c r="G328" i="1"/>
  <c r="K327" i="1"/>
  <c r="J327" i="1"/>
  <c r="I327" i="1"/>
  <c r="H327" i="1"/>
  <c r="G327" i="1"/>
  <c r="K326" i="1"/>
  <c r="J326" i="1"/>
  <c r="I326" i="1"/>
  <c r="H326" i="1"/>
  <c r="G326" i="1"/>
  <c r="K325" i="1"/>
  <c r="J325" i="1"/>
  <c r="I325" i="1"/>
  <c r="H325" i="1"/>
  <c r="G325" i="1"/>
  <c r="K324" i="1"/>
  <c r="J324" i="1"/>
  <c r="I324" i="1"/>
  <c r="H324" i="1"/>
  <c r="G324" i="1"/>
  <c r="K323" i="1"/>
  <c r="J323" i="1"/>
  <c r="I323" i="1"/>
  <c r="H323" i="1"/>
  <c r="G323" i="1"/>
  <c r="K322" i="1"/>
  <c r="J322" i="1"/>
  <c r="I322" i="1"/>
  <c r="H322" i="1"/>
  <c r="G322" i="1"/>
  <c r="K321" i="1"/>
  <c r="J321" i="1"/>
  <c r="I321" i="1"/>
  <c r="H321" i="1"/>
  <c r="G321" i="1"/>
  <c r="K320" i="1"/>
  <c r="J320" i="1"/>
  <c r="I320" i="1"/>
  <c r="H320" i="1"/>
  <c r="G320" i="1"/>
  <c r="K319" i="1"/>
  <c r="J319" i="1"/>
  <c r="I319" i="1"/>
  <c r="H319" i="1"/>
  <c r="G319" i="1"/>
  <c r="K318" i="1"/>
  <c r="J318" i="1"/>
  <c r="I318" i="1"/>
  <c r="H318" i="1"/>
  <c r="G318" i="1"/>
  <c r="K317" i="1"/>
  <c r="J317" i="1"/>
  <c r="I317" i="1"/>
  <c r="H317" i="1"/>
  <c r="G317" i="1"/>
  <c r="K316" i="1"/>
  <c r="J316" i="1"/>
  <c r="I316" i="1"/>
  <c r="H316" i="1"/>
  <c r="G316" i="1"/>
  <c r="K315" i="1"/>
  <c r="J315" i="1"/>
  <c r="I315" i="1"/>
  <c r="H315" i="1"/>
  <c r="G315" i="1"/>
  <c r="K314" i="1"/>
  <c r="J314" i="1"/>
  <c r="I314" i="1"/>
  <c r="H314" i="1"/>
  <c r="G314" i="1"/>
  <c r="K313" i="1"/>
  <c r="J313" i="1"/>
  <c r="I313" i="1"/>
  <c r="H313" i="1"/>
  <c r="G313" i="1"/>
  <c r="K312" i="1"/>
  <c r="J312" i="1"/>
  <c r="I312" i="1"/>
  <c r="H312" i="1"/>
  <c r="G312" i="1"/>
  <c r="K311" i="1"/>
  <c r="J311" i="1"/>
  <c r="I311" i="1"/>
  <c r="H311" i="1"/>
  <c r="G311" i="1"/>
  <c r="K310" i="1"/>
  <c r="J310" i="1"/>
  <c r="I310" i="1"/>
  <c r="H310" i="1"/>
  <c r="G310" i="1"/>
  <c r="K309" i="1"/>
  <c r="J309" i="1"/>
  <c r="I309" i="1"/>
  <c r="H309" i="1"/>
  <c r="G309" i="1"/>
  <c r="K308" i="1"/>
  <c r="J308" i="1"/>
  <c r="I308" i="1"/>
  <c r="H308" i="1"/>
  <c r="G308" i="1"/>
  <c r="K307" i="1"/>
  <c r="J307" i="1"/>
  <c r="I307" i="1"/>
  <c r="H307" i="1"/>
  <c r="G307" i="1"/>
  <c r="K306" i="1"/>
  <c r="J306" i="1"/>
  <c r="I306" i="1"/>
  <c r="H306" i="1"/>
  <c r="G306" i="1"/>
  <c r="K305" i="1"/>
  <c r="J305" i="1"/>
  <c r="I305" i="1"/>
  <c r="H305" i="1"/>
  <c r="G305" i="1"/>
  <c r="K304" i="1"/>
  <c r="J304" i="1"/>
  <c r="I304" i="1"/>
  <c r="H304" i="1"/>
  <c r="G304" i="1"/>
  <c r="K303" i="1"/>
  <c r="J303" i="1"/>
  <c r="I303" i="1"/>
  <c r="H303" i="1"/>
  <c r="G303" i="1"/>
  <c r="K302" i="1"/>
  <c r="J302" i="1"/>
  <c r="I302" i="1"/>
  <c r="H302" i="1"/>
  <c r="G302" i="1"/>
  <c r="K299" i="1"/>
  <c r="J299" i="1"/>
  <c r="I299" i="1"/>
  <c r="H299" i="1"/>
  <c r="G299" i="1"/>
  <c r="K298" i="1"/>
  <c r="J298" i="1"/>
  <c r="I298" i="1"/>
  <c r="H298" i="1"/>
  <c r="G298" i="1"/>
  <c r="K297" i="1"/>
  <c r="J297" i="1"/>
  <c r="I297" i="1"/>
  <c r="H297" i="1"/>
  <c r="G297" i="1"/>
  <c r="K296" i="1"/>
  <c r="J296" i="1"/>
  <c r="I296" i="1"/>
  <c r="H296" i="1"/>
  <c r="G296" i="1"/>
  <c r="K295" i="1"/>
  <c r="J295" i="1"/>
  <c r="I295" i="1"/>
  <c r="H295" i="1"/>
  <c r="G295" i="1"/>
  <c r="K294" i="1"/>
  <c r="J294" i="1"/>
  <c r="I294" i="1"/>
  <c r="H294" i="1"/>
  <c r="G294" i="1"/>
  <c r="K293" i="1"/>
  <c r="J293" i="1"/>
  <c r="I293" i="1"/>
  <c r="H293" i="1"/>
  <c r="G293" i="1"/>
  <c r="K292" i="1"/>
  <c r="J292" i="1"/>
  <c r="I292" i="1"/>
  <c r="H292" i="1"/>
  <c r="G292" i="1"/>
  <c r="K291" i="1"/>
  <c r="J291" i="1"/>
  <c r="I291" i="1"/>
  <c r="H291" i="1"/>
  <c r="G291" i="1"/>
  <c r="K290" i="1"/>
  <c r="J290" i="1"/>
  <c r="I290" i="1"/>
  <c r="H290" i="1"/>
  <c r="G290" i="1"/>
  <c r="K289" i="1"/>
  <c r="J289" i="1"/>
  <c r="I289" i="1"/>
  <c r="H289" i="1"/>
  <c r="G289" i="1"/>
  <c r="K288" i="1"/>
  <c r="J288" i="1"/>
  <c r="I288" i="1"/>
  <c r="H288" i="1"/>
  <c r="G288" i="1"/>
  <c r="K287" i="1"/>
  <c r="J287" i="1"/>
  <c r="I287" i="1"/>
  <c r="H287" i="1"/>
  <c r="G287" i="1"/>
  <c r="K286" i="1"/>
  <c r="J286" i="1"/>
  <c r="I286" i="1"/>
  <c r="H286" i="1"/>
  <c r="G286" i="1"/>
  <c r="K285" i="1"/>
  <c r="J285" i="1"/>
  <c r="I285" i="1"/>
  <c r="H285" i="1"/>
  <c r="G285" i="1"/>
  <c r="K284" i="1"/>
  <c r="J284" i="1"/>
  <c r="I284" i="1"/>
  <c r="H284" i="1"/>
  <c r="G284" i="1"/>
  <c r="K283" i="1"/>
  <c r="J283" i="1"/>
  <c r="I283" i="1"/>
  <c r="H283" i="1"/>
  <c r="G283" i="1"/>
  <c r="K282" i="1"/>
  <c r="J282" i="1"/>
  <c r="I282" i="1"/>
  <c r="H282" i="1"/>
  <c r="G282" i="1"/>
  <c r="K281" i="1"/>
  <c r="J281" i="1"/>
  <c r="I281" i="1"/>
  <c r="H281" i="1"/>
  <c r="G281" i="1"/>
  <c r="K280" i="1"/>
  <c r="J280" i="1"/>
  <c r="I280" i="1"/>
  <c r="H280" i="1"/>
  <c r="G280" i="1"/>
  <c r="K279" i="1"/>
  <c r="J279" i="1"/>
  <c r="I279" i="1"/>
  <c r="H279" i="1"/>
  <c r="G279" i="1"/>
  <c r="K278" i="1"/>
  <c r="J278" i="1"/>
  <c r="I278" i="1"/>
  <c r="H278" i="1"/>
  <c r="G278" i="1"/>
  <c r="K277" i="1"/>
  <c r="J277" i="1"/>
  <c r="I277" i="1"/>
  <c r="H277" i="1"/>
  <c r="G277" i="1"/>
  <c r="K276" i="1"/>
  <c r="J276" i="1"/>
  <c r="I276" i="1"/>
  <c r="H276" i="1"/>
  <c r="G276" i="1"/>
  <c r="K275" i="1"/>
  <c r="J275" i="1"/>
  <c r="I275" i="1"/>
  <c r="H275" i="1"/>
  <c r="G275" i="1"/>
  <c r="K274" i="1"/>
  <c r="J274" i="1"/>
  <c r="I274" i="1"/>
  <c r="H274" i="1"/>
  <c r="G274" i="1"/>
  <c r="K273" i="1"/>
  <c r="J273" i="1"/>
  <c r="I273" i="1"/>
  <c r="H273" i="1"/>
  <c r="G273" i="1"/>
  <c r="K272" i="1"/>
  <c r="J272" i="1"/>
  <c r="I272" i="1"/>
  <c r="H272" i="1"/>
  <c r="G272" i="1"/>
  <c r="K271" i="1"/>
  <c r="J271" i="1"/>
  <c r="I271" i="1"/>
  <c r="H271" i="1"/>
  <c r="G271" i="1"/>
  <c r="K270" i="1"/>
  <c r="J270" i="1"/>
  <c r="I270" i="1"/>
  <c r="H270" i="1"/>
  <c r="G270" i="1"/>
  <c r="K269" i="1"/>
  <c r="J269" i="1"/>
  <c r="I269" i="1"/>
  <c r="H269" i="1"/>
  <c r="G269" i="1"/>
  <c r="K268" i="1"/>
  <c r="J268" i="1"/>
  <c r="I268" i="1"/>
  <c r="H268" i="1"/>
  <c r="G268" i="1"/>
  <c r="K267" i="1"/>
  <c r="J267" i="1"/>
  <c r="I267" i="1"/>
  <c r="H267" i="1"/>
  <c r="G267" i="1"/>
  <c r="K266" i="1"/>
  <c r="J266" i="1"/>
  <c r="I266" i="1"/>
  <c r="H266" i="1"/>
  <c r="G266" i="1"/>
  <c r="K265" i="1"/>
  <c r="J265" i="1"/>
  <c r="I265" i="1"/>
  <c r="H265" i="1"/>
  <c r="G265" i="1"/>
  <c r="K264" i="1"/>
  <c r="J264" i="1"/>
  <c r="I264" i="1"/>
  <c r="H264" i="1"/>
  <c r="G264" i="1"/>
  <c r="K263" i="1"/>
  <c r="J263" i="1"/>
  <c r="I263" i="1"/>
  <c r="H263" i="1"/>
  <c r="G263" i="1"/>
  <c r="K260" i="1"/>
  <c r="J260" i="1"/>
  <c r="I260" i="1"/>
  <c r="H260" i="1"/>
  <c r="G260" i="1"/>
  <c r="K259" i="1"/>
  <c r="J259" i="1"/>
  <c r="I259" i="1"/>
  <c r="H259" i="1"/>
  <c r="G259" i="1"/>
  <c r="K258" i="1"/>
  <c r="J258" i="1"/>
  <c r="I258" i="1"/>
  <c r="H258" i="1"/>
  <c r="G258" i="1"/>
  <c r="K257" i="1"/>
  <c r="J257" i="1"/>
  <c r="I257" i="1"/>
  <c r="H257" i="1"/>
  <c r="G257" i="1"/>
  <c r="K256" i="1"/>
  <c r="J256" i="1"/>
  <c r="I256" i="1"/>
  <c r="H256" i="1"/>
  <c r="G256" i="1"/>
  <c r="K255" i="1"/>
  <c r="J255" i="1"/>
  <c r="I255" i="1"/>
  <c r="H255" i="1"/>
  <c r="G255" i="1"/>
  <c r="K254" i="1"/>
  <c r="J254" i="1"/>
  <c r="I254" i="1"/>
  <c r="H254" i="1"/>
  <c r="G254" i="1"/>
  <c r="K253" i="1"/>
  <c r="J253" i="1"/>
  <c r="I253" i="1"/>
  <c r="H253" i="1"/>
  <c r="G253" i="1"/>
  <c r="K252" i="1"/>
  <c r="J252" i="1"/>
  <c r="I252" i="1"/>
  <c r="H252" i="1"/>
  <c r="G252" i="1"/>
  <c r="K251" i="1"/>
  <c r="J251" i="1"/>
  <c r="I251" i="1"/>
  <c r="H251" i="1"/>
  <c r="G251" i="1"/>
  <c r="K250" i="1"/>
  <c r="J250" i="1"/>
  <c r="I250" i="1"/>
  <c r="H250" i="1"/>
  <c r="G250" i="1"/>
  <c r="K249" i="1"/>
  <c r="J249" i="1"/>
  <c r="I249" i="1"/>
  <c r="H249" i="1"/>
  <c r="G249" i="1"/>
  <c r="K248" i="1"/>
  <c r="J248" i="1"/>
  <c r="I248" i="1"/>
  <c r="H248" i="1"/>
  <c r="G248" i="1"/>
  <c r="K247" i="1"/>
  <c r="J247" i="1"/>
  <c r="I247" i="1"/>
  <c r="H247" i="1"/>
  <c r="G247" i="1"/>
  <c r="K246" i="1"/>
  <c r="J246" i="1"/>
  <c r="I246" i="1"/>
  <c r="H246" i="1"/>
  <c r="G246" i="1"/>
  <c r="K245" i="1"/>
  <c r="J245" i="1"/>
  <c r="I245" i="1"/>
  <c r="H245" i="1"/>
  <c r="G245" i="1"/>
  <c r="K244" i="1"/>
  <c r="J244" i="1"/>
  <c r="I244" i="1"/>
  <c r="H244" i="1"/>
  <c r="G244" i="1"/>
  <c r="K243" i="1"/>
  <c r="J243" i="1"/>
  <c r="I243" i="1"/>
  <c r="H243" i="1"/>
  <c r="G243" i="1"/>
  <c r="K242" i="1"/>
  <c r="J242" i="1"/>
  <c r="I242" i="1"/>
  <c r="H242" i="1"/>
  <c r="G242" i="1"/>
  <c r="K241" i="1"/>
  <c r="J241" i="1"/>
  <c r="I241" i="1"/>
  <c r="H241" i="1"/>
  <c r="G241" i="1"/>
  <c r="K240" i="1"/>
  <c r="J240" i="1"/>
  <c r="I240" i="1"/>
  <c r="H240" i="1"/>
  <c r="G240" i="1"/>
  <c r="K239" i="1"/>
  <c r="J239" i="1"/>
  <c r="I239" i="1"/>
  <c r="H239" i="1"/>
  <c r="G239" i="1"/>
  <c r="K238" i="1"/>
  <c r="J238" i="1"/>
  <c r="I238" i="1"/>
  <c r="H238" i="1"/>
  <c r="G238" i="1"/>
  <c r="K237" i="1"/>
  <c r="J237" i="1"/>
  <c r="I237" i="1"/>
  <c r="H237" i="1"/>
  <c r="G237" i="1"/>
  <c r="K236" i="1"/>
  <c r="J236" i="1"/>
  <c r="I236" i="1"/>
  <c r="H236" i="1"/>
  <c r="G236" i="1"/>
  <c r="K235" i="1"/>
  <c r="J235" i="1"/>
  <c r="I235" i="1"/>
  <c r="H235" i="1"/>
  <c r="G235" i="1"/>
  <c r="K234" i="1"/>
  <c r="J234" i="1"/>
  <c r="I234" i="1"/>
  <c r="H234" i="1"/>
  <c r="G234" i="1"/>
  <c r="K233" i="1"/>
  <c r="J233" i="1"/>
  <c r="I233" i="1"/>
  <c r="H233" i="1"/>
  <c r="G233" i="1"/>
  <c r="K232" i="1"/>
  <c r="J232" i="1"/>
  <c r="I232" i="1"/>
  <c r="H232" i="1"/>
  <c r="G232" i="1"/>
  <c r="K231" i="1"/>
  <c r="J231" i="1"/>
  <c r="I231" i="1"/>
  <c r="H231" i="1"/>
  <c r="G231" i="1"/>
  <c r="K230" i="1"/>
  <c r="J230" i="1"/>
  <c r="I230" i="1"/>
  <c r="H230" i="1"/>
  <c r="G230" i="1"/>
  <c r="K229" i="1"/>
  <c r="J229" i="1"/>
  <c r="I229" i="1"/>
  <c r="H229" i="1"/>
  <c r="G229" i="1"/>
  <c r="K228" i="1"/>
  <c r="J228" i="1"/>
  <c r="I228" i="1"/>
  <c r="H228" i="1"/>
  <c r="G228" i="1"/>
  <c r="K227" i="1"/>
  <c r="J227" i="1"/>
  <c r="I227" i="1"/>
  <c r="H227" i="1"/>
  <c r="G227" i="1"/>
  <c r="K226" i="1"/>
  <c r="J226" i="1"/>
  <c r="I226" i="1"/>
  <c r="H226" i="1"/>
  <c r="G226" i="1"/>
  <c r="K225" i="1"/>
  <c r="J225" i="1"/>
  <c r="I225" i="1"/>
  <c r="H225" i="1"/>
  <c r="G225" i="1"/>
  <c r="K224" i="1"/>
  <c r="J224" i="1"/>
  <c r="I224" i="1"/>
  <c r="H224" i="1"/>
  <c r="G224" i="1"/>
  <c r="K223" i="1"/>
  <c r="J223" i="1"/>
  <c r="I223" i="1"/>
  <c r="H223" i="1"/>
  <c r="G223" i="1"/>
  <c r="K222" i="1"/>
  <c r="J222" i="1"/>
  <c r="I222" i="1"/>
  <c r="H222" i="1"/>
  <c r="G222" i="1"/>
  <c r="K221" i="1"/>
  <c r="J221" i="1"/>
  <c r="I221" i="1"/>
  <c r="H221" i="1"/>
  <c r="G221" i="1"/>
  <c r="K220" i="1"/>
  <c r="J220" i="1"/>
  <c r="I220" i="1"/>
  <c r="H220" i="1"/>
  <c r="G220" i="1"/>
  <c r="K219" i="1"/>
  <c r="J219" i="1"/>
  <c r="I219" i="1"/>
  <c r="H219" i="1"/>
  <c r="G219" i="1"/>
  <c r="K218" i="1"/>
  <c r="J218" i="1"/>
  <c r="I218" i="1"/>
  <c r="H218" i="1"/>
  <c r="G218" i="1"/>
  <c r="K215" i="1"/>
  <c r="J215" i="1"/>
  <c r="I215" i="1"/>
  <c r="H215" i="1"/>
  <c r="G215" i="1"/>
  <c r="K214" i="1"/>
  <c r="J214" i="1"/>
  <c r="I214" i="1"/>
  <c r="H214" i="1"/>
  <c r="G214" i="1"/>
  <c r="K213" i="1"/>
  <c r="J213" i="1"/>
  <c r="I213" i="1"/>
  <c r="H213" i="1"/>
  <c r="G213" i="1"/>
  <c r="K212" i="1"/>
  <c r="J212" i="1"/>
  <c r="I212" i="1"/>
  <c r="H212" i="1"/>
  <c r="G212" i="1"/>
  <c r="K211" i="1"/>
  <c r="J211" i="1"/>
  <c r="I211" i="1"/>
  <c r="H211" i="1"/>
  <c r="G211" i="1"/>
  <c r="K210" i="1"/>
  <c r="J210" i="1"/>
  <c r="I210" i="1"/>
  <c r="H210" i="1"/>
  <c r="G210" i="1"/>
  <c r="K209" i="1"/>
  <c r="J209" i="1"/>
  <c r="I209" i="1"/>
  <c r="H209" i="1"/>
  <c r="G209" i="1"/>
  <c r="K208" i="1"/>
  <c r="J208" i="1"/>
  <c r="I208" i="1"/>
  <c r="H208" i="1"/>
  <c r="G208" i="1"/>
  <c r="K207" i="1"/>
  <c r="J207" i="1"/>
  <c r="I207" i="1"/>
  <c r="H207" i="1"/>
  <c r="G207" i="1"/>
  <c r="K206" i="1"/>
  <c r="J206" i="1"/>
  <c r="I206" i="1"/>
  <c r="H206" i="1"/>
  <c r="G206" i="1"/>
  <c r="K205" i="1"/>
  <c r="J205" i="1"/>
  <c r="I205" i="1"/>
  <c r="H205" i="1"/>
  <c r="G205" i="1"/>
  <c r="K204" i="1"/>
  <c r="J204" i="1"/>
  <c r="I204" i="1"/>
  <c r="H204" i="1"/>
  <c r="G204" i="1"/>
  <c r="K203" i="1"/>
  <c r="J203" i="1"/>
  <c r="I203" i="1"/>
  <c r="H203" i="1"/>
  <c r="G203" i="1"/>
  <c r="K202" i="1"/>
  <c r="J202" i="1"/>
  <c r="I202" i="1"/>
  <c r="H202" i="1"/>
  <c r="G202" i="1"/>
  <c r="K201" i="1"/>
  <c r="J201" i="1"/>
  <c r="I201" i="1"/>
  <c r="H201" i="1"/>
  <c r="G201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3" i="1"/>
  <c r="J193" i="1"/>
  <c r="I193" i="1"/>
  <c r="H193" i="1"/>
  <c r="G193" i="1"/>
  <c r="K192" i="1"/>
  <c r="J192" i="1"/>
  <c r="I192" i="1"/>
  <c r="H192" i="1"/>
  <c r="G192" i="1"/>
  <c r="K191" i="1"/>
  <c r="J191" i="1"/>
  <c r="I191" i="1"/>
  <c r="H191" i="1"/>
  <c r="G191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7" i="1"/>
  <c r="J187" i="1"/>
  <c r="I187" i="1"/>
  <c r="H187" i="1"/>
  <c r="G187" i="1"/>
  <c r="K186" i="1"/>
  <c r="J186" i="1"/>
  <c r="I186" i="1"/>
  <c r="H186" i="1"/>
  <c r="G186" i="1"/>
  <c r="K185" i="1"/>
  <c r="J185" i="1"/>
  <c r="I185" i="1"/>
  <c r="H185" i="1"/>
  <c r="G185" i="1"/>
  <c r="K184" i="1"/>
  <c r="J184" i="1"/>
  <c r="I184" i="1"/>
  <c r="H184" i="1"/>
  <c r="G184" i="1"/>
  <c r="K183" i="1"/>
  <c r="J183" i="1"/>
  <c r="I183" i="1"/>
  <c r="H183" i="1"/>
  <c r="G183" i="1"/>
  <c r="K182" i="1"/>
  <c r="J182" i="1"/>
  <c r="I182" i="1"/>
  <c r="H182" i="1"/>
  <c r="G182" i="1"/>
  <c r="K181" i="1"/>
  <c r="J181" i="1"/>
  <c r="I181" i="1"/>
  <c r="H181" i="1"/>
  <c r="G181" i="1"/>
  <c r="K180" i="1"/>
  <c r="J180" i="1"/>
  <c r="I180" i="1"/>
  <c r="H180" i="1"/>
  <c r="G180" i="1"/>
  <c r="K179" i="1"/>
  <c r="J179" i="1"/>
  <c r="I179" i="1"/>
  <c r="H179" i="1"/>
  <c r="G179" i="1"/>
  <c r="K178" i="1"/>
  <c r="J178" i="1"/>
  <c r="I178" i="1"/>
  <c r="H178" i="1"/>
  <c r="G178" i="1"/>
  <c r="K177" i="1"/>
  <c r="J177" i="1"/>
  <c r="I177" i="1"/>
  <c r="H177" i="1"/>
  <c r="G177" i="1"/>
  <c r="K176" i="1"/>
  <c r="J176" i="1"/>
  <c r="I176" i="1"/>
  <c r="H176" i="1"/>
  <c r="G176" i="1"/>
  <c r="K175" i="1"/>
  <c r="J175" i="1"/>
  <c r="I175" i="1"/>
  <c r="H175" i="1"/>
  <c r="G175" i="1"/>
  <c r="K174" i="1"/>
  <c r="J174" i="1"/>
  <c r="I174" i="1"/>
  <c r="H174" i="1"/>
  <c r="G174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K168" i="1"/>
  <c r="J168" i="1"/>
  <c r="I168" i="1"/>
  <c r="H168" i="1"/>
  <c r="G168" i="1"/>
  <c r="K167" i="1"/>
  <c r="J167" i="1"/>
  <c r="I167" i="1"/>
  <c r="H167" i="1"/>
  <c r="G167" i="1"/>
  <c r="K166" i="1"/>
  <c r="J166" i="1"/>
  <c r="I166" i="1"/>
  <c r="H166" i="1"/>
  <c r="G166" i="1"/>
  <c r="K165" i="1"/>
  <c r="J165" i="1"/>
  <c r="I165" i="1"/>
  <c r="H165" i="1"/>
  <c r="G165" i="1"/>
  <c r="K164" i="1"/>
  <c r="J164" i="1"/>
  <c r="I164" i="1"/>
  <c r="H164" i="1"/>
  <c r="G164" i="1"/>
  <c r="K163" i="1"/>
  <c r="J163" i="1"/>
  <c r="I163" i="1"/>
  <c r="H163" i="1"/>
  <c r="G163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K158" i="1"/>
  <c r="J158" i="1"/>
  <c r="I158" i="1"/>
  <c r="H158" i="1"/>
  <c r="G158" i="1"/>
  <c r="K157" i="1"/>
  <c r="J157" i="1"/>
  <c r="I157" i="1"/>
  <c r="H157" i="1"/>
  <c r="G157" i="1"/>
  <c r="K156" i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51" i="1"/>
  <c r="J151" i="1"/>
  <c r="I151" i="1"/>
  <c r="H151" i="1"/>
  <c r="G151" i="1"/>
  <c r="K150" i="1"/>
  <c r="J150" i="1"/>
  <c r="I150" i="1"/>
  <c r="H150" i="1"/>
  <c r="G150" i="1"/>
  <c r="K147" i="1"/>
  <c r="J147" i="1"/>
  <c r="I147" i="1"/>
  <c r="H147" i="1"/>
  <c r="G147" i="1"/>
  <c r="K146" i="1"/>
  <c r="J146" i="1"/>
  <c r="I146" i="1"/>
  <c r="H146" i="1"/>
  <c r="G146" i="1"/>
  <c r="K145" i="1"/>
  <c r="J145" i="1"/>
  <c r="I145" i="1"/>
  <c r="H145" i="1"/>
  <c r="G145" i="1"/>
  <c r="K144" i="1"/>
  <c r="J144" i="1"/>
  <c r="I144" i="1"/>
  <c r="H144" i="1"/>
  <c r="G144" i="1"/>
  <c r="K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7" i="1"/>
  <c r="J127" i="1"/>
  <c r="I127" i="1"/>
  <c r="H127" i="1"/>
  <c r="G127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7" i="1"/>
  <c r="J117" i="1"/>
  <c r="I117" i="1"/>
  <c r="H117" i="1"/>
  <c r="G117" i="1"/>
  <c r="K116" i="1"/>
  <c r="J116" i="1"/>
  <c r="I116" i="1"/>
  <c r="H116" i="1"/>
  <c r="G116" i="1"/>
  <c r="K115" i="1"/>
  <c r="J115" i="1"/>
  <c r="I115" i="1"/>
  <c r="H115" i="1"/>
  <c r="G115" i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5" i="1"/>
  <c r="J105" i="1"/>
  <c r="I105" i="1"/>
  <c r="H105" i="1"/>
  <c r="G105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9" i="1"/>
  <c r="J99" i="1"/>
  <c r="I99" i="1"/>
  <c r="H99" i="1"/>
  <c r="G99" i="1"/>
  <c r="K98" i="1"/>
  <c r="J98" i="1"/>
  <c r="I98" i="1"/>
  <c r="H98" i="1"/>
  <c r="G98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2" i="1"/>
  <c r="J82" i="1"/>
  <c r="I82" i="1"/>
  <c r="H82" i="1"/>
  <c r="G82" i="1"/>
  <c r="K79" i="1"/>
  <c r="J79" i="1"/>
  <c r="I79" i="1"/>
  <c r="H79" i="1"/>
  <c r="G79" i="1"/>
  <c r="K78" i="1"/>
  <c r="J78" i="1"/>
  <c r="I78" i="1"/>
  <c r="H78" i="1"/>
  <c r="G78" i="1"/>
  <c r="K77" i="1"/>
  <c r="J77" i="1"/>
  <c r="I77" i="1"/>
  <c r="H77" i="1"/>
  <c r="G77" i="1"/>
  <c r="K76" i="1"/>
  <c r="J76" i="1"/>
  <c r="I76" i="1"/>
  <c r="H76" i="1"/>
  <c r="G76" i="1"/>
  <c r="K75" i="1"/>
  <c r="J75" i="1"/>
  <c r="I75" i="1"/>
  <c r="H75" i="1"/>
  <c r="G75" i="1"/>
  <c r="K74" i="1"/>
  <c r="J74" i="1"/>
  <c r="I74" i="1"/>
  <c r="H74" i="1"/>
  <c r="G74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4" i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<sst xmlns="http://schemas.openxmlformats.org/spreadsheetml/2006/main" count="767" uniqueCount="165">
  <si>
    <t>PĀRSKATS</t>
  </si>
  <si>
    <t>Rīgā</t>
  </si>
  <si>
    <t>Operatīvais pārskats</t>
  </si>
  <si>
    <t>Speciālā budžeta ieņēmumu un izdevumu izpilde 2024. gada 3 mēnešos</t>
  </si>
  <si>
    <t>(01.01.2024.-31.03.2024.)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</si>
  <si>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</si>
  <si>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>Budžetu klasifikāciju kodi</t>
  </si>
  <si>
    <t>Budžetu klasifikāciju kodu nosaukumi; programmu (apakšprogrammu) nosaukumi</t>
  </si>
  <si>
    <t>Iepriekšējā gada 3 mēnešu izpilde</t>
  </si>
  <si>
    <t>2024. gada plāns</t>
  </si>
  <si>
    <t>Pārskata perioda prognoze</t>
  </si>
  <si>
    <t>Pārskata perioda izpilde</t>
  </si>
  <si>
    <t>Pārskata perioda izpildes un iepriekšējā gada 3 mēnešu izpildes izmaiņas</t>
  </si>
  <si>
    <t>Pārskata perioda prognozes un izpildes starpība</t>
  </si>
  <si>
    <t>Pārskata perioda izpildes un iepriekšējā gada 3 mēnešu izpildes izmaiņas (procentos)</t>
  </si>
  <si>
    <t>Pārskata perioda izpilde pret pārskata perioda prognozi (procentos)</t>
  </si>
  <si>
    <t>Pārskata perioda izpilde pret gada plānu (procentos)</t>
  </si>
  <si>
    <r>
      <t>7</t>
    </r>
    <r>
      <rPr>
        <sz val="8"/>
        <rFont val="Times New Roman"/>
        <family val="1"/>
        <charset val="186"/>
      </rPr>
      <t xml:space="preserve"> = 6 - 3</t>
    </r>
  </si>
  <si>
    <r>
      <t>8</t>
    </r>
    <r>
      <rPr>
        <sz val="8"/>
        <rFont val="Times New Roman"/>
        <family val="1"/>
        <charset val="186"/>
      </rPr>
      <t xml:space="preserve"> = 5 - 6</t>
    </r>
  </si>
  <si>
    <r>
      <t>9</t>
    </r>
    <r>
      <rPr>
        <sz val="8"/>
        <rFont val="Times New Roman"/>
        <family val="1"/>
        <charset val="186"/>
      </rPr>
      <t xml:space="preserve"> = 6 : 3 x 100 - 100</t>
    </r>
  </si>
  <si>
    <r>
      <t>10</t>
    </r>
    <r>
      <rPr>
        <sz val="8"/>
        <rFont val="Times New Roman"/>
        <family val="1"/>
        <charset val="186"/>
      </rPr>
      <t xml:space="preserve"> = 6 : 5 x 100</t>
    </r>
  </si>
  <si>
    <r>
      <t>11</t>
    </r>
    <r>
      <rPr>
        <sz val="8"/>
        <rFont val="Times New Roman"/>
        <family val="1"/>
        <charset val="186"/>
      </rPr>
      <t xml:space="preserve"> = 6 : 4 x 100</t>
    </r>
  </si>
  <si>
    <t>Speciālais budžets</t>
  </si>
  <si>
    <t xml:space="preserve">18. </t>
  </si>
  <si>
    <t>Labklājības ministrija</t>
  </si>
  <si>
    <t>1; 2, 3; 4.2; 5.gr.</t>
  </si>
  <si>
    <t>Ieņēmumi – kopā</t>
  </si>
  <si>
    <t>1.0.grupa</t>
  </si>
  <si>
    <t>Nodokļu ieņēmumi</t>
  </si>
  <si>
    <t>1.3.apakšgrupa</t>
  </si>
  <si>
    <t>Sociālās apdrošināšanas iemaksas – kopā</t>
  </si>
  <si>
    <t>02000</t>
  </si>
  <si>
    <t>Sociālās apdrošināšanas iemaksas</t>
  </si>
  <si>
    <t>02100</t>
  </si>
  <si>
    <t>Brīvprātīgās sociālās apdrošināšanas iemaksas</t>
  </si>
  <si>
    <t>02110</t>
  </si>
  <si>
    <t>Brīvprātīgās sociālās apdrošināšanas iemaksas valsts pensiju apdrošināšanai</t>
  </si>
  <si>
    <t>02400</t>
  </si>
  <si>
    <t>Ieņēmumi valsts speciālajā budžetā no valsts sociālās apdrošināšanas obligāto iemaksu sadales</t>
  </si>
  <si>
    <t>02410</t>
  </si>
  <si>
    <t>Valsts sociālās apdrošināšanas obligātās iemaksas valsts pensiju apdrošināšanai</t>
  </si>
  <si>
    <t>02420</t>
  </si>
  <si>
    <t>Valsts sociālās apdrošināšanas obligātās iemaksas sociālajai apdrošināšanai bezdarba gadījumiem</t>
  </si>
  <si>
    <t>02430</t>
  </si>
  <si>
    <t>Valsts sociālās apdrošināšanas obligātās iemaksas sociālajai apdrošināšanai pret nelaimes gadījumiem darbā un arodslimībām</t>
  </si>
  <si>
    <t>02440</t>
  </si>
  <si>
    <t>Valsts sociālās apdrošināšanas obligātās iemaksas invaliditātes, maternitātes, slimības un vecāku apdrošināšanai</t>
  </si>
  <si>
    <t>22500</t>
  </si>
  <si>
    <t>Pārējās sociālās apdrošināšanas iemaksas</t>
  </si>
  <si>
    <t>22520</t>
  </si>
  <si>
    <t>Valsts sociālās apdrošināšanas iemaksas un solidaritātes nodoklis fondēto pensiju shēmā</t>
  </si>
  <si>
    <t>22540</t>
  </si>
  <si>
    <t>Solidaritātes nodokļa iemaksa iedzīvotāju ienākuma nodokļa kontā</t>
  </si>
  <si>
    <t>22590</t>
  </si>
  <si>
    <t>2.0.grupa</t>
  </si>
  <si>
    <t>Nenodokļu ieņēmumi</t>
  </si>
  <si>
    <t>12/13.0.0.0;22.*.0.0</t>
  </si>
  <si>
    <t>Pārējie nenodokļu ieņēmumi – kopā</t>
  </si>
  <si>
    <t>22.4.0.0.</t>
  </si>
  <si>
    <t>Citi valsts sociālās apdrošināšanas speciālā budžeta ieņēmumi saskaņā ar normatīvajiem aktiem</t>
  </si>
  <si>
    <t>22410</t>
  </si>
  <si>
    <t>Regresa prasības</t>
  </si>
  <si>
    <t>22420</t>
  </si>
  <si>
    <t>Ieņēmumi no kapitāldaļu pārdošanas un pārvērtēšanas, vērtspapīru tirdzniecības un pārvērtēšanas</t>
  </si>
  <si>
    <t>22422</t>
  </si>
  <si>
    <t>Ieņēmumi no kapitāla daļu pārdošanas</t>
  </si>
  <si>
    <t>22430</t>
  </si>
  <si>
    <t>Uzkrātā fondēto pensiju kapitāla iemaksas valsts pensiju speciālajā budžetā</t>
  </si>
  <si>
    <t>22440</t>
  </si>
  <si>
    <t>VSAA ieņēmumi par valsts fondēto pensiju shēmas administrēšanu</t>
  </si>
  <si>
    <t>22470</t>
  </si>
  <si>
    <t>Iepriekšējos budžeta periodos valsts sociālās apdrošināšanas speciālā budžeta saņemto un iepriekšējos gados neizlietoto budžeta līdzekļu no īpašiem mērķiem iezīmētiem ieņēmumiem atmaksa</t>
  </si>
  <si>
    <t>22490</t>
  </si>
  <si>
    <t>Pārējie iepriekš neklasificētie ieņēmumi</t>
  </si>
  <si>
    <t>22.6.0.0.</t>
  </si>
  <si>
    <t>Pārējie valsts sociālās apdrošināšanas speciālā budžeta ieņēmumi</t>
  </si>
  <si>
    <t>22620</t>
  </si>
  <si>
    <t>Ieņēmumi no valsts sociālās apdrošināšanas speciālā budžeta līdzekļu noguldījumiem depozītā</t>
  </si>
  <si>
    <t>22690</t>
  </si>
  <si>
    <t>3.0.grupa</t>
  </si>
  <si>
    <t>Ieņēmumi no maksas pakalpojumiem un citi pašu ieņēmumi – kopā</t>
  </si>
  <si>
    <t>5.0.grupa</t>
  </si>
  <si>
    <t>Transferti</t>
  </si>
  <si>
    <t>18.0.0.0.</t>
  </si>
  <si>
    <t>Valsts budžeta transferti</t>
  </si>
  <si>
    <t>18200</t>
  </si>
  <si>
    <t>Valsts speciālajā budžetā saņemtie transferti no valsts pamatbudžeta</t>
  </si>
  <si>
    <t>18500</t>
  </si>
  <si>
    <t>Valsts speciālā budžeta savstarpējie transferti</t>
  </si>
  <si>
    <t>18520</t>
  </si>
  <si>
    <t>Valsts sociālās apdrošināšanas speciālā budžeta transferti</t>
  </si>
  <si>
    <t>18521</t>
  </si>
  <si>
    <t>No nodarbinātības speciālā budžeta valsts pensiju apdrošināšanai</t>
  </si>
  <si>
    <t>18522</t>
  </si>
  <si>
    <t>No darba negadījumu speciālā budžeta valsts pensiju apdrošināšanai</t>
  </si>
  <si>
    <t>18523</t>
  </si>
  <si>
    <t>No invaliditātes, maternitātes un slimības speciālā budžeta valsts pensiju apdrošināšanai</t>
  </si>
  <si>
    <t>18524</t>
  </si>
  <si>
    <t>No darba negadījumu speciālā budžeta sociālajai apdrošināšanai bezdarba gadījumam</t>
  </si>
  <si>
    <t>18525</t>
  </si>
  <si>
    <t>No invaliditātes, maternitātes un slimības speciālā budžeta sociālajai apdrošināšanai bezdarba gadījumam</t>
  </si>
  <si>
    <t>18526</t>
  </si>
  <si>
    <t>No valsts pensiju speciālā budžeta ieskaitītie līdzekļi Valsts sociālās apdrošināšanas aģentūrai</t>
  </si>
  <si>
    <t>18527</t>
  </si>
  <si>
    <t>No nodarbinātības speciālā budžeta ieskaitītie līdzekļi Valsts sociālās apdrošināšanas aģentūrai</t>
  </si>
  <si>
    <t>18528</t>
  </si>
  <si>
    <t>No darba negadījumu speciālā budžeta ieskaitītie līdzekļi Valsts sociālās apdrošināšanas aģentūrai</t>
  </si>
  <si>
    <t>18529</t>
  </si>
  <si>
    <t>No invaliditātes, maternitātes un slimības speciālā budžeta ieskaitītie līdzekļi Valsts sociālās apdrošināšanas aģentūrai</t>
  </si>
  <si>
    <t>18530</t>
  </si>
  <si>
    <t>Saņemtie transferti viena speciālā budžeta veida ietvaros</t>
  </si>
  <si>
    <t>1.0.; 2.0.grupa</t>
  </si>
  <si>
    <t>Izdevumi – kopā</t>
  </si>
  <si>
    <t>Uzturēšanas izdevumi</t>
  </si>
  <si>
    <t>1.1.apakšgrupa</t>
  </si>
  <si>
    <t>Kārtējie izdevumi</t>
  </si>
  <si>
    <t>1000</t>
  </si>
  <si>
    <t>Atlīdzība</t>
  </si>
  <si>
    <t>2000</t>
  </si>
  <si>
    <t>Preces un pakalpojumi</t>
  </si>
  <si>
    <t>Subsīdijas, dotācijas, sociālie maksājumi un kompensācijas</t>
  </si>
  <si>
    <t>3000</t>
  </si>
  <si>
    <t>Subsīdijas un dotācijas</t>
  </si>
  <si>
    <t>6000</t>
  </si>
  <si>
    <t>Sociāla rakstura maksājumi un kompensācijas</t>
  </si>
  <si>
    <t>1.4.apakšgrupa</t>
  </si>
  <si>
    <t>Kārtējie maksājumi Eiropas Savienības budžetā un starptautiskā sadarbība</t>
  </si>
  <si>
    <t>7700</t>
  </si>
  <si>
    <t>Starptautiskā sadarbība</t>
  </si>
  <si>
    <t>1.5.apakšgrupa</t>
  </si>
  <si>
    <t>Transferti viena budžeta veida ietvaros un uzturēšanas izdevumu transferti starp budžeta veidiem</t>
  </si>
  <si>
    <t>7100</t>
  </si>
  <si>
    <t>Valsts budžeta transferti un uzturēšanas izdevumu transferti</t>
  </si>
  <si>
    <t>7110</t>
  </si>
  <si>
    <t>Valsts budžeta uzturēšanas izdevumu transferti no valsts speciālā budžeta uz valsts pamatbudžetu</t>
  </si>
  <si>
    <t>7140</t>
  </si>
  <si>
    <t>Valsts budžeta transferti no valsts speciālā budžeta uz valsts speciālo budžetu</t>
  </si>
  <si>
    <t>7400</t>
  </si>
  <si>
    <t>Pārējie valsts budžeta uzturēšanas izdevumu transferti citiem budžetiem</t>
  </si>
  <si>
    <t>Kapitālie izdevumi</t>
  </si>
  <si>
    <t>2.1.apakšgrupa</t>
  </si>
  <si>
    <t>Pamatkapitāla veidošana</t>
  </si>
  <si>
    <t>Finansiālā bilance</t>
  </si>
  <si>
    <t>F00000000</t>
  </si>
  <si>
    <t>Finansēšana</t>
  </si>
  <si>
    <t>F21010000</t>
  </si>
  <si>
    <t>Naudas līdzekļi</t>
  </si>
  <si>
    <t>F210100003</t>
  </si>
  <si>
    <t>Valsts speciālā budžeta naudas līdzekļu atlikumu izmaiņas palielinājums (-) vai samazinājums (+)</t>
  </si>
  <si>
    <t>I. Valsts pamatfunkciju īstenošana</t>
  </si>
  <si>
    <t>22560</t>
  </si>
  <si>
    <t>Solidaritātes nodokļa iemaksa valsts pensiju speciālajā budžetā</t>
  </si>
  <si>
    <t>04.00.00</t>
  </si>
  <si>
    <t>Sociālā apdrošināšana</t>
  </si>
  <si>
    <t>04.01.00</t>
  </si>
  <si>
    <t>Valsts pensiju speciālais budžets</t>
  </si>
  <si>
    <t>04.02.00</t>
  </si>
  <si>
    <t>Nodarbinātības speciālais budžets</t>
  </si>
  <si>
    <t>04.03.00</t>
  </si>
  <si>
    <t>Darba negadījumu speciālais budžets</t>
  </si>
  <si>
    <t>04.04.00</t>
  </si>
  <si>
    <t>Invaliditātes, maternitātes un slimības speciālais budžets</t>
  </si>
  <si>
    <t>04.05.00</t>
  </si>
  <si>
    <t>Valsts sociālās apdrošināšanas aģentūras speciālais budžets</t>
  </si>
  <si>
    <t>Smilšu iela 1, Rīga, LV-1919, tālr. 67094222, fakss 67094220, e-pasts pasts@kase.gov.lv, www.kase.gov.lv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</si>
</sst>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4" fontId="2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0" fontId="11" fillId="0" borderId="0" xfId="0" applyFont="1"/>
    <xf numFmtId="49" fontId="11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2"/>
    </xf>
    <xf numFmtId="49" fontId="2" fillId="0" borderId="3" xfId="0" applyNumberFormat="1" applyFont="1" applyBorder="1" applyAlignment="1">
      <alignment horizontal="left" vertical="center" wrapText="1" indent="3"/>
    </xf>
    <xf numFmtId="49" fontId="2" fillId="0" borderId="3" xfId="0" applyNumberFormat="1" applyFont="1" applyBorder="1" applyAlignment="1">
      <alignment horizontal="left" vertical="center" wrapText="1" indent="4"/>
    </xf>
    <xf numFmtId="49" fontId="2" fillId="0" borderId="3" xfId="0" applyNumberFormat="1" applyFont="1" applyBorder="1" applyAlignment="1">
      <alignment horizontal="left" vertical="center" wrapText="1" indent="5"/>
    </xf>
    <xf numFmtId="49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0" fontId="9" fillId="0" borderId="0" xfId="0" applyFont="1"/>
    <xf numFmtId="49" fontId="9" fillId="0" borderId="3" xfId="0" applyNumberFormat="1" applyFont="1" applyBorder="1" applyAlignment="1">
      <alignment horizontal="left" vertical="center" wrapText="1" indent="1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center" wrapText="1"/>
    </xf>
    <xf numFmtId="0" fontId="4" fillId="0" borderId="0" xfId="2" applyNumberFormat="1" applyFont="1" applyBorder="1" applyAlignment="1">
      <alignment horizontal="center" wrapText="1"/>
    </xf>
    <xf numFmtId="0" fontId="2" fillId="0" borderId="0" xfId="2" applyFont="1" applyAlignment="1">
      <alignment horizontal="center" vertical="center"/>
    </xf>
  </cellXfs>
  <cellStyles count="4">
    <cellStyle name="Normal" xfId="0" builtinId="0"/>
    <cellStyle name="Normal 2 2 2" xfId="3"/>
    <cellStyle name="Normal_2.17_Valsts_budzeta_izpilde" xfId="2"/>
    <cellStyle name="Normal_Izdruka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586740</xdr:colOff>
      <xdr:row>0</xdr:row>
      <xdr:rowOff>38100</xdr:rowOff>
    </xdr:from>
    <xdr:to>
      <xdr:col>4</xdr:col>
      <xdr:colOff>571500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38100"/>
          <a:ext cx="10363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03"/>
  <sheetViews>
    <sheetView tabSelected="1" zoomScaleNormal="100" workbookViewId="0">
      <pane ySplit="11" topLeftCell="A12" activePane="bottomLeft" state="frozen"/>
      <selection pane="bottomLeft" activeCell="D12" sqref="D12"/>
    </sheetView>
  </sheetViews>
  <sheetFormatPr defaultColWidth="9.109375" defaultRowHeight="13.2" x14ac:dyDescent="0.25"/>
  <cols>
    <col min="1" max="1" width="16.33203125" style="44" customWidth="1"/>
    <col min="2" max="2" width="50" style="39" customWidth="1"/>
    <col min="3" max="5" width="15.33203125" style="40" customWidth="1"/>
    <col min="6" max="6" width="12.33203125" style="40" bestFit="1" customWidth="1"/>
    <col min="7" max="8" width="15.33203125" style="40" customWidth="1"/>
    <col min="9" max="9" width="15.33203125" style="42" customWidth="1"/>
    <col min="10" max="10" width="11.44140625" style="42" customWidth="1"/>
    <col min="11" max="11" width="15.33203125" style="42" customWidth="1"/>
    <col min="12" max="16384" width="9.109375" style="1"/>
  </cols>
  <sheetData>
    <row r="1" spans="1:11" ht="37.5" customHeigh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x14ac:dyDescent="0.25">
      <c r="A2" s="48" t="s">
        <v>164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30" customHeight="1" x14ac:dyDescent="0.3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x14ac:dyDescent="0.2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15.6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5.75" customHeight="1" x14ac:dyDescent="0.2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15.6" x14ac:dyDescent="0.25">
      <c r="A7" s="45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25">
      <c r="A8" s="2"/>
      <c r="B8" s="2"/>
      <c r="C8" s="3"/>
      <c r="D8" s="4"/>
      <c r="E8" s="4"/>
      <c r="F8" s="5"/>
      <c r="G8" s="6"/>
      <c r="H8" s="4"/>
      <c r="I8" s="4"/>
      <c r="J8" s="5"/>
      <c r="K8" s="6"/>
    </row>
    <row r="9" spans="1:11" ht="12.75" customHeight="1" x14ac:dyDescent="0.25">
      <c r="A9" s="7"/>
      <c r="B9" s="7"/>
      <c r="C9" s="8"/>
      <c r="D9" s="8"/>
      <c r="E9" s="8"/>
      <c r="F9" s="9"/>
      <c r="G9" s="10"/>
      <c r="H9" s="8"/>
      <c r="I9" s="8"/>
      <c r="J9" s="9"/>
      <c r="K9" s="11" t="s">
        <v>5</v>
      </c>
    </row>
    <row r="10" spans="1:11" ht="92.4" x14ac:dyDescent="0.25">
      <c r="A10" s="12" t="s">
        <v>6</v>
      </c>
      <c r="B10" s="12" t="s">
        <v>7</v>
      </c>
      <c r="C10" s="13" t="s">
        <v>8</v>
      </c>
      <c r="D10" s="13" t="s">
        <v>9</v>
      </c>
      <c r="E10" s="13" t="s">
        <v>10</v>
      </c>
      <c r="F10" s="14" t="s">
        <v>11</v>
      </c>
      <c r="G10" s="13" t="s">
        <v>12</v>
      </c>
      <c r="H10" s="13" t="s">
        <v>13</v>
      </c>
      <c r="I10" s="13" t="s">
        <v>14</v>
      </c>
      <c r="J10" s="14" t="s">
        <v>15</v>
      </c>
      <c r="K10" s="13" t="s">
        <v>16</v>
      </c>
    </row>
    <row r="11" spans="1:11" s="16" customFormat="1" ht="13.8" x14ac:dyDescent="0.25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 t="s">
        <v>17</v>
      </c>
      <c r="H11" s="15" t="s">
        <v>18</v>
      </c>
      <c r="I11" s="15" t="s">
        <v>19</v>
      </c>
      <c r="J11" s="15" t="s">
        <v>20</v>
      </c>
      <c r="K11" s="15" t="s">
        <v>21</v>
      </c>
    </row>
    <row r="12" spans="1:11" s="16" customFormat="1" ht="13.8" x14ac:dyDescent="0.25">
      <c r="A12" s="17"/>
      <c r="B12" s="18" t="s">
        <v>22</v>
      </c>
      <c r="C12" s="19"/>
      <c r="D12" s="19"/>
      <c r="E12" s="19"/>
      <c r="F12" s="19"/>
      <c r="G12" s="19"/>
      <c r="H12" s="19"/>
      <c r="I12" s="20"/>
      <c r="J12" s="20"/>
      <c r="K12" s="20"/>
    </row>
    <row r="13" spans="1:11" x14ac:dyDescent="0.25">
      <c r="A13" s="21"/>
      <c r="B13" s="22"/>
      <c r="C13" s="23"/>
      <c r="D13" s="23"/>
      <c r="E13" s="23"/>
      <c r="F13" s="23"/>
      <c r="G13" s="23"/>
      <c r="H13" s="23"/>
      <c r="I13" s="24"/>
      <c r="J13" s="24"/>
      <c r="K13" s="24"/>
    </row>
    <row r="14" spans="1:11" x14ac:dyDescent="0.25">
      <c r="A14" s="25" t="s">
        <v>23</v>
      </c>
      <c r="B14" s="26" t="s">
        <v>24</v>
      </c>
      <c r="C14" s="23"/>
      <c r="D14" s="23"/>
      <c r="E14" s="23"/>
      <c r="F14" s="23"/>
      <c r="G14" s="23"/>
      <c r="H14" s="23"/>
      <c r="I14" s="24"/>
      <c r="J14" s="24"/>
      <c r="K14" s="24"/>
    </row>
    <row r="15" spans="1:11" x14ac:dyDescent="0.25">
      <c r="A15" s="21" t="s">
        <v>25</v>
      </c>
      <c r="B15" s="22" t="s">
        <v>26</v>
      </c>
      <c r="C15" s="23">
        <v>1047559392.62</v>
      </c>
      <c r="D15" s="23">
        <v>5079755367</v>
      </c>
      <c r="E15" s="23">
        <v>1189109234</v>
      </c>
      <c r="F15" s="23">
        <v>1221937131.2</v>
      </c>
      <c r="G15" s="23">
        <f t="shared" ref="G15:G46" si="0">F15-C15</f>
        <v>174377738.58000004</v>
      </c>
      <c r="H15" s="23">
        <f t="shared" ref="H15:H46" si="1">E15-F15</f>
        <v>-32827897.200000048</v>
      </c>
      <c r="I15" s="24">
        <f t="shared" ref="I15:I46" si="2">IF(ISERROR(F15/C15),0,F15/C15*100-100)</f>
        <v>16.646095658965194</v>
      </c>
      <c r="J15" s="24">
        <f t="shared" ref="J15:J46" si="3">IF(ISERROR(F15/E15),0,F15/E15*100)</f>
        <v>102.76071333577752</v>
      </c>
      <c r="K15" s="24">
        <f t="shared" ref="K15:K46" si="4">IF(ISERROR(F15/D15),0,F15/D15*100)</f>
        <v>24.055038932350225</v>
      </c>
    </row>
    <row r="16" spans="1:11" x14ac:dyDescent="0.25">
      <c r="A16" s="27" t="s">
        <v>27</v>
      </c>
      <c r="B16" s="22" t="s">
        <v>28</v>
      </c>
      <c r="C16" s="23">
        <v>895478480.65999997</v>
      </c>
      <c r="D16" s="23">
        <v>4387368150</v>
      </c>
      <c r="E16" s="23">
        <v>1019953492</v>
      </c>
      <c r="F16" s="23">
        <v>1047975346.1</v>
      </c>
      <c r="G16" s="23">
        <f t="shared" si="0"/>
        <v>152496865.44000006</v>
      </c>
      <c r="H16" s="23">
        <f t="shared" si="1"/>
        <v>-28021854.100000024</v>
      </c>
      <c r="I16" s="24">
        <f t="shared" si="2"/>
        <v>17.029651603420376</v>
      </c>
      <c r="J16" s="24">
        <f t="shared" si="3"/>
        <v>102.74736586714877</v>
      </c>
      <c r="K16" s="24">
        <f t="shared" si="4"/>
        <v>23.886195784595827</v>
      </c>
    </row>
    <row r="17" spans="1:11" x14ac:dyDescent="0.25">
      <c r="A17" s="28" t="s">
        <v>29</v>
      </c>
      <c r="B17" s="22" t="s">
        <v>30</v>
      </c>
      <c r="C17" s="23">
        <v>895478480.65999997</v>
      </c>
      <c r="D17" s="23">
        <v>4387368150</v>
      </c>
      <c r="E17" s="23">
        <v>1019953492</v>
      </c>
      <c r="F17" s="23">
        <v>1047975346.1</v>
      </c>
      <c r="G17" s="23">
        <f t="shared" si="0"/>
        <v>152496865.44000006</v>
      </c>
      <c r="H17" s="23">
        <f t="shared" si="1"/>
        <v>-28021854.100000024</v>
      </c>
      <c r="I17" s="24">
        <f t="shared" si="2"/>
        <v>17.029651603420376</v>
      </c>
      <c r="J17" s="24">
        <f t="shared" si="3"/>
        <v>102.74736586714877</v>
      </c>
      <c r="K17" s="24">
        <f t="shared" si="4"/>
        <v>23.886195784595827</v>
      </c>
    </row>
    <row r="18" spans="1:11" x14ac:dyDescent="0.25">
      <c r="A18" s="29" t="s">
        <v>31</v>
      </c>
      <c r="B18" s="22" t="s">
        <v>32</v>
      </c>
      <c r="C18" s="23">
        <v>1089362392.8299999</v>
      </c>
      <c r="D18" s="23">
        <v>4387368150</v>
      </c>
      <c r="E18" s="23">
        <v>1019953492</v>
      </c>
      <c r="F18" s="23">
        <v>1261376554.9300001</v>
      </c>
      <c r="G18" s="23">
        <f t="shared" si="0"/>
        <v>172014162.10000014</v>
      </c>
      <c r="H18" s="23">
        <f t="shared" si="1"/>
        <v>-241423062.93000007</v>
      </c>
      <c r="I18" s="24">
        <f t="shared" si="2"/>
        <v>15.790352524758376</v>
      </c>
      <c r="J18" s="24">
        <f t="shared" si="3"/>
        <v>123.67000699773084</v>
      </c>
      <c r="K18" s="24">
        <f t="shared" si="4"/>
        <v>28.750187169271403</v>
      </c>
    </row>
    <row r="19" spans="1:11" x14ac:dyDescent="0.25">
      <c r="A19" s="30" t="s">
        <v>33</v>
      </c>
      <c r="B19" s="22" t="s">
        <v>34</v>
      </c>
      <c r="C19" s="23">
        <v>64346.51</v>
      </c>
      <c r="D19" s="23">
        <v>225000</v>
      </c>
      <c r="E19" s="23">
        <v>45840</v>
      </c>
      <c r="F19" s="23">
        <v>59165.53</v>
      </c>
      <c r="G19" s="23">
        <f t="shared" si="0"/>
        <v>-5180.9800000000032</v>
      </c>
      <c r="H19" s="23">
        <f t="shared" si="1"/>
        <v>-13325.529999999999</v>
      </c>
      <c r="I19" s="24">
        <f t="shared" si="2"/>
        <v>-8.051687651746775</v>
      </c>
      <c r="J19" s="24">
        <f t="shared" si="3"/>
        <v>129.06965532286213</v>
      </c>
      <c r="K19" s="24">
        <f t="shared" si="4"/>
        <v>26.295791111111111</v>
      </c>
    </row>
    <row r="20" spans="1:11" ht="26.4" x14ac:dyDescent="0.25">
      <c r="A20" s="31" t="s">
        <v>35</v>
      </c>
      <c r="B20" s="22" t="s">
        <v>36</v>
      </c>
      <c r="C20" s="23">
        <v>64139.54</v>
      </c>
      <c r="D20" s="23">
        <v>220500</v>
      </c>
      <c r="E20" s="23">
        <v>45000</v>
      </c>
      <c r="F20" s="23">
        <v>58770.6</v>
      </c>
      <c r="G20" s="23">
        <f t="shared" si="0"/>
        <v>-5368.9400000000023</v>
      </c>
      <c r="H20" s="23">
        <f t="shared" si="1"/>
        <v>-13770.599999999999</v>
      </c>
      <c r="I20" s="24">
        <f t="shared" si="2"/>
        <v>-8.3707179689782691</v>
      </c>
      <c r="J20" s="24">
        <f t="shared" si="3"/>
        <v>130.60133333333332</v>
      </c>
      <c r="K20" s="24">
        <f t="shared" si="4"/>
        <v>26.653333333333336</v>
      </c>
    </row>
    <row r="21" spans="1:11" ht="26.4" x14ac:dyDescent="0.25">
      <c r="A21" s="30" t="s">
        <v>37</v>
      </c>
      <c r="B21" s="22" t="s">
        <v>38</v>
      </c>
      <c r="C21" s="23">
        <v>1089298046.3199999</v>
      </c>
      <c r="D21" s="23">
        <v>4387143150</v>
      </c>
      <c r="E21" s="23">
        <v>1019907652</v>
      </c>
      <c r="F21" s="23">
        <v>1261317389.4000001</v>
      </c>
      <c r="G21" s="23">
        <f t="shared" si="0"/>
        <v>172019343.08000016</v>
      </c>
      <c r="H21" s="23">
        <f t="shared" si="1"/>
        <v>-241409737.4000001</v>
      </c>
      <c r="I21" s="24">
        <f t="shared" si="2"/>
        <v>15.791760910720171</v>
      </c>
      <c r="J21" s="24">
        <f t="shared" si="3"/>
        <v>123.66976430921024</v>
      </c>
      <c r="K21" s="24">
        <f t="shared" si="4"/>
        <v>28.750313045973897</v>
      </c>
    </row>
    <row r="22" spans="1:11" ht="26.4" x14ac:dyDescent="0.25">
      <c r="A22" s="31" t="s">
        <v>39</v>
      </c>
      <c r="B22" s="22" t="s">
        <v>40</v>
      </c>
      <c r="C22" s="23">
        <v>771658736.00999999</v>
      </c>
      <c r="D22" s="23">
        <v>2937353961</v>
      </c>
      <c r="E22" s="23">
        <v>685384102</v>
      </c>
      <c r="F22" s="23">
        <v>908653047.33000004</v>
      </c>
      <c r="G22" s="23">
        <f t="shared" si="0"/>
        <v>136994311.32000005</v>
      </c>
      <c r="H22" s="23">
        <f t="shared" si="1"/>
        <v>-223268945.33000004</v>
      </c>
      <c r="I22" s="24">
        <f t="shared" si="2"/>
        <v>17.753224959047785</v>
      </c>
      <c r="J22" s="24">
        <f t="shared" si="3"/>
        <v>132.57574032990919</v>
      </c>
      <c r="K22" s="24">
        <f t="shared" si="4"/>
        <v>30.9344076129203</v>
      </c>
    </row>
    <row r="23" spans="1:11" ht="26.4" x14ac:dyDescent="0.25">
      <c r="A23" s="31" t="s">
        <v>41</v>
      </c>
      <c r="B23" s="22" t="s">
        <v>42</v>
      </c>
      <c r="C23" s="23">
        <v>48909482.259999998</v>
      </c>
      <c r="D23" s="23">
        <v>225557330</v>
      </c>
      <c r="E23" s="23">
        <v>52044972</v>
      </c>
      <c r="F23" s="23">
        <v>54867306.469999999</v>
      </c>
      <c r="G23" s="23">
        <f t="shared" si="0"/>
        <v>5957824.2100000009</v>
      </c>
      <c r="H23" s="23">
        <f t="shared" si="1"/>
        <v>-2822334.4699999988</v>
      </c>
      <c r="I23" s="24">
        <f t="shared" si="2"/>
        <v>12.18132749459204</v>
      </c>
      <c r="J23" s="24">
        <f t="shared" si="3"/>
        <v>105.42287633472067</v>
      </c>
      <c r="K23" s="24">
        <f t="shared" si="4"/>
        <v>24.325215443009544</v>
      </c>
    </row>
    <row r="24" spans="1:11" ht="39.6" x14ac:dyDescent="0.25">
      <c r="A24" s="31" t="s">
        <v>43</v>
      </c>
      <c r="B24" s="22" t="s">
        <v>44</v>
      </c>
      <c r="C24" s="23">
        <v>23202048.379999999</v>
      </c>
      <c r="D24" s="23">
        <v>116149063</v>
      </c>
      <c r="E24" s="23">
        <v>26800170</v>
      </c>
      <c r="F24" s="23">
        <v>28253509.48</v>
      </c>
      <c r="G24" s="23">
        <f t="shared" si="0"/>
        <v>5051461.1000000015</v>
      </c>
      <c r="H24" s="23">
        <f t="shared" si="1"/>
        <v>-1453339.4800000004</v>
      </c>
      <c r="I24" s="24">
        <f t="shared" si="2"/>
        <v>21.771616959278163</v>
      </c>
      <c r="J24" s="24">
        <f t="shared" si="3"/>
        <v>105.42287410863437</v>
      </c>
      <c r="K24" s="24">
        <f t="shared" si="4"/>
        <v>24.32521515907537</v>
      </c>
    </row>
    <row r="25" spans="1:11" ht="26.4" x14ac:dyDescent="0.25">
      <c r="A25" s="31" t="s">
        <v>45</v>
      </c>
      <c r="B25" s="22" t="s">
        <v>46</v>
      </c>
      <c r="C25" s="23">
        <v>245527779.66999999</v>
      </c>
      <c r="D25" s="23">
        <v>1108082796</v>
      </c>
      <c r="E25" s="23">
        <v>255678408</v>
      </c>
      <c r="F25" s="23">
        <v>269543526.12</v>
      </c>
      <c r="G25" s="23">
        <f t="shared" si="0"/>
        <v>24015746.450000018</v>
      </c>
      <c r="H25" s="23">
        <f t="shared" si="1"/>
        <v>-13865118.120000005</v>
      </c>
      <c r="I25" s="24">
        <f t="shared" si="2"/>
        <v>9.7812746412150346</v>
      </c>
      <c r="J25" s="24">
        <f t="shared" si="3"/>
        <v>105.42287408172535</v>
      </c>
      <c r="K25" s="24">
        <f t="shared" si="4"/>
        <v>24.32521532623813</v>
      </c>
    </row>
    <row r="26" spans="1:11" x14ac:dyDescent="0.25">
      <c r="A26" s="30" t="s">
        <v>47</v>
      </c>
      <c r="B26" s="22" t="s">
        <v>48</v>
      </c>
      <c r="C26" s="23">
        <v>-193883912.16999999</v>
      </c>
      <c r="D26" s="23">
        <v>0</v>
      </c>
      <c r="E26" s="23">
        <v>0</v>
      </c>
      <c r="F26" s="23">
        <v>-213401208.83000001</v>
      </c>
      <c r="G26" s="23">
        <f t="shared" si="0"/>
        <v>-19517296.660000026</v>
      </c>
      <c r="H26" s="23">
        <f t="shared" si="1"/>
        <v>213401208.83000001</v>
      </c>
      <c r="I26" s="24">
        <f t="shared" si="2"/>
        <v>10.066485889188684</v>
      </c>
      <c r="J26" s="24">
        <f t="shared" si="3"/>
        <v>0</v>
      </c>
      <c r="K26" s="24">
        <f t="shared" si="4"/>
        <v>0</v>
      </c>
    </row>
    <row r="27" spans="1:11" ht="26.4" x14ac:dyDescent="0.25">
      <c r="A27" s="31" t="s">
        <v>49</v>
      </c>
      <c r="B27" s="22" t="s">
        <v>50</v>
      </c>
      <c r="C27" s="23">
        <v>-181311597.06</v>
      </c>
      <c r="D27" s="23">
        <v>0</v>
      </c>
      <c r="E27" s="23">
        <v>0</v>
      </c>
      <c r="F27" s="23">
        <v>-198915329.72999999</v>
      </c>
      <c r="G27" s="23">
        <f t="shared" si="0"/>
        <v>-17603732.669999987</v>
      </c>
      <c r="H27" s="23">
        <f t="shared" si="1"/>
        <v>198915329.72999999</v>
      </c>
      <c r="I27" s="24">
        <f t="shared" si="2"/>
        <v>9.709104632824193</v>
      </c>
      <c r="J27" s="24">
        <f t="shared" si="3"/>
        <v>0</v>
      </c>
      <c r="K27" s="24">
        <f t="shared" si="4"/>
        <v>0</v>
      </c>
    </row>
    <row r="28" spans="1:11" ht="26.4" x14ac:dyDescent="0.25">
      <c r="A28" s="31" t="s">
        <v>51</v>
      </c>
      <c r="B28" s="22" t="s">
        <v>52</v>
      </c>
      <c r="C28" s="23">
        <v>-12765303.43</v>
      </c>
      <c r="D28" s="23">
        <v>0</v>
      </c>
      <c r="E28" s="23">
        <v>0</v>
      </c>
      <c r="F28" s="23">
        <v>-14915326.800000001</v>
      </c>
      <c r="G28" s="23">
        <f t="shared" si="0"/>
        <v>-2150023.370000001</v>
      </c>
      <c r="H28" s="23">
        <f t="shared" si="1"/>
        <v>14915326.800000001</v>
      </c>
      <c r="I28" s="24">
        <f t="shared" si="2"/>
        <v>16.842712606009712</v>
      </c>
      <c r="J28" s="24">
        <f t="shared" si="3"/>
        <v>0</v>
      </c>
      <c r="K28" s="24">
        <f t="shared" si="4"/>
        <v>0</v>
      </c>
    </row>
    <row r="29" spans="1:11" x14ac:dyDescent="0.25">
      <c r="A29" s="31" t="s">
        <v>53</v>
      </c>
      <c r="B29" s="22" t="s">
        <v>48</v>
      </c>
      <c r="C29" s="23">
        <v>192988.32</v>
      </c>
      <c r="D29" s="23">
        <v>0</v>
      </c>
      <c r="E29" s="23">
        <v>0</v>
      </c>
      <c r="F29" s="23">
        <v>429447.7</v>
      </c>
      <c r="G29" s="23">
        <f t="shared" si="0"/>
        <v>236459.38</v>
      </c>
      <c r="H29" s="23">
        <f t="shared" si="1"/>
        <v>-429447.7</v>
      </c>
      <c r="I29" s="24">
        <f t="shared" si="2"/>
        <v>122.52522846978513</v>
      </c>
      <c r="J29" s="24">
        <f t="shared" si="3"/>
        <v>0</v>
      </c>
      <c r="K29" s="24">
        <f t="shared" si="4"/>
        <v>0</v>
      </c>
    </row>
    <row r="30" spans="1:11" x14ac:dyDescent="0.25">
      <c r="A30" s="27" t="s">
        <v>54</v>
      </c>
      <c r="B30" s="22" t="s">
        <v>55</v>
      </c>
      <c r="C30" s="23">
        <v>19011305.66</v>
      </c>
      <c r="D30" s="23">
        <v>81868902</v>
      </c>
      <c r="E30" s="23">
        <v>17071186</v>
      </c>
      <c r="F30" s="23">
        <v>28626015.190000001</v>
      </c>
      <c r="G30" s="23">
        <f t="shared" si="0"/>
        <v>9614709.5300000012</v>
      </c>
      <c r="H30" s="23">
        <f t="shared" si="1"/>
        <v>-11554829.190000001</v>
      </c>
      <c r="I30" s="24">
        <f t="shared" si="2"/>
        <v>50.57364129508187</v>
      </c>
      <c r="J30" s="24">
        <f t="shared" si="3"/>
        <v>167.68615367438443</v>
      </c>
      <c r="K30" s="24">
        <f t="shared" si="4"/>
        <v>34.965676209997298</v>
      </c>
    </row>
    <row r="31" spans="1:11" ht="26.4" x14ac:dyDescent="0.25">
      <c r="A31" s="28" t="s">
        <v>56</v>
      </c>
      <c r="B31" s="22" t="s">
        <v>57</v>
      </c>
      <c r="C31" s="23">
        <v>19011305.66</v>
      </c>
      <c r="D31" s="23">
        <v>0</v>
      </c>
      <c r="E31" s="23">
        <v>0</v>
      </c>
      <c r="F31" s="23">
        <v>28626015.190000001</v>
      </c>
      <c r="G31" s="23">
        <f t="shared" si="0"/>
        <v>9614709.5300000012</v>
      </c>
      <c r="H31" s="23">
        <f t="shared" si="1"/>
        <v>-28626015.190000001</v>
      </c>
      <c r="I31" s="24">
        <f t="shared" si="2"/>
        <v>50.57364129508187</v>
      </c>
      <c r="J31" s="24">
        <f t="shared" si="3"/>
        <v>0</v>
      </c>
      <c r="K31" s="24">
        <f t="shared" si="4"/>
        <v>0</v>
      </c>
    </row>
    <row r="32" spans="1:11" ht="26.4" x14ac:dyDescent="0.25">
      <c r="A32" s="29" t="s">
        <v>58</v>
      </c>
      <c r="B32" s="22" t="s">
        <v>59</v>
      </c>
      <c r="C32" s="23">
        <v>19011305.66</v>
      </c>
      <c r="D32" s="23">
        <v>0</v>
      </c>
      <c r="E32" s="23">
        <v>0</v>
      </c>
      <c r="F32" s="23">
        <v>28080282.48</v>
      </c>
      <c r="G32" s="23">
        <f t="shared" si="0"/>
        <v>9068976.8200000003</v>
      </c>
      <c r="H32" s="23">
        <f t="shared" si="1"/>
        <v>-28080282.48</v>
      </c>
      <c r="I32" s="24">
        <f t="shared" si="2"/>
        <v>47.703071962496665</v>
      </c>
      <c r="J32" s="24">
        <f t="shared" si="3"/>
        <v>0</v>
      </c>
      <c r="K32" s="24">
        <f t="shared" si="4"/>
        <v>0</v>
      </c>
    </row>
    <row r="33" spans="1:11" x14ac:dyDescent="0.25">
      <c r="A33" s="30" t="s">
        <v>60</v>
      </c>
      <c r="B33" s="22" t="s">
        <v>61</v>
      </c>
      <c r="C33" s="23">
        <v>699288.96</v>
      </c>
      <c r="D33" s="23">
        <v>0</v>
      </c>
      <c r="E33" s="23">
        <v>0</v>
      </c>
      <c r="F33" s="23">
        <v>908760.21</v>
      </c>
      <c r="G33" s="23">
        <f t="shared" si="0"/>
        <v>209471.25</v>
      </c>
      <c r="H33" s="23">
        <f t="shared" si="1"/>
        <v>-908760.21</v>
      </c>
      <c r="I33" s="24">
        <f t="shared" si="2"/>
        <v>29.954891608756412</v>
      </c>
      <c r="J33" s="24">
        <f t="shared" si="3"/>
        <v>0</v>
      </c>
      <c r="K33" s="24">
        <f t="shared" si="4"/>
        <v>0</v>
      </c>
    </row>
    <row r="34" spans="1:11" ht="26.4" x14ac:dyDescent="0.25">
      <c r="A34" s="30" t="s">
        <v>62</v>
      </c>
      <c r="B34" s="22" t="s">
        <v>63</v>
      </c>
      <c r="C34" s="23">
        <v>0</v>
      </c>
      <c r="D34" s="23">
        <v>0</v>
      </c>
      <c r="E34" s="23">
        <v>0</v>
      </c>
      <c r="F34" s="23">
        <v>2204</v>
      </c>
      <c r="G34" s="23">
        <f t="shared" si="0"/>
        <v>2204</v>
      </c>
      <c r="H34" s="23">
        <f t="shared" si="1"/>
        <v>-2204</v>
      </c>
      <c r="I34" s="24">
        <f t="shared" si="2"/>
        <v>0</v>
      </c>
      <c r="J34" s="24">
        <f t="shared" si="3"/>
        <v>0</v>
      </c>
      <c r="K34" s="24">
        <f t="shared" si="4"/>
        <v>0</v>
      </c>
    </row>
    <row r="35" spans="1:11" x14ac:dyDescent="0.25">
      <c r="A35" s="31" t="s">
        <v>64</v>
      </c>
      <c r="B35" s="22" t="s">
        <v>65</v>
      </c>
      <c r="C35" s="23">
        <v>0</v>
      </c>
      <c r="D35" s="23">
        <v>0</v>
      </c>
      <c r="E35" s="23">
        <v>0</v>
      </c>
      <c r="F35" s="23">
        <v>2204</v>
      </c>
      <c r="G35" s="23">
        <f t="shared" si="0"/>
        <v>2204</v>
      </c>
      <c r="H35" s="23">
        <f t="shared" si="1"/>
        <v>-2204</v>
      </c>
      <c r="I35" s="24">
        <f t="shared" si="2"/>
        <v>0</v>
      </c>
      <c r="J35" s="24">
        <f t="shared" si="3"/>
        <v>0</v>
      </c>
      <c r="K35" s="24">
        <f t="shared" si="4"/>
        <v>0</v>
      </c>
    </row>
    <row r="36" spans="1:11" ht="26.4" x14ac:dyDescent="0.25">
      <c r="A36" s="30" t="s">
        <v>66</v>
      </c>
      <c r="B36" s="22" t="s">
        <v>67</v>
      </c>
      <c r="C36" s="23">
        <v>12675648.640000001</v>
      </c>
      <c r="D36" s="23">
        <v>0</v>
      </c>
      <c r="E36" s="23">
        <v>0</v>
      </c>
      <c r="F36" s="23">
        <v>22474819.68</v>
      </c>
      <c r="G36" s="23">
        <f t="shared" si="0"/>
        <v>9799171.0399999991</v>
      </c>
      <c r="H36" s="23">
        <f t="shared" si="1"/>
        <v>-22474819.68</v>
      </c>
      <c r="I36" s="24">
        <f t="shared" si="2"/>
        <v>77.307057952657146</v>
      </c>
      <c r="J36" s="24">
        <f t="shared" si="3"/>
        <v>0</v>
      </c>
      <c r="K36" s="24">
        <f t="shared" si="4"/>
        <v>0</v>
      </c>
    </row>
    <row r="37" spans="1:11" ht="26.4" x14ac:dyDescent="0.25">
      <c r="A37" s="30" t="s">
        <v>68</v>
      </c>
      <c r="B37" s="22" t="s">
        <v>69</v>
      </c>
      <c r="C37" s="23">
        <v>235353.04</v>
      </c>
      <c r="D37" s="23">
        <v>0</v>
      </c>
      <c r="E37" s="23">
        <v>0</v>
      </c>
      <c r="F37" s="23">
        <v>277993.12</v>
      </c>
      <c r="G37" s="23">
        <f t="shared" si="0"/>
        <v>42640.079999999987</v>
      </c>
      <c r="H37" s="23">
        <f t="shared" si="1"/>
        <v>-277993.12</v>
      </c>
      <c r="I37" s="24">
        <f t="shared" si="2"/>
        <v>18.117497016397152</v>
      </c>
      <c r="J37" s="24">
        <f t="shared" si="3"/>
        <v>0</v>
      </c>
      <c r="K37" s="24">
        <f t="shared" si="4"/>
        <v>0</v>
      </c>
    </row>
    <row r="38" spans="1:11" ht="52.8" x14ac:dyDescent="0.25">
      <c r="A38" s="30" t="s">
        <v>70</v>
      </c>
      <c r="B38" s="22" t="s">
        <v>71</v>
      </c>
      <c r="C38" s="23">
        <v>2435.13</v>
      </c>
      <c r="D38" s="23">
        <v>0</v>
      </c>
      <c r="E38" s="23">
        <v>0</v>
      </c>
      <c r="F38" s="23">
        <v>3000.1</v>
      </c>
      <c r="G38" s="23">
        <f t="shared" si="0"/>
        <v>564.9699999999998</v>
      </c>
      <c r="H38" s="23">
        <f t="shared" si="1"/>
        <v>-3000.1</v>
      </c>
      <c r="I38" s="24">
        <f t="shared" si="2"/>
        <v>23.200814740896789</v>
      </c>
      <c r="J38" s="24">
        <f t="shared" si="3"/>
        <v>0</v>
      </c>
      <c r="K38" s="24">
        <f t="shared" si="4"/>
        <v>0</v>
      </c>
    </row>
    <row r="39" spans="1:11" x14ac:dyDescent="0.25">
      <c r="A39" s="30" t="s">
        <v>72</v>
      </c>
      <c r="B39" s="22" t="s">
        <v>73</v>
      </c>
      <c r="C39" s="23">
        <v>5398579.8899999997</v>
      </c>
      <c r="D39" s="23">
        <v>0</v>
      </c>
      <c r="E39" s="23">
        <v>0</v>
      </c>
      <c r="F39" s="23">
        <v>4413505.37</v>
      </c>
      <c r="G39" s="23">
        <f t="shared" si="0"/>
        <v>-985074.51999999955</v>
      </c>
      <c r="H39" s="23">
        <f t="shared" si="1"/>
        <v>-4413505.37</v>
      </c>
      <c r="I39" s="24">
        <f t="shared" si="2"/>
        <v>-18.246919376421417</v>
      </c>
      <c r="J39" s="24">
        <f t="shared" si="3"/>
        <v>0</v>
      </c>
      <c r="K39" s="24">
        <f t="shared" si="4"/>
        <v>0</v>
      </c>
    </row>
    <row r="40" spans="1:11" ht="26.4" x14ac:dyDescent="0.25">
      <c r="A40" s="29" t="s">
        <v>74</v>
      </c>
      <c r="B40" s="22" t="s">
        <v>75</v>
      </c>
      <c r="C40" s="23">
        <v>0</v>
      </c>
      <c r="D40" s="23">
        <v>0</v>
      </c>
      <c r="E40" s="23">
        <v>0</v>
      </c>
      <c r="F40" s="23">
        <v>545732.71</v>
      </c>
      <c r="G40" s="23">
        <f t="shared" si="0"/>
        <v>545732.71</v>
      </c>
      <c r="H40" s="23">
        <f t="shared" si="1"/>
        <v>-545732.71</v>
      </c>
      <c r="I40" s="24">
        <f t="shared" si="2"/>
        <v>0</v>
      </c>
      <c r="J40" s="24">
        <f t="shared" si="3"/>
        <v>0</v>
      </c>
      <c r="K40" s="24">
        <f t="shared" si="4"/>
        <v>0</v>
      </c>
    </row>
    <row r="41" spans="1:11" ht="26.4" x14ac:dyDescent="0.25">
      <c r="A41" s="30" t="s">
        <v>76</v>
      </c>
      <c r="B41" s="22" t="s">
        <v>77</v>
      </c>
      <c r="C41" s="23">
        <v>0</v>
      </c>
      <c r="D41" s="23">
        <v>0</v>
      </c>
      <c r="E41" s="23">
        <v>0</v>
      </c>
      <c r="F41" s="23">
        <v>543360</v>
      </c>
      <c r="G41" s="23">
        <f t="shared" si="0"/>
        <v>543360</v>
      </c>
      <c r="H41" s="23">
        <f t="shared" si="1"/>
        <v>-543360</v>
      </c>
      <c r="I41" s="24">
        <f t="shared" si="2"/>
        <v>0</v>
      </c>
      <c r="J41" s="24">
        <f t="shared" si="3"/>
        <v>0</v>
      </c>
      <c r="K41" s="24">
        <f t="shared" si="4"/>
        <v>0</v>
      </c>
    </row>
    <row r="42" spans="1:11" x14ac:dyDescent="0.25">
      <c r="A42" s="30" t="s">
        <v>78</v>
      </c>
      <c r="B42" s="22" t="s">
        <v>73</v>
      </c>
      <c r="C42" s="23">
        <v>0</v>
      </c>
      <c r="D42" s="23">
        <v>0</v>
      </c>
      <c r="E42" s="23">
        <v>0</v>
      </c>
      <c r="F42" s="23">
        <v>2372.71</v>
      </c>
      <c r="G42" s="23">
        <f t="shared" si="0"/>
        <v>2372.71</v>
      </c>
      <c r="H42" s="23">
        <f t="shared" si="1"/>
        <v>-2372.71</v>
      </c>
      <c r="I42" s="24">
        <f t="shared" si="2"/>
        <v>0</v>
      </c>
      <c r="J42" s="24">
        <f t="shared" si="3"/>
        <v>0</v>
      </c>
      <c r="K42" s="24">
        <f t="shared" si="4"/>
        <v>0</v>
      </c>
    </row>
    <row r="43" spans="1:11" ht="26.4" x14ac:dyDescent="0.25">
      <c r="A43" s="27" t="s">
        <v>79</v>
      </c>
      <c r="B43" s="22" t="s">
        <v>80</v>
      </c>
      <c r="C43" s="23">
        <v>30155</v>
      </c>
      <c r="D43" s="23">
        <v>56125</v>
      </c>
      <c r="E43" s="23">
        <v>20010</v>
      </c>
      <c r="F43" s="23">
        <v>2362.4899999999998</v>
      </c>
      <c r="G43" s="23">
        <f t="shared" si="0"/>
        <v>-27792.510000000002</v>
      </c>
      <c r="H43" s="23">
        <f t="shared" si="1"/>
        <v>17647.510000000002</v>
      </c>
      <c r="I43" s="24">
        <f t="shared" si="2"/>
        <v>-92.165511523793739</v>
      </c>
      <c r="J43" s="24">
        <f t="shared" si="3"/>
        <v>11.806546726636681</v>
      </c>
      <c r="K43" s="24">
        <f t="shared" si="4"/>
        <v>4.2093363028953226</v>
      </c>
    </row>
    <row r="44" spans="1:11" x14ac:dyDescent="0.25">
      <c r="A44" s="27" t="s">
        <v>81</v>
      </c>
      <c r="B44" s="22" t="s">
        <v>82</v>
      </c>
      <c r="C44" s="23">
        <v>133039451.3</v>
      </c>
      <c r="D44" s="23">
        <v>610462190</v>
      </c>
      <c r="E44" s="23">
        <v>152064546</v>
      </c>
      <c r="F44" s="23">
        <v>145333407.41999999</v>
      </c>
      <c r="G44" s="23">
        <f t="shared" si="0"/>
        <v>12293956.11999999</v>
      </c>
      <c r="H44" s="23">
        <f t="shared" si="1"/>
        <v>6731138.5800000131</v>
      </c>
      <c r="I44" s="24">
        <f t="shared" si="2"/>
        <v>9.2408349552475926</v>
      </c>
      <c r="J44" s="24">
        <f t="shared" si="3"/>
        <v>95.573499045596066</v>
      </c>
      <c r="K44" s="24">
        <f t="shared" si="4"/>
        <v>23.807110383036171</v>
      </c>
    </row>
    <row r="45" spans="1:11" x14ac:dyDescent="0.25">
      <c r="A45" s="28" t="s">
        <v>83</v>
      </c>
      <c r="B45" s="22" t="s">
        <v>84</v>
      </c>
      <c r="C45" s="23">
        <v>132963535.11</v>
      </c>
      <c r="D45" s="23">
        <v>318978258</v>
      </c>
      <c r="E45" s="23">
        <v>79112701</v>
      </c>
      <c r="F45" s="23">
        <v>145133512.59999999</v>
      </c>
      <c r="G45" s="23">
        <f t="shared" si="0"/>
        <v>12169977.489999995</v>
      </c>
      <c r="H45" s="23">
        <f t="shared" si="1"/>
        <v>-66020811.599999994</v>
      </c>
      <c r="I45" s="24">
        <f t="shared" si="2"/>
        <v>9.1528684762569128</v>
      </c>
      <c r="J45" s="24">
        <f t="shared" si="3"/>
        <v>183.45159597066467</v>
      </c>
      <c r="K45" s="24">
        <f t="shared" si="4"/>
        <v>45.499500031754515</v>
      </c>
    </row>
    <row r="46" spans="1:11" ht="26.4" x14ac:dyDescent="0.25">
      <c r="A46" s="29" t="s">
        <v>85</v>
      </c>
      <c r="B46" s="22" t="s">
        <v>86</v>
      </c>
      <c r="C46" s="23">
        <v>67271454.609999999</v>
      </c>
      <c r="D46" s="23">
        <v>0</v>
      </c>
      <c r="E46" s="23">
        <v>0</v>
      </c>
      <c r="F46" s="23">
        <v>72540148.049999997</v>
      </c>
      <c r="G46" s="23">
        <f t="shared" si="0"/>
        <v>5268693.4399999976</v>
      </c>
      <c r="H46" s="23">
        <f t="shared" si="1"/>
        <v>-72540148.049999997</v>
      </c>
      <c r="I46" s="24">
        <f t="shared" si="2"/>
        <v>7.8319897652648649</v>
      </c>
      <c r="J46" s="24">
        <f t="shared" si="3"/>
        <v>0</v>
      </c>
      <c r="K46" s="24">
        <f t="shared" si="4"/>
        <v>0</v>
      </c>
    </row>
    <row r="47" spans="1:11" x14ac:dyDescent="0.25">
      <c r="A47" s="29" t="s">
        <v>87</v>
      </c>
      <c r="B47" s="22" t="s">
        <v>88</v>
      </c>
      <c r="C47" s="23">
        <v>65692080.5</v>
      </c>
      <c r="D47" s="23">
        <v>318978258</v>
      </c>
      <c r="E47" s="23">
        <v>79112701</v>
      </c>
      <c r="F47" s="23">
        <v>72593364.549999997</v>
      </c>
      <c r="G47" s="23">
        <f t="shared" ref="G47:G78" si="5">F47-C47</f>
        <v>6901284.049999997</v>
      </c>
      <c r="H47" s="23">
        <f t="shared" ref="H47:H79" si="6">E47-F47</f>
        <v>6519336.450000003</v>
      </c>
      <c r="I47" s="24">
        <f t="shared" ref="I47:I79" si="7">IF(ISERROR(F47/C47),0,F47/C47*100-100)</f>
        <v>10.505503855978503</v>
      </c>
      <c r="J47" s="24">
        <f t="shared" ref="J47:J79" si="8">IF(ISERROR(F47/E47),0,F47/E47*100)</f>
        <v>91.759431333282365</v>
      </c>
      <c r="K47" s="24">
        <f t="shared" ref="K47:K79" si="9">IF(ISERROR(F47/D47),0,F47/D47*100)</f>
        <v>22.758091728621828</v>
      </c>
    </row>
    <row r="48" spans="1:11" x14ac:dyDescent="0.25">
      <c r="A48" s="30" t="s">
        <v>89</v>
      </c>
      <c r="B48" s="22" t="s">
        <v>90</v>
      </c>
      <c r="C48" s="23">
        <v>63858592.310000002</v>
      </c>
      <c r="D48" s="23">
        <v>313348288</v>
      </c>
      <c r="E48" s="23">
        <v>77705209</v>
      </c>
      <c r="F48" s="23">
        <v>71549149.359999999</v>
      </c>
      <c r="G48" s="23">
        <f t="shared" si="5"/>
        <v>7690557.049999997</v>
      </c>
      <c r="H48" s="23">
        <f t="shared" si="6"/>
        <v>6156059.6400000006</v>
      </c>
      <c r="I48" s="24">
        <f t="shared" si="7"/>
        <v>12.043104571842704</v>
      </c>
      <c r="J48" s="24">
        <f t="shared" si="8"/>
        <v>92.077674432353689</v>
      </c>
      <c r="K48" s="24">
        <f t="shared" si="9"/>
        <v>22.833745100914673</v>
      </c>
    </row>
    <row r="49" spans="1:11" ht="26.4" x14ac:dyDescent="0.25">
      <c r="A49" s="31" t="s">
        <v>91</v>
      </c>
      <c r="B49" s="22" t="s">
        <v>92</v>
      </c>
      <c r="C49" s="23">
        <v>6769902.4400000004</v>
      </c>
      <c r="D49" s="23">
        <v>35796187</v>
      </c>
      <c r="E49" s="23">
        <v>8949048</v>
      </c>
      <c r="F49" s="23">
        <v>8403156.6400000006</v>
      </c>
      <c r="G49" s="23">
        <f t="shared" si="5"/>
        <v>1633254.2000000002</v>
      </c>
      <c r="H49" s="23">
        <f t="shared" si="6"/>
        <v>545891.3599999994</v>
      </c>
      <c r="I49" s="24">
        <f t="shared" si="7"/>
        <v>24.125225060111788</v>
      </c>
      <c r="J49" s="24">
        <f t="shared" si="8"/>
        <v>93.900006347043856</v>
      </c>
      <c r="K49" s="24">
        <f t="shared" si="9"/>
        <v>23.47500486574171</v>
      </c>
    </row>
    <row r="50" spans="1:11" ht="26.4" x14ac:dyDescent="0.25">
      <c r="A50" s="31" t="s">
        <v>93</v>
      </c>
      <c r="B50" s="22" t="s">
        <v>94</v>
      </c>
      <c r="C50" s="23">
        <v>1524777.25</v>
      </c>
      <c r="D50" s="23">
        <v>8998273</v>
      </c>
      <c r="E50" s="23">
        <v>2249568</v>
      </c>
      <c r="F50" s="23">
        <v>1686863.06</v>
      </c>
      <c r="G50" s="23">
        <f t="shared" si="5"/>
        <v>162085.81000000006</v>
      </c>
      <c r="H50" s="23">
        <f t="shared" si="6"/>
        <v>562704.93999999994</v>
      </c>
      <c r="I50" s="24">
        <f t="shared" si="7"/>
        <v>10.630130401014327</v>
      </c>
      <c r="J50" s="24">
        <f t="shared" si="8"/>
        <v>74.98608888462141</v>
      </c>
      <c r="K50" s="24">
        <f t="shared" si="9"/>
        <v>18.746520137808666</v>
      </c>
    </row>
    <row r="51" spans="1:11" ht="26.4" x14ac:dyDescent="0.25">
      <c r="A51" s="31" t="s">
        <v>95</v>
      </c>
      <c r="B51" s="22" t="s">
        <v>96</v>
      </c>
      <c r="C51" s="23">
        <v>48502465.960000001</v>
      </c>
      <c r="D51" s="23">
        <v>234638898</v>
      </c>
      <c r="E51" s="23">
        <v>58659723</v>
      </c>
      <c r="F51" s="23">
        <v>53972162.609999999</v>
      </c>
      <c r="G51" s="23">
        <f t="shared" si="5"/>
        <v>5469696.6499999985</v>
      </c>
      <c r="H51" s="23">
        <f t="shared" si="6"/>
        <v>4687560.3900000006</v>
      </c>
      <c r="I51" s="24">
        <f t="shared" si="7"/>
        <v>11.277151670001402</v>
      </c>
      <c r="J51" s="24">
        <f t="shared" si="8"/>
        <v>92.008894433408756</v>
      </c>
      <c r="K51" s="24">
        <f t="shared" si="9"/>
        <v>23.002223020157551</v>
      </c>
    </row>
    <row r="52" spans="1:11" ht="26.4" x14ac:dyDescent="0.25">
      <c r="A52" s="31" t="s">
        <v>97</v>
      </c>
      <c r="B52" s="22" t="s">
        <v>98</v>
      </c>
      <c r="C52" s="23">
        <v>41358.81</v>
      </c>
      <c r="D52" s="23">
        <v>250680</v>
      </c>
      <c r="E52" s="23">
        <v>62670</v>
      </c>
      <c r="F52" s="23">
        <v>47857.279999999999</v>
      </c>
      <c r="G52" s="23">
        <f t="shared" si="5"/>
        <v>6498.4700000000012</v>
      </c>
      <c r="H52" s="23">
        <f t="shared" si="6"/>
        <v>14812.720000000001</v>
      </c>
      <c r="I52" s="24">
        <f t="shared" si="7"/>
        <v>15.712420159090641</v>
      </c>
      <c r="J52" s="24">
        <f t="shared" si="8"/>
        <v>76.36393808839955</v>
      </c>
      <c r="K52" s="24">
        <f t="shared" si="9"/>
        <v>19.090984522099887</v>
      </c>
    </row>
    <row r="53" spans="1:11" ht="26.4" x14ac:dyDescent="0.25">
      <c r="A53" s="31" t="s">
        <v>99</v>
      </c>
      <c r="B53" s="22" t="s">
        <v>100</v>
      </c>
      <c r="C53" s="23">
        <v>2578425.85</v>
      </c>
      <c r="D53" s="23">
        <v>9421932</v>
      </c>
      <c r="E53" s="23">
        <v>2355483</v>
      </c>
      <c r="F53" s="23">
        <v>2010392.77</v>
      </c>
      <c r="G53" s="23">
        <f t="shared" si="5"/>
        <v>-568033.08000000007</v>
      </c>
      <c r="H53" s="23">
        <f t="shared" si="6"/>
        <v>345090.23</v>
      </c>
      <c r="I53" s="24">
        <f t="shared" si="7"/>
        <v>-22.030227473867441</v>
      </c>
      <c r="J53" s="24">
        <f t="shared" si="8"/>
        <v>85.34949180274279</v>
      </c>
      <c r="K53" s="24">
        <f t="shared" si="9"/>
        <v>21.337372950685698</v>
      </c>
    </row>
    <row r="54" spans="1:11" ht="26.4" x14ac:dyDescent="0.25">
      <c r="A54" s="31" t="s">
        <v>101</v>
      </c>
      <c r="B54" s="22" t="s">
        <v>102</v>
      </c>
      <c r="C54" s="23">
        <v>3146473</v>
      </c>
      <c r="D54" s="23">
        <v>17464165</v>
      </c>
      <c r="E54" s="23">
        <v>3910847</v>
      </c>
      <c r="F54" s="23">
        <v>3910847</v>
      </c>
      <c r="G54" s="23">
        <f t="shared" si="5"/>
        <v>764374</v>
      </c>
      <c r="H54" s="23">
        <f t="shared" si="6"/>
        <v>0</v>
      </c>
      <c r="I54" s="24">
        <f t="shared" si="7"/>
        <v>24.293041764540817</v>
      </c>
      <c r="J54" s="24">
        <f t="shared" si="8"/>
        <v>100</v>
      </c>
      <c r="K54" s="24">
        <f t="shared" si="9"/>
        <v>22.393552740712195</v>
      </c>
    </row>
    <row r="55" spans="1:11" ht="26.4" x14ac:dyDescent="0.25">
      <c r="A55" s="31" t="s">
        <v>103</v>
      </c>
      <c r="B55" s="22" t="s">
        <v>104</v>
      </c>
      <c r="C55" s="23">
        <v>199431</v>
      </c>
      <c r="D55" s="23">
        <v>1054541</v>
      </c>
      <c r="E55" s="23">
        <v>236149</v>
      </c>
      <c r="F55" s="23">
        <v>236149</v>
      </c>
      <c r="G55" s="23">
        <f t="shared" si="5"/>
        <v>36718</v>
      </c>
      <c r="H55" s="23">
        <f t="shared" si="6"/>
        <v>0</v>
      </c>
      <c r="I55" s="24">
        <f t="shared" si="7"/>
        <v>18.411380377173046</v>
      </c>
      <c r="J55" s="24">
        <f t="shared" si="8"/>
        <v>100</v>
      </c>
      <c r="K55" s="24">
        <f t="shared" si="9"/>
        <v>22.393534248549845</v>
      </c>
    </row>
    <row r="56" spans="1:11" ht="26.4" x14ac:dyDescent="0.25">
      <c r="A56" s="31" t="s">
        <v>105</v>
      </c>
      <c r="B56" s="22" t="s">
        <v>106</v>
      </c>
      <c r="C56" s="23">
        <v>94607</v>
      </c>
      <c r="D56" s="23">
        <v>543028</v>
      </c>
      <c r="E56" s="23">
        <v>121604</v>
      </c>
      <c r="F56" s="23">
        <v>121604</v>
      </c>
      <c r="G56" s="23">
        <f t="shared" si="5"/>
        <v>26997</v>
      </c>
      <c r="H56" s="23">
        <f t="shared" si="6"/>
        <v>0</v>
      </c>
      <c r="I56" s="24">
        <f t="shared" si="7"/>
        <v>28.535943429133141</v>
      </c>
      <c r="J56" s="24">
        <f t="shared" si="8"/>
        <v>100</v>
      </c>
      <c r="K56" s="24">
        <f t="shared" si="9"/>
        <v>22.393688723233424</v>
      </c>
    </row>
    <row r="57" spans="1:11" ht="26.4" x14ac:dyDescent="0.25">
      <c r="A57" s="31" t="s">
        <v>107</v>
      </c>
      <c r="B57" s="22" t="s">
        <v>108</v>
      </c>
      <c r="C57" s="23">
        <v>1001151</v>
      </c>
      <c r="D57" s="23">
        <v>5180584</v>
      </c>
      <c r="E57" s="23">
        <v>1160117</v>
      </c>
      <c r="F57" s="23">
        <v>1160117</v>
      </c>
      <c r="G57" s="23">
        <f t="shared" si="5"/>
        <v>158966</v>
      </c>
      <c r="H57" s="23">
        <f t="shared" si="6"/>
        <v>0</v>
      </c>
      <c r="I57" s="24">
        <f t="shared" si="7"/>
        <v>15.878324049019582</v>
      </c>
      <c r="J57" s="24">
        <f t="shared" si="8"/>
        <v>100</v>
      </c>
      <c r="K57" s="24">
        <f t="shared" si="9"/>
        <v>22.39355640213536</v>
      </c>
    </row>
    <row r="58" spans="1:11" x14ac:dyDescent="0.25">
      <c r="A58" s="30" t="s">
        <v>109</v>
      </c>
      <c r="B58" s="22" t="s">
        <v>110</v>
      </c>
      <c r="C58" s="23">
        <v>1833488.19</v>
      </c>
      <c r="D58" s="23">
        <v>5629970</v>
      </c>
      <c r="E58" s="23">
        <v>1407492</v>
      </c>
      <c r="F58" s="23">
        <v>1044215.19</v>
      </c>
      <c r="G58" s="23">
        <f t="shared" si="5"/>
        <v>-789273</v>
      </c>
      <c r="H58" s="23">
        <f t="shared" si="6"/>
        <v>363276.81000000006</v>
      </c>
      <c r="I58" s="24">
        <f t="shared" si="7"/>
        <v>-43.04761843052831</v>
      </c>
      <c r="J58" s="24">
        <f t="shared" si="8"/>
        <v>74.18977798808092</v>
      </c>
      <c r="K58" s="24">
        <f t="shared" si="9"/>
        <v>18.54743790819489</v>
      </c>
    </row>
    <row r="59" spans="1:11" x14ac:dyDescent="0.25">
      <c r="A59" s="21" t="s">
        <v>111</v>
      </c>
      <c r="B59" s="22" t="s">
        <v>112</v>
      </c>
      <c r="C59" s="23">
        <v>1115438353.8699999</v>
      </c>
      <c r="D59" s="23">
        <v>4671564161</v>
      </c>
      <c r="E59" s="23">
        <v>1153749409</v>
      </c>
      <c r="F59" s="23">
        <v>1138686371.8900001</v>
      </c>
      <c r="G59" s="23">
        <f t="shared" si="5"/>
        <v>23248018.020000219</v>
      </c>
      <c r="H59" s="23">
        <f t="shared" si="6"/>
        <v>15063037.109999895</v>
      </c>
      <c r="I59" s="24">
        <f t="shared" si="7"/>
        <v>2.0842046482749623</v>
      </c>
      <c r="J59" s="24">
        <f t="shared" si="8"/>
        <v>98.694427317362127</v>
      </c>
      <c r="K59" s="24">
        <f t="shared" si="9"/>
        <v>24.37484175848827</v>
      </c>
    </row>
    <row r="60" spans="1:11" x14ac:dyDescent="0.25">
      <c r="A60" s="27" t="s">
        <v>27</v>
      </c>
      <c r="B60" s="22" t="s">
        <v>113</v>
      </c>
      <c r="C60" s="23">
        <v>1115229379.54</v>
      </c>
      <c r="D60" s="23">
        <v>4670458106</v>
      </c>
      <c r="E60" s="23">
        <v>1153147611</v>
      </c>
      <c r="F60" s="23">
        <v>1138485985.6800001</v>
      </c>
      <c r="G60" s="23">
        <f t="shared" si="5"/>
        <v>23256606.140000105</v>
      </c>
      <c r="H60" s="23">
        <f t="shared" si="6"/>
        <v>14661625.319999933</v>
      </c>
      <c r="I60" s="24">
        <f t="shared" si="7"/>
        <v>2.0853652680485197</v>
      </c>
      <c r="J60" s="24">
        <f t="shared" si="8"/>
        <v>98.728556068612463</v>
      </c>
      <c r="K60" s="24">
        <f t="shared" si="9"/>
        <v>24.376323689049272</v>
      </c>
    </row>
    <row r="61" spans="1:11" x14ac:dyDescent="0.25">
      <c r="A61" s="28" t="s">
        <v>114</v>
      </c>
      <c r="B61" s="22" t="s">
        <v>115</v>
      </c>
      <c r="C61" s="23">
        <v>4836673.49</v>
      </c>
      <c r="D61" s="23">
        <v>28149951</v>
      </c>
      <c r="E61" s="23">
        <v>6031123</v>
      </c>
      <c r="F61" s="23">
        <v>5067560.51</v>
      </c>
      <c r="G61" s="23">
        <f t="shared" si="5"/>
        <v>230887.01999999955</v>
      </c>
      <c r="H61" s="23">
        <f t="shared" si="6"/>
        <v>963562.49000000022</v>
      </c>
      <c r="I61" s="24">
        <f t="shared" si="7"/>
        <v>4.7736738995792507</v>
      </c>
      <c r="J61" s="24">
        <f t="shared" si="8"/>
        <v>84.023497945573311</v>
      </c>
      <c r="K61" s="24">
        <f t="shared" si="9"/>
        <v>18.002022490199003</v>
      </c>
    </row>
    <row r="62" spans="1:11" x14ac:dyDescent="0.25">
      <c r="A62" s="29" t="s">
        <v>116</v>
      </c>
      <c r="B62" s="22" t="s">
        <v>117</v>
      </c>
      <c r="C62" s="23">
        <v>3362605.91</v>
      </c>
      <c r="D62" s="23">
        <v>20940121</v>
      </c>
      <c r="E62" s="23">
        <v>4274882</v>
      </c>
      <c r="F62" s="23">
        <v>3622859.95</v>
      </c>
      <c r="G62" s="23">
        <f t="shared" si="5"/>
        <v>260254.04000000004</v>
      </c>
      <c r="H62" s="23">
        <f t="shared" si="6"/>
        <v>652022.04999999981</v>
      </c>
      <c r="I62" s="24">
        <f t="shared" si="7"/>
        <v>7.739653321432499</v>
      </c>
      <c r="J62" s="24">
        <f t="shared" si="8"/>
        <v>84.747601220337785</v>
      </c>
      <c r="K62" s="24">
        <f t="shared" si="9"/>
        <v>17.301045920412779</v>
      </c>
    </row>
    <row r="63" spans="1:11" x14ac:dyDescent="0.25">
      <c r="A63" s="29" t="s">
        <v>118</v>
      </c>
      <c r="B63" s="22" t="s">
        <v>119</v>
      </c>
      <c r="C63" s="23">
        <v>1474067.58</v>
      </c>
      <c r="D63" s="23">
        <v>7209830</v>
      </c>
      <c r="E63" s="23">
        <v>1756241</v>
      </c>
      <c r="F63" s="23">
        <v>1444700.56</v>
      </c>
      <c r="G63" s="23">
        <f t="shared" si="5"/>
        <v>-29367.020000000019</v>
      </c>
      <c r="H63" s="23">
        <f t="shared" si="6"/>
        <v>311540.43999999994</v>
      </c>
      <c r="I63" s="24">
        <f t="shared" si="7"/>
        <v>-1.992243802010762</v>
      </c>
      <c r="J63" s="24">
        <f t="shared" si="8"/>
        <v>82.26095165754586</v>
      </c>
      <c r="K63" s="24">
        <f t="shared" si="9"/>
        <v>20.037928217447568</v>
      </c>
    </row>
    <row r="64" spans="1:11" x14ac:dyDescent="0.25">
      <c r="A64" s="28" t="s">
        <v>29</v>
      </c>
      <c r="B64" s="22" t="s">
        <v>120</v>
      </c>
      <c r="C64" s="23">
        <v>1044642783.5</v>
      </c>
      <c r="D64" s="23">
        <v>4320705250</v>
      </c>
      <c r="E64" s="23">
        <v>1067640801</v>
      </c>
      <c r="F64" s="23">
        <v>1060537484.59</v>
      </c>
      <c r="G64" s="23">
        <f t="shared" si="5"/>
        <v>15894701.090000033</v>
      </c>
      <c r="H64" s="23">
        <f t="shared" si="6"/>
        <v>7103316.4099999666</v>
      </c>
      <c r="I64" s="24">
        <f t="shared" si="7"/>
        <v>1.5215441432281835</v>
      </c>
      <c r="J64" s="24">
        <f t="shared" si="8"/>
        <v>99.334671698257822</v>
      </c>
      <c r="K64" s="24">
        <f t="shared" si="9"/>
        <v>24.545471704879663</v>
      </c>
    </row>
    <row r="65" spans="1:11" x14ac:dyDescent="0.25">
      <c r="A65" s="29" t="s">
        <v>121</v>
      </c>
      <c r="B65" s="22" t="s">
        <v>122</v>
      </c>
      <c r="C65" s="23">
        <v>107411.25</v>
      </c>
      <c r="D65" s="23">
        <v>4408755</v>
      </c>
      <c r="E65" s="23">
        <v>407251</v>
      </c>
      <c r="F65" s="23">
        <v>318947.61</v>
      </c>
      <c r="G65" s="23">
        <f t="shared" si="5"/>
        <v>211536.36</v>
      </c>
      <c r="H65" s="23">
        <f t="shared" si="6"/>
        <v>88303.390000000014</v>
      </c>
      <c r="I65" s="24">
        <f t="shared" si="7"/>
        <v>196.94059979750722</v>
      </c>
      <c r="J65" s="24">
        <f t="shared" si="8"/>
        <v>78.317207324230026</v>
      </c>
      <c r="K65" s="24">
        <f t="shared" si="9"/>
        <v>7.2344144775565891</v>
      </c>
    </row>
    <row r="66" spans="1:11" x14ac:dyDescent="0.25">
      <c r="A66" s="29" t="s">
        <v>123</v>
      </c>
      <c r="B66" s="22" t="s">
        <v>124</v>
      </c>
      <c r="C66" s="23">
        <v>1044535372.25</v>
      </c>
      <c r="D66" s="23">
        <v>4316296495</v>
      </c>
      <c r="E66" s="23">
        <v>1067233550</v>
      </c>
      <c r="F66" s="23">
        <v>1060218536.98</v>
      </c>
      <c r="G66" s="23">
        <f t="shared" si="5"/>
        <v>15683164.730000019</v>
      </c>
      <c r="H66" s="23">
        <f t="shared" si="6"/>
        <v>7015013.0199999809</v>
      </c>
      <c r="I66" s="24">
        <f t="shared" si="7"/>
        <v>1.5014488878646119</v>
      </c>
      <c r="J66" s="24">
        <f t="shared" si="8"/>
        <v>99.342691857841231</v>
      </c>
      <c r="K66" s="24">
        <f t="shared" si="9"/>
        <v>24.563153578725597</v>
      </c>
    </row>
    <row r="67" spans="1:11" ht="26.4" x14ac:dyDescent="0.25">
      <c r="A67" s="28" t="s">
        <v>125</v>
      </c>
      <c r="B67" s="22" t="s">
        <v>126</v>
      </c>
      <c r="C67" s="23">
        <v>21142</v>
      </c>
      <c r="D67" s="23">
        <v>22689</v>
      </c>
      <c r="E67" s="23">
        <v>22689</v>
      </c>
      <c r="F67" s="23">
        <v>22040.82</v>
      </c>
      <c r="G67" s="23">
        <f t="shared" si="5"/>
        <v>898.81999999999971</v>
      </c>
      <c r="H67" s="23">
        <f t="shared" si="6"/>
        <v>648.18000000000029</v>
      </c>
      <c r="I67" s="24">
        <f t="shared" si="7"/>
        <v>4.251348027622754</v>
      </c>
      <c r="J67" s="24">
        <f t="shared" si="8"/>
        <v>97.143197143990477</v>
      </c>
      <c r="K67" s="24">
        <f t="shared" si="9"/>
        <v>97.143197143990477</v>
      </c>
    </row>
    <row r="68" spans="1:11" x14ac:dyDescent="0.25">
      <c r="A68" s="29" t="s">
        <v>127</v>
      </c>
      <c r="B68" s="22" t="s">
        <v>128</v>
      </c>
      <c r="C68" s="23">
        <v>21142</v>
      </c>
      <c r="D68" s="23">
        <v>22689</v>
      </c>
      <c r="E68" s="23">
        <v>22689</v>
      </c>
      <c r="F68" s="23">
        <v>22040.82</v>
      </c>
      <c r="G68" s="23">
        <f t="shared" si="5"/>
        <v>898.81999999999971</v>
      </c>
      <c r="H68" s="23">
        <f t="shared" si="6"/>
        <v>648.18000000000029</v>
      </c>
      <c r="I68" s="24">
        <f t="shared" si="7"/>
        <v>4.251348027622754</v>
      </c>
      <c r="J68" s="24">
        <f t="shared" si="8"/>
        <v>97.143197143990477</v>
      </c>
      <c r="K68" s="24">
        <f t="shared" si="9"/>
        <v>97.143197143990477</v>
      </c>
    </row>
    <row r="69" spans="1:11" ht="26.4" x14ac:dyDescent="0.25">
      <c r="A69" s="28" t="s">
        <v>129</v>
      </c>
      <c r="B69" s="22" t="s">
        <v>130</v>
      </c>
      <c r="C69" s="23">
        <v>65728780.549999997</v>
      </c>
      <c r="D69" s="23">
        <v>321580216</v>
      </c>
      <c r="E69" s="23">
        <v>79452998</v>
      </c>
      <c r="F69" s="23">
        <v>72858899.760000005</v>
      </c>
      <c r="G69" s="23">
        <f t="shared" si="5"/>
        <v>7130119.2100000083</v>
      </c>
      <c r="H69" s="23">
        <f t="shared" si="6"/>
        <v>6594098.2399999946</v>
      </c>
      <c r="I69" s="24">
        <f t="shared" si="7"/>
        <v>10.847788670864063</v>
      </c>
      <c r="J69" s="24">
        <f t="shared" si="8"/>
        <v>91.700630050485955</v>
      </c>
      <c r="K69" s="24">
        <f t="shared" si="9"/>
        <v>22.656524293148685</v>
      </c>
    </row>
    <row r="70" spans="1:11" x14ac:dyDescent="0.25">
      <c r="A70" s="29" t="s">
        <v>131</v>
      </c>
      <c r="B70" s="22" t="s">
        <v>132</v>
      </c>
      <c r="C70" s="23">
        <v>65692698.460000001</v>
      </c>
      <c r="D70" s="23">
        <v>318993258</v>
      </c>
      <c r="E70" s="23">
        <v>79116301</v>
      </c>
      <c r="F70" s="23">
        <v>72595183.989999995</v>
      </c>
      <c r="G70" s="23">
        <f t="shared" si="5"/>
        <v>6902485.5299999937</v>
      </c>
      <c r="H70" s="23">
        <f t="shared" si="6"/>
        <v>6521117.0100000054</v>
      </c>
      <c r="I70" s="24">
        <f t="shared" si="7"/>
        <v>10.507233972437419</v>
      </c>
      <c r="J70" s="24">
        <f t="shared" si="8"/>
        <v>91.75755574063048</v>
      </c>
      <c r="K70" s="24">
        <f t="shared" si="9"/>
        <v>22.75759194572068</v>
      </c>
    </row>
    <row r="71" spans="1:11" ht="26.4" x14ac:dyDescent="0.25">
      <c r="A71" s="30" t="s">
        <v>133</v>
      </c>
      <c r="B71" s="22" t="s">
        <v>134</v>
      </c>
      <c r="C71" s="23">
        <v>617.96</v>
      </c>
      <c r="D71" s="23">
        <v>15000</v>
      </c>
      <c r="E71" s="23">
        <v>3600</v>
      </c>
      <c r="F71" s="23">
        <v>1819.44</v>
      </c>
      <c r="G71" s="23">
        <f t="shared" si="5"/>
        <v>1201.48</v>
      </c>
      <c r="H71" s="23">
        <f t="shared" si="6"/>
        <v>1780.56</v>
      </c>
      <c r="I71" s="24">
        <f t="shared" si="7"/>
        <v>194.42682374263705</v>
      </c>
      <c r="J71" s="24">
        <f t="shared" si="8"/>
        <v>50.54</v>
      </c>
      <c r="K71" s="24">
        <f t="shared" si="9"/>
        <v>12.1296</v>
      </c>
    </row>
    <row r="72" spans="1:11" ht="26.4" x14ac:dyDescent="0.25">
      <c r="A72" s="30" t="s">
        <v>135</v>
      </c>
      <c r="B72" s="22" t="s">
        <v>136</v>
      </c>
      <c r="C72" s="23">
        <v>65692080.5</v>
      </c>
      <c r="D72" s="23">
        <v>318978258</v>
      </c>
      <c r="E72" s="23">
        <v>79112701</v>
      </c>
      <c r="F72" s="23">
        <v>72593364.549999997</v>
      </c>
      <c r="G72" s="23">
        <f t="shared" si="5"/>
        <v>6901284.049999997</v>
      </c>
      <c r="H72" s="23">
        <f t="shared" si="6"/>
        <v>6519336.450000003</v>
      </c>
      <c r="I72" s="24">
        <f t="shared" si="7"/>
        <v>10.505503855978503</v>
      </c>
      <c r="J72" s="24">
        <f t="shared" si="8"/>
        <v>91.759431333282365</v>
      </c>
      <c r="K72" s="24">
        <f t="shared" si="9"/>
        <v>22.758091728621828</v>
      </c>
    </row>
    <row r="73" spans="1:11" ht="26.4" x14ac:dyDescent="0.25">
      <c r="A73" s="29" t="s">
        <v>137</v>
      </c>
      <c r="B73" s="22" t="s">
        <v>138</v>
      </c>
      <c r="C73" s="23">
        <v>36082.089999999997</v>
      </c>
      <c r="D73" s="23">
        <v>2586958</v>
      </c>
      <c r="E73" s="23">
        <v>336697</v>
      </c>
      <c r="F73" s="23">
        <v>263715.77</v>
      </c>
      <c r="G73" s="23">
        <f t="shared" si="5"/>
        <v>227633.68000000002</v>
      </c>
      <c r="H73" s="23">
        <f t="shared" si="6"/>
        <v>72981.229999999981</v>
      </c>
      <c r="I73" s="24">
        <f t="shared" si="7"/>
        <v>630.87720251238238</v>
      </c>
      <c r="J73" s="24">
        <f t="shared" si="8"/>
        <v>78.324359884406462</v>
      </c>
      <c r="K73" s="24">
        <f t="shared" si="9"/>
        <v>10.194049149618973</v>
      </c>
    </row>
    <row r="74" spans="1:11" x14ac:dyDescent="0.25">
      <c r="A74" s="27" t="s">
        <v>54</v>
      </c>
      <c r="B74" s="22" t="s">
        <v>139</v>
      </c>
      <c r="C74" s="23">
        <v>208974.33</v>
      </c>
      <c r="D74" s="23">
        <v>1106055</v>
      </c>
      <c r="E74" s="23">
        <v>601798</v>
      </c>
      <c r="F74" s="23">
        <v>200386.21</v>
      </c>
      <c r="G74" s="23">
        <f t="shared" si="5"/>
        <v>-8588.1199999999953</v>
      </c>
      <c r="H74" s="23">
        <f t="shared" si="6"/>
        <v>401411.79000000004</v>
      </c>
      <c r="I74" s="24">
        <f t="shared" si="7"/>
        <v>-4.1096530851420852</v>
      </c>
      <c r="J74" s="24">
        <f t="shared" si="8"/>
        <v>33.297918903020616</v>
      </c>
      <c r="K74" s="24">
        <f t="shared" si="9"/>
        <v>18.117201224170586</v>
      </c>
    </row>
    <row r="75" spans="1:11" x14ac:dyDescent="0.25">
      <c r="A75" s="28" t="s">
        <v>140</v>
      </c>
      <c r="B75" s="22" t="s">
        <v>141</v>
      </c>
      <c r="C75" s="23">
        <v>208974.33</v>
      </c>
      <c r="D75" s="23">
        <v>1106055</v>
      </c>
      <c r="E75" s="23">
        <v>601798</v>
      </c>
      <c r="F75" s="23">
        <v>200386.21</v>
      </c>
      <c r="G75" s="23">
        <f t="shared" si="5"/>
        <v>-8588.1199999999953</v>
      </c>
      <c r="H75" s="23">
        <f t="shared" si="6"/>
        <v>401411.79000000004</v>
      </c>
      <c r="I75" s="24">
        <f t="shared" si="7"/>
        <v>-4.1096530851420852</v>
      </c>
      <c r="J75" s="24">
        <f t="shared" si="8"/>
        <v>33.297918903020616</v>
      </c>
      <c r="K75" s="24">
        <f t="shared" si="9"/>
        <v>18.117201224170586</v>
      </c>
    </row>
    <row r="76" spans="1:11" x14ac:dyDescent="0.25">
      <c r="A76" s="21"/>
      <c r="B76" s="22" t="s">
        <v>142</v>
      </c>
      <c r="C76" s="23">
        <v>-67878961.25</v>
      </c>
      <c r="D76" s="23">
        <v>408191206</v>
      </c>
      <c r="E76" s="23">
        <v>35359825</v>
      </c>
      <c r="F76" s="23">
        <v>83250759.310000002</v>
      </c>
      <c r="G76" s="23">
        <f t="shared" si="5"/>
        <v>151129720.56</v>
      </c>
      <c r="H76" s="23">
        <f t="shared" si="6"/>
        <v>-47890934.310000002</v>
      </c>
      <c r="I76" s="24">
        <f t="shared" si="7"/>
        <v>-222.64589465856034</v>
      </c>
      <c r="J76" s="24">
        <f t="shared" si="8"/>
        <v>235.43883294105669</v>
      </c>
      <c r="K76" s="24">
        <f t="shared" si="9"/>
        <v>20.395039894612527</v>
      </c>
    </row>
    <row r="77" spans="1:11" x14ac:dyDescent="0.25">
      <c r="A77" s="21" t="s">
        <v>143</v>
      </c>
      <c r="B77" s="22" t="s">
        <v>144</v>
      </c>
      <c r="C77" s="23">
        <v>67878961.25</v>
      </c>
      <c r="D77" s="23">
        <v>-408191206</v>
      </c>
      <c r="E77" s="23">
        <v>-35359825</v>
      </c>
      <c r="F77" s="23">
        <v>-83250759.310000002</v>
      </c>
      <c r="G77" s="23">
        <f t="shared" si="5"/>
        <v>-151129720.56</v>
      </c>
      <c r="H77" s="23">
        <f t="shared" si="6"/>
        <v>47890934.310000002</v>
      </c>
      <c r="I77" s="24">
        <f t="shared" si="7"/>
        <v>-222.64589465856034</v>
      </c>
      <c r="J77" s="24">
        <f t="shared" si="8"/>
        <v>235.43883294105669</v>
      </c>
      <c r="K77" s="24">
        <f t="shared" si="9"/>
        <v>20.395039894612527</v>
      </c>
    </row>
    <row r="78" spans="1:11" x14ac:dyDescent="0.25">
      <c r="A78" s="27" t="s">
        <v>145</v>
      </c>
      <c r="B78" s="22" t="s">
        <v>146</v>
      </c>
      <c r="C78" s="23">
        <v>67878961.25</v>
      </c>
      <c r="D78" s="23">
        <v>-408191206</v>
      </c>
      <c r="E78" s="23">
        <v>-35359825</v>
      </c>
      <c r="F78" s="23">
        <v>-83250759.310000002</v>
      </c>
      <c r="G78" s="23">
        <f t="shared" si="5"/>
        <v>-151129720.56</v>
      </c>
      <c r="H78" s="23">
        <f t="shared" si="6"/>
        <v>47890934.310000002</v>
      </c>
      <c r="I78" s="24">
        <f t="shared" si="7"/>
        <v>-222.64589465856034</v>
      </c>
      <c r="J78" s="24">
        <f t="shared" si="8"/>
        <v>235.43883294105669</v>
      </c>
      <c r="K78" s="24">
        <f t="shared" si="9"/>
        <v>20.395039894612527</v>
      </c>
    </row>
    <row r="79" spans="1:11" ht="26.4" x14ac:dyDescent="0.25">
      <c r="A79" s="28" t="s">
        <v>147</v>
      </c>
      <c r="B79" s="22" t="s">
        <v>148</v>
      </c>
      <c r="C79" s="23">
        <v>67878961.25</v>
      </c>
      <c r="D79" s="23">
        <v>-408191206</v>
      </c>
      <c r="E79" s="23">
        <v>-35359825</v>
      </c>
      <c r="F79" s="23">
        <v>-83250759.310000002</v>
      </c>
      <c r="G79" s="23">
        <f t="shared" ref="G79" si="10">F79-C79</f>
        <v>-151129720.56</v>
      </c>
      <c r="H79" s="23">
        <f t="shared" si="6"/>
        <v>47890934.310000002</v>
      </c>
      <c r="I79" s="24">
        <f t="shared" si="7"/>
        <v>-222.64589465856034</v>
      </c>
      <c r="J79" s="24">
        <f t="shared" si="8"/>
        <v>235.43883294105669</v>
      </c>
      <c r="K79" s="24">
        <f t="shared" si="9"/>
        <v>20.395039894612527</v>
      </c>
    </row>
    <row r="80" spans="1:11" x14ac:dyDescent="0.25">
      <c r="A80" s="21"/>
      <c r="B80" s="22"/>
      <c r="C80" s="23"/>
      <c r="D80" s="23"/>
      <c r="E80" s="23"/>
      <c r="F80" s="23"/>
      <c r="G80" s="23"/>
      <c r="H80" s="23"/>
      <c r="I80" s="24"/>
      <c r="J80" s="24"/>
      <c r="K80" s="24"/>
    </row>
    <row r="81" spans="1:11" s="36" customFormat="1" x14ac:dyDescent="0.25">
      <c r="A81" s="32"/>
      <c r="B81" s="33" t="s">
        <v>149</v>
      </c>
      <c r="C81" s="34"/>
      <c r="D81" s="34"/>
      <c r="E81" s="34"/>
      <c r="F81" s="34"/>
      <c r="G81" s="34"/>
      <c r="H81" s="34"/>
      <c r="I81" s="35"/>
      <c r="J81" s="35"/>
      <c r="K81" s="35"/>
    </row>
    <row r="82" spans="1:11" x14ac:dyDescent="0.25">
      <c r="A82" s="21" t="s">
        <v>25</v>
      </c>
      <c r="B82" s="22" t="s">
        <v>26</v>
      </c>
      <c r="C82" s="23">
        <v>1047559392.62</v>
      </c>
      <c r="D82" s="23">
        <v>5079755367</v>
      </c>
      <c r="E82" s="23">
        <v>1189109234</v>
      </c>
      <c r="F82" s="23">
        <v>1221937131.2</v>
      </c>
      <c r="G82" s="23">
        <f t="shared" ref="G82:G113" si="11">F82-C82</f>
        <v>174377738.58000004</v>
      </c>
      <c r="H82" s="23">
        <f t="shared" ref="H82:H113" si="12">E82-F82</f>
        <v>-32827897.200000048</v>
      </c>
      <c r="I82" s="24">
        <f t="shared" ref="I82:I113" si="13">IF(ISERROR(F82/C82),0,F82/C82*100-100)</f>
        <v>16.646095658965194</v>
      </c>
      <c r="J82" s="24">
        <f t="shared" ref="J82:J113" si="14">IF(ISERROR(F82/E82),0,F82/E82*100)</f>
        <v>102.76071333577752</v>
      </c>
      <c r="K82" s="24">
        <f t="shared" ref="K82:K113" si="15">IF(ISERROR(F82/D82),0,F82/D82*100)</f>
        <v>24.055038932350225</v>
      </c>
    </row>
    <row r="83" spans="1:11" x14ac:dyDescent="0.25">
      <c r="A83" s="27" t="s">
        <v>27</v>
      </c>
      <c r="B83" s="22" t="s">
        <v>28</v>
      </c>
      <c r="C83" s="23">
        <v>895478480.65999997</v>
      </c>
      <c r="D83" s="23">
        <v>4387368150</v>
      </c>
      <c r="E83" s="23">
        <v>1019953492</v>
      </c>
      <c r="F83" s="23">
        <v>1047975346.1</v>
      </c>
      <c r="G83" s="23">
        <f t="shared" si="11"/>
        <v>152496865.44000006</v>
      </c>
      <c r="H83" s="23">
        <f t="shared" si="12"/>
        <v>-28021854.100000024</v>
      </c>
      <c r="I83" s="24">
        <f t="shared" si="13"/>
        <v>17.029651603420376</v>
      </c>
      <c r="J83" s="24">
        <f t="shared" si="14"/>
        <v>102.74736586714877</v>
      </c>
      <c r="K83" s="24">
        <f t="shared" si="15"/>
        <v>23.886195784595827</v>
      </c>
    </row>
    <row r="84" spans="1:11" x14ac:dyDescent="0.25">
      <c r="A84" s="28" t="s">
        <v>29</v>
      </c>
      <c r="B84" s="22" t="s">
        <v>30</v>
      </c>
      <c r="C84" s="23">
        <v>895478480.65999997</v>
      </c>
      <c r="D84" s="23">
        <v>4387368150</v>
      </c>
      <c r="E84" s="23">
        <v>1019953492</v>
      </c>
      <c r="F84" s="23">
        <v>1047975346.1</v>
      </c>
      <c r="G84" s="23">
        <f t="shared" si="11"/>
        <v>152496865.44000006</v>
      </c>
      <c r="H84" s="23">
        <f t="shared" si="12"/>
        <v>-28021854.100000024</v>
      </c>
      <c r="I84" s="24">
        <f t="shared" si="13"/>
        <v>17.029651603420376</v>
      </c>
      <c r="J84" s="24">
        <f t="shared" si="14"/>
        <v>102.74736586714877</v>
      </c>
      <c r="K84" s="24">
        <f t="shared" si="15"/>
        <v>23.886195784595827</v>
      </c>
    </row>
    <row r="85" spans="1:11" x14ac:dyDescent="0.25">
      <c r="A85" s="29" t="s">
        <v>31</v>
      </c>
      <c r="B85" s="22" t="s">
        <v>32</v>
      </c>
      <c r="C85" s="23">
        <v>1089362392.8299999</v>
      </c>
      <c r="D85" s="23">
        <v>4387368150</v>
      </c>
      <c r="E85" s="23">
        <v>1019953492</v>
      </c>
      <c r="F85" s="23">
        <v>1261376554.9300001</v>
      </c>
      <c r="G85" s="23">
        <f t="shared" si="11"/>
        <v>172014162.10000014</v>
      </c>
      <c r="H85" s="23">
        <f t="shared" si="12"/>
        <v>-241423062.93000007</v>
      </c>
      <c r="I85" s="24">
        <f t="shared" si="13"/>
        <v>15.790352524758376</v>
      </c>
      <c r="J85" s="24">
        <f t="shared" si="14"/>
        <v>123.67000699773084</v>
      </c>
      <c r="K85" s="24">
        <f t="shared" si="15"/>
        <v>28.750187169271403</v>
      </c>
    </row>
    <row r="86" spans="1:11" x14ac:dyDescent="0.25">
      <c r="A86" s="30" t="s">
        <v>33</v>
      </c>
      <c r="B86" s="22" t="s">
        <v>34</v>
      </c>
      <c r="C86" s="23">
        <v>64346.51</v>
      </c>
      <c r="D86" s="23">
        <v>225000</v>
      </c>
      <c r="E86" s="23">
        <v>45840</v>
      </c>
      <c r="F86" s="23">
        <v>59165.53</v>
      </c>
      <c r="G86" s="23">
        <f t="shared" si="11"/>
        <v>-5180.9800000000032</v>
      </c>
      <c r="H86" s="23">
        <f t="shared" si="12"/>
        <v>-13325.529999999999</v>
      </c>
      <c r="I86" s="24">
        <f t="shared" si="13"/>
        <v>-8.051687651746775</v>
      </c>
      <c r="J86" s="24">
        <f t="shared" si="14"/>
        <v>129.06965532286213</v>
      </c>
      <c r="K86" s="24">
        <f t="shared" si="15"/>
        <v>26.295791111111111</v>
      </c>
    </row>
    <row r="87" spans="1:11" ht="26.4" x14ac:dyDescent="0.25">
      <c r="A87" s="31" t="s">
        <v>35</v>
      </c>
      <c r="B87" s="22" t="s">
        <v>36</v>
      </c>
      <c r="C87" s="23">
        <v>64139.54</v>
      </c>
      <c r="D87" s="23">
        <v>220500</v>
      </c>
      <c r="E87" s="23">
        <v>45000</v>
      </c>
      <c r="F87" s="23">
        <v>58770.6</v>
      </c>
      <c r="G87" s="23">
        <f t="shared" si="11"/>
        <v>-5368.9400000000023</v>
      </c>
      <c r="H87" s="23">
        <f t="shared" si="12"/>
        <v>-13770.599999999999</v>
      </c>
      <c r="I87" s="24">
        <f t="shared" si="13"/>
        <v>-8.3707179689782691</v>
      </c>
      <c r="J87" s="24">
        <f t="shared" si="14"/>
        <v>130.60133333333332</v>
      </c>
      <c r="K87" s="24">
        <f t="shared" si="15"/>
        <v>26.653333333333336</v>
      </c>
    </row>
    <row r="88" spans="1:11" ht="26.4" x14ac:dyDescent="0.25">
      <c r="A88" s="30" t="s">
        <v>37</v>
      </c>
      <c r="B88" s="22" t="s">
        <v>38</v>
      </c>
      <c r="C88" s="23">
        <v>1089298046.3199999</v>
      </c>
      <c r="D88" s="23">
        <v>4387143150</v>
      </c>
      <c r="E88" s="23">
        <v>1019907652</v>
      </c>
      <c r="F88" s="23">
        <v>1261317389.4000001</v>
      </c>
      <c r="G88" s="23">
        <f t="shared" si="11"/>
        <v>172019343.08000016</v>
      </c>
      <c r="H88" s="23">
        <f t="shared" si="12"/>
        <v>-241409737.4000001</v>
      </c>
      <c r="I88" s="24">
        <f t="shared" si="13"/>
        <v>15.791760910720171</v>
      </c>
      <c r="J88" s="24">
        <f t="shared" si="14"/>
        <v>123.66976430921024</v>
      </c>
      <c r="K88" s="24">
        <f t="shared" si="15"/>
        <v>28.750313045973897</v>
      </c>
    </row>
    <row r="89" spans="1:11" ht="26.4" x14ac:dyDescent="0.25">
      <c r="A89" s="31" t="s">
        <v>39</v>
      </c>
      <c r="B89" s="22" t="s">
        <v>40</v>
      </c>
      <c r="C89" s="23">
        <v>771658736.00999999</v>
      </c>
      <c r="D89" s="23">
        <v>2937353961</v>
      </c>
      <c r="E89" s="23">
        <v>685384102</v>
      </c>
      <c r="F89" s="23">
        <v>908653047.33000004</v>
      </c>
      <c r="G89" s="23">
        <f t="shared" si="11"/>
        <v>136994311.32000005</v>
      </c>
      <c r="H89" s="23">
        <f t="shared" si="12"/>
        <v>-223268945.33000004</v>
      </c>
      <c r="I89" s="24">
        <f t="shared" si="13"/>
        <v>17.753224959047785</v>
      </c>
      <c r="J89" s="24">
        <f t="shared" si="14"/>
        <v>132.57574032990919</v>
      </c>
      <c r="K89" s="24">
        <f t="shared" si="15"/>
        <v>30.9344076129203</v>
      </c>
    </row>
    <row r="90" spans="1:11" ht="26.4" x14ac:dyDescent="0.25">
      <c r="A90" s="31" t="s">
        <v>41</v>
      </c>
      <c r="B90" s="22" t="s">
        <v>42</v>
      </c>
      <c r="C90" s="23">
        <v>48909482.259999998</v>
      </c>
      <c r="D90" s="23">
        <v>225557330</v>
      </c>
      <c r="E90" s="23">
        <v>52044972</v>
      </c>
      <c r="F90" s="23">
        <v>54867306.469999999</v>
      </c>
      <c r="G90" s="23">
        <f t="shared" si="11"/>
        <v>5957824.2100000009</v>
      </c>
      <c r="H90" s="23">
        <f t="shared" si="12"/>
        <v>-2822334.4699999988</v>
      </c>
      <c r="I90" s="24">
        <f t="shared" si="13"/>
        <v>12.18132749459204</v>
      </c>
      <c r="J90" s="24">
        <f t="shared" si="14"/>
        <v>105.42287633472067</v>
      </c>
      <c r="K90" s="24">
        <f t="shared" si="15"/>
        <v>24.325215443009544</v>
      </c>
    </row>
    <row r="91" spans="1:11" ht="39.6" x14ac:dyDescent="0.25">
      <c r="A91" s="31" t="s">
        <v>43</v>
      </c>
      <c r="B91" s="22" t="s">
        <v>44</v>
      </c>
      <c r="C91" s="23">
        <v>23202048.379999999</v>
      </c>
      <c r="D91" s="23">
        <v>116149063</v>
      </c>
      <c r="E91" s="23">
        <v>26800170</v>
      </c>
      <c r="F91" s="23">
        <v>28253509.48</v>
      </c>
      <c r="G91" s="23">
        <f t="shared" si="11"/>
        <v>5051461.1000000015</v>
      </c>
      <c r="H91" s="23">
        <f t="shared" si="12"/>
        <v>-1453339.4800000004</v>
      </c>
      <c r="I91" s="24">
        <f t="shared" si="13"/>
        <v>21.771616959278163</v>
      </c>
      <c r="J91" s="24">
        <f t="shared" si="14"/>
        <v>105.42287410863437</v>
      </c>
      <c r="K91" s="24">
        <f t="shared" si="15"/>
        <v>24.32521515907537</v>
      </c>
    </row>
    <row r="92" spans="1:11" ht="26.4" x14ac:dyDescent="0.25">
      <c r="A92" s="31" t="s">
        <v>45</v>
      </c>
      <c r="B92" s="22" t="s">
        <v>46</v>
      </c>
      <c r="C92" s="23">
        <v>245527779.66999999</v>
      </c>
      <c r="D92" s="23">
        <v>1108082796</v>
      </c>
      <c r="E92" s="23">
        <v>255678408</v>
      </c>
      <c r="F92" s="23">
        <v>269543526.12</v>
      </c>
      <c r="G92" s="23">
        <f t="shared" si="11"/>
        <v>24015746.450000018</v>
      </c>
      <c r="H92" s="23">
        <f t="shared" si="12"/>
        <v>-13865118.120000005</v>
      </c>
      <c r="I92" s="24">
        <f t="shared" si="13"/>
        <v>9.7812746412150346</v>
      </c>
      <c r="J92" s="24">
        <f t="shared" si="14"/>
        <v>105.42287408172535</v>
      </c>
      <c r="K92" s="24">
        <f t="shared" si="15"/>
        <v>24.32521532623813</v>
      </c>
    </row>
    <row r="93" spans="1:11" x14ac:dyDescent="0.25">
      <c r="A93" s="30" t="s">
        <v>47</v>
      </c>
      <c r="B93" s="22" t="s">
        <v>48</v>
      </c>
      <c r="C93" s="23">
        <v>-193883912.16999999</v>
      </c>
      <c r="D93" s="23">
        <v>0</v>
      </c>
      <c r="E93" s="23">
        <v>0</v>
      </c>
      <c r="F93" s="23">
        <v>-213401208.83000001</v>
      </c>
      <c r="G93" s="23">
        <f t="shared" si="11"/>
        <v>-19517296.660000026</v>
      </c>
      <c r="H93" s="23">
        <f t="shared" si="12"/>
        <v>213401208.83000001</v>
      </c>
      <c r="I93" s="24">
        <f t="shared" si="13"/>
        <v>10.066485889188684</v>
      </c>
      <c r="J93" s="24">
        <f t="shared" si="14"/>
        <v>0</v>
      </c>
      <c r="K93" s="24">
        <f t="shared" si="15"/>
        <v>0</v>
      </c>
    </row>
    <row r="94" spans="1:11" ht="26.4" x14ac:dyDescent="0.25">
      <c r="A94" s="31" t="s">
        <v>49</v>
      </c>
      <c r="B94" s="22" t="s">
        <v>50</v>
      </c>
      <c r="C94" s="23">
        <v>-181311597.06</v>
      </c>
      <c r="D94" s="23">
        <v>0</v>
      </c>
      <c r="E94" s="23">
        <v>0</v>
      </c>
      <c r="F94" s="23">
        <v>-198915329.72999999</v>
      </c>
      <c r="G94" s="23">
        <f t="shared" si="11"/>
        <v>-17603732.669999987</v>
      </c>
      <c r="H94" s="23">
        <f t="shared" si="12"/>
        <v>198915329.72999999</v>
      </c>
      <c r="I94" s="24">
        <f t="shared" si="13"/>
        <v>9.709104632824193</v>
      </c>
      <c r="J94" s="24">
        <f t="shared" si="14"/>
        <v>0</v>
      </c>
      <c r="K94" s="24">
        <f t="shared" si="15"/>
        <v>0</v>
      </c>
    </row>
    <row r="95" spans="1:11" ht="26.4" x14ac:dyDescent="0.25">
      <c r="A95" s="31" t="s">
        <v>51</v>
      </c>
      <c r="B95" s="22" t="s">
        <v>52</v>
      </c>
      <c r="C95" s="23">
        <v>-12765303.43</v>
      </c>
      <c r="D95" s="23">
        <v>0</v>
      </c>
      <c r="E95" s="23">
        <v>0</v>
      </c>
      <c r="F95" s="23">
        <v>-14915326.800000001</v>
      </c>
      <c r="G95" s="23">
        <f t="shared" si="11"/>
        <v>-2150023.370000001</v>
      </c>
      <c r="H95" s="23">
        <f t="shared" si="12"/>
        <v>14915326.800000001</v>
      </c>
      <c r="I95" s="24">
        <f t="shared" si="13"/>
        <v>16.842712606009712</v>
      </c>
      <c r="J95" s="24">
        <f t="shared" si="14"/>
        <v>0</v>
      </c>
      <c r="K95" s="24">
        <f t="shared" si="15"/>
        <v>0</v>
      </c>
    </row>
    <row r="96" spans="1:11" x14ac:dyDescent="0.25">
      <c r="A96" s="31" t="s">
        <v>150</v>
      </c>
      <c r="B96" s="22" t="s">
        <v>151</v>
      </c>
      <c r="C96" s="23">
        <v>0</v>
      </c>
      <c r="D96" s="23">
        <v>0</v>
      </c>
      <c r="E96" s="23">
        <v>0</v>
      </c>
      <c r="F96" s="23">
        <v>0</v>
      </c>
      <c r="G96" s="23">
        <f t="shared" si="11"/>
        <v>0</v>
      </c>
      <c r="H96" s="23">
        <f t="shared" si="12"/>
        <v>0</v>
      </c>
      <c r="I96" s="24">
        <f t="shared" si="13"/>
        <v>0</v>
      </c>
      <c r="J96" s="24">
        <f t="shared" si="14"/>
        <v>0</v>
      </c>
      <c r="K96" s="24">
        <f t="shared" si="15"/>
        <v>0</v>
      </c>
    </row>
    <row r="97" spans="1:11" x14ac:dyDescent="0.25">
      <c r="A97" s="31" t="s">
        <v>53</v>
      </c>
      <c r="B97" s="22" t="s">
        <v>48</v>
      </c>
      <c r="C97" s="23">
        <v>192988.32</v>
      </c>
      <c r="D97" s="23">
        <v>0</v>
      </c>
      <c r="E97" s="23">
        <v>0</v>
      </c>
      <c r="F97" s="23">
        <v>429447.7</v>
      </c>
      <c r="G97" s="23">
        <f t="shared" si="11"/>
        <v>236459.38</v>
      </c>
      <c r="H97" s="23">
        <f t="shared" si="12"/>
        <v>-429447.7</v>
      </c>
      <c r="I97" s="24">
        <f t="shared" si="13"/>
        <v>122.52522846978513</v>
      </c>
      <c r="J97" s="24">
        <f t="shared" si="14"/>
        <v>0</v>
      </c>
      <c r="K97" s="24">
        <f t="shared" si="15"/>
        <v>0</v>
      </c>
    </row>
    <row r="98" spans="1:11" x14ac:dyDescent="0.25">
      <c r="A98" s="27" t="s">
        <v>54</v>
      </c>
      <c r="B98" s="22" t="s">
        <v>55</v>
      </c>
      <c r="C98" s="23">
        <v>19011305.66</v>
      </c>
      <c r="D98" s="23">
        <v>81868902</v>
      </c>
      <c r="E98" s="23">
        <v>17071186</v>
      </c>
      <c r="F98" s="23">
        <v>28626015.190000001</v>
      </c>
      <c r="G98" s="23">
        <f t="shared" si="11"/>
        <v>9614709.5300000012</v>
      </c>
      <c r="H98" s="23">
        <f t="shared" si="12"/>
        <v>-11554829.190000001</v>
      </c>
      <c r="I98" s="24">
        <f t="shared" si="13"/>
        <v>50.57364129508187</v>
      </c>
      <c r="J98" s="24">
        <f t="shared" si="14"/>
        <v>167.68615367438443</v>
      </c>
      <c r="K98" s="24">
        <f t="shared" si="15"/>
        <v>34.965676209997298</v>
      </c>
    </row>
    <row r="99" spans="1:11" ht="26.4" x14ac:dyDescent="0.25">
      <c r="A99" s="28" t="s">
        <v>56</v>
      </c>
      <c r="B99" s="22" t="s">
        <v>57</v>
      </c>
      <c r="C99" s="23">
        <v>19011305.66</v>
      </c>
      <c r="D99" s="23">
        <v>0</v>
      </c>
      <c r="E99" s="23">
        <v>0</v>
      </c>
      <c r="F99" s="23">
        <v>28626015.190000001</v>
      </c>
      <c r="G99" s="23">
        <f t="shared" si="11"/>
        <v>9614709.5300000012</v>
      </c>
      <c r="H99" s="23">
        <f t="shared" si="12"/>
        <v>-28626015.190000001</v>
      </c>
      <c r="I99" s="24">
        <f t="shared" si="13"/>
        <v>50.57364129508187</v>
      </c>
      <c r="J99" s="24">
        <f t="shared" si="14"/>
        <v>0</v>
      </c>
      <c r="K99" s="24">
        <f t="shared" si="15"/>
        <v>0</v>
      </c>
    </row>
    <row r="100" spans="1:11" ht="26.4" x14ac:dyDescent="0.25">
      <c r="A100" s="29" t="s">
        <v>58</v>
      </c>
      <c r="B100" s="22" t="s">
        <v>59</v>
      </c>
      <c r="C100" s="23">
        <v>19011305.66</v>
      </c>
      <c r="D100" s="23">
        <v>0</v>
      </c>
      <c r="E100" s="23">
        <v>0</v>
      </c>
      <c r="F100" s="23">
        <v>28080282.48</v>
      </c>
      <c r="G100" s="23">
        <f t="shared" si="11"/>
        <v>9068976.8200000003</v>
      </c>
      <c r="H100" s="23">
        <f t="shared" si="12"/>
        <v>-28080282.48</v>
      </c>
      <c r="I100" s="24">
        <f t="shared" si="13"/>
        <v>47.703071962496665</v>
      </c>
      <c r="J100" s="24">
        <f t="shared" si="14"/>
        <v>0</v>
      </c>
      <c r="K100" s="24">
        <f t="shared" si="15"/>
        <v>0</v>
      </c>
    </row>
    <row r="101" spans="1:11" x14ac:dyDescent="0.25">
      <c r="A101" s="30" t="s">
        <v>60</v>
      </c>
      <c r="B101" s="22" t="s">
        <v>61</v>
      </c>
      <c r="C101" s="23">
        <v>699288.96</v>
      </c>
      <c r="D101" s="23">
        <v>0</v>
      </c>
      <c r="E101" s="23">
        <v>0</v>
      </c>
      <c r="F101" s="23">
        <v>908760.21</v>
      </c>
      <c r="G101" s="23">
        <f t="shared" si="11"/>
        <v>209471.25</v>
      </c>
      <c r="H101" s="23">
        <f t="shared" si="12"/>
        <v>-908760.21</v>
      </c>
      <c r="I101" s="24">
        <f t="shared" si="13"/>
        <v>29.954891608756412</v>
      </c>
      <c r="J101" s="24">
        <f t="shared" si="14"/>
        <v>0</v>
      </c>
      <c r="K101" s="24">
        <f t="shared" si="15"/>
        <v>0</v>
      </c>
    </row>
    <row r="102" spans="1:11" ht="26.4" x14ac:dyDescent="0.25">
      <c r="A102" s="30" t="s">
        <v>62</v>
      </c>
      <c r="B102" s="22" t="s">
        <v>63</v>
      </c>
      <c r="C102" s="23">
        <v>0</v>
      </c>
      <c r="D102" s="23">
        <v>0</v>
      </c>
      <c r="E102" s="23">
        <v>0</v>
      </c>
      <c r="F102" s="23">
        <v>2204</v>
      </c>
      <c r="G102" s="23">
        <f t="shared" si="11"/>
        <v>2204</v>
      </c>
      <c r="H102" s="23">
        <f t="shared" si="12"/>
        <v>-2204</v>
      </c>
      <c r="I102" s="24">
        <f t="shared" si="13"/>
        <v>0</v>
      </c>
      <c r="J102" s="24">
        <f t="shared" si="14"/>
        <v>0</v>
      </c>
      <c r="K102" s="24">
        <f t="shared" si="15"/>
        <v>0</v>
      </c>
    </row>
    <row r="103" spans="1:11" x14ac:dyDescent="0.25">
      <c r="A103" s="31" t="s">
        <v>64</v>
      </c>
      <c r="B103" s="22" t="s">
        <v>65</v>
      </c>
      <c r="C103" s="23">
        <v>0</v>
      </c>
      <c r="D103" s="23">
        <v>0</v>
      </c>
      <c r="E103" s="23">
        <v>0</v>
      </c>
      <c r="F103" s="23">
        <v>2204</v>
      </c>
      <c r="G103" s="23">
        <f t="shared" si="11"/>
        <v>2204</v>
      </c>
      <c r="H103" s="23">
        <f t="shared" si="12"/>
        <v>-2204</v>
      </c>
      <c r="I103" s="24">
        <f t="shared" si="13"/>
        <v>0</v>
      </c>
      <c r="J103" s="24">
        <f t="shared" si="14"/>
        <v>0</v>
      </c>
      <c r="K103" s="24">
        <f t="shared" si="15"/>
        <v>0</v>
      </c>
    </row>
    <row r="104" spans="1:11" ht="26.4" x14ac:dyDescent="0.25">
      <c r="A104" s="30" t="s">
        <v>66</v>
      </c>
      <c r="B104" s="22" t="s">
        <v>67</v>
      </c>
      <c r="C104" s="23">
        <v>12675648.640000001</v>
      </c>
      <c r="D104" s="23">
        <v>0</v>
      </c>
      <c r="E104" s="23">
        <v>0</v>
      </c>
      <c r="F104" s="23">
        <v>22474819.68</v>
      </c>
      <c r="G104" s="23">
        <f t="shared" si="11"/>
        <v>9799171.0399999991</v>
      </c>
      <c r="H104" s="23">
        <f t="shared" si="12"/>
        <v>-22474819.68</v>
      </c>
      <c r="I104" s="24">
        <f t="shared" si="13"/>
        <v>77.307057952657146</v>
      </c>
      <c r="J104" s="24">
        <f t="shared" si="14"/>
        <v>0</v>
      </c>
      <c r="K104" s="24">
        <f t="shared" si="15"/>
        <v>0</v>
      </c>
    </row>
    <row r="105" spans="1:11" ht="26.4" x14ac:dyDescent="0.25">
      <c r="A105" s="30" t="s">
        <v>68</v>
      </c>
      <c r="B105" s="22" t="s">
        <v>69</v>
      </c>
      <c r="C105" s="23">
        <v>235353.04</v>
      </c>
      <c r="D105" s="23">
        <v>0</v>
      </c>
      <c r="E105" s="23">
        <v>0</v>
      </c>
      <c r="F105" s="23">
        <v>277993.12</v>
      </c>
      <c r="G105" s="23">
        <f t="shared" si="11"/>
        <v>42640.079999999987</v>
      </c>
      <c r="H105" s="23">
        <f t="shared" si="12"/>
        <v>-277993.12</v>
      </c>
      <c r="I105" s="24">
        <f t="shared" si="13"/>
        <v>18.117497016397152</v>
      </c>
      <c r="J105" s="24">
        <f t="shared" si="14"/>
        <v>0</v>
      </c>
      <c r="K105" s="24">
        <f t="shared" si="15"/>
        <v>0</v>
      </c>
    </row>
    <row r="106" spans="1:11" ht="52.8" x14ac:dyDescent="0.25">
      <c r="A106" s="30" t="s">
        <v>70</v>
      </c>
      <c r="B106" s="22" t="s">
        <v>71</v>
      </c>
      <c r="C106" s="23">
        <v>2435.13</v>
      </c>
      <c r="D106" s="23">
        <v>0</v>
      </c>
      <c r="E106" s="23">
        <v>0</v>
      </c>
      <c r="F106" s="23">
        <v>3000.1</v>
      </c>
      <c r="G106" s="23">
        <f t="shared" si="11"/>
        <v>564.9699999999998</v>
      </c>
      <c r="H106" s="23">
        <f t="shared" si="12"/>
        <v>-3000.1</v>
      </c>
      <c r="I106" s="24">
        <f t="shared" si="13"/>
        <v>23.200814740896789</v>
      </c>
      <c r="J106" s="24">
        <f t="shared" si="14"/>
        <v>0</v>
      </c>
      <c r="K106" s="24">
        <f t="shared" si="15"/>
        <v>0</v>
      </c>
    </row>
    <row r="107" spans="1:11" x14ac:dyDescent="0.25">
      <c r="A107" s="30" t="s">
        <v>72</v>
      </c>
      <c r="B107" s="22" t="s">
        <v>73</v>
      </c>
      <c r="C107" s="23">
        <v>5398579.8899999997</v>
      </c>
      <c r="D107" s="23">
        <v>0</v>
      </c>
      <c r="E107" s="23">
        <v>0</v>
      </c>
      <c r="F107" s="23">
        <v>4413505.37</v>
      </c>
      <c r="G107" s="23">
        <f t="shared" si="11"/>
        <v>-985074.51999999955</v>
      </c>
      <c r="H107" s="23">
        <f t="shared" si="12"/>
        <v>-4413505.37</v>
      </c>
      <c r="I107" s="24">
        <f t="shared" si="13"/>
        <v>-18.246919376421417</v>
      </c>
      <c r="J107" s="24">
        <f t="shared" si="14"/>
        <v>0</v>
      </c>
      <c r="K107" s="24">
        <f t="shared" si="15"/>
        <v>0</v>
      </c>
    </row>
    <row r="108" spans="1:11" ht="26.4" x14ac:dyDescent="0.25">
      <c r="A108" s="29" t="s">
        <v>74</v>
      </c>
      <c r="B108" s="22" t="s">
        <v>75</v>
      </c>
      <c r="C108" s="23">
        <v>0</v>
      </c>
      <c r="D108" s="23">
        <v>0</v>
      </c>
      <c r="E108" s="23">
        <v>0</v>
      </c>
      <c r="F108" s="23">
        <v>545732.71</v>
      </c>
      <c r="G108" s="23">
        <f t="shared" si="11"/>
        <v>545732.71</v>
      </c>
      <c r="H108" s="23">
        <f t="shared" si="12"/>
        <v>-545732.71</v>
      </c>
      <c r="I108" s="24">
        <f t="shared" si="13"/>
        <v>0</v>
      </c>
      <c r="J108" s="24">
        <f t="shared" si="14"/>
        <v>0</v>
      </c>
      <c r="K108" s="24">
        <f t="shared" si="15"/>
        <v>0</v>
      </c>
    </row>
    <row r="109" spans="1:11" ht="26.4" x14ac:dyDescent="0.25">
      <c r="A109" s="30" t="s">
        <v>76</v>
      </c>
      <c r="B109" s="22" t="s">
        <v>77</v>
      </c>
      <c r="C109" s="23">
        <v>0</v>
      </c>
      <c r="D109" s="23">
        <v>0</v>
      </c>
      <c r="E109" s="23">
        <v>0</v>
      </c>
      <c r="F109" s="23">
        <v>543360</v>
      </c>
      <c r="G109" s="23">
        <f t="shared" si="11"/>
        <v>543360</v>
      </c>
      <c r="H109" s="23">
        <f t="shared" si="12"/>
        <v>-543360</v>
      </c>
      <c r="I109" s="24">
        <f t="shared" si="13"/>
        <v>0</v>
      </c>
      <c r="J109" s="24">
        <f t="shared" si="14"/>
        <v>0</v>
      </c>
      <c r="K109" s="24">
        <f t="shared" si="15"/>
        <v>0</v>
      </c>
    </row>
    <row r="110" spans="1:11" x14ac:dyDescent="0.25">
      <c r="A110" s="30" t="s">
        <v>78</v>
      </c>
      <c r="B110" s="22" t="s">
        <v>73</v>
      </c>
      <c r="C110" s="23">
        <v>0</v>
      </c>
      <c r="D110" s="23">
        <v>0</v>
      </c>
      <c r="E110" s="23">
        <v>0</v>
      </c>
      <c r="F110" s="23">
        <v>2372.71</v>
      </c>
      <c r="G110" s="23">
        <f t="shared" si="11"/>
        <v>2372.71</v>
      </c>
      <c r="H110" s="23">
        <f t="shared" si="12"/>
        <v>-2372.71</v>
      </c>
      <c r="I110" s="24">
        <f t="shared" si="13"/>
        <v>0</v>
      </c>
      <c r="J110" s="24">
        <f t="shared" si="14"/>
        <v>0</v>
      </c>
      <c r="K110" s="24">
        <f t="shared" si="15"/>
        <v>0</v>
      </c>
    </row>
    <row r="111" spans="1:11" ht="26.4" x14ac:dyDescent="0.25">
      <c r="A111" s="27" t="s">
        <v>79</v>
      </c>
      <c r="B111" s="22" t="s">
        <v>80</v>
      </c>
      <c r="C111" s="23">
        <v>30155</v>
      </c>
      <c r="D111" s="23">
        <v>56125</v>
      </c>
      <c r="E111" s="23">
        <v>20010</v>
      </c>
      <c r="F111" s="23">
        <v>2362.4899999999998</v>
      </c>
      <c r="G111" s="23">
        <f t="shared" si="11"/>
        <v>-27792.510000000002</v>
      </c>
      <c r="H111" s="23">
        <f t="shared" si="12"/>
        <v>17647.510000000002</v>
      </c>
      <c r="I111" s="24">
        <f t="shared" si="13"/>
        <v>-92.165511523793739</v>
      </c>
      <c r="J111" s="24">
        <f t="shared" si="14"/>
        <v>11.806546726636681</v>
      </c>
      <c r="K111" s="24">
        <f t="shared" si="15"/>
        <v>4.2093363028953226</v>
      </c>
    </row>
    <row r="112" spans="1:11" x14ac:dyDescent="0.25">
      <c r="A112" s="27" t="s">
        <v>81</v>
      </c>
      <c r="B112" s="22" t="s">
        <v>82</v>
      </c>
      <c r="C112" s="23">
        <v>133039451.3</v>
      </c>
      <c r="D112" s="23">
        <v>610462190</v>
      </c>
      <c r="E112" s="23">
        <v>152064546</v>
      </c>
      <c r="F112" s="23">
        <v>145333407.41999999</v>
      </c>
      <c r="G112" s="23">
        <f t="shared" si="11"/>
        <v>12293956.11999999</v>
      </c>
      <c r="H112" s="23">
        <f t="shared" si="12"/>
        <v>6731138.5800000131</v>
      </c>
      <c r="I112" s="24">
        <f t="shared" si="13"/>
        <v>9.2408349552475926</v>
      </c>
      <c r="J112" s="24">
        <f t="shared" si="14"/>
        <v>95.573499045596066</v>
      </c>
      <c r="K112" s="24">
        <f t="shared" si="15"/>
        <v>23.807110383036171</v>
      </c>
    </row>
    <row r="113" spans="1:11" x14ac:dyDescent="0.25">
      <c r="A113" s="28" t="s">
        <v>83</v>
      </c>
      <c r="B113" s="22" t="s">
        <v>84</v>
      </c>
      <c r="C113" s="23">
        <v>132963535.11</v>
      </c>
      <c r="D113" s="23">
        <v>318978258</v>
      </c>
      <c r="E113" s="23">
        <v>79112701</v>
      </c>
      <c r="F113" s="23">
        <v>145133512.59999999</v>
      </c>
      <c r="G113" s="23">
        <f t="shared" si="11"/>
        <v>12169977.489999995</v>
      </c>
      <c r="H113" s="23">
        <f t="shared" si="12"/>
        <v>-66020811.599999994</v>
      </c>
      <c r="I113" s="24">
        <f t="shared" si="13"/>
        <v>9.1528684762569128</v>
      </c>
      <c r="J113" s="24">
        <f t="shared" si="14"/>
        <v>183.45159597066467</v>
      </c>
      <c r="K113" s="24">
        <f t="shared" si="15"/>
        <v>45.499500031754515</v>
      </c>
    </row>
    <row r="114" spans="1:11" ht="26.4" x14ac:dyDescent="0.25">
      <c r="A114" s="29" t="s">
        <v>85</v>
      </c>
      <c r="B114" s="22" t="s">
        <v>86</v>
      </c>
      <c r="C114" s="23">
        <v>67271454.609999999</v>
      </c>
      <c r="D114" s="23">
        <v>0</v>
      </c>
      <c r="E114" s="23">
        <v>0</v>
      </c>
      <c r="F114" s="23">
        <v>72540148.049999997</v>
      </c>
      <c r="G114" s="23">
        <f t="shared" ref="G114:G145" si="16">F114-C114</f>
        <v>5268693.4399999976</v>
      </c>
      <c r="H114" s="23">
        <f t="shared" ref="H114:H147" si="17">E114-F114</f>
        <v>-72540148.049999997</v>
      </c>
      <c r="I114" s="24">
        <f t="shared" ref="I114:I147" si="18">IF(ISERROR(F114/C114),0,F114/C114*100-100)</f>
        <v>7.8319897652648649</v>
      </c>
      <c r="J114" s="24">
        <f t="shared" ref="J114:J147" si="19">IF(ISERROR(F114/E114),0,F114/E114*100)</f>
        <v>0</v>
      </c>
      <c r="K114" s="24">
        <f t="shared" ref="K114:K147" si="20">IF(ISERROR(F114/D114),0,F114/D114*100)</f>
        <v>0</v>
      </c>
    </row>
    <row r="115" spans="1:11" x14ac:dyDescent="0.25">
      <c r="A115" s="29" t="s">
        <v>87</v>
      </c>
      <c r="B115" s="22" t="s">
        <v>88</v>
      </c>
      <c r="C115" s="23">
        <v>65692080.5</v>
      </c>
      <c r="D115" s="23">
        <v>318978258</v>
      </c>
      <c r="E115" s="23">
        <v>79112701</v>
      </c>
      <c r="F115" s="23">
        <v>72593364.549999997</v>
      </c>
      <c r="G115" s="23">
        <f t="shared" si="16"/>
        <v>6901284.049999997</v>
      </c>
      <c r="H115" s="23">
        <f t="shared" si="17"/>
        <v>6519336.450000003</v>
      </c>
      <c r="I115" s="24">
        <f t="shared" si="18"/>
        <v>10.505503855978503</v>
      </c>
      <c r="J115" s="24">
        <f t="shared" si="19"/>
        <v>91.759431333282365</v>
      </c>
      <c r="K115" s="24">
        <f t="shared" si="20"/>
        <v>22.758091728621828</v>
      </c>
    </row>
    <row r="116" spans="1:11" x14ac:dyDescent="0.25">
      <c r="A116" s="30" t="s">
        <v>89</v>
      </c>
      <c r="B116" s="22" t="s">
        <v>90</v>
      </c>
      <c r="C116" s="23">
        <v>63858592.310000002</v>
      </c>
      <c r="D116" s="23">
        <v>313348288</v>
      </c>
      <c r="E116" s="23">
        <v>77705209</v>
      </c>
      <c r="F116" s="23">
        <v>71549149.359999999</v>
      </c>
      <c r="G116" s="23">
        <f t="shared" si="16"/>
        <v>7690557.049999997</v>
      </c>
      <c r="H116" s="23">
        <f t="shared" si="17"/>
        <v>6156059.6400000006</v>
      </c>
      <c r="I116" s="24">
        <f t="shared" si="18"/>
        <v>12.043104571842704</v>
      </c>
      <c r="J116" s="24">
        <f t="shared" si="19"/>
        <v>92.077674432353689</v>
      </c>
      <c r="K116" s="24">
        <f t="shared" si="20"/>
        <v>22.833745100914673</v>
      </c>
    </row>
    <row r="117" spans="1:11" ht="26.4" x14ac:dyDescent="0.25">
      <c r="A117" s="31" t="s">
        <v>91</v>
      </c>
      <c r="B117" s="22" t="s">
        <v>92</v>
      </c>
      <c r="C117" s="23">
        <v>6769902.4400000004</v>
      </c>
      <c r="D117" s="23">
        <v>35796187</v>
      </c>
      <c r="E117" s="23">
        <v>8949048</v>
      </c>
      <c r="F117" s="23">
        <v>8403156.6400000006</v>
      </c>
      <c r="G117" s="23">
        <f t="shared" si="16"/>
        <v>1633254.2000000002</v>
      </c>
      <c r="H117" s="23">
        <f t="shared" si="17"/>
        <v>545891.3599999994</v>
      </c>
      <c r="I117" s="24">
        <f t="shared" si="18"/>
        <v>24.125225060111788</v>
      </c>
      <c r="J117" s="24">
        <f t="shared" si="19"/>
        <v>93.900006347043856</v>
      </c>
      <c r="K117" s="24">
        <f t="shared" si="20"/>
        <v>23.47500486574171</v>
      </c>
    </row>
    <row r="118" spans="1:11" ht="26.4" x14ac:dyDescent="0.25">
      <c r="A118" s="31" t="s">
        <v>93</v>
      </c>
      <c r="B118" s="22" t="s">
        <v>94</v>
      </c>
      <c r="C118" s="23">
        <v>1524777.25</v>
      </c>
      <c r="D118" s="23">
        <v>8998273</v>
      </c>
      <c r="E118" s="23">
        <v>2249568</v>
      </c>
      <c r="F118" s="23">
        <v>1686863.06</v>
      </c>
      <c r="G118" s="23">
        <f t="shared" si="16"/>
        <v>162085.81000000006</v>
      </c>
      <c r="H118" s="23">
        <f t="shared" si="17"/>
        <v>562704.93999999994</v>
      </c>
      <c r="I118" s="24">
        <f t="shared" si="18"/>
        <v>10.630130401014327</v>
      </c>
      <c r="J118" s="24">
        <f t="shared" si="19"/>
        <v>74.98608888462141</v>
      </c>
      <c r="K118" s="24">
        <f t="shared" si="20"/>
        <v>18.746520137808666</v>
      </c>
    </row>
    <row r="119" spans="1:11" ht="26.4" x14ac:dyDescent="0.25">
      <c r="A119" s="31" t="s">
        <v>95</v>
      </c>
      <c r="B119" s="22" t="s">
        <v>96</v>
      </c>
      <c r="C119" s="23">
        <v>48502465.960000001</v>
      </c>
      <c r="D119" s="23">
        <v>234638898</v>
      </c>
      <c r="E119" s="23">
        <v>58659723</v>
      </c>
      <c r="F119" s="23">
        <v>53972162.609999999</v>
      </c>
      <c r="G119" s="23">
        <f t="shared" si="16"/>
        <v>5469696.6499999985</v>
      </c>
      <c r="H119" s="23">
        <f t="shared" si="17"/>
        <v>4687560.3900000006</v>
      </c>
      <c r="I119" s="24">
        <f t="shared" si="18"/>
        <v>11.277151670001402</v>
      </c>
      <c r="J119" s="24">
        <f t="shared" si="19"/>
        <v>92.008894433408756</v>
      </c>
      <c r="K119" s="24">
        <f t="shared" si="20"/>
        <v>23.002223020157551</v>
      </c>
    </row>
    <row r="120" spans="1:11" ht="26.4" x14ac:dyDescent="0.25">
      <c r="A120" s="31" t="s">
        <v>97</v>
      </c>
      <c r="B120" s="22" t="s">
        <v>98</v>
      </c>
      <c r="C120" s="23">
        <v>41358.81</v>
      </c>
      <c r="D120" s="23">
        <v>250680</v>
      </c>
      <c r="E120" s="23">
        <v>62670</v>
      </c>
      <c r="F120" s="23">
        <v>47857.279999999999</v>
      </c>
      <c r="G120" s="23">
        <f t="shared" si="16"/>
        <v>6498.4700000000012</v>
      </c>
      <c r="H120" s="23">
        <f t="shared" si="17"/>
        <v>14812.720000000001</v>
      </c>
      <c r="I120" s="24">
        <f t="shared" si="18"/>
        <v>15.712420159090641</v>
      </c>
      <c r="J120" s="24">
        <f t="shared" si="19"/>
        <v>76.36393808839955</v>
      </c>
      <c r="K120" s="24">
        <f t="shared" si="20"/>
        <v>19.090984522099887</v>
      </c>
    </row>
    <row r="121" spans="1:11" ht="26.4" x14ac:dyDescent="0.25">
      <c r="A121" s="31" t="s">
        <v>99</v>
      </c>
      <c r="B121" s="22" t="s">
        <v>100</v>
      </c>
      <c r="C121" s="23">
        <v>2578425.85</v>
      </c>
      <c r="D121" s="23">
        <v>9421932</v>
      </c>
      <c r="E121" s="23">
        <v>2355483</v>
      </c>
      <c r="F121" s="23">
        <v>2010392.77</v>
      </c>
      <c r="G121" s="23">
        <f t="shared" si="16"/>
        <v>-568033.08000000007</v>
      </c>
      <c r="H121" s="23">
        <f t="shared" si="17"/>
        <v>345090.23</v>
      </c>
      <c r="I121" s="24">
        <f t="shared" si="18"/>
        <v>-22.030227473867441</v>
      </c>
      <c r="J121" s="24">
        <f t="shared" si="19"/>
        <v>85.34949180274279</v>
      </c>
      <c r="K121" s="24">
        <f t="shared" si="20"/>
        <v>21.337372950685698</v>
      </c>
    </row>
    <row r="122" spans="1:11" ht="26.4" x14ac:dyDescent="0.25">
      <c r="A122" s="31" t="s">
        <v>101</v>
      </c>
      <c r="B122" s="22" t="s">
        <v>102</v>
      </c>
      <c r="C122" s="23">
        <v>3146473</v>
      </c>
      <c r="D122" s="23">
        <v>17464165</v>
      </c>
      <c r="E122" s="23">
        <v>3910847</v>
      </c>
      <c r="F122" s="23">
        <v>3910847</v>
      </c>
      <c r="G122" s="23">
        <f t="shared" si="16"/>
        <v>764374</v>
      </c>
      <c r="H122" s="23">
        <f t="shared" si="17"/>
        <v>0</v>
      </c>
      <c r="I122" s="24">
        <f t="shared" si="18"/>
        <v>24.293041764540817</v>
      </c>
      <c r="J122" s="24">
        <f t="shared" si="19"/>
        <v>100</v>
      </c>
      <c r="K122" s="24">
        <f t="shared" si="20"/>
        <v>22.393552740712195</v>
      </c>
    </row>
    <row r="123" spans="1:11" ht="26.4" x14ac:dyDescent="0.25">
      <c r="A123" s="31" t="s">
        <v>103</v>
      </c>
      <c r="B123" s="22" t="s">
        <v>104</v>
      </c>
      <c r="C123" s="23">
        <v>199431</v>
      </c>
      <c r="D123" s="23">
        <v>1054541</v>
      </c>
      <c r="E123" s="23">
        <v>236149</v>
      </c>
      <c r="F123" s="23">
        <v>236149</v>
      </c>
      <c r="G123" s="23">
        <f t="shared" si="16"/>
        <v>36718</v>
      </c>
      <c r="H123" s="23">
        <f t="shared" si="17"/>
        <v>0</v>
      </c>
      <c r="I123" s="24">
        <f t="shared" si="18"/>
        <v>18.411380377173046</v>
      </c>
      <c r="J123" s="24">
        <f t="shared" si="19"/>
        <v>100</v>
      </c>
      <c r="K123" s="24">
        <f t="shared" si="20"/>
        <v>22.393534248549845</v>
      </c>
    </row>
    <row r="124" spans="1:11" ht="26.4" x14ac:dyDescent="0.25">
      <c r="A124" s="31" t="s">
        <v>105</v>
      </c>
      <c r="B124" s="22" t="s">
        <v>106</v>
      </c>
      <c r="C124" s="23">
        <v>94607</v>
      </c>
      <c r="D124" s="23">
        <v>543028</v>
      </c>
      <c r="E124" s="23">
        <v>121604</v>
      </c>
      <c r="F124" s="23">
        <v>121604</v>
      </c>
      <c r="G124" s="23">
        <f t="shared" si="16"/>
        <v>26997</v>
      </c>
      <c r="H124" s="23">
        <f t="shared" si="17"/>
        <v>0</v>
      </c>
      <c r="I124" s="24">
        <f t="shared" si="18"/>
        <v>28.535943429133141</v>
      </c>
      <c r="J124" s="24">
        <f t="shared" si="19"/>
        <v>100</v>
      </c>
      <c r="K124" s="24">
        <f t="shared" si="20"/>
        <v>22.393688723233424</v>
      </c>
    </row>
    <row r="125" spans="1:11" ht="26.4" x14ac:dyDescent="0.25">
      <c r="A125" s="31" t="s">
        <v>107</v>
      </c>
      <c r="B125" s="22" t="s">
        <v>108</v>
      </c>
      <c r="C125" s="23">
        <v>1001151</v>
      </c>
      <c r="D125" s="23">
        <v>5180584</v>
      </c>
      <c r="E125" s="23">
        <v>1160117</v>
      </c>
      <c r="F125" s="23">
        <v>1160117</v>
      </c>
      <c r="G125" s="23">
        <f t="shared" si="16"/>
        <v>158966</v>
      </c>
      <c r="H125" s="23">
        <f t="shared" si="17"/>
        <v>0</v>
      </c>
      <c r="I125" s="24">
        <f t="shared" si="18"/>
        <v>15.878324049019582</v>
      </c>
      <c r="J125" s="24">
        <f t="shared" si="19"/>
        <v>100</v>
      </c>
      <c r="K125" s="24">
        <f t="shared" si="20"/>
        <v>22.39355640213536</v>
      </c>
    </row>
    <row r="126" spans="1:11" x14ac:dyDescent="0.25">
      <c r="A126" s="30" t="s">
        <v>109</v>
      </c>
      <c r="B126" s="22" t="s">
        <v>110</v>
      </c>
      <c r="C126" s="23">
        <v>1833488.19</v>
      </c>
      <c r="D126" s="23">
        <v>5629970</v>
      </c>
      <c r="E126" s="23">
        <v>1407492</v>
      </c>
      <c r="F126" s="23">
        <v>1044215.19</v>
      </c>
      <c r="G126" s="23">
        <f t="shared" si="16"/>
        <v>-789273</v>
      </c>
      <c r="H126" s="23">
        <f t="shared" si="17"/>
        <v>363276.81000000006</v>
      </c>
      <c r="I126" s="24">
        <f t="shared" si="18"/>
        <v>-43.04761843052831</v>
      </c>
      <c r="J126" s="24">
        <f t="shared" si="19"/>
        <v>74.18977798808092</v>
      </c>
      <c r="K126" s="24">
        <f t="shared" si="20"/>
        <v>18.54743790819489</v>
      </c>
    </row>
    <row r="127" spans="1:11" x14ac:dyDescent="0.25">
      <c r="A127" s="21" t="s">
        <v>111</v>
      </c>
      <c r="B127" s="22" t="s">
        <v>112</v>
      </c>
      <c r="C127" s="23">
        <v>1115438353.8699999</v>
      </c>
      <c r="D127" s="23">
        <v>4671564161</v>
      </c>
      <c r="E127" s="23">
        <v>1153749409</v>
      </c>
      <c r="F127" s="23">
        <v>1138686371.8900001</v>
      </c>
      <c r="G127" s="23">
        <f t="shared" si="16"/>
        <v>23248018.020000219</v>
      </c>
      <c r="H127" s="23">
        <f t="shared" si="17"/>
        <v>15063037.109999895</v>
      </c>
      <c r="I127" s="24">
        <f t="shared" si="18"/>
        <v>2.0842046482749623</v>
      </c>
      <c r="J127" s="24">
        <f t="shared" si="19"/>
        <v>98.694427317362127</v>
      </c>
      <c r="K127" s="24">
        <f t="shared" si="20"/>
        <v>24.37484175848827</v>
      </c>
    </row>
    <row r="128" spans="1:11" x14ac:dyDescent="0.25">
      <c r="A128" s="27" t="s">
        <v>27</v>
      </c>
      <c r="B128" s="22" t="s">
        <v>113</v>
      </c>
      <c r="C128" s="23">
        <v>1115229379.54</v>
      </c>
      <c r="D128" s="23">
        <v>4670458106</v>
      </c>
      <c r="E128" s="23">
        <v>1153147611</v>
      </c>
      <c r="F128" s="23">
        <v>1138485985.6800001</v>
      </c>
      <c r="G128" s="23">
        <f t="shared" si="16"/>
        <v>23256606.140000105</v>
      </c>
      <c r="H128" s="23">
        <f t="shared" si="17"/>
        <v>14661625.319999933</v>
      </c>
      <c r="I128" s="24">
        <f t="shared" si="18"/>
        <v>2.0853652680485197</v>
      </c>
      <c r="J128" s="24">
        <f t="shared" si="19"/>
        <v>98.728556068612463</v>
      </c>
      <c r="K128" s="24">
        <f t="shared" si="20"/>
        <v>24.376323689049272</v>
      </c>
    </row>
    <row r="129" spans="1:11" x14ac:dyDescent="0.25">
      <c r="A129" s="28" t="s">
        <v>114</v>
      </c>
      <c r="B129" s="22" t="s">
        <v>115</v>
      </c>
      <c r="C129" s="23">
        <v>4836673.49</v>
      </c>
      <c r="D129" s="23">
        <v>28149951</v>
      </c>
      <c r="E129" s="23">
        <v>6031123</v>
      </c>
      <c r="F129" s="23">
        <v>5067560.51</v>
      </c>
      <c r="G129" s="23">
        <f t="shared" si="16"/>
        <v>230887.01999999955</v>
      </c>
      <c r="H129" s="23">
        <f t="shared" si="17"/>
        <v>963562.49000000022</v>
      </c>
      <c r="I129" s="24">
        <f t="shared" si="18"/>
        <v>4.7736738995792507</v>
      </c>
      <c r="J129" s="24">
        <f t="shared" si="19"/>
        <v>84.023497945573311</v>
      </c>
      <c r="K129" s="24">
        <f t="shared" si="20"/>
        <v>18.002022490199003</v>
      </c>
    </row>
    <row r="130" spans="1:11" x14ac:dyDescent="0.25">
      <c r="A130" s="29" t="s">
        <v>116</v>
      </c>
      <c r="B130" s="22" t="s">
        <v>117</v>
      </c>
      <c r="C130" s="23">
        <v>3362605.91</v>
      </c>
      <c r="D130" s="23">
        <v>20940121</v>
      </c>
      <c r="E130" s="23">
        <v>4274882</v>
      </c>
      <c r="F130" s="23">
        <v>3622859.95</v>
      </c>
      <c r="G130" s="23">
        <f t="shared" si="16"/>
        <v>260254.04000000004</v>
      </c>
      <c r="H130" s="23">
        <f t="shared" si="17"/>
        <v>652022.04999999981</v>
      </c>
      <c r="I130" s="24">
        <f t="shared" si="18"/>
        <v>7.739653321432499</v>
      </c>
      <c r="J130" s="24">
        <f t="shared" si="19"/>
        <v>84.747601220337785</v>
      </c>
      <c r="K130" s="24">
        <f t="shared" si="20"/>
        <v>17.301045920412779</v>
      </c>
    </row>
    <row r="131" spans="1:11" x14ac:dyDescent="0.25">
      <c r="A131" s="29" t="s">
        <v>118</v>
      </c>
      <c r="B131" s="22" t="s">
        <v>119</v>
      </c>
      <c r="C131" s="23">
        <v>1474067.58</v>
      </c>
      <c r="D131" s="23">
        <v>7209830</v>
      </c>
      <c r="E131" s="23">
        <v>1756241</v>
      </c>
      <c r="F131" s="23">
        <v>1444700.56</v>
      </c>
      <c r="G131" s="23">
        <f t="shared" si="16"/>
        <v>-29367.020000000019</v>
      </c>
      <c r="H131" s="23">
        <f t="shared" si="17"/>
        <v>311540.43999999994</v>
      </c>
      <c r="I131" s="24">
        <f t="shared" si="18"/>
        <v>-1.992243802010762</v>
      </c>
      <c r="J131" s="24">
        <f t="shared" si="19"/>
        <v>82.26095165754586</v>
      </c>
      <c r="K131" s="24">
        <f t="shared" si="20"/>
        <v>20.037928217447568</v>
      </c>
    </row>
    <row r="132" spans="1:11" x14ac:dyDescent="0.25">
      <c r="A132" s="28" t="s">
        <v>29</v>
      </c>
      <c r="B132" s="22" t="s">
        <v>120</v>
      </c>
      <c r="C132" s="23">
        <v>1044642783.5</v>
      </c>
      <c r="D132" s="23">
        <v>4320705250</v>
      </c>
      <c r="E132" s="23">
        <v>1067640801</v>
      </c>
      <c r="F132" s="23">
        <v>1060537484.59</v>
      </c>
      <c r="G132" s="23">
        <f t="shared" si="16"/>
        <v>15894701.090000033</v>
      </c>
      <c r="H132" s="23">
        <f t="shared" si="17"/>
        <v>7103316.4099999666</v>
      </c>
      <c r="I132" s="24">
        <f t="shared" si="18"/>
        <v>1.5215441432281835</v>
      </c>
      <c r="J132" s="24">
        <f t="shared" si="19"/>
        <v>99.334671698257822</v>
      </c>
      <c r="K132" s="24">
        <f t="shared" si="20"/>
        <v>24.545471704879663</v>
      </c>
    </row>
    <row r="133" spans="1:11" x14ac:dyDescent="0.25">
      <c r="A133" s="29" t="s">
        <v>121</v>
      </c>
      <c r="B133" s="22" t="s">
        <v>122</v>
      </c>
      <c r="C133" s="23">
        <v>107411.25</v>
      </c>
      <c r="D133" s="23">
        <v>4408755</v>
      </c>
      <c r="E133" s="23">
        <v>407251</v>
      </c>
      <c r="F133" s="23">
        <v>318947.61</v>
      </c>
      <c r="G133" s="23">
        <f t="shared" si="16"/>
        <v>211536.36</v>
      </c>
      <c r="H133" s="23">
        <f t="shared" si="17"/>
        <v>88303.390000000014</v>
      </c>
      <c r="I133" s="24">
        <f t="shared" si="18"/>
        <v>196.94059979750722</v>
      </c>
      <c r="J133" s="24">
        <f t="shared" si="19"/>
        <v>78.317207324230026</v>
      </c>
      <c r="K133" s="24">
        <f t="shared" si="20"/>
        <v>7.2344144775565891</v>
      </c>
    </row>
    <row r="134" spans="1:11" x14ac:dyDescent="0.25">
      <c r="A134" s="29" t="s">
        <v>123</v>
      </c>
      <c r="B134" s="22" t="s">
        <v>124</v>
      </c>
      <c r="C134" s="23">
        <v>1044535372.25</v>
      </c>
      <c r="D134" s="23">
        <v>4316296495</v>
      </c>
      <c r="E134" s="23">
        <v>1067233550</v>
      </c>
      <c r="F134" s="23">
        <v>1060218536.98</v>
      </c>
      <c r="G134" s="23">
        <f t="shared" si="16"/>
        <v>15683164.730000019</v>
      </c>
      <c r="H134" s="23">
        <f t="shared" si="17"/>
        <v>7015013.0199999809</v>
      </c>
      <c r="I134" s="24">
        <f t="shared" si="18"/>
        <v>1.5014488878646119</v>
      </c>
      <c r="J134" s="24">
        <f t="shared" si="19"/>
        <v>99.342691857841231</v>
      </c>
      <c r="K134" s="24">
        <f t="shared" si="20"/>
        <v>24.563153578725597</v>
      </c>
    </row>
    <row r="135" spans="1:11" ht="26.4" x14ac:dyDescent="0.25">
      <c r="A135" s="28" t="s">
        <v>125</v>
      </c>
      <c r="B135" s="22" t="s">
        <v>126</v>
      </c>
      <c r="C135" s="23">
        <v>21142</v>
      </c>
      <c r="D135" s="23">
        <v>22689</v>
      </c>
      <c r="E135" s="23">
        <v>22689</v>
      </c>
      <c r="F135" s="23">
        <v>22040.82</v>
      </c>
      <c r="G135" s="23">
        <f t="shared" si="16"/>
        <v>898.81999999999971</v>
      </c>
      <c r="H135" s="23">
        <f t="shared" si="17"/>
        <v>648.18000000000029</v>
      </c>
      <c r="I135" s="24">
        <f t="shared" si="18"/>
        <v>4.251348027622754</v>
      </c>
      <c r="J135" s="24">
        <f t="shared" si="19"/>
        <v>97.143197143990477</v>
      </c>
      <c r="K135" s="24">
        <f t="shared" si="20"/>
        <v>97.143197143990477</v>
      </c>
    </row>
    <row r="136" spans="1:11" x14ac:dyDescent="0.25">
      <c r="A136" s="29" t="s">
        <v>127</v>
      </c>
      <c r="B136" s="22" t="s">
        <v>128</v>
      </c>
      <c r="C136" s="23">
        <v>21142</v>
      </c>
      <c r="D136" s="23">
        <v>22689</v>
      </c>
      <c r="E136" s="23">
        <v>22689</v>
      </c>
      <c r="F136" s="23">
        <v>22040.82</v>
      </c>
      <c r="G136" s="23">
        <f t="shared" si="16"/>
        <v>898.81999999999971</v>
      </c>
      <c r="H136" s="23">
        <f t="shared" si="17"/>
        <v>648.18000000000029</v>
      </c>
      <c r="I136" s="24">
        <f t="shared" si="18"/>
        <v>4.251348027622754</v>
      </c>
      <c r="J136" s="24">
        <f t="shared" si="19"/>
        <v>97.143197143990477</v>
      </c>
      <c r="K136" s="24">
        <f t="shared" si="20"/>
        <v>97.143197143990477</v>
      </c>
    </row>
    <row r="137" spans="1:11" ht="26.4" x14ac:dyDescent="0.25">
      <c r="A137" s="28" t="s">
        <v>129</v>
      </c>
      <c r="B137" s="22" t="s">
        <v>130</v>
      </c>
      <c r="C137" s="23">
        <v>65728780.549999997</v>
      </c>
      <c r="D137" s="23">
        <v>321580216</v>
      </c>
      <c r="E137" s="23">
        <v>79452998</v>
      </c>
      <c r="F137" s="23">
        <v>72858899.760000005</v>
      </c>
      <c r="G137" s="23">
        <f t="shared" si="16"/>
        <v>7130119.2100000083</v>
      </c>
      <c r="H137" s="23">
        <f t="shared" si="17"/>
        <v>6594098.2399999946</v>
      </c>
      <c r="I137" s="24">
        <f t="shared" si="18"/>
        <v>10.847788670864063</v>
      </c>
      <c r="J137" s="24">
        <f t="shared" si="19"/>
        <v>91.700630050485955</v>
      </c>
      <c r="K137" s="24">
        <f t="shared" si="20"/>
        <v>22.656524293148685</v>
      </c>
    </row>
    <row r="138" spans="1:11" x14ac:dyDescent="0.25">
      <c r="A138" s="29" t="s">
        <v>131</v>
      </c>
      <c r="B138" s="22" t="s">
        <v>132</v>
      </c>
      <c r="C138" s="23">
        <v>65692698.460000001</v>
      </c>
      <c r="D138" s="23">
        <v>318993258</v>
      </c>
      <c r="E138" s="23">
        <v>79116301</v>
      </c>
      <c r="F138" s="23">
        <v>72595183.989999995</v>
      </c>
      <c r="G138" s="23">
        <f t="shared" si="16"/>
        <v>6902485.5299999937</v>
      </c>
      <c r="H138" s="23">
        <f t="shared" si="17"/>
        <v>6521117.0100000054</v>
      </c>
      <c r="I138" s="24">
        <f t="shared" si="18"/>
        <v>10.507233972437419</v>
      </c>
      <c r="J138" s="24">
        <f t="shared" si="19"/>
        <v>91.75755574063048</v>
      </c>
      <c r="K138" s="24">
        <f t="shared" si="20"/>
        <v>22.75759194572068</v>
      </c>
    </row>
    <row r="139" spans="1:11" ht="26.4" x14ac:dyDescent="0.25">
      <c r="A139" s="30" t="s">
        <v>133</v>
      </c>
      <c r="B139" s="22" t="s">
        <v>134</v>
      </c>
      <c r="C139" s="23">
        <v>617.96</v>
      </c>
      <c r="D139" s="23">
        <v>15000</v>
      </c>
      <c r="E139" s="23">
        <v>3600</v>
      </c>
      <c r="F139" s="23">
        <v>1819.44</v>
      </c>
      <c r="G139" s="23">
        <f t="shared" si="16"/>
        <v>1201.48</v>
      </c>
      <c r="H139" s="23">
        <f t="shared" si="17"/>
        <v>1780.56</v>
      </c>
      <c r="I139" s="24">
        <f t="shared" si="18"/>
        <v>194.42682374263705</v>
      </c>
      <c r="J139" s="24">
        <f t="shared" si="19"/>
        <v>50.54</v>
      </c>
      <c r="K139" s="24">
        <f t="shared" si="20"/>
        <v>12.1296</v>
      </c>
    </row>
    <row r="140" spans="1:11" ht="26.4" x14ac:dyDescent="0.25">
      <c r="A140" s="30" t="s">
        <v>135</v>
      </c>
      <c r="B140" s="22" t="s">
        <v>136</v>
      </c>
      <c r="C140" s="23">
        <v>65692080.5</v>
      </c>
      <c r="D140" s="23">
        <v>318978258</v>
      </c>
      <c r="E140" s="23">
        <v>79112701</v>
      </c>
      <c r="F140" s="23">
        <v>72593364.549999997</v>
      </c>
      <c r="G140" s="23">
        <f t="shared" si="16"/>
        <v>6901284.049999997</v>
      </c>
      <c r="H140" s="23">
        <f t="shared" si="17"/>
        <v>6519336.450000003</v>
      </c>
      <c r="I140" s="24">
        <f t="shared" si="18"/>
        <v>10.505503855978503</v>
      </c>
      <c r="J140" s="24">
        <f t="shared" si="19"/>
        <v>91.759431333282365</v>
      </c>
      <c r="K140" s="24">
        <f t="shared" si="20"/>
        <v>22.758091728621828</v>
      </c>
    </row>
    <row r="141" spans="1:11" ht="26.4" x14ac:dyDescent="0.25">
      <c r="A141" s="29" t="s">
        <v>137</v>
      </c>
      <c r="B141" s="22" t="s">
        <v>138</v>
      </c>
      <c r="C141" s="23">
        <v>36082.089999999997</v>
      </c>
      <c r="D141" s="23">
        <v>2586958</v>
      </c>
      <c r="E141" s="23">
        <v>336697</v>
      </c>
      <c r="F141" s="23">
        <v>263715.77</v>
      </c>
      <c r="G141" s="23">
        <f t="shared" si="16"/>
        <v>227633.68000000002</v>
      </c>
      <c r="H141" s="23">
        <f t="shared" si="17"/>
        <v>72981.229999999981</v>
      </c>
      <c r="I141" s="24">
        <f t="shared" si="18"/>
        <v>630.87720251238238</v>
      </c>
      <c r="J141" s="24">
        <f t="shared" si="19"/>
        <v>78.324359884406462</v>
      </c>
      <c r="K141" s="24">
        <f t="shared" si="20"/>
        <v>10.194049149618973</v>
      </c>
    </row>
    <row r="142" spans="1:11" x14ac:dyDescent="0.25">
      <c r="A142" s="27" t="s">
        <v>54</v>
      </c>
      <c r="B142" s="22" t="s">
        <v>139</v>
      </c>
      <c r="C142" s="23">
        <v>208974.33</v>
      </c>
      <c r="D142" s="23">
        <v>1106055</v>
      </c>
      <c r="E142" s="23">
        <v>601798</v>
      </c>
      <c r="F142" s="23">
        <v>200386.21</v>
      </c>
      <c r="G142" s="23">
        <f t="shared" si="16"/>
        <v>-8588.1199999999953</v>
      </c>
      <c r="H142" s="23">
        <f t="shared" si="17"/>
        <v>401411.79000000004</v>
      </c>
      <c r="I142" s="24">
        <f t="shared" si="18"/>
        <v>-4.1096530851420852</v>
      </c>
      <c r="J142" s="24">
        <f t="shared" si="19"/>
        <v>33.297918903020616</v>
      </c>
      <c r="K142" s="24">
        <f t="shared" si="20"/>
        <v>18.117201224170586</v>
      </c>
    </row>
    <row r="143" spans="1:11" x14ac:dyDescent="0.25">
      <c r="A143" s="28" t="s">
        <v>140</v>
      </c>
      <c r="B143" s="22" t="s">
        <v>141</v>
      </c>
      <c r="C143" s="23">
        <v>208974.33</v>
      </c>
      <c r="D143" s="23">
        <v>1106055</v>
      </c>
      <c r="E143" s="23">
        <v>601798</v>
      </c>
      <c r="F143" s="23">
        <v>200386.21</v>
      </c>
      <c r="G143" s="23">
        <f t="shared" si="16"/>
        <v>-8588.1199999999953</v>
      </c>
      <c r="H143" s="23">
        <f t="shared" si="17"/>
        <v>401411.79000000004</v>
      </c>
      <c r="I143" s="24">
        <f t="shared" si="18"/>
        <v>-4.1096530851420852</v>
      </c>
      <c r="J143" s="24">
        <f t="shared" si="19"/>
        <v>33.297918903020616</v>
      </c>
      <c r="K143" s="24">
        <f t="shared" si="20"/>
        <v>18.117201224170586</v>
      </c>
    </row>
    <row r="144" spans="1:11" x14ac:dyDescent="0.25">
      <c r="A144" s="21"/>
      <c r="B144" s="22" t="s">
        <v>142</v>
      </c>
      <c r="C144" s="23">
        <v>-67878961.25</v>
      </c>
      <c r="D144" s="23">
        <v>408191206</v>
      </c>
      <c r="E144" s="23">
        <v>35359825</v>
      </c>
      <c r="F144" s="23">
        <v>83250759.310000002</v>
      </c>
      <c r="G144" s="23">
        <f t="shared" si="16"/>
        <v>151129720.56</v>
      </c>
      <c r="H144" s="23">
        <f t="shared" si="17"/>
        <v>-47890934.310000002</v>
      </c>
      <c r="I144" s="24">
        <f t="shared" si="18"/>
        <v>-222.64589465856034</v>
      </c>
      <c r="J144" s="24">
        <f t="shared" si="19"/>
        <v>235.43883294105669</v>
      </c>
      <c r="K144" s="24">
        <f t="shared" si="20"/>
        <v>20.395039894612527</v>
      </c>
    </row>
    <row r="145" spans="1:11" x14ac:dyDescent="0.25">
      <c r="A145" s="21" t="s">
        <v>143</v>
      </c>
      <c r="B145" s="22" t="s">
        <v>144</v>
      </c>
      <c r="C145" s="23">
        <v>67878961.25</v>
      </c>
      <c r="D145" s="23">
        <v>-408191206</v>
      </c>
      <c r="E145" s="23">
        <v>-35359825</v>
      </c>
      <c r="F145" s="23">
        <v>-83250759.310000002</v>
      </c>
      <c r="G145" s="23">
        <f t="shared" si="16"/>
        <v>-151129720.56</v>
      </c>
      <c r="H145" s="23">
        <f t="shared" si="17"/>
        <v>47890934.310000002</v>
      </c>
      <c r="I145" s="24">
        <f t="shared" si="18"/>
        <v>-222.64589465856034</v>
      </c>
      <c r="J145" s="24">
        <f t="shared" si="19"/>
        <v>235.43883294105669</v>
      </c>
      <c r="K145" s="24">
        <f t="shared" si="20"/>
        <v>20.395039894612527</v>
      </c>
    </row>
    <row r="146" spans="1:11" x14ac:dyDescent="0.25">
      <c r="A146" s="27" t="s">
        <v>145</v>
      </c>
      <c r="B146" s="22" t="s">
        <v>146</v>
      </c>
      <c r="C146" s="23">
        <v>67878961.25</v>
      </c>
      <c r="D146" s="23">
        <v>-408191206</v>
      </c>
      <c r="E146" s="23">
        <v>-35359825</v>
      </c>
      <c r="F146" s="23">
        <v>-83250759.310000002</v>
      </c>
      <c r="G146" s="23">
        <f t="shared" ref="G146:G147" si="21">F146-C146</f>
        <v>-151129720.56</v>
      </c>
      <c r="H146" s="23">
        <f t="shared" si="17"/>
        <v>47890934.310000002</v>
      </c>
      <c r="I146" s="24">
        <f t="shared" si="18"/>
        <v>-222.64589465856034</v>
      </c>
      <c r="J146" s="24">
        <f t="shared" si="19"/>
        <v>235.43883294105669</v>
      </c>
      <c r="K146" s="24">
        <f t="shared" si="20"/>
        <v>20.395039894612527</v>
      </c>
    </row>
    <row r="147" spans="1:11" ht="26.4" x14ac:dyDescent="0.25">
      <c r="A147" s="28" t="s">
        <v>147</v>
      </c>
      <c r="B147" s="22" t="s">
        <v>148</v>
      </c>
      <c r="C147" s="23">
        <v>67878961.25</v>
      </c>
      <c r="D147" s="23">
        <v>-408191206</v>
      </c>
      <c r="E147" s="23">
        <v>-35359825</v>
      </c>
      <c r="F147" s="23">
        <v>-83250759.310000002</v>
      </c>
      <c r="G147" s="23">
        <f t="shared" si="21"/>
        <v>-151129720.56</v>
      </c>
      <c r="H147" s="23">
        <f t="shared" si="17"/>
        <v>47890934.310000002</v>
      </c>
      <c r="I147" s="24">
        <f t="shared" si="18"/>
        <v>-222.64589465856034</v>
      </c>
      <c r="J147" s="24">
        <f t="shared" si="19"/>
        <v>235.43883294105669</v>
      </c>
      <c r="K147" s="24">
        <f t="shared" si="20"/>
        <v>20.395039894612527</v>
      </c>
    </row>
    <row r="148" spans="1:11" x14ac:dyDescent="0.25">
      <c r="A148" s="21"/>
      <c r="B148" s="22"/>
      <c r="C148" s="23"/>
      <c r="D148" s="23"/>
      <c r="E148" s="23"/>
      <c r="F148" s="23"/>
      <c r="G148" s="23"/>
      <c r="H148" s="23"/>
      <c r="I148" s="24"/>
      <c r="J148" s="24"/>
      <c r="K148" s="24"/>
    </row>
    <row r="149" spans="1:11" s="36" customFormat="1" x14ac:dyDescent="0.25">
      <c r="A149" s="32" t="s">
        <v>152</v>
      </c>
      <c r="B149" s="33" t="s">
        <v>153</v>
      </c>
      <c r="C149" s="34"/>
      <c r="D149" s="34"/>
      <c r="E149" s="34"/>
      <c r="F149" s="34"/>
      <c r="G149" s="34"/>
      <c r="H149" s="34"/>
      <c r="I149" s="35"/>
      <c r="J149" s="35"/>
      <c r="K149" s="35"/>
    </row>
    <row r="150" spans="1:11" x14ac:dyDescent="0.25">
      <c r="A150" s="21" t="s">
        <v>25</v>
      </c>
      <c r="B150" s="22" t="s">
        <v>26</v>
      </c>
      <c r="C150" s="23">
        <v>1047559392.62</v>
      </c>
      <c r="D150" s="23">
        <v>5079755367</v>
      </c>
      <c r="E150" s="23">
        <v>1189109234</v>
      </c>
      <c r="F150" s="23">
        <v>1221937131.2</v>
      </c>
      <c r="G150" s="23">
        <f t="shared" ref="G150:G181" si="22">F150-C150</f>
        <v>174377738.58000004</v>
      </c>
      <c r="H150" s="23">
        <f t="shared" ref="H150:H181" si="23">E150-F150</f>
        <v>-32827897.200000048</v>
      </c>
      <c r="I150" s="24">
        <f t="shared" ref="I150:I181" si="24">IF(ISERROR(F150/C150),0,F150/C150*100-100)</f>
        <v>16.646095658965194</v>
      </c>
      <c r="J150" s="24">
        <f t="shared" ref="J150:J181" si="25">IF(ISERROR(F150/E150),0,F150/E150*100)</f>
        <v>102.76071333577752</v>
      </c>
      <c r="K150" s="24">
        <f t="shared" ref="K150:K181" si="26">IF(ISERROR(F150/D150),0,F150/D150*100)</f>
        <v>24.055038932350225</v>
      </c>
    </row>
    <row r="151" spans="1:11" x14ac:dyDescent="0.25">
      <c r="A151" s="27" t="s">
        <v>27</v>
      </c>
      <c r="B151" s="22" t="s">
        <v>28</v>
      </c>
      <c r="C151" s="23">
        <v>895478480.65999997</v>
      </c>
      <c r="D151" s="23">
        <v>4387368150</v>
      </c>
      <c r="E151" s="23">
        <v>1019953492</v>
      </c>
      <c r="F151" s="23">
        <v>1047975346.1</v>
      </c>
      <c r="G151" s="23">
        <f t="shared" si="22"/>
        <v>152496865.44000006</v>
      </c>
      <c r="H151" s="23">
        <f t="shared" si="23"/>
        <v>-28021854.100000024</v>
      </c>
      <c r="I151" s="24">
        <f t="shared" si="24"/>
        <v>17.029651603420376</v>
      </c>
      <c r="J151" s="24">
        <f t="shared" si="25"/>
        <v>102.74736586714877</v>
      </c>
      <c r="K151" s="24">
        <f t="shared" si="26"/>
        <v>23.886195784595827</v>
      </c>
    </row>
    <row r="152" spans="1:11" x14ac:dyDescent="0.25">
      <c r="A152" s="28" t="s">
        <v>29</v>
      </c>
      <c r="B152" s="22" t="s">
        <v>30</v>
      </c>
      <c r="C152" s="23">
        <v>895478480.65999997</v>
      </c>
      <c r="D152" s="23">
        <v>4387368150</v>
      </c>
      <c r="E152" s="23">
        <v>1019953492</v>
      </c>
      <c r="F152" s="23">
        <v>1047975346.1</v>
      </c>
      <c r="G152" s="23">
        <f t="shared" si="22"/>
        <v>152496865.44000006</v>
      </c>
      <c r="H152" s="23">
        <f t="shared" si="23"/>
        <v>-28021854.100000024</v>
      </c>
      <c r="I152" s="24">
        <f t="shared" si="24"/>
        <v>17.029651603420376</v>
      </c>
      <c r="J152" s="24">
        <f t="shared" si="25"/>
        <v>102.74736586714877</v>
      </c>
      <c r="K152" s="24">
        <f t="shared" si="26"/>
        <v>23.886195784595827</v>
      </c>
    </row>
    <row r="153" spans="1:11" x14ac:dyDescent="0.25">
      <c r="A153" s="29" t="s">
        <v>31</v>
      </c>
      <c r="B153" s="22" t="s">
        <v>32</v>
      </c>
      <c r="C153" s="23">
        <v>1089362392.8299999</v>
      </c>
      <c r="D153" s="23">
        <v>4387368150</v>
      </c>
      <c r="E153" s="23">
        <v>1019953492</v>
      </c>
      <c r="F153" s="23">
        <v>1261376554.9300001</v>
      </c>
      <c r="G153" s="23">
        <f t="shared" si="22"/>
        <v>172014162.10000014</v>
      </c>
      <c r="H153" s="23">
        <f t="shared" si="23"/>
        <v>-241423062.93000007</v>
      </c>
      <c r="I153" s="24">
        <f t="shared" si="24"/>
        <v>15.790352524758376</v>
      </c>
      <c r="J153" s="24">
        <f t="shared" si="25"/>
        <v>123.67000699773084</v>
      </c>
      <c r="K153" s="24">
        <f t="shared" si="26"/>
        <v>28.750187169271403</v>
      </c>
    </row>
    <row r="154" spans="1:11" x14ac:dyDescent="0.25">
      <c r="A154" s="30" t="s">
        <v>33</v>
      </c>
      <c r="B154" s="22" t="s">
        <v>34</v>
      </c>
      <c r="C154" s="23">
        <v>64346.51</v>
      </c>
      <c r="D154" s="23">
        <v>225000</v>
      </c>
      <c r="E154" s="23">
        <v>45840</v>
      </c>
      <c r="F154" s="23">
        <v>59165.53</v>
      </c>
      <c r="G154" s="23">
        <f t="shared" si="22"/>
        <v>-5180.9800000000032</v>
      </c>
      <c r="H154" s="23">
        <f t="shared" si="23"/>
        <v>-13325.529999999999</v>
      </c>
      <c r="I154" s="24">
        <f t="shared" si="24"/>
        <v>-8.051687651746775</v>
      </c>
      <c r="J154" s="24">
        <f t="shared" si="25"/>
        <v>129.06965532286213</v>
      </c>
      <c r="K154" s="24">
        <f t="shared" si="26"/>
        <v>26.295791111111111</v>
      </c>
    </row>
    <row r="155" spans="1:11" ht="26.4" x14ac:dyDescent="0.25">
      <c r="A155" s="31" t="s">
        <v>35</v>
      </c>
      <c r="B155" s="22" t="s">
        <v>36</v>
      </c>
      <c r="C155" s="23">
        <v>64139.54</v>
      </c>
      <c r="D155" s="23">
        <v>220500</v>
      </c>
      <c r="E155" s="23">
        <v>45000</v>
      </c>
      <c r="F155" s="23">
        <v>58770.6</v>
      </c>
      <c r="G155" s="23">
        <f t="shared" si="22"/>
        <v>-5368.9400000000023</v>
      </c>
      <c r="H155" s="23">
        <f t="shared" si="23"/>
        <v>-13770.599999999999</v>
      </c>
      <c r="I155" s="24">
        <f t="shared" si="24"/>
        <v>-8.3707179689782691</v>
      </c>
      <c r="J155" s="24">
        <f t="shared" si="25"/>
        <v>130.60133333333332</v>
      </c>
      <c r="K155" s="24">
        <f t="shared" si="26"/>
        <v>26.653333333333336</v>
      </c>
    </row>
    <row r="156" spans="1:11" ht="26.4" x14ac:dyDescent="0.25">
      <c r="A156" s="30" t="s">
        <v>37</v>
      </c>
      <c r="B156" s="22" t="s">
        <v>38</v>
      </c>
      <c r="C156" s="23">
        <v>1089298046.3199999</v>
      </c>
      <c r="D156" s="23">
        <v>4387143150</v>
      </c>
      <c r="E156" s="23">
        <v>1019907652</v>
      </c>
      <c r="F156" s="23">
        <v>1261317389.4000001</v>
      </c>
      <c r="G156" s="23">
        <f t="shared" si="22"/>
        <v>172019343.08000016</v>
      </c>
      <c r="H156" s="23">
        <f t="shared" si="23"/>
        <v>-241409737.4000001</v>
      </c>
      <c r="I156" s="24">
        <f t="shared" si="24"/>
        <v>15.791760910720171</v>
      </c>
      <c r="J156" s="24">
        <f t="shared" si="25"/>
        <v>123.66976430921024</v>
      </c>
      <c r="K156" s="24">
        <f t="shared" si="26"/>
        <v>28.750313045973897</v>
      </c>
    </row>
    <row r="157" spans="1:11" ht="26.4" x14ac:dyDescent="0.25">
      <c r="A157" s="31" t="s">
        <v>39</v>
      </c>
      <c r="B157" s="22" t="s">
        <v>40</v>
      </c>
      <c r="C157" s="23">
        <v>771658736.00999999</v>
      </c>
      <c r="D157" s="23">
        <v>2937353961</v>
      </c>
      <c r="E157" s="23">
        <v>685384102</v>
      </c>
      <c r="F157" s="23">
        <v>908653047.33000004</v>
      </c>
      <c r="G157" s="23">
        <f t="shared" si="22"/>
        <v>136994311.32000005</v>
      </c>
      <c r="H157" s="23">
        <f t="shared" si="23"/>
        <v>-223268945.33000004</v>
      </c>
      <c r="I157" s="24">
        <f t="shared" si="24"/>
        <v>17.753224959047785</v>
      </c>
      <c r="J157" s="24">
        <f t="shared" si="25"/>
        <v>132.57574032990919</v>
      </c>
      <c r="K157" s="24">
        <f t="shared" si="26"/>
        <v>30.9344076129203</v>
      </c>
    </row>
    <row r="158" spans="1:11" ht="26.4" x14ac:dyDescent="0.25">
      <c r="A158" s="31" t="s">
        <v>41</v>
      </c>
      <c r="B158" s="22" t="s">
        <v>42</v>
      </c>
      <c r="C158" s="23">
        <v>48909482.259999998</v>
      </c>
      <c r="D158" s="23">
        <v>225557330</v>
      </c>
      <c r="E158" s="23">
        <v>52044972</v>
      </c>
      <c r="F158" s="23">
        <v>54867306.469999999</v>
      </c>
      <c r="G158" s="23">
        <f t="shared" si="22"/>
        <v>5957824.2100000009</v>
      </c>
      <c r="H158" s="23">
        <f t="shared" si="23"/>
        <v>-2822334.4699999988</v>
      </c>
      <c r="I158" s="24">
        <f t="shared" si="24"/>
        <v>12.18132749459204</v>
      </c>
      <c r="J158" s="24">
        <f t="shared" si="25"/>
        <v>105.42287633472067</v>
      </c>
      <c r="K158" s="24">
        <f t="shared" si="26"/>
        <v>24.325215443009544</v>
      </c>
    </row>
    <row r="159" spans="1:11" ht="39.6" x14ac:dyDescent="0.25">
      <c r="A159" s="31" t="s">
        <v>43</v>
      </c>
      <c r="B159" s="22" t="s">
        <v>44</v>
      </c>
      <c r="C159" s="23">
        <v>23202048.379999999</v>
      </c>
      <c r="D159" s="23">
        <v>116149063</v>
      </c>
      <c r="E159" s="23">
        <v>26800170</v>
      </c>
      <c r="F159" s="23">
        <v>28253509.48</v>
      </c>
      <c r="G159" s="23">
        <f t="shared" si="22"/>
        <v>5051461.1000000015</v>
      </c>
      <c r="H159" s="23">
        <f t="shared" si="23"/>
        <v>-1453339.4800000004</v>
      </c>
      <c r="I159" s="24">
        <f t="shared" si="24"/>
        <v>21.771616959278163</v>
      </c>
      <c r="J159" s="24">
        <f t="shared" si="25"/>
        <v>105.42287410863437</v>
      </c>
      <c r="K159" s="24">
        <f t="shared" si="26"/>
        <v>24.32521515907537</v>
      </c>
    </row>
    <row r="160" spans="1:11" ht="26.4" x14ac:dyDescent="0.25">
      <c r="A160" s="31" t="s">
        <v>45</v>
      </c>
      <c r="B160" s="22" t="s">
        <v>46</v>
      </c>
      <c r="C160" s="23">
        <v>245527779.66999999</v>
      </c>
      <c r="D160" s="23">
        <v>1108082796</v>
      </c>
      <c r="E160" s="23">
        <v>255678408</v>
      </c>
      <c r="F160" s="23">
        <v>269543526.12</v>
      </c>
      <c r="G160" s="23">
        <f t="shared" si="22"/>
        <v>24015746.450000018</v>
      </c>
      <c r="H160" s="23">
        <f t="shared" si="23"/>
        <v>-13865118.120000005</v>
      </c>
      <c r="I160" s="24">
        <f t="shared" si="24"/>
        <v>9.7812746412150346</v>
      </c>
      <c r="J160" s="24">
        <f t="shared" si="25"/>
        <v>105.42287408172535</v>
      </c>
      <c r="K160" s="24">
        <f t="shared" si="26"/>
        <v>24.32521532623813</v>
      </c>
    </row>
    <row r="161" spans="1:11" x14ac:dyDescent="0.25">
      <c r="A161" s="30" t="s">
        <v>47</v>
      </c>
      <c r="B161" s="22" t="s">
        <v>48</v>
      </c>
      <c r="C161" s="23">
        <v>-193883912.16999999</v>
      </c>
      <c r="D161" s="23">
        <v>0</v>
      </c>
      <c r="E161" s="23">
        <v>0</v>
      </c>
      <c r="F161" s="23">
        <v>-213401208.83000001</v>
      </c>
      <c r="G161" s="23">
        <f t="shared" si="22"/>
        <v>-19517296.660000026</v>
      </c>
      <c r="H161" s="23">
        <f t="shared" si="23"/>
        <v>213401208.83000001</v>
      </c>
      <c r="I161" s="24">
        <f t="shared" si="24"/>
        <v>10.066485889188684</v>
      </c>
      <c r="J161" s="24">
        <f t="shared" si="25"/>
        <v>0</v>
      </c>
      <c r="K161" s="24">
        <f t="shared" si="26"/>
        <v>0</v>
      </c>
    </row>
    <row r="162" spans="1:11" ht="26.4" x14ac:dyDescent="0.25">
      <c r="A162" s="31" t="s">
        <v>49</v>
      </c>
      <c r="B162" s="22" t="s">
        <v>50</v>
      </c>
      <c r="C162" s="23">
        <v>-181311597.06</v>
      </c>
      <c r="D162" s="23">
        <v>0</v>
      </c>
      <c r="E162" s="23">
        <v>0</v>
      </c>
      <c r="F162" s="23">
        <v>-198915329.72999999</v>
      </c>
      <c r="G162" s="23">
        <f t="shared" si="22"/>
        <v>-17603732.669999987</v>
      </c>
      <c r="H162" s="23">
        <f t="shared" si="23"/>
        <v>198915329.72999999</v>
      </c>
      <c r="I162" s="24">
        <f t="shared" si="24"/>
        <v>9.709104632824193</v>
      </c>
      <c r="J162" s="24">
        <f t="shared" si="25"/>
        <v>0</v>
      </c>
      <c r="K162" s="24">
        <f t="shared" si="26"/>
        <v>0</v>
      </c>
    </row>
    <row r="163" spans="1:11" ht="26.4" x14ac:dyDescent="0.25">
      <c r="A163" s="31" t="s">
        <v>51</v>
      </c>
      <c r="B163" s="22" t="s">
        <v>52</v>
      </c>
      <c r="C163" s="23">
        <v>-12765303.43</v>
      </c>
      <c r="D163" s="23">
        <v>0</v>
      </c>
      <c r="E163" s="23">
        <v>0</v>
      </c>
      <c r="F163" s="23">
        <v>-14915326.800000001</v>
      </c>
      <c r="G163" s="23">
        <f t="shared" si="22"/>
        <v>-2150023.370000001</v>
      </c>
      <c r="H163" s="23">
        <f t="shared" si="23"/>
        <v>14915326.800000001</v>
      </c>
      <c r="I163" s="24">
        <f t="shared" si="24"/>
        <v>16.842712606009712</v>
      </c>
      <c r="J163" s="24">
        <f t="shared" si="25"/>
        <v>0</v>
      </c>
      <c r="K163" s="24">
        <f t="shared" si="26"/>
        <v>0</v>
      </c>
    </row>
    <row r="164" spans="1:11" x14ac:dyDescent="0.25">
      <c r="A164" s="31" t="s">
        <v>150</v>
      </c>
      <c r="B164" s="22" t="s">
        <v>151</v>
      </c>
      <c r="C164" s="23">
        <v>0</v>
      </c>
      <c r="D164" s="23">
        <v>0</v>
      </c>
      <c r="E164" s="23">
        <v>0</v>
      </c>
      <c r="F164" s="23">
        <v>0</v>
      </c>
      <c r="G164" s="23">
        <f t="shared" si="22"/>
        <v>0</v>
      </c>
      <c r="H164" s="23">
        <f t="shared" si="23"/>
        <v>0</v>
      </c>
      <c r="I164" s="24">
        <f t="shared" si="24"/>
        <v>0</v>
      </c>
      <c r="J164" s="24">
        <f t="shared" si="25"/>
        <v>0</v>
      </c>
      <c r="K164" s="24">
        <f t="shared" si="26"/>
        <v>0</v>
      </c>
    </row>
    <row r="165" spans="1:11" x14ac:dyDescent="0.25">
      <c r="A165" s="31" t="s">
        <v>53</v>
      </c>
      <c r="B165" s="22" t="s">
        <v>48</v>
      </c>
      <c r="C165" s="23">
        <v>192988.32</v>
      </c>
      <c r="D165" s="23">
        <v>0</v>
      </c>
      <c r="E165" s="23">
        <v>0</v>
      </c>
      <c r="F165" s="23">
        <v>429447.7</v>
      </c>
      <c r="G165" s="23">
        <f t="shared" si="22"/>
        <v>236459.38</v>
      </c>
      <c r="H165" s="23">
        <f t="shared" si="23"/>
        <v>-429447.7</v>
      </c>
      <c r="I165" s="24">
        <f t="shared" si="24"/>
        <v>122.52522846978513</v>
      </c>
      <c r="J165" s="24">
        <f t="shared" si="25"/>
        <v>0</v>
      </c>
      <c r="K165" s="24">
        <f t="shared" si="26"/>
        <v>0</v>
      </c>
    </row>
    <row r="166" spans="1:11" x14ac:dyDescent="0.25">
      <c r="A166" s="27" t="s">
        <v>54</v>
      </c>
      <c r="B166" s="22" t="s">
        <v>55</v>
      </c>
      <c r="C166" s="23">
        <v>19011305.66</v>
      </c>
      <c r="D166" s="23">
        <v>81868902</v>
      </c>
      <c r="E166" s="23">
        <v>17071186</v>
      </c>
      <c r="F166" s="23">
        <v>28626015.190000001</v>
      </c>
      <c r="G166" s="23">
        <f t="shared" si="22"/>
        <v>9614709.5300000012</v>
      </c>
      <c r="H166" s="23">
        <f t="shared" si="23"/>
        <v>-11554829.190000001</v>
      </c>
      <c r="I166" s="24">
        <f t="shared" si="24"/>
        <v>50.57364129508187</v>
      </c>
      <c r="J166" s="24">
        <f t="shared" si="25"/>
        <v>167.68615367438443</v>
      </c>
      <c r="K166" s="24">
        <f t="shared" si="26"/>
        <v>34.965676209997298</v>
      </c>
    </row>
    <row r="167" spans="1:11" ht="26.4" x14ac:dyDescent="0.25">
      <c r="A167" s="28" t="s">
        <v>56</v>
      </c>
      <c r="B167" s="22" t="s">
        <v>57</v>
      </c>
      <c r="C167" s="23">
        <v>19011305.66</v>
      </c>
      <c r="D167" s="23">
        <v>0</v>
      </c>
      <c r="E167" s="23">
        <v>0</v>
      </c>
      <c r="F167" s="23">
        <v>28626015.190000001</v>
      </c>
      <c r="G167" s="23">
        <f t="shared" si="22"/>
        <v>9614709.5300000012</v>
      </c>
      <c r="H167" s="23">
        <f t="shared" si="23"/>
        <v>-28626015.190000001</v>
      </c>
      <c r="I167" s="24">
        <f t="shared" si="24"/>
        <v>50.57364129508187</v>
      </c>
      <c r="J167" s="24">
        <f t="shared" si="25"/>
        <v>0</v>
      </c>
      <c r="K167" s="24">
        <f t="shared" si="26"/>
        <v>0</v>
      </c>
    </row>
    <row r="168" spans="1:11" ht="26.4" x14ac:dyDescent="0.25">
      <c r="A168" s="29" t="s">
        <v>58</v>
      </c>
      <c r="B168" s="22" t="s">
        <v>59</v>
      </c>
      <c r="C168" s="23">
        <v>19011305.66</v>
      </c>
      <c r="D168" s="23">
        <v>0</v>
      </c>
      <c r="E168" s="23">
        <v>0</v>
      </c>
      <c r="F168" s="23">
        <v>28080282.48</v>
      </c>
      <c r="G168" s="23">
        <f t="shared" si="22"/>
        <v>9068976.8200000003</v>
      </c>
      <c r="H168" s="23">
        <f t="shared" si="23"/>
        <v>-28080282.48</v>
      </c>
      <c r="I168" s="24">
        <f t="shared" si="24"/>
        <v>47.703071962496665</v>
      </c>
      <c r="J168" s="24">
        <f t="shared" si="25"/>
        <v>0</v>
      </c>
      <c r="K168" s="24">
        <f t="shared" si="26"/>
        <v>0</v>
      </c>
    </row>
    <row r="169" spans="1:11" x14ac:dyDescent="0.25">
      <c r="A169" s="30" t="s">
        <v>60</v>
      </c>
      <c r="B169" s="22" t="s">
        <v>61</v>
      </c>
      <c r="C169" s="23">
        <v>699288.96</v>
      </c>
      <c r="D169" s="23">
        <v>0</v>
      </c>
      <c r="E169" s="23">
        <v>0</v>
      </c>
      <c r="F169" s="23">
        <v>908760.21</v>
      </c>
      <c r="G169" s="23">
        <f t="shared" si="22"/>
        <v>209471.25</v>
      </c>
      <c r="H169" s="23">
        <f t="shared" si="23"/>
        <v>-908760.21</v>
      </c>
      <c r="I169" s="24">
        <f t="shared" si="24"/>
        <v>29.954891608756412</v>
      </c>
      <c r="J169" s="24">
        <f t="shared" si="25"/>
        <v>0</v>
      </c>
      <c r="K169" s="24">
        <f t="shared" si="26"/>
        <v>0</v>
      </c>
    </row>
    <row r="170" spans="1:11" ht="26.4" x14ac:dyDescent="0.25">
      <c r="A170" s="30" t="s">
        <v>62</v>
      </c>
      <c r="B170" s="22" t="s">
        <v>63</v>
      </c>
      <c r="C170" s="23">
        <v>0</v>
      </c>
      <c r="D170" s="23">
        <v>0</v>
      </c>
      <c r="E170" s="23">
        <v>0</v>
      </c>
      <c r="F170" s="23">
        <v>2204</v>
      </c>
      <c r="G170" s="23">
        <f t="shared" si="22"/>
        <v>2204</v>
      </c>
      <c r="H170" s="23">
        <f t="shared" si="23"/>
        <v>-2204</v>
      </c>
      <c r="I170" s="24">
        <f t="shared" si="24"/>
        <v>0</v>
      </c>
      <c r="J170" s="24">
        <f t="shared" si="25"/>
        <v>0</v>
      </c>
      <c r="K170" s="24">
        <f t="shared" si="26"/>
        <v>0</v>
      </c>
    </row>
    <row r="171" spans="1:11" x14ac:dyDescent="0.25">
      <c r="A171" s="31" t="s">
        <v>64</v>
      </c>
      <c r="B171" s="22" t="s">
        <v>65</v>
      </c>
      <c r="C171" s="23">
        <v>0</v>
      </c>
      <c r="D171" s="23">
        <v>0</v>
      </c>
      <c r="E171" s="23">
        <v>0</v>
      </c>
      <c r="F171" s="23">
        <v>2204</v>
      </c>
      <c r="G171" s="23">
        <f t="shared" si="22"/>
        <v>2204</v>
      </c>
      <c r="H171" s="23">
        <f t="shared" si="23"/>
        <v>-2204</v>
      </c>
      <c r="I171" s="24">
        <f t="shared" si="24"/>
        <v>0</v>
      </c>
      <c r="J171" s="24">
        <f t="shared" si="25"/>
        <v>0</v>
      </c>
      <c r="K171" s="24">
        <f t="shared" si="26"/>
        <v>0</v>
      </c>
    </row>
    <row r="172" spans="1:11" ht="26.4" x14ac:dyDescent="0.25">
      <c r="A172" s="30" t="s">
        <v>66</v>
      </c>
      <c r="B172" s="22" t="s">
        <v>67</v>
      </c>
      <c r="C172" s="23">
        <v>12675648.640000001</v>
      </c>
      <c r="D172" s="23">
        <v>0</v>
      </c>
      <c r="E172" s="23">
        <v>0</v>
      </c>
      <c r="F172" s="23">
        <v>22474819.68</v>
      </c>
      <c r="G172" s="23">
        <f t="shared" si="22"/>
        <v>9799171.0399999991</v>
      </c>
      <c r="H172" s="23">
        <f t="shared" si="23"/>
        <v>-22474819.68</v>
      </c>
      <c r="I172" s="24">
        <f t="shared" si="24"/>
        <v>77.307057952657146</v>
      </c>
      <c r="J172" s="24">
        <f t="shared" si="25"/>
        <v>0</v>
      </c>
      <c r="K172" s="24">
        <f t="shared" si="26"/>
        <v>0</v>
      </c>
    </row>
    <row r="173" spans="1:11" ht="26.4" x14ac:dyDescent="0.25">
      <c r="A173" s="30" t="s">
        <v>68</v>
      </c>
      <c r="B173" s="22" t="s">
        <v>69</v>
      </c>
      <c r="C173" s="23">
        <v>235353.04</v>
      </c>
      <c r="D173" s="23">
        <v>0</v>
      </c>
      <c r="E173" s="23">
        <v>0</v>
      </c>
      <c r="F173" s="23">
        <v>277993.12</v>
      </c>
      <c r="G173" s="23">
        <f t="shared" si="22"/>
        <v>42640.079999999987</v>
      </c>
      <c r="H173" s="23">
        <f t="shared" si="23"/>
        <v>-277993.12</v>
      </c>
      <c r="I173" s="24">
        <f t="shared" si="24"/>
        <v>18.117497016397152</v>
      </c>
      <c r="J173" s="24">
        <f t="shared" si="25"/>
        <v>0</v>
      </c>
      <c r="K173" s="24">
        <f t="shared" si="26"/>
        <v>0</v>
      </c>
    </row>
    <row r="174" spans="1:11" ht="52.8" x14ac:dyDescent="0.25">
      <c r="A174" s="30" t="s">
        <v>70</v>
      </c>
      <c r="B174" s="22" t="s">
        <v>71</v>
      </c>
      <c r="C174" s="23">
        <v>2435.13</v>
      </c>
      <c r="D174" s="23">
        <v>0</v>
      </c>
      <c r="E174" s="23">
        <v>0</v>
      </c>
      <c r="F174" s="23">
        <v>3000.1</v>
      </c>
      <c r="G174" s="23">
        <f t="shared" si="22"/>
        <v>564.9699999999998</v>
      </c>
      <c r="H174" s="23">
        <f t="shared" si="23"/>
        <v>-3000.1</v>
      </c>
      <c r="I174" s="24">
        <f t="shared" si="24"/>
        <v>23.200814740896789</v>
      </c>
      <c r="J174" s="24">
        <f t="shared" si="25"/>
        <v>0</v>
      </c>
      <c r="K174" s="24">
        <f t="shared" si="26"/>
        <v>0</v>
      </c>
    </row>
    <row r="175" spans="1:11" x14ac:dyDescent="0.25">
      <c r="A175" s="30" t="s">
        <v>72</v>
      </c>
      <c r="B175" s="22" t="s">
        <v>73</v>
      </c>
      <c r="C175" s="23">
        <v>5398579.8899999997</v>
      </c>
      <c r="D175" s="23">
        <v>0</v>
      </c>
      <c r="E175" s="23">
        <v>0</v>
      </c>
      <c r="F175" s="23">
        <v>4413505.37</v>
      </c>
      <c r="G175" s="23">
        <f t="shared" si="22"/>
        <v>-985074.51999999955</v>
      </c>
      <c r="H175" s="23">
        <f t="shared" si="23"/>
        <v>-4413505.37</v>
      </c>
      <c r="I175" s="24">
        <f t="shared" si="24"/>
        <v>-18.246919376421417</v>
      </c>
      <c r="J175" s="24">
        <f t="shared" si="25"/>
        <v>0</v>
      </c>
      <c r="K175" s="24">
        <f t="shared" si="26"/>
        <v>0</v>
      </c>
    </row>
    <row r="176" spans="1:11" ht="26.4" x14ac:dyDescent="0.25">
      <c r="A176" s="29" t="s">
        <v>74</v>
      </c>
      <c r="B176" s="22" t="s">
        <v>75</v>
      </c>
      <c r="C176" s="23">
        <v>0</v>
      </c>
      <c r="D176" s="23">
        <v>0</v>
      </c>
      <c r="E176" s="23">
        <v>0</v>
      </c>
      <c r="F176" s="23">
        <v>545732.71</v>
      </c>
      <c r="G176" s="23">
        <f t="shared" si="22"/>
        <v>545732.71</v>
      </c>
      <c r="H176" s="23">
        <f t="shared" si="23"/>
        <v>-545732.71</v>
      </c>
      <c r="I176" s="24">
        <f t="shared" si="24"/>
        <v>0</v>
      </c>
      <c r="J176" s="24">
        <f t="shared" si="25"/>
        <v>0</v>
      </c>
      <c r="K176" s="24">
        <f t="shared" si="26"/>
        <v>0</v>
      </c>
    </row>
    <row r="177" spans="1:11" ht="26.4" x14ac:dyDescent="0.25">
      <c r="A177" s="30" t="s">
        <v>76</v>
      </c>
      <c r="B177" s="22" t="s">
        <v>77</v>
      </c>
      <c r="C177" s="23">
        <v>0</v>
      </c>
      <c r="D177" s="23">
        <v>0</v>
      </c>
      <c r="E177" s="23">
        <v>0</v>
      </c>
      <c r="F177" s="23">
        <v>543360</v>
      </c>
      <c r="G177" s="23">
        <f t="shared" si="22"/>
        <v>543360</v>
      </c>
      <c r="H177" s="23">
        <f t="shared" si="23"/>
        <v>-543360</v>
      </c>
      <c r="I177" s="24">
        <f t="shared" si="24"/>
        <v>0</v>
      </c>
      <c r="J177" s="24">
        <f t="shared" si="25"/>
        <v>0</v>
      </c>
      <c r="K177" s="24">
        <f t="shared" si="26"/>
        <v>0</v>
      </c>
    </row>
    <row r="178" spans="1:11" x14ac:dyDescent="0.25">
      <c r="A178" s="30" t="s">
        <v>78</v>
      </c>
      <c r="B178" s="22" t="s">
        <v>73</v>
      </c>
      <c r="C178" s="23">
        <v>0</v>
      </c>
      <c r="D178" s="23">
        <v>0</v>
      </c>
      <c r="E178" s="23">
        <v>0</v>
      </c>
      <c r="F178" s="23">
        <v>2372.71</v>
      </c>
      <c r="G178" s="23">
        <f t="shared" si="22"/>
        <v>2372.71</v>
      </c>
      <c r="H178" s="23">
        <f t="shared" si="23"/>
        <v>-2372.71</v>
      </c>
      <c r="I178" s="24">
        <f t="shared" si="24"/>
        <v>0</v>
      </c>
      <c r="J178" s="24">
        <f t="shared" si="25"/>
        <v>0</v>
      </c>
      <c r="K178" s="24">
        <f t="shared" si="26"/>
        <v>0</v>
      </c>
    </row>
    <row r="179" spans="1:11" ht="26.4" x14ac:dyDescent="0.25">
      <c r="A179" s="27" t="s">
        <v>79</v>
      </c>
      <c r="B179" s="22" t="s">
        <v>80</v>
      </c>
      <c r="C179" s="23">
        <v>30155</v>
      </c>
      <c r="D179" s="23">
        <v>56125</v>
      </c>
      <c r="E179" s="23">
        <v>20010</v>
      </c>
      <c r="F179" s="23">
        <v>2362.4899999999998</v>
      </c>
      <c r="G179" s="23">
        <f t="shared" si="22"/>
        <v>-27792.510000000002</v>
      </c>
      <c r="H179" s="23">
        <f t="shared" si="23"/>
        <v>17647.510000000002</v>
      </c>
      <c r="I179" s="24">
        <f t="shared" si="24"/>
        <v>-92.165511523793739</v>
      </c>
      <c r="J179" s="24">
        <f t="shared" si="25"/>
        <v>11.806546726636681</v>
      </c>
      <c r="K179" s="24">
        <f t="shared" si="26"/>
        <v>4.2093363028953226</v>
      </c>
    </row>
    <row r="180" spans="1:11" x14ac:dyDescent="0.25">
      <c r="A180" s="27" t="s">
        <v>81</v>
      </c>
      <c r="B180" s="22" t="s">
        <v>82</v>
      </c>
      <c r="C180" s="23">
        <v>133039451.3</v>
      </c>
      <c r="D180" s="23">
        <v>610462190</v>
      </c>
      <c r="E180" s="23">
        <v>152064546</v>
      </c>
      <c r="F180" s="23">
        <v>145333407.41999999</v>
      </c>
      <c r="G180" s="23">
        <f t="shared" si="22"/>
        <v>12293956.11999999</v>
      </c>
      <c r="H180" s="23">
        <f t="shared" si="23"/>
        <v>6731138.5800000131</v>
      </c>
      <c r="I180" s="24">
        <f t="shared" si="24"/>
        <v>9.2408349552475926</v>
      </c>
      <c r="J180" s="24">
        <f t="shared" si="25"/>
        <v>95.573499045596066</v>
      </c>
      <c r="K180" s="24">
        <f t="shared" si="26"/>
        <v>23.807110383036171</v>
      </c>
    </row>
    <row r="181" spans="1:11" x14ac:dyDescent="0.25">
      <c r="A181" s="28" t="s">
        <v>83</v>
      </c>
      <c r="B181" s="22" t="s">
        <v>84</v>
      </c>
      <c r="C181" s="23">
        <v>132963535.11</v>
      </c>
      <c r="D181" s="23">
        <v>318978258</v>
      </c>
      <c r="E181" s="23">
        <v>79112701</v>
      </c>
      <c r="F181" s="23">
        <v>145133512.59999999</v>
      </c>
      <c r="G181" s="23">
        <f t="shared" si="22"/>
        <v>12169977.489999995</v>
      </c>
      <c r="H181" s="23">
        <f t="shared" si="23"/>
        <v>-66020811.599999994</v>
      </c>
      <c r="I181" s="24">
        <f t="shared" si="24"/>
        <v>9.1528684762569128</v>
      </c>
      <c r="J181" s="24">
        <f t="shared" si="25"/>
        <v>183.45159597066467</v>
      </c>
      <c r="K181" s="24">
        <f t="shared" si="26"/>
        <v>45.499500031754515</v>
      </c>
    </row>
    <row r="182" spans="1:11" ht="26.4" x14ac:dyDescent="0.25">
      <c r="A182" s="29" t="s">
        <v>85</v>
      </c>
      <c r="B182" s="22" t="s">
        <v>86</v>
      </c>
      <c r="C182" s="23">
        <v>67271454.609999999</v>
      </c>
      <c r="D182" s="23">
        <v>0</v>
      </c>
      <c r="E182" s="23">
        <v>0</v>
      </c>
      <c r="F182" s="23">
        <v>72540148.049999997</v>
      </c>
      <c r="G182" s="23">
        <f t="shared" ref="G182:G213" si="27">F182-C182</f>
        <v>5268693.4399999976</v>
      </c>
      <c r="H182" s="23">
        <f t="shared" ref="H182:H215" si="28">E182-F182</f>
        <v>-72540148.049999997</v>
      </c>
      <c r="I182" s="24">
        <f t="shared" ref="I182:I215" si="29">IF(ISERROR(F182/C182),0,F182/C182*100-100)</f>
        <v>7.8319897652648649</v>
      </c>
      <c r="J182" s="24">
        <f t="shared" ref="J182:J215" si="30">IF(ISERROR(F182/E182),0,F182/E182*100)</f>
        <v>0</v>
      </c>
      <c r="K182" s="24">
        <f t="shared" ref="K182:K215" si="31">IF(ISERROR(F182/D182),0,F182/D182*100)</f>
        <v>0</v>
      </c>
    </row>
    <row r="183" spans="1:11" x14ac:dyDescent="0.25">
      <c r="A183" s="29" t="s">
        <v>87</v>
      </c>
      <c r="B183" s="22" t="s">
        <v>88</v>
      </c>
      <c r="C183" s="23">
        <v>65692080.5</v>
      </c>
      <c r="D183" s="23">
        <v>318978258</v>
      </c>
      <c r="E183" s="23">
        <v>79112701</v>
      </c>
      <c r="F183" s="23">
        <v>72593364.549999997</v>
      </c>
      <c r="G183" s="23">
        <f t="shared" si="27"/>
        <v>6901284.049999997</v>
      </c>
      <c r="H183" s="23">
        <f t="shared" si="28"/>
        <v>6519336.450000003</v>
      </c>
      <c r="I183" s="24">
        <f t="shared" si="29"/>
        <v>10.505503855978503</v>
      </c>
      <c r="J183" s="24">
        <f t="shared" si="30"/>
        <v>91.759431333282365</v>
      </c>
      <c r="K183" s="24">
        <f t="shared" si="31"/>
        <v>22.758091728621828</v>
      </c>
    </row>
    <row r="184" spans="1:11" x14ac:dyDescent="0.25">
      <c r="A184" s="30" t="s">
        <v>89</v>
      </c>
      <c r="B184" s="22" t="s">
        <v>90</v>
      </c>
      <c r="C184" s="23">
        <v>63858592.310000002</v>
      </c>
      <c r="D184" s="23">
        <v>313348288</v>
      </c>
      <c r="E184" s="23">
        <v>77705209</v>
      </c>
      <c r="F184" s="23">
        <v>71549149.359999999</v>
      </c>
      <c r="G184" s="23">
        <f t="shared" si="27"/>
        <v>7690557.049999997</v>
      </c>
      <c r="H184" s="23">
        <f t="shared" si="28"/>
        <v>6156059.6400000006</v>
      </c>
      <c r="I184" s="24">
        <f t="shared" si="29"/>
        <v>12.043104571842704</v>
      </c>
      <c r="J184" s="24">
        <f t="shared" si="30"/>
        <v>92.077674432353689</v>
      </c>
      <c r="K184" s="24">
        <f t="shared" si="31"/>
        <v>22.833745100914673</v>
      </c>
    </row>
    <row r="185" spans="1:11" ht="26.4" x14ac:dyDescent="0.25">
      <c r="A185" s="31" t="s">
        <v>91</v>
      </c>
      <c r="B185" s="22" t="s">
        <v>92</v>
      </c>
      <c r="C185" s="23">
        <v>6769902.4400000004</v>
      </c>
      <c r="D185" s="23">
        <v>35796187</v>
      </c>
      <c r="E185" s="23">
        <v>8949048</v>
      </c>
      <c r="F185" s="23">
        <v>8403156.6400000006</v>
      </c>
      <c r="G185" s="23">
        <f t="shared" si="27"/>
        <v>1633254.2000000002</v>
      </c>
      <c r="H185" s="23">
        <f t="shared" si="28"/>
        <v>545891.3599999994</v>
      </c>
      <c r="I185" s="24">
        <f t="shared" si="29"/>
        <v>24.125225060111788</v>
      </c>
      <c r="J185" s="24">
        <f t="shared" si="30"/>
        <v>93.900006347043856</v>
      </c>
      <c r="K185" s="24">
        <f t="shared" si="31"/>
        <v>23.47500486574171</v>
      </c>
    </row>
    <row r="186" spans="1:11" ht="26.4" x14ac:dyDescent="0.25">
      <c r="A186" s="31" t="s">
        <v>93</v>
      </c>
      <c r="B186" s="22" t="s">
        <v>94</v>
      </c>
      <c r="C186" s="23">
        <v>1524777.25</v>
      </c>
      <c r="D186" s="23">
        <v>8998273</v>
      </c>
      <c r="E186" s="23">
        <v>2249568</v>
      </c>
      <c r="F186" s="23">
        <v>1686863.06</v>
      </c>
      <c r="G186" s="23">
        <f t="shared" si="27"/>
        <v>162085.81000000006</v>
      </c>
      <c r="H186" s="23">
        <f t="shared" si="28"/>
        <v>562704.93999999994</v>
      </c>
      <c r="I186" s="24">
        <f t="shared" si="29"/>
        <v>10.630130401014327</v>
      </c>
      <c r="J186" s="24">
        <f t="shared" si="30"/>
        <v>74.98608888462141</v>
      </c>
      <c r="K186" s="24">
        <f t="shared" si="31"/>
        <v>18.746520137808666</v>
      </c>
    </row>
    <row r="187" spans="1:11" ht="26.4" x14ac:dyDescent="0.25">
      <c r="A187" s="31" t="s">
        <v>95</v>
      </c>
      <c r="B187" s="22" t="s">
        <v>96</v>
      </c>
      <c r="C187" s="23">
        <v>48502465.960000001</v>
      </c>
      <c r="D187" s="23">
        <v>234638898</v>
      </c>
      <c r="E187" s="23">
        <v>58659723</v>
      </c>
      <c r="F187" s="23">
        <v>53972162.609999999</v>
      </c>
      <c r="G187" s="23">
        <f t="shared" si="27"/>
        <v>5469696.6499999985</v>
      </c>
      <c r="H187" s="23">
        <f t="shared" si="28"/>
        <v>4687560.3900000006</v>
      </c>
      <c r="I187" s="24">
        <f t="shared" si="29"/>
        <v>11.277151670001402</v>
      </c>
      <c r="J187" s="24">
        <f t="shared" si="30"/>
        <v>92.008894433408756</v>
      </c>
      <c r="K187" s="24">
        <f t="shared" si="31"/>
        <v>23.002223020157551</v>
      </c>
    </row>
    <row r="188" spans="1:11" ht="26.4" x14ac:dyDescent="0.25">
      <c r="A188" s="31" t="s">
        <v>97</v>
      </c>
      <c r="B188" s="22" t="s">
        <v>98</v>
      </c>
      <c r="C188" s="23">
        <v>41358.81</v>
      </c>
      <c r="D188" s="23">
        <v>250680</v>
      </c>
      <c r="E188" s="23">
        <v>62670</v>
      </c>
      <c r="F188" s="23">
        <v>47857.279999999999</v>
      </c>
      <c r="G188" s="23">
        <f t="shared" si="27"/>
        <v>6498.4700000000012</v>
      </c>
      <c r="H188" s="23">
        <f t="shared" si="28"/>
        <v>14812.720000000001</v>
      </c>
      <c r="I188" s="24">
        <f t="shared" si="29"/>
        <v>15.712420159090641</v>
      </c>
      <c r="J188" s="24">
        <f t="shared" si="30"/>
        <v>76.36393808839955</v>
      </c>
      <c r="K188" s="24">
        <f t="shared" si="31"/>
        <v>19.090984522099887</v>
      </c>
    </row>
    <row r="189" spans="1:11" ht="26.4" x14ac:dyDescent="0.25">
      <c r="A189" s="31" t="s">
        <v>99</v>
      </c>
      <c r="B189" s="22" t="s">
        <v>100</v>
      </c>
      <c r="C189" s="23">
        <v>2578425.85</v>
      </c>
      <c r="D189" s="23">
        <v>9421932</v>
      </c>
      <c r="E189" s="23">
        <v>2355483</v>
      </c>
      <c r="F189" s="23">
        <v>2010392.77</v>
      </c>
      <c r="G189" s="23">
        <f t="shared" si="27"/>
        <v>-568033.08000000007</v>
      </c>
      <c r="H189" s="23">
        <f t="shared" si="28"/>
        <v>345090.23</v>
      </c>
      <c r="I189" s="24">
        <f t="shared" si="29"/>
        <v>-22.030227473867441</v>
      </c>
      <c r="J189" s="24">
        <f t="shared" si="30"/>
        <v>85.34949180274279</v>
      </c>
      <c r="K189" s="24">
        <f t="shared" si="31"/>
        <v>21.337372950685698</v>
      </c>
    </row>
    <row r="190" spans="1:11" ht="26.4" x14ac:dyDescent="0.25">
      <c r="A190" s="31" t="s">
        <v>101</v>
      </c>
      <c r="B190" s="22" t="s">
        <v>102</v>
      </c>
      <c r="C190" s="23">
        <v>3146473</v>
      </c>
      <c r="D190" s="23">
        <v>17464165</v>
      </c>
      <c r="E190" s="23">
        <v>3910847</v>
      </c>
      <c r="F190" s="23">
        <v>3910847</v>
      </c>
      <c r="G190" s="23">
        <f t="shared" si="27"/>
        <v>764374</v>
      </c>
      <c r="H190" s="23">
        <f t="shared" si="28"/>
        <v>0</v>
      </c>
      <c r="I190" s="24">
        <f t="shared" si="29"/>
        <v>24.293041764540817</v>
      </c>
      <c r="J190" s="24">
        <f t="shared" si="30"/>
        <v>100</v>
      </c>
      <c r="K190" s="24">
        <f t="shared" si="31"/>
        <v>22.393552740712195</v>
      </c>
    </row>
    <row r="191" spans="1:11" ht="26.4" x14ac:dyDescent="0.25">
      <c r="A191" s="31" t="s">
        <v>103</v>
      </c>
      <c r="B191" s="22" t="s">
        <v>104</v>
      </c>
      <c r="C191" s="23">
        <v>199431</v>
      </c>
      <c r="D191" s="23">
        <v>1054541</v>
      </c>
      <c r="E191" s="23">
        <v>236149</v>
      </c>
      <c r="F191" s="23">
        <v>236149</v>
      </c>
      <c r="G191" s="23">
        <f t="shared" si="27"/>
        <v>36718</v>
      </c>
      <c r="H191" s="23">
        <f t="shared" si="28"/>
        <v>0</v>
      </c>
      <c r="I191" s="24">
        <f t="shared" si="29"/>
        <v>18.411380377173046</v>
      </c>
      <c r="J191" s="24">
        <f t="shared" si="30"/>
        <v>100</v>
      </c>
      <c r="K191" s="24">
        <f t="shared" si="31"/>
        <v>22.393534248549845</v>
      </c>
    </row>
    <row r="192" spans="1:11" ht="26.4" x14ac:dyDescent="0.25">
      <c r="A192" s="31" t="s">
        <v>105</v>
      </c>
      <c r="B192" s="22" t="s">
        <v>106</v>
      </c>
      <c r="C192" s="23">
        <v>94607</v>
      </c>
      <c r="D192" s="23">
        <v>543028</v>
      </c>
      <c r="E192" s="23">
        <v>121604</v>
      </c>
      <c r="F192" s="23">
        <v>121604</v>
      </c>
      <c r="G192" s="23">
        <f t="shared" si="27"/>
        <v>26997</v>
      </c>
      <c r="H192" s="23">
        <f t="shared" si="28"/>
        <v>0</v>
      </c>
      <c r="I192" s="24">
        <f t="shared" si="29"/>
        <v>28.535943429133141</v>
      </c>
      <c r="J192" s="24">
        <f t="shared" si="30"/>
        <v>100</v>
      </c>
      <c r="K192" s="24">
        <f t="shared" si="31"/>
        <v>22.393688723233424</v>
      </c>
    </row>
    <row r="193" spans="1:11" ht="26.4" x14ac:dyDescent="0.25">
      <c r="A193" s="31" t="s">
        <v>107</v>
      </c>
      <c r="B193" s="22" t="s">
        <v>108</v>
      </c>
      <c r="C193" s="23">
        <v>1001151</v>
      </c>
      <c r="D193" s="23">
        <v>5180584</v>
      </c>
      <c r="E193" s="23">
        <v>1160117</v>
      </c>
      <c r="F193" s="23">
        <v>1160117</v>
      </c>
      <c r="G193" s="23">
        <f t="shared" si="27"/>
        <v>158966</v>
      </c>
      <c r="H193" s="23">
        <f t="shared" si="28"/>
        <v>0</v>
      </c>
      <c r="I193" s="24">
        <f t="shared" si="29"/>
        <v>15.878324049019582</v>
      </c>
      <c r="J193" s="24">
        <f t="shared" si="30"/>
        <v>100</v>
      </c>
      <c r="K193" s="24">
        <f t="shared" si="31"/>
        <v>22.39355640213536</v>
      </c>
    </row>
    <row r="194" spans="1:11" x14ac:dyDescent="0.25">
      <c r="A194" s="30" t="s">
        <v>109</v>
      </c>
      <c r="B194" s="22" t="s">
        <v>110</v>
      </c>
      <c r="C194" s="23">
        <v>1833488.19</v>
      </c>
      <c r="D194" s="23">
        <v>5629970</v>
      </c>
      <c r="E194" s="23">
        <v>1407492</v>
      </c>
      <c r="F194" s="23">
        <v>1044215.19</v>
      </c>
      <c r="G194" s="23">
        <f t="shared" si="27"/>
        <v>-789273</v>
      </c>
      <c r="H194" s="23">
        <f t="shared" si="28"/>
        <v>363276.81000000006</v>
      </c>
      <c r="I194" s="24">
        <f t="shared" si="29"/>
        <v>-43.04761843052831</v>
      </c>
      <c r="J194" s="24">
        <f t="shared" si="30"/>
        <v>74.18977798808092</v>
      </c>
      <c r="K194" s="24">
        <f t="shared" si="31"/>
        <v>18.54743790819489</v>
      </c>
    </row>
    <row r="195" spans="1:11" x14ac:dyDescent="0.25">
      <c r="A195" s="21" t="s">
        <v>111</v>
      </c>
      <c r="B195" s="22" t="s">
        <v>112</v>
      </c>
      <c r="C195" s="23">
        <v>1115438353.8699999</v>
      </c>
      <c r="D195" s="23">
        <v>4671564161</v>
      </c>
      <c r="E195" s="23">
        <v>1153749409</v>
      </c>
      <c r="F195" s="23">
        <v>1138686371.8900001</v>
      </c>
      <c r="G195" s="23">
        <f t="shared" si="27"/>
        <v>23248018.020000219</v>
      </c>
      <c r="H195" s="23">
        <f t="shared" si="28"/>
        <v>15063037.109999895</v>
      </c>
      <c r="I195" s="24">
        <f t="shared" si="29"/>
        <v>2.0842046482749623</v>
      </c>
      <c r="J195" s="24">
        <f t="shared" si="30"/>
        <v>98.694427317362127</v>
      </c>
      <c r="K195" s="24">
        <f t="shared" si="31"/>
        <v>24.37484175848827</v>
      </c>
    </row>
    <row r="196" spans="1:11" x14ac:dyDescent="0.25">
      <c r="A196" s="27" t="s">
        <v>27</v>
      </c>
      <c r="B196" s="22" t="s">
        <v>113</v>
      </c>
      <c r="C196" s="23">
        <v>1115229379.54</v>
      </c>
      <c r="D196" s="23">
        <v>4670458106</v>
      </c>
      <c r="E196" s="23">
        <v>1153147611</v>
      </c>
      <c r="F196" s="23">
        <v>1138485985.6800001</v>
      </c>
      <c r="G196" s="23">
        <f t="shared" si="27"/>
        <v>23256606.140000105</v>
      </c>
      <c r="H196" s="23">
        <f t="shared" si="28"/>
        <v>14661625.319999933</v>
      </c>
      <c r="I196" s="24">
        <f t="shared" si="29"/>
        <v>2.0853652680485197</v>
      </c>
      <c r="J196" s="24">
        <f t="shared" si="30"/>
        <v>98.728556068612463</v>
      </c>
      <c r="K196" s="24">
        <f t="shared" si="31"/>
        <v>24.376323689049272</v>
      </c>
    </row>
    <row r="197" spans="1:11" x14ac:dyDescent="0.25">
      <c r="A197" s="28" t="s">
        <v>114</v>
      </c>
      <c r="B197" s="22" t="s">
        <v>115</v>
      </c>
      <c r="C197" s="23">
        <v>4836673.49</v>
      </c>
      <c r="D197" s="23">
        <v>28149951</v>
      </c>
      <c r="E197" s="23">
        <v>6031123</v>
      </c>
      <c r="F197" s="23">
        <v>5067560.51</v>
      </c>
      <c r="G197" s="23">
        <f t="shared" si="27"/>
        <v>230887.01999999955</v>
      </c>
      <c r="H197" s="23">
        <f t="shared" si="28"/>
        <v>963562.49000000022</v>
      </c>
      <c r="I197" s="24">
        <f t="shared" si="29"/>
        <v>4.7736738995792507</v>
      </c>
      <c r="J197" s="24">
        <f t="shared" si="30"/>
        <v>84.023497945573311</v>
      </c>
      <c r="K197" s="24">
        <f t="shared" si="31"/>
        <v>18.002022490199003</v>
      </c>
    </row>
    <row r="198" spans="1:11" x14ac:dyDescent="0.25">
      <c r="A198" s="29" t="s">
        <v>116</v>
      </c>
      <c r="B198" s="22" t="s">
        <v>117</v>
      </c>
      <c r="C198" s="23">
        <v>3362605.91</v>
      </c>
      <c r="D198" s="23">
        <v>20940121</v>
      </c>
      <c r="E198" s="23">
        <v>4274882</v>
      </c>
      <c r="F198" s="23">
        <v>3622859.95</v>
      </c>
      <c r="G198" s="23">
        <f t="shared" si="27"/>
        <v>260254.04000000004</v>
      </c>
      <c r="H198" s="23">
        <f t="shared" si="28"/>
        <v>652022.04999999981</v>
      </c>
      <c r="I198" s="24">
        <f t="shared" si="29"/>
        <v>7.739653321432499</v>
      </c>
      <c r="J198" s="24">
        <f t="shared" si="30"/>
        <v>84.747601220337785</v>
      </c>
      <c r="K198" s="24">
        <f t="shared" si="31"/>
        <v>17.301045920412779</v>
      </c>
    </row>
    <row r="199" spans="1:11" x14ac:dyDescent="0.25">
      <c r="A199" s="29" t="s">
        <v>118</v>
      </c>
      <c r="B199" s="22" t="s">
        <v>119</v>
      </c>
      <c r="C199" s="23">
        <v>1474067.58</v>
      </c>
      <c r="D199" s="23">
        <v>7209830</v>
      </c>
      <c r="E199" s="23">
        <v>1756241</v>
      </c>
      <c r="F199" s="23">
        <v>1444700.56</v>
      </c>
      <c r="G199" s="23">
        <f t="shared" si="27"/>
        <v>-29367.020000000019</v>
      </c>
      <c r="H199" s="23">
        <f t="shared" si="28"/>
        <v>311540.43999999994</v>
      </c>
      <c r="I199" s="24">
        <f t="shared" si="29"/>
        <v>-1.992243802010762</v>
      </c>
      <c r="J199" s="24">
        <f t="shared" si="30"/>
        <v>82.26095165754586</v>
      </c>
      <c r="K199" s="24">
        <f t="shared" si="31"/>
        <v>20.037928217447568</v>
      </c>
    </row>
    <row r="200" spans="1:11" x14ac:dyDescent="0.25">
      <c r="A200" s="28" t="s">
        <v>29</v>
      </c>
      <c r="B200" s="22" t="s">
        <v>120</v>
      </c>
      <c r="C200" s="23">
        <v>1044642783.5</v>
      </c>
      <c r="D200" s="23">
        <v>4320705250</v>
      </c>
      <c r="E200" s="23">
        <v>1067640801</v>
      </c>
      <c r="F200" s="23">
        <v>1060537484.59</v>
      </c>
      <c r="G200" s="23">
        <f t="shared" si="27"/>
        <v>15894701.090000033</v>
      </c>
      <c r="H200" s="23">
        <f t="shared" si="28"/>
        <v>7103316.4099999666</v>
      </c>
      <c r="I200" s="24">
        <f t="shared" si="29"/>
        <v>1.5215441432281835</v>
      </c>
      <c r="J200" s="24">
        <f t="shared" si="30"/>
        <v>99.334671698257822</v>
      </c>
      <c r="K200" s="24">
        <f t="shared" si="31"/>
        <v>24.545471704879663</v>
      </c>
    </row>
    <row r="201" spans="1:11" x14ac:dyDescent="0.25">
      <c r="A201" s="29" t="s">
        <v>121</v>
      </c>
      <c r="B201" s="22" t="s">
        <v>122</v>
      </c>
      <c r="C201" s="23">
        <v>107411.25</v>
      </c>
      <c r="D201" s="23">
        <v>4408755</v>
      </c>
      <c r="E201" s="23">
        <v>407251</v>
      </c>
      <c r="F201" s="23">
        <v>318947.61</v>
      </c>
      <c r="G201" s="23">
        <f t="shared" si="27"/>
        <v>211536.36</v>
      </c>
      <c r="H201" s="23">
        <f t="shared" si="28"/>
        <v>88303.390000000014</v>
      </c>
      <c r="I201" s="24">
        <f t="shared" si="29"/>
        <v>196.94059979750722</v>
      </c>
      <c r="J201" s="24">
        <f t="shared" si="30"/>
        <v>78.317207324230026</v>
      </c>
      <c r="K201" s="24">
        <f t="shared" si="31"/>
        <v>7.2344144775565891</v>
      </c>
    </row>
    <row r="202" spans="1:11" x14ac:dyDescent="0.25">
      <c r="A202" s="29" t="s">
        <v>123</v>
      </c>
      <c r="B202" s="22" t="s">
        <v>124</v>
      </c>
      <c r="C202" s="23">
        <v>1044535372.25</v>
      </c>
      <c r="D202" s="23">
        <v>4316296495</v>
      </c>
      <c r="E202" s="23">
        <v>1067233550</v>
      </c>
      <c r="F202" s="23">
        <v>1060218536.98</v>
      </c>
      <c r="G202" s="23">
        <f t="shared" si="27"/>
        <v>15683164.730000019</v>
      </c>
      <c r="H202" s="23">
        <f t="shared" si="28"/>
        <v>7015013.0199999809</v>
      </c>
      <c r="I202" s="24">
        <f t="shared" si="29"/>
        <v>1.5014488878646119</v>
      </c>
      <c r="J202" s="24">
        <f t="shared" si="30"/>
        <v>99.342691857841231</v>
      </c>
      <c r="K202" s="24">
        <f t="shared" si="31"/>
        <v>24.563153578725597</v>
      </c>
    </row>
    <row r="203" spans="1:11" ht="26.4" x14ac:dyDescent="0.25">
      <c r="A203" s="28" t="s">
        <v>125</v>
      </c>
      <c r="B203" s="22" t="s">
        <v>126</v>
      </c>
      <c r="C203" s="23">
        <v>21142</v>
      </c>
      <c r="D203" s="23">
        <v>22689</v>
      </c>
      <c r="E203" s="23">
        <v>22689</v>
      </c>
      <c r="F203" s="23">
        <v>22040.82</v>
      </c>
      <c r="G203" s="23">
        <f t="shared" si="27"/>
        <v>898.81999999999971</v>
      </c>
      <c r="H203" s="23">
        <f t="shared" si="28"/>
        <v>648.18000000000029</v>
      </c>
      <c r="I203" s="24">
        <f t="shared" si="29"/>
        <v>4.251348027622754</v>
      </c>
      <c r="J203" s="24">
        <f t="shared" si="30"/>
        <v>97.143197143990477</v>
      </c>
      <c r="K203" s="24">
        <f t="shared" si="31"/>
        <v>97.143197143990477</v>
      </c>
    </row>
    <row r="204" spans="1:11" x14ac:dyDescent="0.25">
      <c r="A204" s="29" t="s">
        <v>127</v>
      </c>
      <c r="B204" s="22" t="s">
        <v>128</v>
      </c>
      <c r="C204" s="23">
        <v>21142</v>
      </c>
      <c r="D204" s="23">
        <v>22689</v>
      </c>
      <c r="E204" s="23">
        <v>22689</v>
      </c>
      <c r="F204" s="23">
        <v>22040.82</v>
      </c>
      <c r="G204" s="23">
        <f t="shared" si="27"/>
        <v>898.81999999999971</v>
      </c>
      <c r="H204" s="23">
        <f t="shared" si="28"/>
        <v>648.18000000000029</v>
      </c>
      <c r="I204" s="24">
        <f t="shared" si="29"/>
        <v>4.251348027622754</v>
      </c>
      <c r="J204" s="24">
        <f t="shared" si="30"/>
        <v>97.143197143990477</v>
      </c>
      <c r="K204" s="24">
        <f t="shared" si="31"/>
        <v>97.143197143990477</v>
      </c>
    </row>
    <row r="205" spans="1:11" ht="26.4" x14ac:dyDescent="0.25">
      <c r="A205" s="28" t="s">
        <v>129</v>
      </c>
      <c r="B205" s="22" t="s">
        <v>130</v>
      </c>
      <c r="C205" s="23">
        <v>65728780.549999997</v>
      </c>
      <c r="D205" s="23">
        <v>321580216</v>
      </c>
      <c r="E205" s="23">
        <v>79452998</v>
      </c>
      <c r="F205" s="23">
        <v>72858899.760000005</v>
      </c>
      <c r="G205" s="23">
        <f t="shared" si="27"/>
        <v>7130119.2100000083</v>
      </c>
      <c r="H205" s="23">
        <f t="shared" si="28"/>
        <v>6594098.2399999946</v>
      </c>
      <c r="I205" s="24">
        <f t="shared" si="29"/>
        <v>10.847788670864063</v>
      </c>
      <c r="J205" s="24">
        <f t="shared" si="30"/>
        <v>91.700630050485955</v>
      </c>
      <c r="K205" s="24">
        <f t="shared" si="31"/>
        <v>22.656524293148685</v>
      </c>
    </row>
    <row r="206" spans="1:11" x14ac:dyDescent="0.25">
      <c r="A206" s="29" t="s">
        <v>131</v>
      </c>
      <c r="B206" s="22" t="s">
        <v>132</v>
      </c>
      <c r="C206" s="23">
        <v>65692698.460000001</v>
      </c>
      <c r="D206" s="23">
        <v>318993258</v>
      </c>
      <c r="E206" s="23">
        <v>79116301</v>
      </c>
      <c r="F206" s="23">
        <v>72595183.989999995</v>
      </c>
      <c r="G206" s="23">
        <f t="shared" si="27"/>
        <v>6902485.5299999937</v>
      </c>
      <c r="H206" s="23">
        <f t="shared" si="28"/>
        <v>6521117.0100000054</v>
      </c>
      <c r="I206" s="24">
        <f t="shared" si="29"/>
        <v>10.507233972437419</v>
      </c>
      <c r="J206" s="24">
        <f t="shared" si="30"/>
        <v>91.75755574063048</v>
      </c>
      <c r="K206" s="24">
        <f t="shared" si="31"/>
        <v>22.75759194572068</v>
      </c>
    </row>
    <row r="207" spans="1:11" ht="26.4" x14ac:dyDescent="0.25">
      <c r="A207" s="30" t="s">
        <v>133</v>
      </c>
      <c r="B207" s="22" t="s">
        <v>134</v>
      </c>
      <c r="C207" s="23">
        <v>617.96</v>
      </c>
      <c r="D207" s="23">
        <v>15000</v>
      </c>
      <c r="E207" s="23">
        <v>3600</v>
      </c>
      <c r="F207" s="23">
        <v>1819.44</v>
      </c>
      <c r="G207" s="23">
        <f t="shared" si="27"/>
        <v>1201.48</v>
      </c>
      <c r="H207" s="23">
        <f t="shared" si="28"/>
        <v>1780.56</v>
      </c>
      <c r="I207" s="24">
        <f t="shared" si="29"/>
        <v>194.42682374263705</v>
      </c>
      <c r="J207" s="24">
        <f t="shared" si="30"/>
        <v>50.54</v>
      </c>
      <c r="K207" s="24">
        <f t="shared" si="31"/>
        <v>12.1296</v>
      </c>
    </row>
    <row r="208" spans="1:11" ht="26.4" x14ac:dyDescent="0.25">
      <c r="A208" s="30" t="s">
        <v>135</v>
      </c>
      <c r="B208" s="22" t="s">
        <v>136</v>
      </c>
      <c r="C208" s="23">
        <v>65692080.5</v>
      </c>
      <c r="D208" s="23">
        <v>318978258</v>
      </c>
      <c r="E208" s="23">
        <v>79112701</v>
      </c>
      <c r="F208" s="23">
        <v>72593364.549999997</v>
      </c>
      <c r="G208" s="23">
        <f t="shared" si="27"/>
        <v>6901284.049999997</v>
      </c>
      <c r="H208" s="23">
        <f t="shared" si="28"/>
        <v>6519336.450000003</v>
      </c>
      <c r="I208" s="24">
        <f t="shared" si="29"/>
        <v>10.505503855978503</v>
      </c>
      <c r="J208" s="24">
        <f t="shared" si="30"/>
        <v>91.759431333282365</v>
      </c>
      <c r="K208" s="24">
        <f t="shared" si="31"/>
        <v>22.758091728621828</v>
      </c>
    </row>
    <row r="209" spans="1:11" ht="26.4" x14ac:dyDescent="0.25">
      <c r="A209" s="29" t="s">
        <v>137</v>
      </c>
      <c r="B209" s="22" t="s">
        <v>138</v>
      </c>
      <c r="C209" s="23">
        <v>36082.089999999997</v>
      </c>
      <c r="D209" s="23">
        <v>2586958</v>
      </c>
      <c r="E209" s="23">
        <v>336697</v>
      </c>
      <c r="F209" s="23">
        <v>263715.77</v>
      </c>
      <c r="G209" s="23">
        <f t="shared" si="27"/>
        <v>227633.68000000002</v>
      </c>
      <c r="H209" s="23">
        <f t="shared" si="28"/>
        <v>72981.229999999981</v>
      </c>
      <c r="I209" s="24">
        <f t="shared" si="29"/>
        <v>630.87720251238238</v>
      </c>
      <c r="J209" s="24">
        <f t="shared" si="30"/>
        <v>78.324359884406462</v>
      </c>
      <c r="K209" s="24">
        <f t="shared" si="31"/>
        <v>10.194049149618973</v>
      </c>
    </row>
    <row r="210" spans="1:11" x14ac:dyDescent="0.25">
      <c r="A210" s="27" t="s">
        <v>54</v>
      </c>
      <c r="B210" s="22" t="s">
        <v>139</v>
      </c>
      <c r="C210" s="23">
        <v>208974.33</v>
      </c>
      <c r="D210" s="23">
        <v>1106055</v>
      </c>
      <c r="E210" s="23">
        <v>601798</v>
      </c>
      <c r="F210" s="23">
        <v>200386.21</v>
      </c>
      <c r="G210" s="23">
        <f t="shared" si="27"/>
        <v>-8588.1199999999953</v>
      </c>
      <c r="H210" s="23">
        <f t="shared" si="28"/>
        <v>401411.79000000004</v>
      </c>
      <c r="I210" s="24">
        <f t="shared" si="29"/>
        <v>-4.1096530851420852</v>
      </c>
      <c r="J210" s="24">
        <f t="shared" si="30"/>
        <v>33.297918903020616</v>
      </c>
      <c r="K210" s="24">
        <f t="shared" si="31"/>
        <v>18.117201224170586</v>
      </c>
    </row>
    <row r="211" spans="1:11" x14ac:dyDescent="0.25">
      <c r="A211" s="28" t="s">
        <v>140</v>
      </c>
      <c r="B211" s="22" t="s">
        <v>141</v>
      </c>
      <c r="C211" s="23">
        <v>208974.33</v>
      </c>
      <c r="D211" s="23">
        <v>1106055</v>
      </c>
      <c r="E211" s="23">
        <v>601798</v>
      </c>
      <c r="F211" s="23">
        <v>200386.21</v>
      </c>
      <c r="G211" s="23">
        <f t="shared" si="27"/>
        <v>-8588.1199999999953</v>
      </c>
      <c r="H211" s="23">
        <f t="shared" si="28"/>
        <v>401411.79000000004</v>
      </c>
      <c r="I211" s="24">
        <f t="shared" si="29"/>
        <v>-4.1096530851420852</v>
      </c>
      <c r="J211" s="24">
        <f t="shared" si="30"/>
        <v>33.297918903020616</v>
      </c>
      <c r="K211" s="24">
        <f t="shared" si="31"/>
        <v>18.117201224170586</v>
      </c>
    </row>
    <row r="212" spans="1:11" x14ac:dyDescent="0.25">
      <c r="A212" s="21"/>
      <c r="B212" s="22" t="s">
        <v>142</v>
      </c>
      <c r="C212" s="23">
        <v>-67878961.25</v>
      </c>
      <c r="D212" s="23">
        <v>408191206</v>
      </c>
      <c r="E212" s="23">
        <v>35359825</v>
      </c>
      <c r="F212" s="23">
        <v>83250759.310000002</v>
      </c>
      <c r="G212" s="23">
        <f t="shared" si="27"/>
        <v>151129720.56</v>
      </c>
      <c r="H212" s="23">
        <f t="shared" si="28"/>
        <v>-47890934.310000002</v>
      </c>
      <c r="I212" s="24">
        <f t="shared" si="29"/>
        <v>-222.64589465856034</v>
      </c>
      <c r="J212" s="24">
        <f t="shared" si="30"/>
        <v>235.43883294105669</v>
      </c>
      <c r="K212" s="24">
        <f t="shared" si="31"/>
        <v>20.395039894612527</v>
      </c>
    </row>
    <row r="213" spans="1:11" x14ac:dyDescent="0.25">
      <c r="A213" s="21" t="s">
        <v>143</v>
      </c>
      <c r="B213" s="22" t="s">
        <v>144</v>
      </c>
      <c r="C213" s="23">
        <v>67878961.25</v>
      </c>
      <c r="D213" s="23">
        <v>-408191206</v>
      </c>
      <c r="E213" s="23">
        <v>-35359825</v>
      </c>
      <c r="F213" s="23">
        <v>-83250759.310000002</v>
      </c>
      <c r="G213" s="23">
        <f t="shared" si="27"/>
        <v>-151129720.56</v>
      </c>
      <c r="H213" s="23">
        <f t="shared" si="28"/>
        <v>47890934.310000002</v>
      </c>
      <c r="I213" s="24">
        <f t="shared" si="29"/>
        <v>-222.64589465856034</v>
      </c>
      <c r="J213" s="24">
        <f t="shared" si="30"/>
        <v>235.43883294105669</v>
      </c>
      <c r="K213" s="24">
        <f t="shared" si="31"/>
        <v>20.395039894612527</v>
      </c>
    </row>
    <row r="214" spans="1:11" x14ac:dyDescent="0.25">
      <c r="A214" s="27" t="s">
        <v>145</v>
      </c>
      <c r="B214" s="22" t="s">
        <v>146</v>
      </c>
      <c r="C214" s="23">
        <v>67878961.25</v>
      </c>
      <c r="D214" s="23">
        <v>-408191206</v>
      </c>
      <c r="E214" s="23">
        <v>-35359825</v>
      </c>
      <c r="F214" s="23">
        <v>-83250759.310000002</v>
      </c>
      <c r="G214" s="23">
        <f t="shared" ref="G214:G215" si="32">F214-C214</f>
        <v>-151129720.56</v>
      </c>
      <c r="H214" s="23">
        <f t="shared" si="28"/>
        <v>47890934.310000002</v>
      </c>
      <c r="I214" s="24">
        <f t="shared" si="29"/>
        <v>-222.64589465856034</v>
      </c>
      <c r="J214" s="24">
        <f t="shared" si="30"/>
        <v>235.43883294105669</v>
      </c>
      <c r="K214" s="24">
        <f t="shared" si="31"/>
        <v>20.395039894612527</v>
      </c>
    </row>
    <row r="215" spans="1:11" ht="26.4" x14ac:dyDescent="0.25">
      <c r="A215" s="28" t="s">
        <v>147</v>
      </c>
      <c r="B215" s="22" t="s">
        <v>148</v>
      </c>
      <c r="C215" s="23">
        <v>67878961.25</v>
      </c>
      <c r="D215" s="23">
        <v>-408191206</v>
      </c>
      <c r="E215" s="23">
        <v>-35359825</v>
      </c>
      <c r="F215" s="23">
        <v>-83250759.310000002</v>
      </c>
      <c r="G215" s="23">
        <f t="shared" si="32"/>
        <v>-151129720.56</v>
      </c>
      <c r="H215" s="23">
        <f t="shared" si="28"/>
        <v>47890934.310000002</v>
      </c>
      <c r="I215" s="24">
        <f t="shared" si="29"/>
        <v>-222.64589465856034</v>
      </c>
      <c r="J215" s="24">
        <f t="shared" si="30"/>
        <v>235.43883294105669</v>
      </c>
      <c r="K215" s="24">
        <f t="shared" si="31"/>
        <v>20.395039894612527</v>
      </c>
    </row>
    <row r="216" spans="1:11" x14ac:dyDescent="0.25">
      <c r="A216" s="21"/>
      <c r="B216" s="22"/>
      <c r="C216" s="23"/>
      <c r="D216" s="23"/>
      <c r="E216" s="23"/>
      <c r="F216" s="23"/>
      <c r="G216" s="23"/>
      <c r="H216" s="23"/>
      <c r="I216" s="24"/>
      <c r="J216" s="24"/>
      <c r="K216" s="24"/>
    </row>
    <row r="217" spans="1:11" s="36" customFormat="1" x14ac:dyDescent="0.25">
      <c r="A217" s="37" t="s">
        <v>154</v>
      </c>
      <c r="B217" s="33" t="s">
        <v>155</v>
      </c>
      <c r="C217" s="34"/>
      <c r="D217" s="34"/>
      <c r="E217" s="34"/>
      <c r="F217" s="34"/>
      <c r="G217" s="34"/>
      <c r="H217" s="34"/>
      <c r="I217" s="35"/>
      <c r="J217" s="35"/>
      <c r="K217" s="35"/>
    </row>
    <row r="218" spans="1:11" x14ac:dyDescent="0.25">
      <c r="A218" s="21" t="s">
        <v>25</v>
      </c>
      <c r="B218" s="22" t="s">
        <v>26</v>
      </c>
      <c r="C218" s="23">
        <v>719824954.86000001</v>
      </c>
      <c r="D218" s="23">
        <v>3544208790</v>
      </c>
      <c r="E218" s="23">
        <v>833722796</v>
      </c>
      <c r="F218" s="23">
        <v>858889205.30999994</v>
      </c>
      <c r="G218" s="23">
        <f t="shared" ref="G218:G260" si="33">F218-C218</f>
        <v>139064250.44999993</v>
      </c>
      <c r="H218" s="23">
        <f t="shared" ref="H218:H260" si="34">E218-F218</f>
        <v>-25166409.309999943</v>
      </c>
      <c r="I218" s="24">
        <f t="shared" ref="I218:I260" si="35">IF(ISERROR(F218/C218),0,F218/C218*100-100)</f>
        <v>19.319176073445064</v>
      </c>
      <c r="J218" s="24">
        <f t="shared" ref="J218:J260" si="36">IF(ISERROR(F218/E218),0,F218/E218*100)</f>
        <v>103.0185583782454</v>
      </c>
      <c r="K218" s="24">
        <f t="shared" ref="K218:K260" si="37">IF(ISERROR(F218/D218),0,F218/D218*100)</f>
        <v>24.233595033491241</v>
      </c>
    </row>
    <row r="219" spans="1:11" x14ac:dyDescent="0.25">
      <c r="A219" s="27" t="s">
        <v>27</v>
      </c>
      <c r="B219" s="22" t="s">
        <v>28</v>
      </c>
      <c r="C219" s="23">
        <v>586771943.25</v>
      </c>
      <c r="D219" s="23">
        <v>2937574461</v>
      </c>
      <c r="E219" s="23">
        <v>685429102</v>
      </c>
      <c r="F219" s="23">
        <v>705318650.04999995</v>
      </c>
      <c r="G219" s="23">
        <f t="shared" si="33"/>
        <v>118546706.79999995</v>
      </c>
      <c r="H219" s="23">
        <f t="shared" si="34"/>
        <v>-19889548.049999952</v>
      </c>
      <c r="I219" s="24">
        <f t="shared" si="35"/>
        <v>20.203199584389807</v>
      </c>
      <c r="J219" s="24">
        <f t="shared" si="36"/>
        <v>102.90176591451466</v>
      </c>
      <c r="K219" s="24">
        <f t="shared" si="37"/>
        <v>24.010239039520297</v>
      </c>
    </row>
    <row r="220" spans="1:11" x14ac:dyDescent="0.25">
      <c r="A220" s="28" t="s">
        <v>29</v>
      </c>
      <c r="B220" s="22" t="s">
        <v>30</v>
      </c>
      <c r="C220" s="23">
        <v>586771943.25</v>
      </c>
      <c r="D220" s="23">
        <v>2937574461</v>
      </c>
      <c r="E220" s="23">
        <v>685429102</v>
      </c>
      <c r="F220" s="23">
        <v>705318650.04999995</v>
      </c>
      <c r="G220" s="23">
        <f t="shared" si="33"/>
        <v>118546706.79999995</v>
      </c>
      <c r="H220" s="23">
        <f t="shared" si="34"/>
        <v>-19889548.049999952</v>
      </c>
      <c r="I220" s="24">
        <f t="shared" si="35"/>
        <v>20.203199584389807</v>
      </c>
      <c r="J220" s="24">
        <f t="shared" si="36"/>
        <v>102.90176591451466</v>
      </c>
      <c r="K220" s="24">
        <f t="shared" si="37"/>
        <v>24.010239039520297</v>
      </c>
    </row>
    <row r="221" spans="1:11" x14ac:dyDescent="0.25">
      <c r="A221" s="29" t="s">
        <v>31</v>
      </c>
      <c r="B221" s="22" t="s">
        <v>32</v>
      </c>
      <c r="C221" s="23">
        <v>771722875.54999995</v>
      </c>
      <c r="D221" s="23">
        <v>2937574461</v>
      </c>
      <c r="E221" s="23">
        <v>685429102</v>
      </c>
      <c r="F221" s="23">
        <v>908711817.92999995</v>
      </c>
      <c r="G221" s="23">
        <f t="shared" si="33"/>
        <v>136988942.38</v>
      </c>
      <c r="H221" s="23">
        <f t="shared" si="34"/>
        <v>-223282715.92999995</v>
      </c>
      <c r="I221" s="24">
        <f t="shared" si="35"/>
        <v>17.75105374223476</v>
      </c>
      <c r="J221" s="24">
        <f t="shared" si="36"/>
        <v>132.57561070554019</v>
      </c>
      <c r="K221" s="24">
        <f t="shared" si="37"/>
        <v>30.934086267234878</v>
      </c>
    </row>
    <row r="222" spans="1:11" x14ac:dyDescent="0.25">
      <c r="A222" s="30" t="s">
        <v>33</v>
      </c>
      <c r="B222" s="22" t="s">
        <v>34</v>
      </c>
      <c r="C222" s="23">
        <v>64139.54</v>
      </c>
      <c r="D222" s="23">
        <v>220500</v>
      </c>
      <c r="E222" s="23">
        <v>45000</v>
      </c>
      <c r="F222" s="23">
        <v>58770.6</v>
      </c>
      <c r="G222" s="23">
        <f t="shared" si="33"/>
        <v>-5368.9400000000023</v>
      </c>
      <c r="H222" s="23">
        <f t="shared" si="34"/>
        <v>-13770.599999999999</v>
      </c>
      <c r="I222" s="24">
        <f t="shared" si="35"/>
        <v>-8.3707179689782691</v>
      </c>
      <c r="J222" s="24">
        <f t="shared" si="36"/>
        <v>130.60133333333332</v>
      </c>
      <c r="K222" s="24">
        <f t="shared" si="37"/>
        <v>26.653333333333336</v>
      </c>
    </row>
    <row r="223" spans="1:11" ht="26.4" x14ac:dyDescent="0.25">
      <c r="A223" s="31" t="s">
        <v>35</v>
      </c>
      <c r="B223" s="22" t="s">
        <v>36</v>
      </c>
      <c r="C223" s="23">
        <v>64139.54</v>
      </c>
      <c r="D223" s="23">
        <v>220500</v>
      </c>
      <c r="E223" s="23">
        <v>45000</v>
      </c>
      <c r="F223" s="23">
        <v>58770.6</v>
      </c>
      <c r="G223" s="23">
        <f t="shared" si="33"/>
        <v>-5368.9400000000023</v>
      </c>
      <c r="H223" s="23">
        <f t="shared" si="34"/>
        <v>-13770.599999999999</v>
      </c>
      <c r="I223" s="24">
        <f t="shared" si="35"/>
        <v>-8.3707179689782691</v>
      </c>
      <c r="J223" s="24">
        <f t="shared" si="36"/>
        <v>130.60133333333332</v>
      </c>
      <c r="K223" s="24">
        <f t="shared" si="37"/>
        <v>26.653333333333336</v>
      </c>
    </row>
    <row r="224" spans="1:11" ht="26.4" x14ac:dyDescent="0.25">
      <c r="A224" s="30" t="s">
        <v>37</v>
      </c>
      <c r="B224" s="22" t="s">
        <v>38</v>
      </c>
      <c r="C224" s="23">
        <v>771658736.00999999</v>
      </c>
      <c r="D224" s="23">
        <v>2937353961</v>
      </c>
      <c r="E224" s="23">
        <v>685384102</v>
      </c>
      <c r="F224" s="23">
        <v>908653047.33000004</v>
      </c>
      <c r="G224" s="23">
        <f t="shared" si="33"/>
        <v>136994311.32000005</v>
      </c>
      <c r="H224" s="23">
        <f t="shared" si="34"/>
        <v>-223268945.33000004</v>
      </c>
      <c r="I224" s="24">
        <f t="shared" si="35"/>
        <v>17.753224959047785</v>
      </c>
      <c r="J224" s="24">
        <f t="shared" si="36"/>
        <v>132.57574032990919</v>
      </c>
      <c r="K224" s="24">
        <f t="shared" si="37"/>
        <v>30.9344076129203</v>
      </c>
    </row>
    <row r="225" spans="1:11" ht="26.4" x14ac:dyDescent="0.25">
      <c r="A225" s="31" t="s">
        <v>39</v>
      </c>
      <c r="B225" s="22" t="s">
        <v>40</v>
      </c>
      <c r="C225" s="23">
        <v>771658736.00999999</v>
      </c>
      <c r="D225" s="23">
        <v>2937353961</v>
      </c>
      <c r="E225" s="23">
        <v>685384102</v>
      </c>
      <c r="F225" s="23">
        <v>908653047.33000004</v>
      </c>
      <c r="G225" s="23">
        <f t="shared" si="33"/>
        <v>136994311.32000005</v>
      </c>
      <c r="H225" s="23">
        <f t="shared" si="34"/>
        <v>-223268945.33000004</v>
      </c>
      <c r="I225" s="24">
        <f t="shared" si="35"/>
        <v>17.753224959047785</v>
      </c>
      <c r="J225" s="24">
        <f t="shared" si="36"/>
        <v>132.57574032990919</v>
      </c>
      <c r="K225" s="24">
        <f t="shared" si="37"/>
        <v>30.9344076129203</v>
      </c>
    </row>
    <row r="226" spans="1:11" x14ac:dyDescent="0.25">
      <c r="A226" s="30" t="s">
        <v>47</v>
      </c>
      <c r="B226" s="22" t="s">
        <v>48</v>
      </c>
      <c r="C226" s="23">
        <v>-184950932.30000001</v>
      </c>
      <c r="D226" s="23">
        <v>0</v>
      </c>
      <c r="E226" s="23">
        <v>0</v>
      </c>
      <c r="F226" s="23">
        <v>-203393167.88</v>
      </c>
      <c r="G226" s="23">
        <f t="shared" si="33"/>
        <v>-18442235.579999983</v>
      </c>
      <c r="H226" s="23">
        <f t="shared" si="34"/>
        <v>203393167.88</v>
      </c>
      <c r="I226" s="24">
        <f t="shared" si="35"/>
        <v>9.9714207171909237</v>
      </c>
      <c r="J226" s="24">
        <f t="shared" si="36"/>
        <v>0</v>
      </c>
      <c r="K226" s="24">
        <f t="shared" si="37"/>
        <v>0</v>
      </c>
    </row>
    <row r="227" spans="1:11" ht="26.4" x14ac:dyDescent="0.25">
      <c r="A227" s="31" t="s">
        <v>49</v>
      </c>
      <c r="B227" s="22" t="s">
        <v>50</v>
      </c>
      <c r="C227" s="23">
        <v>-181311597.06</v>
      </c>
      <c r="D227" s="23">
        <v>0</v>
      </c>
      <c r="E227" s="23">
        <v>0</v>
      </c>
      <c r="F227" s="23">
        <v>-198915329.72999999</v>
      </c>
      <c r="G227" s="23">
        <f t="shared" si="33"/>
        <v>-17603732.669999987</v>
      </c>
      <c r="H227" s="23">
        <f t="shared" si="34"/>
        <v>198915329.72999999</v>
      </c>
      <c r="I227" s="24">
        <f t="shared" si="35"/>
        <v>9.709104632824193</v>
      </c>
      <c r="J227" s="24">
        <f t="shared" si="36"/>
        <v>0</v>
      </c>
      <c r="K227" s="24">
        <f t="shared" si="37"/>
        <v>0</v>
      </c>
    </row>
    <row r="228" spans="1:11" ht="26.4" x14ac:dyDescent="0.25">
      <c r="A228" s="31" t="s">
        <v>51</v>
      </c>
      <c r="B228" s="22" t="s">
        <v>52</v>
      </c>
      <c r="C228" s="23">
        <v>-12765303.43</v>
      </c>
      <c r="D228" s="23">
        <v>0</v>
      </c>
      <c r="E228" s="23">
        <v>0</v>
      </c>
      <c r="F228" s="23">
        <v>-14915326.800000001</v>
      </c>
      <c r="G228" s="23">
        <f t="shared" si="33"/>
        <v>-2150023.370000001</v>
      </c>
      <c r="H228" s="23">
        <f t="shared" si="34"/>
        <v>14915326.800000001</v>
      </c>
      <c r="I228" s="24">
        <f t="shared" si="35"/>
        <v>16.842712606009712</v>
      </c>
      <c r="J228" s="24">
        <f t="shared" si="36"/>
        <v>0</v>
      </c>
      <c r="K228" s="24">
        <f t="shared" si="37"/>
        <v>0</v>
      </c>
    </row>
    <row r="229" spans="1:11" x14ac:dyDescent="0.25">
      <c r="A229" s="31" t="s">
        <v>150</v>
      </c>
      <c r="B229" s="22" t="s">
        <v>151</v>
      </c>
      <c r="C229" s="23">
        <v>8932979.8699999992</v>
      </c>
      <c r="D229" s="23">
        <v>0</v>
      </c>
      <c r="E229" s="23">
        <v>0</v>
      </c>
      <c r="F229" s="23">
        <v>10008040.949999999</v>
      </c>
      <c r="G229" s="23">
        <f t="shared" si="33"/>
        <v>1075061.08</v>
      </c>
      <c r="H229" s="23">
        <f t="shared" si="34"/>
        <v>-10008040.949999999</v>
      </c>
      <c r="I229" s="24">
        <f t="shared" si="35"/>
        <v>12.034741997017392</v>
      </c>
      <c r="J229" s="24">
        <f t="shared" si="36"/>
        <v>0</v>
      </c>
      <c r="K229" s="24">
        <f t="shared" si="37"/>
        <v>0</v>
      </c>
    </row>
    <row r="230" spans="1:11" x14ac:dyDescent="0.25">
      <c r="A230" s="31" t="s">
        <v>53</v>
      </c>
      <c r="B230" s="22" t="s">
        <v>48</v>
      </c>
      <c r="C230" s="23">
        <v>192988.32</v>
      </c>
      <c r="D230" s="23">
        <v>0</v>
      </c>
      <c r="E230" s="23">
        <v>0</v>
      </c>
      <c r="F230" s="23">
        <v>429447.7</v>
      </c>
      <c r="G230" s="23">
        <f t="shared" si="33"/>
        <v>236459.38</v>
      </c>
      <c r="H230" s="23">
        <f t="shared" si="34"/>
        <v>-429447.7</v>
      </c>
      <c r="I230" s="24">
        <f t="shared" si="35"/>
        <v>122.52522846978513</v>
      </c>
      <c r="J230" s="24">
        <f t="shared" si="36"/>
        <v>0</v>
      </c>
      <c r="K230" s="24">
        <f t="shared" si="37"/>
        <v>0</v>
      </c>
    </row>
    <row r="231" spans="1:11" x14ac:dyDescent="0.25">
      <c r="A231" s="27" t="s">
        <v>54</v>
      </c>
      <c r="B231" s="22" t="s">
        <v>55</v>
      </c>
      <c r="C231" s="23">
        <v>18174392.93</v>
      </c>
      <c r="D231" s="23">
        <v>78780872</v>
      </c>
      <c r="E231" s="23">
        <v>16317772</v>
      </c>
      <c r="F231" s="23">
        <v>27613979.77</v>
      </c>
      <c r="G231" s="23">
        <f t="shared" si="33"/>
        <v>9439586.8399999999</v>
      </c>
      <c r="H231" s="23">
        <f t="shared" si="34"/>
        <v>-11296207.77</v>
      </c>
      <c r="I231" s="24">
        <f t="shared" si="35"/>
        <v>51.938938903529021</v>
      </c>
      <c r="J231" s="24">
        <f t="shared" si="36"/>
        <v>169.22641013736435</v>
      </c>
      <c r="K231" s="24">
        <f t="shared" si="37"/>
        <v>35.051630007344933</v>
      </c>
    </row>
    <row r="232" spans="1:11" ht="26.4" x14ac:dyDescent="0.25">
      <c r="A232" s="28" t="s">
        <v>56</v>
      </c>
      <c r="B232" s="22" t="s">
        <v>57</v>
      </c>
      <c r="C232" s="23">
        <v>18174392.93</v>
      </c>
      <c r="D232" s="23">
        <v>0</v>
      </c>
      <c r="E232" s="23">
        <v>0</v>
      </c>
      <c r="F232" s="23">
        <v>27613979.77</v>
      </c>
      <c r="G232" s="23">
        <f t="shared" si="33"/>
        <v>9439586.8399999999</v>
      </c>
      <c r="H232" s="23">
        <f t="shared" si="34"/>
        <v>-27613979.77</v>
      </c>
      <c r="I232" s="24">
        <f t="shared" si="35"/>
        <v>51.938938903529021</v>
      </c>
      <c r="J232" s="24">
        <f t="shared" si="36"/>
        <v>0</v>
      </c>
      <c r="K232" s="24">
        <f t="shared" si="37"/>
        <v>0</v>
      </c>
    </row>
    <row r="233" spans="1:11" ht="26.4" x14ac:dyDescent="0.25">
      <c r="A233" s="29" t="s">
        <v>58</v>
      </c>
      <c r="B233" s="22" t="s">
        <v>59</v>
      </c>
      <c r="C233" s="23">
        <v>18174392.93</v>
      </c>
      <c r="D233" s="23">
        <v>0</v>
      </c>
      <c r="E233" s="23">
        <v>0</v>
      </c>
      <c r="F233" s="23">
        <v>27070519.77</v>
      </c>
      <c r="G233" s="23">
        <f t="shared" si="33"/>
        <v>8896126.8399999999</v>
      </c>
      <c r="H233" s="23">
        <f t="shared" si="34"/>
        <v>-27070519.77</v>
      </c>
      <c r="I233" s="24">
        <f t="shared" si="35"/>
        <v>48.948687718286294</v>
      </c>
      <c r="J233" s="24">
        <f t="shared" si="36"/>
        <v>0</v>
      </c>
      <c r="K233" s="24">
        <f t="shared" si="37"/>
        <v>0</v>
      </c>
    </row>
    <row r="234" spans="1:11" x14ac:dyDescent="0.25">
      <c r="A234" s="30" t="s">
        <v>60</v>
      </c>
      <c r="B234" s="22" t="s">
        <v>61</v>
      </c>
      <c r="C234" s="23">
        <v>176247.61</v>
      </c>
      <c r="D234" s="23">
        <v>0</v>
      </c>
      <c r="E234" s="23">
        <v>0</v>
      </c>
      <c r="F234" s="23">
        <v>214967.43</v>
      </c>
      <c r="G234" s="23">
        <f t="shared" si="33"/>
        <v>38719.820000000007</v>
      </c>
      <c r="H234" s="23">
        <f t="shared" si="34"/>
        <v>-214967.43</v>
      </c>
      <c r="I234" s="24">
        <f t="shared" si="35"/>
        <v>21.968990104319715</v>
      </c>
      <c r="J234" s="24">
        <f t="shared" si="36"/>
        <v>0</v>
      </c>
      <c r="K234" s="24">
        <f t="shared" si="37"/>
        <v>0</v>
      </c>
    </row>
    <row r="235" spans="1:11" ht="26.4" x14ac:dyDescent="0.25">
      <c r="A235" s="30" t="s">
        <v>62</v>
      </c>
      <c r="B235" s="22" t="s">
        <v>63</v>
      </c>
      <c r="C235" s="23">
        <v>0</v>
      </c>
      <c r="D235" s="23">
        <v>0</v>
      </c>
      <c r="E235" s="23">
        <v>0</v>
      </c>
      <c r="F235" s="23">
        <v>2204</v>
      </c>
      <c r="G235" s="23">
        <f t="shared" si="33"/>
        <v>2204</v>
      </c>
      <c r="H235" s="23">
        <f t="shared" si="34"/>
        <v>-2204</v>
      </c>
      <c r="I235" s="24">
        <f t="shared" si="35"/>
        <v>0</v>
      </c>
      <c r="J235" s="24">
        <f t="shared" si="36"/>
        <v>0</v>
      </c>
      <c r="K235" s="24">
        <f t="shared" si="37"/>
        <v>0</v>
      </c>
    </row>
    <row r="236" spans="1:11" x14ac:dyDescent="0.25">
      <c r="A236" s="31" t="s">
        <v>64</v>
      </c>
      <c r="B236" s="22" t="s">
        <v>65</v>
      </c>
      <c r="C236" s="23">
        <v>0</v>
      </c>
      <c r="D236" s="23">
        <v>0</v>
      </c>
      <c r="E236" s="23">
        <v>0</v>
      </c>
      <c r="F236" s="23">
        <v>2204</v>
      </c>
      <c r="G236" s="23">
        <f t="shared" si="33"/>
        <v>2204</v>
      </c>
      <c r="H236" s="23">
        <f t="shared" si="34"/>
        <v>-2204</v>
      </c>
      <c r="I236" s="24">
        <f t="shared" si="35"/>
        <v>0</v>
      </c>
      <c r="J236" s="24">
        <f t="shared" si="36"/>
        <v>0</v>
      </c>
      <c r="K236" s="24">
        <f t="shared" si="37"/>
        <v>0</v>
      </c>
    </row>
    <row r="237" spans="1:11" ht="26.4" x14ac:dyDescent="0.25">
      <c r="A237" s="30" t="s">
        <v>66</v>
      </c>
      <c r="B237" s="22" t="s">
        <v>67</v>
      </c>
      <c r="C237" s="23">
        <v>12675648.640000001</v>
      </c>
      <c r="D237" s="23">
        <v>0</v>
      </c>
      <c r="E237" s="23">
        <v>0</v>
      </c>
      <c r="F237" s="23">
        <v>22474819.68</v>
      </c>
      <c r="G237" s="23">
        <f t="shared" si="33"/>
        <v>9799171.0399999991</v>
      </c>
      <c r="H237" s="23">
        <f t="shared" si="34"/>
        <v>-22474819.68</v>
      </c>
      <c r="I237" s="24">
        <f t="shared" si="35"/>
        <v>77.307057952657146</v>
      </c>
      <c r="J237" s="24">
        <f t="shared" si="36"/>
        <v>0</v>
      </c>
      <c r="K237" s="24">
        <f t="shared" si="37"/>
        <v>0</v>
      </c>
    </row>
    <row r="238" spans="1:11" x14ac:dyDescent="0.25">
      <c r="A238" s="30" t="s">
        <v>72</v>
      </c>
      <c r="B238" s="22" t="s">
        <v>73</v>
      </c>
      <c r="C238" s="23">
        <v>5322496.68</v>
      </c>
      <c r="D238" s="23">
        <v>0</v>
      </c>
      <c r="E238" s="23">
        <v>0</v>
      </c>
      <c r="F238" s="23">
        <v>4378528.66</v>
      </c>
      <c r="G238" s="23">
        <f t="shared" si="33"/>
        <v>-943968.01999999955</v>
      </c>
      <c r="H238" s="23">
        <f t="shared" si="34"/>
        <v>-4378528.66</v>
      </c>
      <c r="I238" s="24">
        <f t="shared" si="35"/>
        <v>-17.735436520741985</v>
      </c>
      <c r="J238" s="24">
        <f t="shared" si="36"/>
        <v>0</v>
      </c>
      <c r="K238" s="24">
        <f t="shared" si="37"/>
        <v>0</v>
      </c>
    </row>
    <row r="239" spans="1:11" ht="26.4" x14ac:dyDescent="0.25">
      <c r="A239" s="29" t="s">
        <v>74</v>
      </c>
      <c r="B239" s="22" t="s">
        <v>75</v>
      </c>
      <c r="C239" s="23">
        <v>0</v>
      </c>
      <c r="D239" s="23">
        <v>0</v>
      </c>
      <c r="E239" s="23">
        <v>0</v>
      </c>
      <c r="F239" s="23">
        <v>543460</v>
      </c>
      <c r="G239" s="23">
        <f t="shared" si="33"/>
        <v>543460</v>
      </c>
      <c r="H239" s="23">
        <f t="shared" si="34"/>
        <v>-543460</v>
      </c>
      <c r="I239" s="24">
        <f t="shared" si="35"/>
        <v>0</v>
      </c>
      <c r="J239" s="24">
        <f t="shared" si="36"/>
        <v>0</v>
      </c>
      <c r="K239" s="24">
        <f t="shared" si="37"/>
        <v>0</v>
      </c>
    </row>
    <row r="240" spans="1:11" ht="26.4" x14ac:dyDescent="0.25">
      <c r="A240" s="30" t="s">
        <v>76</v>
      </c>
      <c r="B240" s="22" t="s">
        <v>77</v>
      </c>
      <c r="C240" s="23">
        <v>0</v>
      </c>
      <c r="D240" s="23">
        <v>0</v>
      </c>
      <c r="E240" s="23">
        <v>0</v>
      </c>
      <c r="F240" s="23">
        <v>543360</v>
      </c>
      <c r="G240" s="23">
        <f t="shared" si="33"/>
        <v>543360</v>
      </c>
      <c r="H240" s="23">
        <f t="shared" si="34"/>
        <v>-543360</v>
      </c>
      <c r="I240" s="24">
        <f t="shared" si="35"/>
        <v>0</v>
      </c>
      <c r="J240" s="24">
        <f t="shared" si="36"/>
        <v>0</v>
      </c>
      <c r="K240" s="24">
        <f t="shared" si="37"/>
        <v>0</v>
      </c>
    </row>
    <row r="241" spans="1:11" x14ac:dyDescent="0.25">
      <c r="A241" s="30" t="s">
        <v>78</v>
      </c>
      <c r="B241" s="22" t="s">
        <v>73</v>
      </c>
      <c r="C241" s="23">
        <v>0</v>
      </c>
      <c r="D241" s="23">
        <v>0</v>
      </c>
      <c r="E241" s="23">
        <v>0</v>
      </c>
      <c r="F241" s="23">
        <v>100</v>
      </c>
      <c r="G241" s="23">
        <f t="shared" si="33"/>
        <v>100</v>
      </c>
      <c r="H241" s="23">
        <f t="shared" si="34"/>
        <v>-100</v>
      </c>
      <c r="I241" s="24">
        <f t="shared" si="35"/>
        <v>0</v>
      </c>
      <c r="J241" s="24">
        <f t="shared" si="36"/>
        <v>0</v>
      </c>
      <c r="K241" s="24">
        <f t="shared" si="37"/>
        <v>0</v>
      </c>
    </row>
    <row r="242" spans="1:11" x14ac:dyDescent="0.25">
      <c r="A242" s="27" t="s">
        <v>81</v>
      </c>
      <c r="B242" s="22" t="s">
        <v>82</v>
      </c>
      <c r="C242" s="23">
        <v>114878618.68000001</v>
      </c>
      <c r="D242" s="23">
        <v>527853457</v>
      </c>
      <c r="E242" s="23">
        <v>131975922</v>
      </c>
      <c r="F242" s="23">
        <v>125956575.48999999</v>
      </c>
      <c r="G242" s="23">
        <f t="shared" si="33"/>
        <v>11077956.809999987</v>
      </c>
      <c r="H242" s="23">
        <f t="shared" si="34"/>
        <v>6019346.5100000054</v>
      </c>
      <c r="I242" s="24">
        <f t="shared" si="35"/>
        <v>9.6431842037186755</v>
      </c>
      <c r="J242" s="24">
        <f t="shared" si="36"/>
        <v>95.439057050118578</v>
      </c>
      <c r="K242" s="24">
        <f t="shared" si="37"/>
        <v>23.862034778717</v>
      </c>
    </row>
    <row r="243" spans="1:11" x14ac:dyDescent="0.25">
      <c r="A243" s="28" t="s">
        <v>83</v>
      </c>
      <c r="B243" s="22" t="s">
        <v>84</v>
      </c>
      <c r="C243" s="23">
        <v>114878618.68000001</v>
      </c>
      <c r="D243" s="23">
        <v>279433358</v>
      </c>
      <c r="E243" s="23">
        <v>69858339</v>
      </c>
      <c r="F243" s="23">
        <v>125956575.48999999</v>
      </c>
      <c r="G243" s="23">
        <f t="shared" si="33"/>
        <v>11077956.809999987</v>
      </c>
      <c r="H243" s="23">
        <f t="shared" si="34"/>
        <v>-56098236.489999995</v>
      </c>
      <c r="I243" s="24">
        <f t="shared" si="35"/>
        <v>9.6431842037186755</v>
      </c>
      <c r="J243" s="24">
        <f t="shared" si="36"/>
        <v>180.30284901277142</v>
      </c>
      <c r="K243" s="24">
        <f t="shared" si="37"/>
        <v>45.075711930570577</v>
      </c>
    </row>
    <row r="244" spans="1:11" ht="26.4" x14ac:dyDescent="0.25">
      <c r="A244" s="29" t="s">
        <v>85</v>
      </c>
      <c r="B244" s="22" t="s">
        <v>86</v>
      </c>
      <c r="C244" s="23">
        <v>58081473.030000001</v>
      </c>
      <c r="D244" s="23">
        <v>0</v>
      </c>
      <c r="E244" s="23">
        <v>0</v>
      </c>
      <c r="F244" s="23">
        <v>61894393.18</v>
      </c>
      <c r="G244" s="23">
        <f t="shared" si="33"/>
        <v>3812920.1499999985</v>
      </c>
      <c r="H244" s="23">
        <f t="shared" si="34"/>
        <v>-61894393.18</v>
      </c>
      <c r="I244" s="24">
        <f t="shared" si="35"/>
        <v>6.5647786653595404</v>
      </c>
      <c r="J244" s="24">
        <f t="shared" si="36"/>
        <v>0</v>
      </c>
      <c r="K244" s="24">
        <f t="shared" si="37"/>
        <v>0</v>
      </c>
    </row>
    <row r="245" spans="1:11" x14ac:dyDescent="0.25">
      <c r="A245" s="29" t="s">
        <v>87</v>
      </c>
      <c r="B245" s="22" t="s">
        <v>88</v>
      </c>
      <c r="C245" s="23">
        <v>56797145.649999999</v>
      </c>
      <c r="D245" s="23">
        <v>279433358</v>
      </c>
      <c r="E245" s="23">
        <v>69858339</v>
      </c>
      <c r="F245" s="23">
        <v>64062182.310000002</v>
      </c>
      <c r="G245" s="23">
        <f t="shared" si="33"/>
        <v>7265036.6600000039</v>
      </c>
      <c r="H245" s="23">
        <f t="shared" si="34"/>
        <v>5796156.6899999976</v>
      </c>
      <c r="I245" s="24">
        <f t="shared" si="35"/>
        <v>12.791200291594237</v>
      </c>
      <c r="J245" s="24">
        <f t="shared" si="36"/>
        <v>91.702985251338433</v>
      </c>
      <c r="K245" s="24">
        <f t="shared" si="37"/>
        <v>22.925746148747209</v>
      </c>
    </row>
    <row r="246" spans="1:11" x14ac:dyDescent="0.25">
      <c r="A246" s="30" t="s">
        <v>89</v>
      </c>
      <c r="B246" s="22" t="s">
        <v>90</v>
      </c>
      <c r="C246" s="23">
        <v>56797145.649999999</v>
      </c>
      <c r="D246" s="23">
        <v>279433358</v>
      </c>
      <c r="E246" s="23">
        <v>69858339</v>
      </c>
      <c r="F246" s="23">
        <v>64062182.310000002</v>
      </c>
      <c r="G246" s="23">
        <f t="shared" si="33"/>
        <v>7265036.6600000039</v>
      </c>
      <c r="H246" s="23">
        <f t="shared" si="34"/>
        <v>5796156.6899999976</v>
      </c>
      <c r="I246" s="24">
        <f t="shared" si="35"/>
        <v>12.791200291594237</v>
      </c>
      <c r="J246" s="24">
        <f t="shared" si="36"/>
        <v>91.702985251338433</v>
      </c>
      <c r="K246" s="24">
        <f t="shared" si="37"/>
        <v>22.925746148747209</v>
      </c>
    </row>
    <row r="247" spans="1:11" ht="26.4" x14ac:dyDescent="0.25">
      <c r="A247" s="31" t="s">
        <v>91</v>
      </c>
      <c r="B247" s="22" t="s">
        <v>92</v>
      </c>
      <c r="C247" s="23">
        <v>6769902.4400000004</v>
      </c>
      <c r="D247" s="23">
        <v>35796187</v>
      </c>
      <c r="E247" s="23">
        <v>8949048</v>
      </c>
      <c r="F247" s="23">
        <v>8403156.6400000006</v>
      </c>
      <c r="G247" s="23">
        <f t="shared" si="33"/>
        <v>1633254.2000000002</v>
      </c>
      <c r="H247" s="23">
        <f t="shared" si="34"/>
        <v>545891.3599999994</v>
      </c>
      <c r="I247" s="24">
        <f t="shared" si="35"/>
        <v>24.125225060111788</v>
      </c>
      <c r="J247" s="24">
        <f t="shared" si="36"/>
        <v>93.900006347043856</v>
      </c>
      <c r="K247" s="24">
        <f t="shared" si="37"/>
        <v>23.47500486574171</v>
      </c>
    </row>
    <row r="248" spans="1:11" ht="26.4" x14ac:dyDescent="0.25">
      <c r="A248" s="31" t="s">
        <v>93</v>
      </c>
      <c r="B248" s="22" t="s">
        <v>94</v>
      </c>
      <c r="C248" s="23">
        <v>1524777.25</v>
      </c>
      <c r="D248" s="23">
        <v>8998273</v>
      </c>
      <c r="E248" s="23">
        <v>2249568</v>
      </c>
      <c r="F248" s="23">
        <v>1686863.06</v>
      </c>
      <c r="G248" s="23">
        <f t="shared" si="33"/>
        <v>162085.81000000006</v>
      </c>
      <c r="H248" s="23">
        <f t="shared" si="34"/>
        <v>562704.93999999994</v>
      </c>
      <c r="I248" s="24">
        <f t="shared" si="35"/>
        <v>10.630130401014327</v>
      </c>
      <c r="J248" s="24">
        <f t="shared" si="36"/>
        <v>74.98608888462141</v>
      </c>
      <c r="K248" s="24">
        <f t="shared" si="37"/>
        <v>18.746520137808666</v>
      </c>
    </row>
    <row r="249" spans="1:11" ht="26.4" x14ac:dyDescent="0.25">
      <c r="A249" s="31" t="s">
        <v>95</v>
      </c>
      <c r="B249" s="22" t="s">
        <v>96</v>
      </c>
      <c r="C249" s="23">
        <v>48502465.960000001</v>
      </c>
      <c r="D249" s="23">
        <v>234638898</v>
      </c>
      <c r="E249" s="23">
        <v>58659723</v>
      </c>
      <c r="F249" s="23">
        <v>53972162.609999999</v>
      </c>
      <c r="G249" s="23">
        <f t="shared" si="33"/>
        <v>5469696.6499999985</v>
      </c>
      <c r="H249" s="23">
        <f t="shared" si="34"/>
        <v>4687560.3900000006</v>
      </c>
      <c r="I249" s="24">
        <f t="shared" si="35"/>
        <v>11.277151670001402</v>
      </c>
      <c r="J249" s="24">
        <f t="shared" si="36"/>
        <v>92.008894433408756</v>
      </c>
      <c r="K249" s="24">
        <f t="shared" si="37"/>
        <v>23.002223020157551</v>
      </c>
    </row>
    <row r="250" spans="1:11" x14ac:dyDescent="0.25">
      <c r="A250" s="21" t="s">
        <v>111</v>
      </c>
      <c r="B250" s="22" t="s">
        <v>112</v>
      </c>
      <c r="C250" s="23">
        <v>773971487.28999996</v>
      </c>
      <c r="D250" s="23">
        <v>3188745550</v>
      </c>
      <c r="E250" s="23">
        <v>777390707</v>
      </c>
      <c r="F250" s="23">
        <v>770459062.45000005</v>
      </c>
      <c r="G250" s="23">
        <f t="shared" si="33"/>
        <v>-3512424.8399999142</v>
      </c>
      <c r="H250" s="23">
        <f t="shared" si="34"/>
        <v>6931644.5499999523</v>
      </c>
      <c r="I250" s="24">
        <f t="shared" si="35"/>
        <v>-0.45381837673353687</v>
      </c>
      <c r="J250" s="24">
        <f t="shared" si="36"/>
        <v>99.108344814572121</v>
      </c>
      <c r="K250" s="24">
        <f t="shared" si="37"/>
        <v>24.16182321132522</v>
      </c>
    </row>
    <row r="251" spans="1:11" x14ac:dyDescent="0.25">
      <c r="A251" s="27" t="s">
        <v>27</v>
      </c>
      <c r="B251" s="22" t="s">
        <v>113</v>
      </c>
      <c r="C251" s="23">
        <v>773971487.28999996</v>
      </c>
      <c r="D251" s="23">
        <v>3188745550</v>
      </c>
      <c r="E251" s="23">
        <v>777390707</v>
      </c>
      <c r="F251" s="23">
        <v>770459062.45000005</v>
      </c>
      <c r="G251" s="23">
        <f t="shared" si="33"/>
        <v>-3512424.8399999142</v>
      </c>
      <c r="H251" s="23">
        <f t="shared" si="34"/>
        <v>6931644.5499999523</v>
      </c>
      <c r="I251" s="24">
        <f t="shared" si="35"/>
        <v>-0.45381837673353687</v>
      </c>
      <c r="J251" s="24">
        <f t="shared" si="36"/>
        <v>99.108344814572121</v>
      </c>
      <c r="K251" s="24">
        <f t="shared" si="37"/>
        <v>24.16182321132522</v>
      </c>
    </row>
    <row r="252" spans="1:11" x14ac:dyDescent="0.25">
      <c r="A252" s="28" t="s">
        <v>29</v>
      </c>
      <c r="B252" s="22" t="s">
        <v>120</v>
      </c>
      <c r="C252" s="23">
        <v>770825014.28999996</v>
      </c>
      <c r="D252" s="23">
        <v>3171281385</v>
      </c>
      <c r="E252" s="23">
        <v>773479860</v>
      </c>
      <c r="F252" s="23">
        <v>766548215.45000005</v>
      </c>
      <c r="G252" s="23">
        <f t="shared" si="33"/>
        <v>-4276798.8399999142</v>
      </c>
      <c r="H252" s="23">
        <f t="shared" si="34"/>
        <v>6931644.5499999523</v>
      </c>
      <c r="I252" s="24">
        <f t="shared" si="35"/>
        <v>-0.55483394554070742</v>
      </c>
      <c r="J252" s="24">
        <f t="shared" si="36"/>
        <v>99.103836452832795</v>
      </c>
      <c r="K252" s="24">
        <f t="shared" si="37"/>
        <v>24.171561031314791</v>
      </c>
    </row>
    <row r="253" spans="1:11" x14ac:dyDescent="0.25">
      <c r="A253" s="29" t="s">
        <v>123</v>
      </c>
      <c r="B253" s="22" t="s">
        <v>124</v>
      </c>
      <c r="C253" s="23">
        <v>770825014.28999996</v>
      </c>
      <c r="D253" s="23">
        <v>3171281385</v>
      </c>
      <c r="E253" s="23">
        <v>773479860</v>
      </c>
      <c r="F253" s="23">
        <v>766548215.45000005</v>
      </c>
      <c r="G253" s="23">
        <f t="shared" si="33"/>
        <v>-4276798.8399999142</v>
      </c>
      <c r="H253" s="23">
        <f t="shared" si="34"/>
        <v>6931644.5499999523</v>
      </c>
      <c r="I253" s="24">
        <f t="shared" si="35"/>
        <v>-0.55483394554070742</v>
      </c>
      <c r="J253" s="24">
        <f t="shared" si="36"/>
        <v>99.103836452832795</v>
      </c>
      <c r="K253" s="24">
        <f t="shared" si="37"/>
        <v>24.171561031314791</v>
      </c>
    </row>
    <row r="254" spans="1:11" ht="26.4" x14ac:dyDescent="0.25">
      <c r="A254" s="28" t="s">
        <v>129</v>
      </c>
      <c r="B254" s="22" t="s">
        <v>130</v>
      </c>
      <c r="C254" s="23">
        <v>3146473</v>
      </c>
      <c r="D254" s="23">
        <v>17464165</v>
      </c>
      <c r="E254" s="23">
        <v>3910847</v>
      </c>
      <c r="F254" s="23">
        <v>3910847</v>
      </c>
      <c r="G254" s="23">
        <f t="shared" si="33"/>
        <v>764374</v>
      </c>
      <c r="H254" s="23">
        <f t="shared" si="34"/>
        <v>0</v>
      </c>
      <c r="I254" s="24">
        <f t="shared" si="35"/>
        <v>24.293041764540817</v>
      </c>
      <c r="J254" s="24">
        <f t="shared" si="36"/>
        <v>100</v>
      </c>
      <c r="K254" s="24">
        <f t="shared" si="37"/>
        <v>22.393552740712195</v>
      </c>
    </row>
    <row r="255" spans="1:11" x14ac:dyDescent="0.25">
      <c r="A255" s="29" t="s">
        <v>131</v>
      </c>
      <c r="B255" s="22" t="s">
        <v>132</v>
      </c>
      <c r="C255" s="23">
        <v>3146473</v>
      </c>
      <c r="D255" s="23">
        <v>17464165</v>
      </c>
      <c r="E255" s="23">
        <v>3910847</v>
      </c>
      <c r="F255" s="23">
        <v>3910847</v>
      </c>
      <c r="G255" s="23">
        <f t="shared" si="33"/>
        <v>764374</v>
      </c>
      <c r="H255" s="23">
        <f t="shared" si="34"/>
        <v>0</v>
      </c>
      <c r="I255" s="24">
        <f t="shared" si="35"/>
        <v>24.293041764540817</v>
      </c>
      <c r="J255" s="24">
        <f t="shared" si="36"/>
        <v>100</v>
      </c>
      <c r="K255" s="24">
        <f t="shared" si="37"/>
        <v>22.393552740712195</v>
      </c>
    </row>
    <row r="256" spans="1:11" ht="26.4" x14ac:dyDescent="0.25">
      <c r="A256" s="30" t="s">
        <v>135</v>
      </c>
      <c r="B256" s="22" t="s">
        <v>136</v>
      </c>
      <c r="C256" s="23">
        <v>3146473</v>
      </c>
      <c r="D256" s="23">
        <v>17464165</v>
      </c>
      <c r="E256" s="23">
        <v>3910847</v>
      </c>
      <c r="F256" s="23">
        <v>3910847</v>
      </c>
      <c r="G256" s="23">
        <f t="shared" si="33"/>
        <v>764374</v>
      </c>
      <c r="H256" s="23">
        <f t="shared" si="34"/>
        <v>0</v>
      </c>
      <c r="I256" s="24">
        <f t="shared" si="35"/>
        <v>24.293041764540817</v>
      </c>
      <c r="J256" s="24">
        <f t="shared" si="36"/>
        <v>100</v>
      </c>
      <c r="K256" s="24">
        <f t="shared" si="37"/>
        <v>22.393552740712195</v>
      </c>
    </row>
    <row r="257" spans="1:11" x14ac:dyDescent="0.25">
      <c r="A257" s="21"/>
      <c r="B257" s="22" t="s">
        <v>142</v>
      </c>
      <c r="C257" s="23">
        <v>-54146532.43</v>
      </c>
      <c r="D257" s="23">
        <v>355463240</v>
      </c>
      <c r="E257" s="23">
        <v>56332089</v>
      </c>
      <c r="F257" s="23">
        <v>88430142.859999999</v>
      </c>
      <c r="G257" s="23">
        <f t="shared" si="33"/>
        <v>142576675.28999999</v>
      </c>
      <c r="H257" s="23">
        <f t="shared" si="34"/>
        <v>-32098053.859999999</v>
      </c>
      <c r="I257" s="24">
        <f t="shared" si="35"/>
        <v>-263.31635451323029</v>
      </c>
      <c r="J257" s="24">
        <f t="shared" si="36"/>
        <v>156.98005245287459</v>
      </c>
      <c r="K257" s="24">
        <f t="shared" si="37"/>
        <v>24.877436794870828</v>
      </c>
    </row>
    <row r="258" spans="1:11" x14ac:dyDescent="0.25">
      <c r="A258" s="21" t="s">
        <v>143</v>
      </c>
      <c r="B258" s="22" t="s">
        <v>144</v>
      </c>
      <c r="C258" s="23">
        <v>54146532.43</v>
      </c>
      <c r="D258" s="23">
        <v>-355463240</v>
      </c>
      <c r="E258" s="23">
        <v>-56332089</v>
      </c>
      <c r="F258" s="23">
        <v>-88430142.859999999</v>
      </c>
      <c r="G258" s="23">
        <f t="shared" si="33"/>
        <v>-142576675.28999999</v>
      </c>
      <c r="H258" s="23">
        <f t="shared" si="34"/>
        <v>32098053.859999999</v>
      </c>
      <c r="I258" s="24">
        <f t="shared" si="35"/>
        <v>-263.31635451323029</v>
      </c>
      <c r="J258" s="24">
        <f t="shared" si="36"/>
        <v>156.98005245287459</v>
      </c>
      <c r="K258" s="24">
        <f t="shared" si="37"/>
        <v>24.877436794870828</v>
      </c>
    </row>
    <row r="259" spans="1:11" x14ac:dyDescent="0.25">
      <c r="A259" s="27" t="s">
        <v>145</v>
      </c>
      <c r="B259" s="22" t="s">
        <v>146</v>
      </c>
      <c r="C259" s="23">
        <v>54146532.43</v>
      </c>
      <c r="D259" s="23">
        <v>-355463240</v>
      </c>
      <c r="E259" s="23">
        <v>-56332089</v>
      </c>
      <c r="F259" s="23">
        <v>-88430142.859999999</v>
      </c>
      <c r="G259" s="23">
        <f t="shared" si="33"/>
        <v>-142576675.28999999</v>
      </c>
      <c r="H259" s="23">
        <f t="shared" si="34"/>
        <v>32098053.859999999</v>
      </c>
      <c r="I259" s="24">
        <f t="shared" si="35"/>
        <v>-263.31635451323029</v>
      </c>
      <c r="J259" s="24">
        <f t="shared" si="36"/>
        <v>156.98005245287459</v>
      </c>
      <c r="K259" s="24">
        <f t="shared" si="37"/>
        <v>24.877436794870828</v>
      </c>
    </row>
    <row r="260" spans="1:11" ht="26.4" x14ac:dyDescent="0.25">
      <c r="A260" s="28" t="s">
        <v>147</v>
      </c>
      <c r="B260" s="22" t="s">
        <v>148</v>
      </c>
      <c r="C260" s="23">
        <v>54146532.43</v>
      </c>
      <c r="D260" s="23">
        <v>-355463240</v>
      </c>
      <c r="E260" s="23">
        <v>-56332089</v>
      </c>
      <c r="F260" s="23">
        <v>-88430142.859999999</v>
      </c>
      <c r="G260" s="23">
        <f t="shared" si="33"/>
        <v>-142576675.28999999</v>
      </c>
      <c r="H260" s="23">
        <f t="shared" si="34"/>
        <v>32098053.859999999</v>
      </c>
      <c r="I260" s="24">
        <f t="shared" si="35"/>
        <v>-263.31635451323029</v>
      </c>
      <c r="J260" s="24">
        <f t="shared" si="36"/>
        <v>156.98005245287459</v>
      </c>
      <c r="K260" s="24">
        <f t="shared" si="37"/>
        <v>24.877436794870828</v>
      </c>
    </row>
    <row r="261" spans="1:11" x14ac:dyDescent="0.25">
      <c r="A261" s="21"/>
      <c r="B261" s="22"/>
      <c r="C261" s="23"/>
      <c r="D261" s="23"/>
      <c r="E261" s="23"/>
      <c r="F261" s="23"/>
      <c r="G261" s="23"/>
      <c r="H261" s="23"/>
      <c r="I261" s="24"/>
      <c r="J261" s="24"/>
      <c r="K261" s="24"/>
    </row>
    <row r="262" spans="1:11" s="36" customFormat="1" x14ac:dyDescent="0.25">
      <c r="A262" s="37" t="s">
        <v>156</v>
      </c>
      <c r="B262" s="33" t="s">
        <v>157</v>
      </c>
      <c r="C262" s="34"/>
      <c r="D262" s="34"/>
      <c r="E262" s="34"/>
      <c r="F262" s="34"/>
      <c r="G262" s="34"/>
      <c r="H262" s="34"/>
      <c r="I262" s="35"/>
      <c r="J262" s="35"/>
      <c r="K262" s="35"/>
    </row>
    <row r="263" spans="1:11" x14ac:dyDescent="0.25">
      <c r="A263" s="21" t="s">
        <v>25</v>
      </c>
      <c r="B263" s="22" t="s">
        <v>26</v>
      </c>
      <c r="C263" s="23">
        <v>50341440.119999997</v>
      </c>
      <c r="D263" s="23">
        <v>236015772</v>
      </c>
      <c r="E263" s="23">
        <v>54652127</v>
      </c>
      <c r="F263" s="23">
        <v>55518699.219999999</v>
      </c>
      <c r="G263" s="23">
        <f t="shared" ref="G263:G299" si="38">F263-C263</f>
        <v>5177259.1000000015</v>
      </c>
      <c r="H263" s="23">
        <f t="shared" ref="H263:H299" si="39">E263-F263</f>
        <v>-866572.21999999881</v>
      </c>
      <c r="I263" s="24">
        <f t="shared" ref="I263:I299" si="40">IF(ISERROR(F263/C263),0,F263/C263*100-100)</f>
        <v>10.284288823797752</v>
      </c>
      <c r="J263" s="24">
        <f t="shared" ref="J263:J299" si="41">IF(ISERROR(F263/E263),0,F263/E263*100)</f>
        <v>101.58561481056354</v>
      </c>
      <c r="K263" s="24">
        <f t="shared" ref="K263:K299" si="42">IF(ISERROR(F263/D263),0,F263/D263*100)</f>
        <v>23.523300476715598</v>
      </c>
    </row>
    <row r="264" spans="1:11" x14ac:dyDescent="0.25">
      <c r="A264" s="27" t="s">
        <v>27</v>
      </c>
      <c r="B264" s="22" t="s">
        <v>28</v>
      </c>
      <c r="C264" s="23">
        <v>47533999.439999998</v>
      </c>
      <c r="D264" s="23">
        <v>225558330</v>
      </c>
      <c r="E264" s="23">
        <v>52045122</v>
      </c>
      <c r="F264" s="23">
        <v>53310261.479999997</v>
      </c>
      <c r="G264" s="23">
        <f t="shared" si="38"/>
        <v>5776262.0399999991</v>
      </c>
      <c r="H264" s="23">
        <f t="shared" si="39"/>
        <v>-1265139.4799999967</v>
      </c>
      <c r="I264" s="24">
        <f t="shared" si="40"/>
        <v>12.15185363750237</v>
      </c>
      <c r="J264" s="24">
        <f t="shared" si="41"/>
        <v>102.43085121406766</v>
      </c>
      <c r="K264" s="24">
        <f t="shared" si="42"/>
        <v>23.634800576861871</v>
      </c>
    </row>
    <row r="265" spans="1:11" x14ac:dyDescent="0.25">
      <c r="A265" s="28" t="s">
        <v>29</v>
      </c>
      <c r="B265" s="22" t="s">
        <v>30</v>
      </c>
      <c r="C265" s="23">
        <v>47533999.439999998</v>
      </c>
      <c r="D265" s="23">
        <v>225558330</v>
      </c>
      <c r="E265" s="23">
        <v>52045122</v>
      </c>
      <c r="F265" s="23">
        <v>53310261.479999997</v>
      </c>
      <c r="G265" s="23">
        <f t="shared" si="38"/>
        <v>5776262.0399999991</v>
      </c>
      <c r="H265" s="23">
        <f t="shared" si="39"/>
        <v>-1265139.4799999967</v>
      </c>
      <c r="I265" s="24">
        <f t="shared" si="40"/>
        <v>12.15185363750237</v>
      </c>
      <c r="J265" s="24">
        <f t="shared" si="41"/>
        <v>102.43085121406766</v>
      </c>
      <c r="K265" s="24">
        <f t="shared" si="42"/>
        <v>23.634800576861871</v>
      </c>
    </row>
    <row r="266" spans="1:11" x14ac:dyDescent="0.25">
      <c r="A266" s="29" t="s">
        <v>31</v>
      </c>
      <c r="B266" s="22" t="s">
        <v>32</v>
      </c>
      <c r="C266" s="23">
        <v>48909482.259999998</v>
      </c>
      <c r="D266" s="23">
        <v>225558330</v>
      </c>
      <c r="E266" s="23">
        <v>52045122</v>
      </c>
      <c r="F266" s="23">
        <v>54867306.469999999</v>
      </c>
      <c r="G266" s="23">
        <f t="shared" si="38"/>
        <v>5957824.2100000009</v>
      </c>
      <c r="H266" s="23">
        <f t="shared" si="39"/>
        <v>-2822184.4699999988</v>
      </c>
      <c r="I266" s="24">
        <f t="shared" si="40"/>
        <v>12.18132749459204</v>
      </c>
      <c r="J266" s="24">
        <f t="shared" si="41"/>
        <v>105.42257249392171</v>
      </c>
      <c r="K266" s="24">
        <f t="shared" si="42"/>
        <v>24.32510759855333</v>
      </c>
    </row>
    <row r="267" spans="1:11" x14ac:dyDescent="0.25">
      <c r="A267" s="30" t="s">
        <v>33</v>
      </c>
      <c r="B267" s="22" t="s">
        <v>34</v>
      </c>
      <c r="C267" s="23">
        <v>0</v>
      </c>
      <c r="D267" s="23">
        <v>1000</v>
      </c>
      <c r="E267" s="23">
        <v>150</v>
      </c>
      <c r="F267" s="23">
        <v>0</v>
      </c>
      <c r="G267" s="23">
        <f t="shared" si="38"/>
        <v>0</v>
      </c>
      <c r="H267" s="23">
        <f t="shared" si="39"/>
        <v>150</v>
      </c>
      <c r="I267" s="24">
        <f t="shared" si="40"/>
        <v>0</v>
      </c>
      <c r="J267" s="24">
        <f t="shared" si="41"/>
        <v>0</v>
      </c>
      <c r="K267" s="24">
        <f t="shared" si="42"/>
        <v>0</v>
      </c>
    </row>
    <row r="268" spans="1:11" ht="26.4" x14ac:dyDescent="0.25">
      <c r="A268" s="30" t="s">
        <v>37</v>
      </c>
      <c r="B268" s="22" t="s">
        <v>38</v>
      </c>
      <c r="C268" s="23">
        <v>48909482.259999998</v>
      </c>
      <c r="D268" s="23">
        <v>225557330</v>
      </c>
      <c r="E268" s="23">
        <v>52044972</v>
      </c>
      <c r="F268" s="23">
        <v>54867306.469999999</v>
      </c>
      <c r="G268" s="23">
        <f t="shared" si="38"/>
        <v>5957824.2100000009</v>
      </c>
      <c r="H268" s="23">
        <f t="shared" si="39"/>
        <v>-2822334.4699999988</v>
      </c>
      <c r="I268" s="24">
        <f t="shared" si="40"/>
        <v>12.18132749459204</v>
      </c>
      <c r="J268" s="24">
        <f t="shared" si="41"/>
        <v>105.42287633472067</v>
      </c>
      <c r="K268" s="24">
        <f t="shared" si="42"/>
        <v>24.325215443009544</v>
      </c>
    </row>
    <row r="269" spans="1:11" ht="26.4" x14ac:dyDescent="0.25">
      <c r="A269" s="31" t="s">
        <v>41</v>
      </c>
      <c r="B269" s="22" t="s">
        <v>42</v>
      </c>
      <c r="C269" s="23">
        <v>48909482.259999998</v>
      </c>
      <c r="D269" s="23">
        <v>225557330</v>
      </c>
      <c r="E269" s="23">
        <v>52044972</v>
      </c>
      <c r="F269" s="23">
        <v>54867306.469999999</v>
      </c>
      <c r="G269" s="23">
        <f t="shared" si="38"/>
        <v>5957824.2100000009</v>
      </c>
      <c r="H269" s="23">
        <f t="shared" si="39"/>
        <v>-2822334.4699999988</v>
      </c>
      <c r="I269" s="24">
        <f t="shared" si="40"/>
        <v>12.18132749459204</v>
      </c>
      <c r="J269" s="24">
        <f t="shared" si="41"/>
        <v>105.42287633472067</v>
      </c>
      <c r="K269" s="24">
        <f t="shared" si="42"/>
        <v>24.325215443009544</v>
      </c>
    </row>
    <row r="270" spans="1:11" x14ac:dyDescent="0.25">
      <c r="A270" s="30" t="s">
        <v>47</v>
      </c>
      <c r="B270" s="22" t="s">
        <v>48</v>
      </c>
      <c r="C270" s="23">
        <v>-1375482.82</v>
      </c>
      <c r="D270" s="23">
        <v>0</v>
      </c>
      <c r="E270" s="23">
        <v>0</v>
      </c>
      <c r="F270" s="23">
        <v>-1557044.99</v>
      </c>
      <c r="G270" s="23">
        <f t="shared" si="38"/>
        <v>-181562.16999999993</v>
      </c>
      <c r="H270" s="23">
        <f t="shared" si="39"/>
        <v>1557044.99</v>
      </c>
      <c r="I270" s="24">
        <f t="shared" si="40"/>
        <v>13.199886422427284</v>
      </c>
      <c r="J270" s="24">
        <f t="shared" si="41"/>
        <v>0</v>
      </c>
      <c r="K270" s="24">
        <f t="shared" si="42"/>
        <v>0</v>
      </c>
    </row>
    <row r="271" spans="1:11" x14ac:dyDescent="0.25">
      <c r="A271" s="31" t="s">
        <v>150</v>
      </c>
      <c r="B271" s="22" t="s">
        <v>151</v>
      </c>
      <c r="C271" s="23">
        <v>-1375482.82</v>
      </c>
      <c r="D271" s="23">
        <v>0</v>
      </c>
      <c r="E271" s="23">
        <v>0</v>
      </c>
      <c r="F271" s="23">
        <v>-1557044.99</v>
      </c>
      <c r="G271" s="23">
        <f t="shared" si="38"/>
        <v>-181562.16999999993</v>
      </c>
      <c r="H271" s="23">
        <f t="shared" si="39"/>
        <v>1557044.99</v>
      </c>
      <c r="I271" s="24">
        <f t="shared" si="40"/>
        <v>13.199886422427284</v>
      </c>
      <c r="J271" s="24">
        <f t="shared" si="41"/>
        <v>0</v>
      </c>
      <c r="K271" s="24">
        <f t="shared" si="42"/>
        <v>0</v>
      </c>
    </row>
    <row r="272" spans="1:11" x14ac:dyDescent="0.25">
      <c r="A272" s="27" t="s">
        <v>54</v>
      </c>
      <c r="B272" s="22" t="s">
        <v>55</v>
      </c>
      <c r="C272" s="23">
        <v>43653.51</v>
      </c>
      <c r="D272" s="23">
        <v>300000</v>
      </c>
      <c r="E272" s="23">
        <v>80000</v>
      </c>
      <c r="F272" s="23">
        <v>8989.11</v>
      </c>
      <c r="G272" s="23">
        <f t="shared" si="38"/>
        <v>-34664.400000000001</v>
      </c>
      <c r="H272" s="23">
        <f t="shared" si="39"/>
        <v>71010.89</v>
      </c>
      <c r="I272" s="24">
        <f t="shared" si="40"/>
        <v>-79.408047600296058</v>
      </c>
      <c r="J272" s="24">
        <f t="shared" si="41"/>
        <v>11.236387499999999</v>
      </c>
      <c r="K272" s="24">
        <f t="shared" si="42"/>
        <v>2.9963700000000002</v>
      </c>
    </row>
    <row r="273" spans="1:11" ht="26.4" x14ac:dyDescent="0.25">
      <c r="A273" s="28" t="s">
        <v>56</v>
      </c>
      <c r="B273" s="22" t="s">
        <v>57</v>
      </c>
      <c r="C273" s="23">
        <v>43653.51</v>
      </c>
      <c r="D273" s="23">
        <v>0</v>
      </c>
      <c r="E273" s="23">
        <v>0</v>
      </c>
      <c r="F273" s="23">
        <v>8989.11</v>
      </c>
      <c r="G273" s="23">
        <f t="shared" si="38"/>
        <v>-34664.400000000001</v>
      </c>
      <c r="H273" s="23">
        <f t="shared" si="39"/>
        <v>-8989.11</v>
      </c>
      <c r="I273" s="24">
        <f t="shared" si="40"/>
        <v>-79.408047600296058</v>
      </c>
      <c r="J273" s="24">
        <f t="shared" si="41"/>
        <v>0</v>
      </c>
      <c r="K273" s="24">
        <f t="shared" si="42"/>
        <v>0</v>
      </c>
    </row>
    <row r="274" spans="1:11" ht="26.4" x14ac:dyDescent="0.25">
      <c r="A274" s="29" t="s">
        <v>58</v>
      </c>
      <c r="B274" s="22" t="s">
        <v>59</v>
      </c>
      <c r="C274" s="23">
        <v>43653.51</v>
      </c>
      <c r="D274" s="23">
        <v>0</v>
      </c>
      <c r="E274" s="23">
        <v>0</v>
      </c>
      <c r="F274" s="23">
        <v>8989.11</v>
      </c>
      <c r="G274" s="23">
        <f t="shared" si="38"/>
        <v>-34664.400000000001</v>
      </c>
      <c r="H274" s="23">
        <f t="shared" si="39"/>
        <v>-8989.11</v>
      </c>
      <c r="I274" s="24">
        <f t="shared" si="40"/>
        <v>-79.408047600296058</v>
      </c>
      <c r="J274" s="24">
        <f t="shared" si="41"/>
        <v>0</v>
      </c>
      <c r="K274" s="24">
        <f t="shared" si="42"/>
        <v>0</v>
      </c>
    </row>
    <row r="275" spans="1:11" ht="52.8" x14ac:dyDescent="0.25">
      <c r="A275" s="30" t="s">
        <v>70</v>
      </c>
      <c r="B275" s="22" t="s">
        <v>71</v>
      </c>
      <c r="C275" s="23">
        <v>2398.14</v>
      </c>
      <c r="D275" s="23">
        <v>0</v>
      </c>
      <c r="E275" s="23">
        <v>0</v>
      </c>
      <c r="F275" s="23">
        <v>2737.02</v>
      </c>
      <c r="G275" s="23">
        <f t="shared" si="38"/>
        <v>338.88000000000011</v>
      </c>
      <c r="H275" s="23">
        <f t="shared" si="39"/>
        <v>-2737.02</v>
      </c>
      <c r="I275" s="24">
        <f t="shared" si="40"/>
        <v>14.130951487402726</v>
      </c>
      <c r="J275" s="24">
        <f t="shared" si="41"/>
        <v>0</v>
      </c>
      <c r="K275" s="24">
        <f t="shared" si="42"/>
        <v>0</v>
      </c>
    </row>
    <row r="276" spans="1:11" x14ac:dyDescent="0.25">
      <c r="A276" s="30" t="s">
        <v>72</v>
      </c>
      <c r="B276" s="22" t="s">
        <v>73</v>
      </c>
      <c r="C276" s="23">
        <v>41255.370000000003</v>
      </c>
      <c r="D276" s="23">
        <v>0</v>
      </c>
      <c r="E276" s="23">
        <v>0</v>
      </c>
      <c r="F276" s="23">
        <v>6252.09</v>
      </c>
      <c r="G276" s="23">
        <f t="shared" si="38"/>
        <v>-35003.279999999999</v>
      </c>
      <c r="H276" s="23">
        <f t="shared" si="39"/>
        <v>-6252.09</v>
      </c>
      <c r="I276" s="24">
        <f t="shared" si="40"/>
        <v>-84.845391036366905</v>
      </c>
      <c r="J276" s="24">
        <f t="shared" si="41"/>
        <v>0</v>
      </c>
      <c r="K276" s="24">
        <f t="shared" si="42"/>
        <v>0</v>
      </c>
    </row>
    <row r="277" spans="1:11" x14ac:dyDescent="0.25">
      <c r="A277" s="27" t="s">
        <v>81</v>
      </c>
      <c r="B277" s="22" t="s">
        <v>82</v>
      </c>
      <c r="C277" s="23">
        <v>2763787.17</v>
      </c>
      <c r="D277" s="23">
        <v>10157442</v>
      </c>
      <c r="E277" s="23">
        <v>2527005</v>
      </c>
      <c r="F277" s="23">
        <v>2199448.63</v>
      </c>
      <c r="G277" s="23">
        <f t="shared" si="38"/>
        <v>-564338.54</v>
      </c>
      <c r="H277" s="23">
        <f t="shared" si="39"/>
        <v>327556.37000000011</v>
      </c>
      <c r="I277" s="24">
        <f t="shared" si="40"/>
        <v>-20.419030311946926</v>
      </c>
      <c r="J277" s="24">
        <f t="shared" si="41"/>
        <v>87.03776328103821</v>
      </c>
      <c r="K277" s="24">
        <f t="shared" si="42"/>
        <v>21.653568191676602</v>
      </c>
    </row>
    <row r="278" spans="1:11" x14ac:dyDescent="0.25">
      <c r="A278" s="28" t="s">
        <v>83</v>
      </c>
      <c r="B278" s="22" t="s">
        <v>84</v>
      </c>
      <c r="C278" s="23">
        <v>2695070.98</v>
      </c>
      <c r="D278" s="23">
        <v>9672612</v>
      </c>
      <c r="E278" s="23">
        <v>2418153</v>
      </c>
      <c r="F278" s="23">
        <v>2150481.85</v>
      </c>
      <c r="G278" s="23">
        <f t="shared" si="38"/>
        <v>-544589.12999999989</v>
      </c>
      <c r="H278" s="23">
        <f t="shared" si="39"/>
        <v>267671.14999999991</v>
      </c>
      <c r="I278" s="24">
        <f t="shared" si="40"/>
        <v>-20.206856666906788</v>
      </c>
      <c r="J278" s="24">
        <f t="shared" si="41"/>
        <v>88.930760377858647</v>
      </c>
      <c r="K278" s="24">
        <f t="shared" si="42"/>
        <v>22.232690094464662</v>
      </c>
    </row>
    <row r="279" spans="1:11" ht="26.4" x14ac:dyDescent="0.25">
      <c r="A279" s="29" t="s">
        <v>85</v>
      </c>
      <c r="B279" s="22" t="s">
        <v>86</v>
      </c>
      <c r="C279" s="23">
        <v>75286.320000000007</v>
      </c>
      <c r="D279" s="23">
        <v>0</v>
      </c>
      <c r="E279" s="23">
        <v>0</v>
      </c>
      <c r="F279" s="23">
        <v>92231.8</v>
      </c>
      <c r="G279" s="23">
        <f t="shared" si="38"/>
        <v>16945.479999999996</v>
      </c>
      <c r="H279" s="23">
        <f t="shared" si="39"/>
        <v>-92231.8</v>
      </c>
      <c r="I279" s="24">
        <f t="shared" si="40"/>
        <v>22.508046614577509</v>
      </c>
      <c r="J279" s="24">
        <f t="shared" si="41"/>
        <v>0</v>
      </c>
      <c r="K279" s="24">
        <f t="shared" si="42"/>
        <v>0</v>
      </c>
    </row>
    <row r="280" spans="1:11" x14ac:dyDescent="0.25">
      <c r="A280" s="29" t="s">
        <v>87</v>
      </c>
      <c r="B280" s="22" t="s">
        <v>88</v>
      </c>
      <c r="C280" s="23">
        <v>2619784.66</v>
      </c>
      <c r="D280" s="23">
        <v>9672612</v>
      </c>
      <c r="E280" s="23">
        <v>2418153</v>
      </c>
      <c r="F280" s="23">
        <v>2058250.05</v>
      </c>
      <c r="G280" s="23">
        <f t="shared" si="38"/>
        <v>-561534.6100000001</v>
      </c>
      <c r="H280" s="23">
        <f t="shared" si="39"/>
        <v>359902.94999999995</v>
      </c>
      <c r="I280" s="24">
        <f t="shared" si="40"/>
        <v>-21.434380412014477</v>
      </c>
      <c r="J280" s="24">
        <f t="shared" si="41"/>
        <v>85.116617931123457</v>
      </c>
      <c r="K280" s="24">
        <f t="shared" si="42"/>
        <v>21.279154482780864</v>
      </c>
    </row>
    <row r="281" spans="1:11" x14ac:dyDescent="0.25">
      <c r="A281" s="30" t="s">
        <v>89</v>
      </c>
      <c r="B281" s="22" t="s">
        <v>90</v>
      </c>
      <c r="C281" s="23">
        <v>2619784.66</v>
      </c>
      <c r="D281" s="23">
        <v>9672612</v>
      </c>
      <c r="E281" s="23">
        <v>2418153</v>
      </c>
      <c r="F281" s="23">
        <v>2058250.05</v>
      </c>
      <c r="G281" s="23">
        <f t="shared" si="38"/>
        <v>-561534.6100000001</v>
      </c>
      <c r="H281" s="23">
        <f t="shared" si="39"/>
        <v>359902.94999999995</v>
      </c>
      <c r="I281" s="24">
        <f t="shared" si="40"/>
        <v>-21.434380412014477</v>
      </c>
      <c r="J281" s="24">
        <f t="shared" si="41"/>
        <v>85.116617931123457</v>
      </c>
      <c r="K281" s="24">
        <f t="shared" si="42"/>
        <v>21.279154482780864</v>
      </c>
    </row>
    <row r="282" spans="1:11" ht="26.4" x14ac:dyDescent="0.25">
      <c r="A282" s="31" t="s">
        <v>97</v>
      </c>
      <c r="B282" s="22" t="s">
        <v>98</v>
      </c>
      <c r="C282" s="23">
        <v>41358.81</v>
      </c>
      <c r="D282" s="23">
        <v>250680</v>
      </c>
      <c r="E282" s="23">
        <v>62670</v>
      </c>
      <c r="F282" s="23">
        <v>47857.279999999999</v>
      </c>
      <c r="G282" s="23">
        <f t="shared" si="38"/>
        <v>6498.4700000000012</v>
      </c>
      <c r="H282" s="23">
        <f t="shared" si="39"/>
        <v>14812.720000000001</v>
      </c>
      <c r="I282" s="24">
        <f t="shared" si="40"/>
        <v>15.712420159090641</v>
      </c>
      <c r="J282" s="24">
        <f t="shared" si="41"/>
        <v>76.36393808839955</v>
      </c>
      <c r="K282" s="24">
        <f t="shared" si="42"/>
        <v>19.090984522099887</v>
      </c>
    </row>
    <row r="283" spans="1:11" ht="26.4" x14ac:dyDescent="0.25">
      <c r="A283" s="31" t="s">
        <v>99</v>
      </c>
      <c r="B283" s="22" t="s">
        <v>100</v>
      </c>
      <c r="C283" s="23">
        <v>2578425.85</v>
      </c>
      <c r="D283" s="23">
        <v>9421932</v>
      </c>
      <c r="E283" s="23">
        <v>2355483</v>
      </c>
      <c r="F283" s="23">
        <v>2010392.77</v>
      </c>
      <c r="G283" s="23">
        <f t="shared" si="38"/>
        <v>-568033.08000000007</v>
      </c>
      <c r="H283" s="23">
        <f t="shared" si="39"/>
        <v>345090.23</v>
      </c>
      <c r="I283" s="24">
        <f t="shared" si="40"/>
        <v>-22.030227473867441</v>
      </c>
      <c r="J283" s="24">
        <f t="shared" si="41"/>
        <v>85.34949180274279</v>
      </c>
      <c r="K283" s="24">
        <f t="shared" si="42"/>
        <v>21.337372950685698</v>
      </c>
    </row>
    <row r="284" spans="1:11" x14ac:dyDescent="0.25">
      <c r="A284" s="21" t="s">
        <v>111</v>
      </c>
      <c r="B284" s="22" t="s">
        <v>112</v>
      </c>
      <c r="C284" s="23">
        <v>46182029.75</v>
      </c>
      <c r="D284" s="23">
        <v>219257693</v>
      </c>
      <c r="E284" s="23">
        <v>54777147</v>
      </c>
      <c r="F284" s="23">
        <v>56872295.009999998</v>
      </c>
      <c r="G284" s="23">
        <f t="shared" si="38"/>
        <v>10690265.259999998</v>
      </c>
      <c r="H284" s="23">
        <f t="shared" si="39"/>
        <v>-2095148.0099999979</v>
      </c>
      <c r="I284" s="24">
        <f t="shared" si="40"/>
        <v>23.14810613104332</v>
      </c>
      <c r="J284" s="24">
        <f t="shared" si="41"/>
        <v>103.82485785541185</v>
      </c>
      <c r="K284" s="24">
        <f t="shared" si="42"/>
        <v>25.93856308156996</v>
      </c>
    </row>
    <row r="285" spans="1:11" x14ac:dyDescent="0.25">
      <c r="A285" s="27" t="s">
        <v>27</v>
      </c>
      <c r="B285" s="22" t="s">
        <v>113</v>
      </c>
      <c r="C285" s="23">
        <v>46182029.75</v>
      </c>
      <c r="D285" s="23">
        <v>219257693</v>
      </c>
      <c r="E285" s="23">
        <v>54777147</v>
      </c>
      <c r="F285" s="23">
        <v>56872295.009999998</v>
      </c>
      <c r="G285" s="23">
        <f t="shared" si="38"/>
        <v>10690265.259999998</v>
      </c>
      <c r="H285" s="23">
        <f t="shared" si="39"/>
        <v>-2095148.0099999979</v>
      </c>
      <c r="I285" s="24">
        <f t="shared" si="40"/>
        <v>23.14810613104332</v>
      </c>
      <c r="J285" s="24">
        <f t="shared" si="41"/>
        <v>103.82485785541185</v>
      </c>
      <c r="K285" s="24">
        <f t="shared" si="42"/>
        <v>25.93856308156996</v>
      </c>
    </row>
    <row r="286" spans="1:11" x14ac:dyDescent="0.25">
      <c r="A286" s="28" t="s">
        <v>114</v>
      </c>
      <c r="B286" s="22" t="s">
        <v>115</v>
      </c>
      <c r="C286" s="23">
        <v>242088.35</v>
      </c>
      <c r="D286" s="23">
        <v>1626113</v>
      </c>
      <c r="E286" s="23">
        <v>312207</v>
      </c>
      <c r="F286" s="23">
        <v>292378.84000000003</v>
      </c>
      <c r="G286" s="23">
        <f t="shared" si="38"/>
        <v>50290.49000000002</v>
      </c>
      <c r="H286" s="23">
        <f t="shared" si="39"/>
        <v>19828.159999999974</v>
      </c>
      <c r="I286" s="24">
        <f t="shared" si="40"/>
        <v>20.773610130351173</v>
      </c>
      <c r="J286" s="24">
        <f t="shared" si="41"/>
        <v>93.649034134404431</v>
      </c>
      <c r="K286" s="24">
        <f t="shared" si="42"/>
        <v>17.980228926280031</v>
      </c>
    </row>
    <row r="287" spans="1:11" x14ac:dyDescent="0.25">
      <c r="A287" s="29" t="s">
        <v>116</v>
      </c>
      <c r="B287" s="22" t="s">
        <v>117</v>
      </c>
      <c r="C287" s="23">
        <v>202129.42</v>
      </c>
      <c r="D287" s="23">
        <v>1487399</v>
      </c>
      <c r="E287" s="23">
        <v>273545</v>
      </c>
      <c r="F287" s="23">
        <v>258044.66</v>
      </c>
      <c r="G287" s="23">
        <f t="shared" si="38"/>
        <v>55915.239999999991</v>
      </c>
      <c r="H287" s="23">
        <f t="shared" si="39"/>
        <v>15500.339999999997</v>
      </c>
      <c r="I287" s="24">
        <f t="shared" si="40"/>
        <v>27.663088332218038</v>
      </c>
      <c r="J287" s="24">
        <f t="shared" si="41"/>
        <v>94.333531960006582</v>
      </c>
      <c r="K287" s="24">
        <f t="shared" si="42"/>
        <v>17.348718131449598</v>
      </c>
    </row>
    <row r="288" spans="1:11" x14ac:dyDescent="0.25">
      <c r="A288" s="29" t="s">
        <v>118</v>
      </c>
      <c r="B288" s="22" t="s">
        <v>119</v>
      </c>
      <c r="C288" s="23">
        <v>39958.93</v>
      </c>
      <c r="D288" s="23">
        <v>138714</v>
      </c>
      <c r="E288" s="23">
        <v>38662</v>
      </c>
      <c r="F288" s="23">
        <v>34334.18</v>
      </c>
      <c r="G288" s="23">
        <f t="shared" si="38"/>
        <v>-5624.75</v>
      </c>
      <c r="H288" s="23">
        <f t="shared" si="39"/>
        <v>4327.82</v>
      </c>
      <c r="I288" s="24">
        <f t="shared" si="40"/>
        <v>-14.076327869640153</v>
      </c>
      <c r="J288" s="24">
        <f t="shared" si="41"/>
        <v>88.806011070301594</v>
      </c>
      <c r="K288" s="24">
        <f t="shared" si="42"/>
        <v>24.751777037645802</v>
      </c>
    </row>
    <row r="289" spans="1:11" x14ac:dyDescent="0.25">
      <c r="A289" s="28" t="s">
        <v>29</v>
      </c>
      <c r="B289" s="22" t="s">
        <v>120</v>
      </c>
      <c r="C289" s="23">
        <v>38959525.869999997</v>
      </c>
      <c r="D289" s="23">
        <v>178325521</v>
      </c>
      <c r="E289" s="23">
        <v>44968046</v>
      </c>
      <c r="F289" s="23">
        <v>47701894.759999998</v>
      </c>
      <c r="G289" s="23">
        <f t="shared" si="38"/>
        <v>8742368.8900000006</v>
      </c>
      <c r="H289" s="23">
        <f t="shared" si="39"/>
        <v>-2733848.7599999979</v>
      </c>
      <c r="I289" s="24">
        <f t="shared" si="40"/>
        <v>22.439618282757095</v>
      </c>
      <c r="J289" s="24">
        <f t="shared" si="41"/>
        <v>106.07953647796926</v>
      </c>
      <c r="K289" s="24">
        <f t="shared" si="42"/>
        <v>26.749897879171204</v>
      </c>
    </row>
    <row r="290" spans="1:11" x14ac:dyDescent="0.25">
      <c r="A290" s="29" t="s">
        <v>121</v>
      </c>
      <c r="B290" s="22" t="s">
        <v>122</v>
      </c>
      <c r="C290" s="23">
        <v>56554.31</v>
      </c>
      <c r="D290" s="23">
        <v>3856435</v>
      </c>
      <c r="E290" s="23">
        <v>269170</v>
      </c>
      <c r="F290" s="23">
        <v>262032.45</v>
      </c>
      <c r="G290" s="23">
        <f t="shared" si="38"/>
        <v>205478.14</v>
      </c>
      <c r="H290" s="23">
        <f t="shared" si="39"/>
        <v>7137.5499999999884</v>
      </c>
      <c r="I290" s="24">
        <f t="shared" si="40"/>
        <v>363.32887802892475</v>
      </c>
      <c r="J290" s="24">
        <f t="shared" si="41"/>
        <v>97.348311476018878</v>
      </c>
      <c r="K290" s="24">
        <f t="shared" si="42"/>
        <v>6.7946808386502049</v>
      </c>
    </row>
    <row r="291" spans="1:11" x14ac:dyDescent="0.25">
      <c r="A291" s="29" t="s">
        <v>123</v>
      </c>
      <c r="B291" s="22" t="s">
        <v>124</v>
      </c>
      <c r="C291" s="23">
        <v>38902971.560000002</v>
      </c>
      <c r="D291" s="23">
        <v>174469086</v>
      </c>
      <c r="E291" s="23">
        <v>44698876</v>
      </c>
      <c r="F291" s="23">
        <v>47439862.310000002</v>
      </c>
      <c r="G291" s="23">
        <f t="shared" si="38"/>
        <v>8536890.75</v>
      </c>
      <c r="H291" s="23">
        <f t="shared" si="39"/>
        <v>-2740986.3100000024</v>
      </c>
      <c r="I291" s="24">
        <f t="shared" si="40"/>
        <v>21.944058275429072</v>
      </c>
      <c r="J291" s="24">
        <f t="shared" si="41"/>
        <v>106.13211461961593</v>
      </c>
      <c r="K291" s="24">
        <f t="shared" si="42"/>
        <v>27.190984602280778</v>
      </c>
    </row>
    <row r="292" spans="1:11" ht="26.4" x14ac:dyDescent="0.25">
      <c r="A292" s="28" t="s">
        <v>129</v>
      </c>
      <c r="B292" s="22" t="s">
        <v>130</v>
      </c>
      <c r="C292" s="23">
        <v>6980415.5300000003</v>
      </c>
      <c r="D292" s="23">
        <v>39306059</v>
      </c>
      <c r="E292" s="23">
        <v>9496894</v>
      </c>
      <c r="F292" s="23">
        <v>8878021.4100000001</v>
      </c>
      <c r="G292" s="23">
        <f t="shared" si="38"/>
        <v>1897605.88</v>
      </c>
      <c r="H292" s="23">
        <f t="shared" si="39"/>
        <v>618872.58999999985</v>
      </c>
      <c r="I292" s="24">
        <f t="shared" si="40"/>
        <v>27.184712311818487</v>
      </c>
      <c r="J292" s="24">
        <f t="shared" si="41"/>
        <v>93.483421105889988</v>
      </c>
      <c r="K292" s="24">
        <f t="shared" si="42"/>
        <v>22.58690297595086</v>
      </c>
    </row>
    <row r="293" spans="1:11" x14ac:dyDescent="0.25">
      <c r="A293" s="29" t="s">
        <v>131</v>
      </c>
      <c r="B293" s="22" t="s">
        <v>132</v>
      </c>
      <c r="C293" s="23">
        <v>6969333.4400000004</v>
      </c>
      <c r="D293" s="23">
        <v>36850728</v>
      </c>
      <c r="E293" s="23">
        <v>9185197</v>
      </c>
      <c r="F293" s="23">
        <v>8639305.6400000006</v>
      </c>
      <c r="G293" s="23">
        <f t="shared" si="38"/>
        <v>1669972.2000000002</v>
      </c>
      <c r="H293" s="23">
        <f t="shared" si="39"/>
        <v>545891.3599999994</v>
      </c>
      <c r="I293" s="24">
        <f t="shared" si="40"/>
        <v>23.961720505655705</v>
      </c>
      <c r="J293" s="24">
        <f t="shared" si="41"/>
        <v>94.056835580118758</v>
      </c>
      <c r="K293" s="24">
        <f t="shared" si="42"/>
        <v>23.444056898957331</v>
      </c>
    </row>
    <row r="294" spans="1:11" ht="26.4" x14ac:dyDescent="0.25">
      <c r="A294" s="30" t="s">
        <v>135</v>
      </c>
      <c r="B294" s="22" t="s">
        <v>136</v>
      </c>
      <c r="C294" s="23">
        <v>6969333.4400000004</v>
      </c>
      <c r="D294" s="23">
        <v>36850728</v>
      </c>
      <c r="E294" s="23">
        <v>9185197</v>
      </c>
      <c r="F294" s="23">
        <v>8639305.6400000006</v>
      </c>
      <c r="G294" s="23">
        <f t="shared" si="38"/>
        <v>1669972.2000000002</v>
      </c>
      <c r="H294" s="23">
        <f t="shared" si="39"/>
        <v>545891.3599999994</v>
      </c>
      <c r="I294" s="24">
        <f t="shared" si="40"/>
        <v>23.961720505655705</v>
      </c>
      <c r="J294" s="24">
        <f t="shared" si="41"/>
        <v>94.056835580118758</v>
      </c>
      <c r="K294" s="24">
        <f t="shared" si="42"/>
        <v>23.444056898957331</v>
      </c>
    </row>
    <row r="295" spans="1:11" ht="26.4" x14ac:dyDescent="0.25">
      <c r="A295" s="29" t="s">
        <v>137</v>
      </c>
      <c r="B295" s="22" t="s">
        <v>138</v>
      </c>
      <c r="C295" s="23">
        <v>11082.09</v>
      </c>
      <c r="D295" s="23">
        <v>2455331</v>
      </c>
      <c r="E295" s="23">
        <v>311697</v>
      </c>
      <c r="F295" s="23">
        <v>238715.77</v>
      </c>
      <c r="G295" s="23">
        <f t="shared" si="38"/>
        <v>227633.68</v>
      </c>
      <c r="H295" s="23">
        <f t="shared" si="39"/>
        <v>72981.23000000001</v>
      </c>
      <c r="I295" s="24">
        <f t="shared" si="40"/>
        <v>2054.0681405763712</v>
      </c>
      <c r="J295" s="24">
        <f t="shared" si="41"/>
        <v>76.585841378004915</v>
      </c>
      <c r="K295" s="24">
        <f t="shared" si="42"/>
        <v>9.7223457855580371</v>
      </c>
    </row>
    <row r="296" spans="1:11" x14ac:dyDescent="0.25">
      <c r="A296" s="21"/>
      <c r="B296" s="22" t="s">
        <v>142</v>
      </c>
      <c r="C296" s="23">
        <v>4159410.37</v>
      </c>
      <c r="D296" s="23">
        <v>16758079</v>
      </c>
      <c r="E296" s="23">
        <v>-125020</v>
      </c>
      <c r="F296" s="23">
        <v>-1353595.79</v>
      </c>
      <c r="G296" s="23">
        <f t="shared" si="38"/>
        <v>-5513006.1600000001</v>
      </c>
      <c r="H296" s="23">
        <f t="shared" si="39"/>
        <v>1228575.79</v>
      </c>
      <c r="I296" s="24">
        <f t="shared" si="40"/>
        <v>-132.54297291180723</v>
      </c>
      <c r="J296" s="24">
        <f t="shared" si="41"/>
        <v>1082.703399456087</v>
      </c>
      <c r="K296" s="24">
        <f t="shared" si="42"/>
        <v>-8.0772729976986017</v>
      </c>
    </row>
    <row r="297" spans="1:11" x14ac:dyDescent="0.25">
      <c r="A297" s="21" t="s">
        <v>143</v>
      </c>
      <c r="B297" s="22" t="s">
        <v>144</v>
      </c>
      <c r="C297" s="23">
        <v>-4159410.37</v>
      </c>
      <c r="D297" s="23">
        <v>-16758079</v>
      </c>
      <c r="E297" s="23">
        <v>125020</v>
      </c>
      <c r="F297" s="23">
        <v>1353595.79</v>
      </c>
      <c r="G297" s="23">
        <f t="shared" si="38"/>
        <v>5513006.1600000001</v>
      </c>
      <c r="H297" s="23">
        <f t="shared" si="39"/>
        <v>-1228575.79</v>
      </c>
      <c r="I297" s="24">
        <f t="shared" si="40"/>
        <v>-132.54297291180723</v>
      </c>
      <c r="J297" s="24">
        <f t="shared" si="41"/>
        <v>1082.703399456087</v>
      </c>
      <c r="K297" s="24">
        <f t="shared" si="42"/>
        <v>-8.0772729976986017</v>
      </c>
    </row>
    <row r="298" spans="1:11" x14ac:dyDescent="0.25">
      <c r="A298" s="27" t="s">
        <v>145</v>
      </c>
      <c r="B298" s="22" t="s">
        <v>146</v>
      </c>
      <c r="C298" s="23">
        <v>-4159410.37</v>
      </c>
      <c r="D298" s="23">
        <v>-16758079</v>
      </c>
      <c r="E298" s="23">
        <v>125020</v>
      </c>
      <c r="F298" s="23">
        <v>1353595.79</v>
      </c>
      <c r="G298" s="23">
        <f t="shared" si="38"/>
        <v>5513006.1600000001</v>
      </c>
      <c r="H298" s="23">
        <f t="shared" si="39"/>
        <v>-1228575.79</v>
      </c>
      <c r="I298" s="24">
        <f t="shared" si="40"/>
        <v>-132.54297291180723</v>
      </c>
      <c r="J298" s="24">
        <f t="shared" si="41"/>
        <v>1082.703399456087</v>
      </c>
      <c r="K298" s="24">
        <f t="shared" si="42"/>
        <v>-8.0772729976986017</v>
      </c>
    </row>
    <row r="299" spans="1:11" ht="26.4" x14ac:dyDescent="0.25">
      <c r="A299" s="28" t="s">
        <v>147</v>
      </c>
      <c r="B299" s="22" t="s">
        <v>148</v>
      </c>
      <c r="C299" s="23">
        <v>-4159410.37</v>
      </c>
      <c r="D299" s="23">
        <v>-16758079</v>
      </c>
      <c r="E299" s="23">
        <v>125020</v>
      </c>
      <c r="F299" s="23">
        <v>1353595.79</v>
      </c>
      <c r="G299" s="23">
        <f t="shared" si="38"/>
        <v>5513006.1600000001</v>
      </c>
      <c r="H299" s="23">
        <f t="shared" si="39"/>
        <v>-1228575.79</v>
      </c>
      <c r="I299" s="24">
        <f t="shared" si="40"/>
        <v>-132.54297291180723</v>
      </c>
      <c r="J299" s="24">
        <f t="shared" si="41"/>
        <v>1082.703399456087</v>
      </c>
      <c r="K299" s="24">
        <f t="shared" si="42"/>
        <v>-8.0772729976986017</v>
      </c>
    </row>
    <row r="300" spans="1:11" x14ac:dyDescent="0.25">
      <c r="A300" s="21"/>
      <c r="B300" s="22"/>
      <c r="C300" s="23"/>
      <c r="D300" s="23"/>
      <c r="E300" s="23"/>
      <c r="F300" s="23"/>
      <c r="G300" s="23"/>
      <c r="H300" s="23"/>
      <c r="I300" s="24"/>
      <c r="J300" s="24"/>
      <c r="K300" s="24"/>
    </row>
    <row r="301" spans="1:11" s="36" customFormat="1" x14ac:dyDescent="0.25">
      <c r="A301" s="37" t="s">
        <v>158</v>
      </c>
      <c r="B301" s="33" t="s">
        <v>159</v>
      </c>
      <c r="C301" s="34"/>
      <c r="D301" s="34"/>
      <c r="E301" s="34"/>
      <c r="F301" s="34"/>
      <c r="G301" s="34"/>
      <c r="H301" s="34"/>
      <c r="I301" s="35"/>
      <c r="J301" s="35"/>
      <c r="K301" s="35"/>
    </row>
    <row r="302" spans="1:11" x14ac:dyDescent="0.25">
      <c r="A302" s="21" t="s">
        <v>25</v>
      </c>
      <c r="B302" s="22" t="s">
        <v>26</v>
      </c>
      <c r="C302" s="23">
        <v>22835075.57</v>
      </c>
      <c r="D302" s="23">
        <v>117503059</v>
      </c>
      <c r="E302" s="23">
        <v>27136127</v>
      </c>
      <c r="F302" s="23">
        <v>27825722.420000002</v>
      </c>
      <c r="G302" s="23">
        <f t="shared" ref="G302:G331" si="43">F302-C302</f>
        <v>4990646.8500000015</v>
      </c>
      <c r="H302" s="23">
        <f t="shared" ref="H302:H331" si="44">E302-F302</f>
        <v>-689595.42000000179</v>
      </c>
      <c r="I302" s="24">
        <f t="shared" ref="I302:I331" si="45">IF(ISERROR(F302/C302),0,F302/C302*100-100)</f>
        <v>21.85517991697192</v>
      </c>
      <c r="J302" s="24">
        <f t="shared" ref="J302:J331" si="46">IF(ISERROR(F302/E302),0,F302/E302*100)</f>
        <v>102.54124481360219</v>
      </c>
      <c r="K302" s="24">
        <f t="shared" ref="K302:K331" si="47">IF(ISERROR(F302/D302),0,F302/D302*100)</f>
        <v>23.68084938112122</v>
      </c>
    </row>
    <row r="303" spans="1:11" x14ac:dyDescent="0.25">
      <c r="A303" s="27" t="s">
        <v>27</v>
      </c>
      <c r="B303" s="22" t="s">
        <v>28</v>
      </c>
      <c r="C303" s="23">
        <v>22549536.460000001</v>
      </c>
      <c r="D303" s="23">
        <v>116149563</v>
      </c>
      <c r="E303" s="23">
        <v>26800260</v>
      </c>
      <c r="F303" s="23">
        <v>27451720.780000001</v>
      </c>
      <c r="G303" s="23">
        <f t="shared" si="43"/>
        <v>4902184.32</v>
      </c>
      <c r="H303" s="23">
        <f t="shared" si="44"/>
        <v>-651460.78000000119</v>
      </c>
      <c r="I303" s="24">
        <f t="shared" si="45"/>
        <v>21.739623467186789</v>
      </c>
      <c r="J303" s="24">
        <f t="shared" si="46"/>
        <v>102.43080022357994</v>
      </c>
      <c r="K303" s="24">
        <f t="shared" si="47"/>
        <v>23.634803326810623</v>
      </c>
    </row>
    <row r="304" spans="1:11" x14ac:dyDescent="0.25">
      <c r="A304" s="28" t="s">
        <v>29</v>
      </c>
      <c r="B304" s="22" t="s">
        <v>30</v>
      </c>
      <c r="C304" s="23">
        <v>22549536.460000001</v>
      </c>
      <c r="D304" s="23">
        <v>116149563</v>
      </c>
      <c r="E304" s="23">
        <v>26800260</v>
      </c>
      <c r="F304" s="23">
        <v>27451720.780000001</v>
      </c>
      <c r="G304" s="23">
        <f t="shared" si="43"/>
        <v>4902184.32</v>
      </c>
      <c r="H304" s="23">
        <f t="shared" si="44"/>
        <v>-651460.78000000119</v>
      </c>
      <c r="I304" s="24">
        <f t="shared" si="45"/>
        <v>21.739623467186789</v>
      </c>
      <c r="J304" s="24">
        <f t="shared" si="46"/>
        <v>102.43080022357994</v>
      </c>
      <c r="K304" s="24">
        <f t="shared" si="47"/>
        <v>23.634803326810623</v>
      </c>
    </row>
    <row r="305" spans="1:11" x14ac:dyDescent="0.25">
      <c r="A305" s="29" t="s">
        <v>31</v>
      </c>
      <c r="B305" s="22" t="s">
        <v>32</v>
      </c>
      <c r="C305" s="23">
        <v>23202048.379999999</v>
      </c>
      <c r="D305" s="23">
        <v>116149563</v>
      </c>
      <c r="E305" s="23">
        <v>26800260</v>
      </c>
      <c r="F305" s="23">
        <v>28253509.48</v>
      </c>
      <c r="G305" s="23">
        <f t="shared" si="43"/>
        <v>5051461.1000000015</v>
      </c>
      <c r="H305" s="23">
        <f t="shared" si="44"/>
        <v>-1453249.4800000004</v>
      </c>
      <c r="I305" s="24">
        <f t="shared" si="45"/>
        <v>21.771616959278163</v>
      </c>
      <c r="J305" s="24">
        <f t="shared" si="46"/>
        <v>105.42252008002907</v>
      </c>
      <c r="K305" s="24">
        <f t="shared" si="47"/>
        <v>24.325110444022936</v>
      </c>
    </row>
    <row r="306" spans="1:11" x14ac:dyDescent="0.25">
      <c r="A306" s="30" t="s">
        <v>33</v>
      </c>
      <c r="B306" s="22" t="s">
        <v>34</v>
      </c>
      <c r="C306" s="23">
        <v>0</v>
      </c>
      <c r="D306" s="23">
        <v>500</v>
      </c>
      <c r="E306" s="23">
        <v>90</v>
      </c>
      <c r="F306" s="23">
        <v>0</v>
      </c>
      <c r="G306" s="23">
        <f t="shared" si="43"/>
        <v>0</v>
      </c>
      <c r="H306" s="23">
        <f t="shared" si="44"/>
        <v>90</v>
      </c>
      <c r="I306" s="24">
        <f t="shared" si="45"/>
        <v>0</v>
      </c>
      <c r="J306" s="24">
        <f t="shared" si="46"/>
        <v>0</v>
      </c>
      <c r="K306" s="24">
        <f t="shared" si="47"/>
        <v>0</v>
      </c>
    </row>
    <row r="307" spans="1:11" ht="26.4" x14ac:dyDescent="0.25">
      <c r="A307" s="30" t="s">
        <v>37</v>
      </c>
      <c r="B307" s="22" t="s">
        <v>38</v>
      </c>
      <c r="C307" s="23">
        <v>23202048.379999999</v>
      </c>
      <c r="D307" s="23">
        <v>116149063</v>
      </c>
      <c r="E307" s="23">
        <v>26800170</v>
      </c>
      <c r="F307" s="23">
        <v>28253509.48</v>
      </c>
      <c r="G307" s="23">
        <f t="shared" si="43"/>
        <v>5051461.1000000015</v>
      </c>
      <c r="H307" s="23">
        <f t="shared" si="44"/>
        <v>-1453339.4800000004</v>
      </c>
      <c r="I307" s="24">
        <f t="shared" si="45"/>
        <v>21.771616959278163</v>
      </c>
      <c r="J307" s="24">
        <f t="shared" si="46"/>
        <v>105.42287410863437</v>
      </c>
      <c r="K307" s="24">
        <f t="shared" si="47"/>
        <v>24.32521515907537</v>
      </c>
    </row>
    <row r="308" spans="1:11" ht="39.6" x14ac:dyDescent="0.25">
      <c r="A308" s="31" t="s">
        <v>43</v>
      </c>
      <c r="B308" s="22" t="s">
        <v>44</v>
      </c>
      <c r="C308" s="23">
        <v>23202048.379999999</v>
      </c>
      <c r="D308" s="23">
        <v>116149063</v>
      </c>
      <c r="E308" s="23">
        <v>26800170</v>
      </c>
      <c r="F308" s="23">
        <v>28253509.48</v>
      </c>
      <c r="G308" s="23">
        <f t="shared" si="43"/>
        <v>5051461.1000000015</v>
      </c>
      <c r="H308" s="23">
        <f t="shared" si="44"/>
        <v>-1453339.4800000004</v>
      </c>
      <c r="I308" s="24">
        <f t="shared" si="45"/>
        <v>21.771616959278163</v>
      </c>
      <c r="J308" s="24">
        <f t="shared" si="46"/>
        <v>105.42287410863437</v>
      </c>
      <c r="K308" s="24">
        <f t="shared" si="47"/>
        <v>24.32521515907537</v>
      </c>
    </row>
    <row r="309" spans="1:11" x14ac:dyDescent="0.25">
      <c r="A309" s="30" t="s">
        <v>47</v>
      </c>
      <c r="B309" s="22" t="s">
        <v>48</v>
      </c>
      <c r="C309" s="23">
        <v>-652511.92000000004</v>
      </c>
      <c r="D309" s="23">
        <v>0</v>
      </c>
      <c r="E309" s="23">
        <v>0</v>
      </c>
      <c r="F309" s="23">
        <v>-801788.7</v>
      </c>
      <c r="G309" s="23">
        <f t="shared" si="43"/>
        <v>-149276.77999999991</v>
      </c>
      <c r="H309" s="23">
        <f t="shared" si="44"/>
        <v>801788.7</v>
      </c>
      <c r="I309" s="24">
        <f t="shared" si="45"/>
        <v>22.877249506798265</v>
      </c>
      <c r="J309" s="24">
        <f t="shared" si="46"/>
        <v>0</v>
      </c>
      <c r="K309" s="24">
        <f t="shared" si="47"/>
        <v>0</v>
      </c>
    </row>
    <row r="310" spans="1:11" x14ac:dyDescent="0.25">
      <c r="A310" s="31" t="s">
        <v>150</v>
      </c>
      <c r="B310" s="22" t="s">
        <v>151</v>
      </c>
      <c r="C310" s="23">
        <v>-652511.92000000004</v>
      </c>
      <c r="D310" s="23">
        <v>0</v>
      </c>
      <c r="E310" s="23">
        <v>0</v>
      </c>
      <c r="F310" s="23">
        <v>-801788.7</v>
      </c>
      <c r="G310" s="23">
        <f t="shared" si="43"/>
        <v>-149276.77999999991</v>
      </c>
      <c r="H310" s="23">
        <f t="shared" si="44"/>
        <v>801788.7</v>
      </c>
      <c r="I310" s="24">
        <f t="shared" si="45"/>
        <v>22.877249506798265</v>
      </c>
      <c r="J310" s="24">
        <f t="shared" si="46"/>
        <v>0</v>
      </c>
      <c r="K310" s="24">
        <f t="shared" si="47"/>
        <v>0</v>
      </c>
    </row>
    <row r="311" spans="1:11" x14ac:dyDescent="0.25">
      <c r="A311" s="27" t="s">
        <v>54</v>
      </c>
      <c r="B311" s="22" t="s">
        <v>55</v>
      </c>
      <c r="C311" s="23">
        <v>46508.11</v>
      </c>
      <c r="D311" s="23">
        <v>150000</v>
      </c>
      <c r="E311" s="23">
        <v>35000</v>
      </c>
      <c r="F311" s="23">
        <v>73134.64</v>
      </c>
      <c r="G311" s="23">
        <f t="shared" si="43"/>
        <v>26626.53</v>
      </c>
      <c r="H311" s="23">
        <f t="shared" si="44"/>
        <v>-38134.639999999999</v>
      </c>
      <c r="I311" s="24">
        <f t="shared" si="45"/>
        <v>57.251369707347806</v>
      </c>
      <c r="J311" s="24">
        <f t="shared" si="46"/>
        <v>208.95611428571428</v>
      </c>
      <c r="K311" s="24">
        <f t="shared" si="47"/>
        <v>48.75642666666667</v>
      </c>
    </row>
    <row r="312" spans="1:11" ht="26.4" x14ac:dyDescent="0.25">
      <c r="A312" s="28" t="s">
        <v>56</v>
      </c>
      <c r="B312" s="22" t="s">
        <v>57</v>
      </c>
      <c r="C312" s="23">
        <v>46508.11</v>
      </c>
      <c r="D312" s="23">
        <v>0</v>
      </c>
      <c r="E312" s="23">
        <v>0</v>
      </c>
      <c r="F312" s="23">
        <v>73134.64</v>
      </c>
      <c r="G312" s="23">
        <f t="shared" si="43"/>
        <v>26626.53</v>
      </c>
      <c r="H312" s="23">
        <f t="shared" si="44"/>
        <v>-73134.64</v>
      </c>
      <c r="I312" s="24">
        <f t="shared" si="45"/>
        <v>57.251369707347806</v>
      </c>
      <c r="J312" s="24">
        <f t="shared" si="46"/>
        <v>0</v>
      </c>
      <c r="K312" s="24">
        <f t="shared" si="47"/>
        <v>0</v>
      </c>
    </row>
    <row r="313" spans="1:11" ht="26.4" x14ac:dyDescent="0.25">
      <c r="A313" s="29" t="s">
        <v>58</v>
      </c>
      <c r="B313" s="22" t="s">
        <v>59</v>
      </c>
      <c r="C313" s="23">
        <v>46508.11</v>
      </c>
      <c r="D313" s="23">
        <v>0</v>
      </c>
      <c r="E313" s="23">
        <v>0</v>
      </c>
      <c r="F313" s="23">
        <v>73134.64</v>
      </c>
      <c r="G313" s="23">
        <f t="shared" si="43"/>
        <v>26626.53</v>
      </c>
      <c r="H313" s="23">
        <f t="shared" si="44"/>
        <v>-73134.64</v>
      </c>
      <c r="I313" s="24">
        <f t="shared" si="45"/>
        <v>57.251369707347806</v>
      </c>
      <c r="J313" s="24">
        <f t="shared" si="46"/>
        <v>0</v>
      </c>
      <c r="K313" s="24">
        <f t="shared" si="47"/>
        <v>0</v>
      </c>
    </row>
    <row r="314" spans="1:11" x14ac:dyDescent="0.25">
      <c r="A314" s="30" t="s">
        <v>60</v>
      </c>
      <c r="B314" s="22" t="s">
        <v>61</v>
      </c>
      <c r="C314" s="23">
        <v>46508.11</v>
      </c>
      <c r="D314" s="23">
        <v>0</v>
      </c>
      <c r="E314" s="23">
        <v>0</v>
      </c>
      <c r="F314" s="23">
        <v>73134.64</v>
      </c>
      <c r="G314" s="23">
        <f t="shared" si="43"/>
        <v>26626.53</v>
      </c>
      <c r="H314" s="23">
        <f t="shared" si="44"/>
        <v>-73134.64</v>
      </c>
      <c r="I314" s="24">
        <f t="shared" si="45"/>
        <v>57.251369707347806</v>
      </c>
      <c r="J314" s="24">
        <f t="shared" si="46"/>
        <v>0</v>
      </c>
      <c r="K314" s="24">
        <f t="shared" si="47"/>
        <v>0</v>
      </c>
    </row>
    <row r="315" spans="1:11" x14ac:dyDescent="0.25">
      <c r="A315" s="27" t="s">
        <v>81</v>
      </c>
      <c r="B315" s="22" t="s">
        <v>82</v>
      </c>
      <c r="C315" s="23">
        <v>239031</v>
      </c>
      <c r="D315" s="23">
        <v>1203496</v>
      </c>
      <c r="E315" s="23">
        <v>300867</v>
      </c>
      <c r="F315" s="23">
        <v>300867</v>
      </c>
      <c r="G315" s="23">
        <f t="shared" si="43"/>
        <v>61836</v>
      </c>
      <c r="H315" s="23">
        <f t="shared" si="44"/>
        <v>0</v>
      </c>
      <c r="I315" s="24">
        <f t="shared" si="45"/>
        <v>25.869447895879617</v>
      </c>
      <c r="J315" s="24">
        <f t="shared" si="46"/>
        <v>100</v>
      </c>
      <c r="K315" s="24">
        <f t="shared" si="47"/>
        <v>24.999418361174445</v>
      </c>
    </row>
    <row r="316" spans="1:11" x14ac:dyDescent="0.25">
      <c r="A316" s="28" t="s">
        <v>83</v>
      </c>
      <c r="B316" s="22" t="s">
        <v>84</v>
      </c>
      <c r="C316" s="23">
        <v>239031</v>
      </c>
      <c r="D316" s="23">
        <v>0</v>
      </c>
      <c r="E316" s="23">
        <v>0</v>
      </c>
      <c r="F316" s="23">
        <v>300867</v>
      </c>
      <c r="G316" s="23">
        <f t="shared" si="43"/>
        <v>61836</v>
      </c>
      <c r="H316" s="23">
        <f t="shared" si="44"/>
        <v>-300867</v>
      </c>
      <c r="I316" s="24">
        <f t="shared" si="45"/>
        <v>25.869447895879617</v>
      </c>
      <c r="J316" s="24">
        <f t="shared" si="46"/>
        <v>0</v>
      </c>
      <c r="K316" s="24">
        <f t="shared" si="47"/>
        <v>0</v>
      </c>
    </row>
    <row r="317" spans="1:11" ht="26.4" x14ac:dyDescent="0.25">
      <c r="A317" s="29" t="s">
        <v>85</v>
      </c>
      <c r="B317" s="22" t="s">
        <v>86</v>
      </c>
      <c r="C317" s="23">
        <v>239031</v>
      </c>
      <c r="D317" s="23">
        <v>0</v>
      </c>
      <c r="E317" s="23">
        <v>0</v>
      </c>
      <c r="F317" s="23">
        <v>300867</v>
      </c>
      <c r="G317" s="23">
        <f t="shared" si="43"/>
        <v>61836</v>
      </c>
      <c r="H317" s="23">
        <f t="shared" si="44"/>
        <v>-300867</v>
      </c>
      <c r="I317" s="24">
        <f t="shared" si="45"/>
        <v>25.869447895879617</v>
      </c>
      <c r="J317" s="24">
        <f t="shared" si="46"/>
        <v>0</v>
      </c>
      <c r="K317" s="24">
        <f t="shared" si="47"/>
        <v>0</v>
      </c>
    </row>
    <row r="318" spans="1:11" x14ac:dyDescent="0.25">
      <c r="A318" s="21" t="s">
        <v>111</v>
      </c>
      <c r="B318" s="22" t="s">
        <v>112</v>
      </c>
      <c r="C318" s="23">
        <v>24163998.059999999</v>
      </c>
      <c r="D318" s="23">
        <v>116675249</v>
      </c>
      <c r="E318" s="23">
        <v>29095224</v>
      </c>
      <c r="F318" s="23">
        <v>25619655.850000001</v>
      </c>
      <c r="G318" s="23">
        <f t="shared" si="43"/>
        <v>1455657.7900000028</v>
      </c>
      <c r="H318" s="23">
        <f t="shared" si="44"/>
        <v>3475568.1499999985</v>
      </c>
      <c r="I318" s="24">
        <f t="shared" si="45"/>
        <v>6.0240767541263551</v>
      </c>
      <c r="J318" s="24">
        <f t="shared" si="46"/>
        <v>88.054506299728104</v>
      </c>
      <c r="K318" s="24">
        <f t="shared" si="47"/>
        <v>21.958089714468919</v>
      </c>
    </row>
    <row r="319" spans="1:11" x14ac:dyDescent="0.25">
      <c r="A319" s="27" t="s">
        <v>27</v>
      </c>
      <c r="B319" s="22" t="s">
        <v>113</v>
      </c>
      <c r="C319" s="23">
        <v>24163998.059999999</v>
      </c>
      <c r="D319" s="23">
        <v>116675249</v>
      </c>
      <c r="E319" s="23">
        <v>29095224</v>
      </c>
      <c r="F319" s="23">
        <v>25619655.850000001</v>
      </c>
      <c r="G319" s="23">
        <f t="shared" si="43"/>
        <v>1455657.7900000028</v>
      </c>
      <c r="H319" s="23">
        <f t="shared" si="44"/>
        <v>3475568.1499999985</v>
      </c>
      <c r="I319" s="24">
        <f t="shared" si="45"/>
        <v>6.0240767541263551</v>
      </c>
      <c r="J319" s="24">
        <f t="shared" si="46"/>
        <v>88.054506299728104</v>
      </c>
      <c r="K319" s="24">
        <f t="shared" si="47"/>
        <v>21.958089714468919</v>
      </c>
    </row>
    <row r="320" spans="1:11" x14ac:dyDescent="0.25">
      <c r="A320" s="28" t="s">
        <v>29</v>
      </c>
      <c r="B320" s="22" t="s">
        <v>120</v>
      </c>
      <c r="C320" s="23">
        <v>22477637.039999999</v>
      </c>
      <c r="D320" s="23">
        <v>106736641</v>
      </c>
      <c r="E320" s="23">
        <v>26632782</v>
      </c>
      <c r="F320" s="23">
        <v>23736512.07</v>
      </c>
      <c r="G320" s="23">
        <f t="shared" si="43"/>
        <v>1258875.0300000012</v>
      </c>
      <c r="H320" s="23">
        <f t="shared" si="44"/>
        <v>2896269.9299999997</v>
      </c>
      <c r="I320" s="24">
        <f t="shared" si="45"/>
        <v>5.6005665887378484</v>
      </c>
      <c r="J320" s="24">
        <f t="shared" si="46"/>
        <v>89.125169387110972</v>
      </c>
      <c r="K320" s="24">
        <f t="shared" si="47"/>
        <v>22.238391472334229</v>
      </c>
    </row>
    <row r="321" spans="1:11" x14ac:dyDescent="0.25">
      <c r="A321" s="29" t="s">
        <v>121</v>
      </c>
      <c r="B321" s="22" t="s">
        <v>122</v>
      </c>
      <c r="C321" s="23">
        <v>50856.94</v>
      </c>
      <c r="D321" s="23">
        <v>552320</v>
      </c>
      <c r="E321" s="23">
        <v>138081</v>
      </c>
      <c r="F321" s="23">
        <v>56915.16</v>
      </c>
      <c r="G321" s="23">
        <f t="shared" si="43"/>
        <v>6058.2200000000012</v>
      </c>
      <c r="H321" s="23">
        <f t="shared" si="44"/>
        <v>81165.84</v>
      </c>
      <c r="I321" s="24">
        <f t="shared" si="45"/>
        <v>11.912277852344261</v>
      </c>
      <c r="J321" s="24">
        <f t="shared" si="46"/>
        <v>41.218675994524958</v>
      </c>
      <c r="K321" s="24">
        <f t="shared" si="47"/>
        <v>10.304743626882967</v>
      </c>
    </row>
    <row r="322" spans="1:11" x14ac:dyDescent="0.25">
      <c r="A322" s="29" t="s">
        <v>123</v>
      </c>
      <c r="B322" s="22" t="s">
        <v>124</v>
      </c>
      <c r="C322" s="23">
        <v>22426780.100000001</v>
      </c>
      <c r="D322" s="23">
        <v>106184321</v>
      </c>
      <c r="E322" s="23">
        <v>26494701</v>
      </c>
      <c r="F322" s="23">
        <v>23679596.91</v>
      </c>
      <c r="G322" s="23">
        <f t="shared" si="43"/>
        <v>1252816.8099999987</v>
      </c>
      <c r="H322" s="23">
        <f t="shared" si="44"/>
        <v>2815104.09</v>
      </c>
      <c r="I322" s="24">
        <f t="shared" si="45"/>
        <v>5.5862535968772278</v>
      </c>
      <c r="J322" s="24">
        <f t="shared" si="46"/>
        <v>89.374841067276051</v>
      </c>
      <c r="K322" s="24">
        <f t="shared" si="47"/>
        <v>22.300464594956537</v>
      </c>
    </row>
    <row r="323" spans="1:11" ht="26.4" x14ac:dyDescent="0.25">
      <c r="A323" s="28" t="s">
        <v>129</v>
      </c>
      <c r="B323" s="22" t="s">
        <v>130</v>
      </c>
      <c r="C323" s="23">
        <v>1686361.02</v>
      </c>
      <c r="D323" s="23">
        <v>9938608</v>
      </c>
      <c r="E323" s="23">
        <v>2462442</v>
      </c>
      <c r="F323" s="23">
        <v>1883143.78</v>
      </c>
      <c r="G323" s="23">
        <f t="shared" si="43"/>
        <v>196782.76</v>
      </c>
      <c r="H323" s="23">
        <f t="shared" si="44"/>
        <v>579298.22</v>
      </c>
      <c r="I323" s="24">
        <f t="shared" si="45"/>
        <v>11.669076648842378</v>
      </c>
      <c r="J323" s="24">
        <f t="shared" si="46"/>
        <v>76.474645088087357</v>
      </c>
      <c r="K323" s="24">
        <f t="shared" si="47"/>
        <v>18.947761899855596</v>
      </c>
    </row>
    <row r="324" spans="1:11" x14ac:dyDescent="0.25">
      <c r="A324" s="29" t="s">
        <v>131</v>
      </c>
      <c r="B324" s="22" t="s">
        <v>132</v>
      </c>
      <c r="C324" s="23">
        <v>1661361.02</v>
      </c>
      <c r="D324" s="23">
        <v>9806981</v>
      </c>
      <c r="E324" s="23">
        <v>2437442</v>
      </c>
      <c r="F324" s="23">
        <v>1858143.78</v>
      </c>
      <c r="G324" s="23">
        <f t="shared" si="43"/>
        <v>196782.76</v>
      </c>
      <c r="H324" s="23">
        <f t="shared" si="44"/>
        <v>579298.22</v>
      </c>
      <c r="I324" s="24">
        <f t="shared" si="45"/>
        <v>11.844671786027575</v>
      </c>
      <c r="J324" s="24">
        <f t="shared" si="46"/>
        <v>76.233353655184416</v>
      </c>
      <c r="K324" s="24">
        <f t="shared" si="47"/>
        <v>18.947153869269247</v>
      </c>
    </row>
    <row r="325" spans="1:11" ht="26.4" x14ac:dyDescent="0.25">
      <c r="A325" s="30" t="s">
        <v>133</v>
      </c>
      <c r="B325" s="22" t="s">
        <v>134</v>
      </c>
      <c r="C325" s="23">
        <v>617.96</v>
      </c>
      <c r="D325" s="23">
        <v>15000</v>
      </c>
      <c r="E325" s="23">
        <v>3600</v>
      </c>
      <c r="F325" s="23">
        <v>1819.44</v>
      </c>
      <c r="G325" s="23">
        <f t="shared" si="43"/>
        <v>1201.48</v>
      </c>
      <c r="H325" s="23">
        <f t="shared" si="44"/>
        <v>1780.56</v>
      </c>
      <c r="I325" s="24">
        <f t="shared" si="45"/>
        <v>194.42682374263705</v>
      </c>
      <c r="J325" s="24">
        <f t="shared" si="46"/>
        <v>50.54</v>
      </c>
      <c r="K325" s="24">
        <f t="shared" si="47"/>
        <v>12.1296</v>
      </c>
    </row>
    <row r="326" spans="1:11" ht="26.4" x14ac:dyDescent="0.25">
      <c r="A326" s="30" t="s">
        <v>135</v>
      </c>
      <c r="B326" s="22" t="s">
        <v>136</v>
      </c>
      <c r="C326" s="23">
        <v>1660743.06</v>
      </c>
      <c r="D326" s="23">
        <v>9791981</v>
      </c>
      <c r="E326" s="23">
        <v>2433842</v>
      </c>
      <c r="F326" s="23">
        <v>1856324.34</v>
      </c>
      <c r="G326" s="23">
        <f t="shared" si="43"/>
        <v>195581.28000000003</v>
      </c>
      <c r="H326" s="23">
        <f t="shared" si="44"/>
        <v>577517.65999999992</v>
      </c>
      <c r="I326" s="24">
        <f t="shared" si="45"/>
        <v>11.77673324132391</v>
      </c>
      <c r="J326" s="24">
        <f t="shared" si="46"/>
        <v>76.271357795616979</v>
      </c>
      <c r="K326" s="24">
        <f t="shared" si="47"/>
        <v>18.957597446318573</v>
      </c>
    </row>
    <row r="327" spans="1:11" ht="26.4" x14ac:dyDescent="0.25">
      <c r="A327" s="29" t="s">
        <v>137</v>
      </c>
      <c r="B327" s="22" t="s">
        <v>138</v>
      </c>
      <c r="C327" s="23">
        <v>25000</v>
      </c>
      <c r="D327" s="23">
        <v>131627</v>
      </c>
      <c r="E327" s="23">
        <v>25000</v>
      </c>
      <c r="F327" s="23">
        <v>25000</v>
      </c>
      <c r="G327" s="23">
        <f t="shared" si="43"/>
        <v>0</v>
      </c>
      <c r="H327" s="23">
        <f t="shared" si="44"/>
        <v>0</v>
      </c>
      <c r="I327" s="24">
        <f t="shared" si="45"/>
        <v>0</v>
      </c>
      <c r="J327" s="24">
        <f t="shared" si="46"/>
        <v>100</v>
      </c>
      <c r="K327" s="24">
        <f t="shared" si="47"/>
        <v>18.993063733124664</v>
      </c>
    </row>
    <row r="328" spans="1:11" x14ac:dyDescent="0.25">
      <c r="A328" s="21"/>
      <c r="B328" s="22" t="s">
        <v>142</v>
      </c>
      <c r="C328" s="23">
        <v>-1328922.49</v>
      </c>
      <c r="D328" s="23">
        <v>827810</v>
      </c>
      <c r="E328" s="23">
        <v>-1959097</v>
      </c>
      <c r="F328" s="23">
        <v>2206066.5699999998</v>
      </c>
      <c r="G328" s="23">
        <f t="shared" si="43"/>
        <v>3534989.0599999996</v>
      </c>
      <c r="H328" s="23">
        <f t="shared" si="44"/>
        <v>-4165163.57</v>
      </c>
      <c r="I328" s="24">
        <f t="shared" si="45"/>
        <v>-266.004156495237</v>
      </c>
      <c r="J328" s="24">
        <f t="shared" si="46"/>
        <v>-112.60629616603974</v>
      </c>
      <c r="K328" s="24">
        <f t="shared" si="47"/>
        <v>266.4943127046061</v>
      </c>
    </row>
    <row r="329" spans="1:11" x14ac:dyDescent="0.25">
      <c r="A329" s="21" t="s">
        <v>143</v>
      </c>
      <c r="B329" s="22" t="s">
        <v>144</v>
      </c>
      <c r="C329" s="23">
        <v>1328922.49</v>
      </c>
      <c r="D329" s="23">
        <v>-827810</v>
      </c>
      <c r="E329" s="23">
        <v>1959097</v>
      </c>
      <c r="F329" s="23">
        <v>-2206066.5699999998</v>
      </c>
      <c r="G329" s="23">
        <f t="shared" si="43"/>
        <v>-3534989.0599999996</v>
      </c>
      <c r="H329" s="23">
        <f t="shared" si="44"/>
        <v>4165163.57</v>
      </c>
      <c r="I329" s="24">
        <f t="shared" si="45"/>
        <v>-266.004156495237</v>
      </c>
      <c r="J329" s="24">
        <f t="shared" si="46"/>
        <v>-112.60629616603974</v>
      </c>
      <c r="K329" s="24">
        <f t="shared" si="47"/>
        <v>266.4943127046061</v>
      </c>
    </row>
    <row r="330" spans="1:11" x14ac:dyDescent="0.25">
      <c r="A330" s="27" t="s">
        <v>145</v>
      </c>
      <c r="B330" s="22" t="s">
        <v>146</v>
      </c>
      <c r="C330" s="23">
        <v>1328922.49</v>
      </c>
      <c r="D330" s="23">
        <v>-827810</v>
      </c>
      <c r="E330" s="23">
        <v>1959097</v>
      </c>
      <c r="F330" s="23">
        <v>-2206066.5699999998</v>
      </c>
      <c r="G330" s="23">
        <f t="shared" si="43"/>
        <v>-3534989.0599999996</v>
      </c>
      <c r="H330" s="23">
        <f t="shared" si="44"/>
        <v>4165163.57</v>
      </c>
      <c r="I330" s="24">
        <f t="shared" si="45"/>
        <v>-266.004156495237</v>
      </c>
      <c r="J330" s="24">
        <f t="shared" si="46"/>
        <v>-112.60629616603974</v>
      </c>
      <c r="K330" s="24">
        <f t="shared" si="47"/>
        <v>266.4943127046061</v>
      </c>
    </row>
    <row r="331" spans="1:11" ht="26.4" x14ac:dyDescent="0.25">
      <c r="A331" s="28" t="s">
        <v>147</v>
      </c>
      <c r="B331" s="22" t="s">
        <v>148</v>
      </c>
      <c r="C331" s="23">
        <v>1328922.49</v>
      </c>
      <c r="D331" s="23">
        <v>-827810</v>
      </c>
      <c r="E331" s="23">
        <v>1959097</v>
      </c>
      <c r="F331" s="23">
        <v>-2206066.5699999998</v>
      </c>
      <c r="G331" s="23">
        <f t="shared" si="43"/>
        <v>-3534989.0599999996</v>
      </c>
      <c r="H331" s="23">
        <f t="shared" si="44"/>
        <v>4165163.57</v>
      </c>
      <c r="I331" s="24">
        <f t="shared" si="45"/>
        <v>-266.004156495237</v>
      </c>
      <c r="J331" s="24">
        <f t="shared" si="46"/>
        <v>-112.60629616603974</v>
      </c>
      <c r="K331" s="24">
        <f t="shared" si="47"/>
        <v>266.4943127046061</v>
      </c>
    </row>
    <row r="332" spans="1:11" x14ac:dyDescent="0.25">
      <c r="A332" s="21"/>
      <c r="B332" s="22"/>
      <c r="C332" s="23"/>
      <c r="D332" s="23"/>
      <c r="E332" s="23"/>
      <c r="F332" s="23"/>
      <c r="G332" s="23"/>
      <c r="H332" s="23"/>
      <c r="I332" s="24"/>
      <c r="J332" s="24"/>
      <c r="K332" s="24"/>
    </row>
    <row r="333" spans="1:11" s="36" customFormat="1" x14ac:dyDescent="0.25">
      <c r="A333" s="37" t="s">
        <v>160</v>
      </c>
      <c r="B333" s="33" t="s">
        <v>161</v>
      </c>
      <c r="C333" s="34"/>
      <c r="D333" s="34"/>
      <c r="E333" s="34"/>
      <c r="F333" s="34"/>
      <c r="G333" s="34"/>
      <c r="H333" s="34"/>
      <c r="I333" s="35"/>
      <c r="J333" s="35"/>
      <c r="K333" s="35"/>
    </row>
    <row r="334" spans="1:11" x14ac:dyDescent="0.25">
      <c r="A334" s="21" t="s">
        <v>25</v>
      </c>
      <c r="B334" s="22" t="s">
        <v>26</v>
      </c>
      <c r="C334" s="23">
        <v>249364860.03999999</v>
      </c>
      <c r="D334" s="23">
        <v>1154375164</v>
      </c>
      <c r="E334" s="23">
        <v>267254781</v>
      </c>
      <c r="F334" s="23">
        <v>273369956.56</v>
      </c>
      <c r="G334" s="23">
        <f t="shared" ref="G334:G365" si="48">F334-C334</f>
        <v>24005096.520000011</v>
      </c>
      <c r="H334" s="23">
        <f t="shared" ref="H334:H365" si="49">E334-F334</f>
        <v>-6115175.5600000024</v>
      </c>
      <c r="I334" s="24">
        <f t="shared" ref="I334:I365" si="50">IF(ISERROR(F334/C334),0,F334/C334*100-100)</f>
        <v>9.6264952953473113</v>
      </c>
      <c r="J334" s="24">
        <f t="shared" ref="J334:J365" si="51">IF(ISERROR(F334/E334),0,F334/E334*100)</f>
        <v>102.2881444953458</v>
      </c>
      <c r="K334" s="24">
        <f t="shared" ref="K334:K365" si="52">IF(ISERROR(F334/D334),0,F334/D334*100)</f>
        <v>23.681205650055031</v>
      </c>
    </row>
    <row r="335" spans="1:11" x14ac:dyDescent="0.25">
      <c r="A335" s="27" t="s">
        <v>27</v>
      </c>
      <c r="B335" s="22" t="s">
        <v>28</v>
      </c>
      <c r="C335" s="23">
        <v>238623001.50999999</v>
      </c>
      <c r="D335" s="23">
        <v>1108085796</v>
      </c>
      <c r="E335" s="23">
        <v>255679008</v>
      </c>
      <c r="F335" s="23">
        <v>261894713.78999999</v>
      </c>
      <c r="G335" s="23">
        <f t="shared" si="48"/>
        <v>23271712.280000001</v>
      </c>
      <c r="H335" s="23">
        <f t="shared" si="49"/>
        <v>-6215705.7899999917</v>
      </c>
      <c r="I335" s="24">
        <f t="shared" si="50"/>
        <v>9.7525017004803374</v>
      </c>
      <c r="J335" s="24">
        <f t="shared" si="51"/>
        <v>102.43105831746655</v>
      </c>
      <c r="K335" s="24">
        <f t="shared" si="52"/>
        <v>23.634876896301268</v>
      </c>
    </row>
    <row r="336" spans="1:11" x14ac:dyDescent="0.25">
      <c r="A336" s="28" t="s">
        <v>29</v>
      </c>
      <c r="B336" s="22" t="s">
        <v>30</v>
      </c>
      <c r="C336" s="23">
        <v>238623001.50999999</v>
      </c>
      <c r="D336" s="23">
        <v>1108085796</v>
      </c>
      <c r="E336" s="23">
        <v>255679008</v>
      </c>
      <c r="F336" s="23">
        <v>261894713.78999999</v>
      </c>
      <c r="G336" s="23">
        <f t="shared" si="48"/>
        <v>23271712.280000001</v>
      </c>
      <c r="H336" s="23">
        <f t="shared" si="49"/>
        <v>-6215705.7899999917</v>
      </c>
      <c r="I336" s="24">
        <f t="shared" si="50"/>
        <v>9.7525017004803374</v>
      </c>
      <c r="J336" s="24">
        <f t="shared" si="51"/>
        <v>102.43105831746655</v>
      </c>
      <c r="K336" s="24">
        <f t="shared" si="52"/>
        <v>23.634876896301268</v>
      </c>
    </row>
    <row r="337" spans="1:11" x14ac:dyDescent="0.25">
      <c r="A337" s="29" t="s">
        <v>31</v>
      </c>
      <c r="B337" s="22" t="s">
        <v>32</v>
      </c>
      <c r="C337" s="23">
        <v>245527986.63999999</v>
      </c>
      <c r="D337" s="23">
        <v>1108085796</v>
      </c>
      <c r="E337" s="23">
        <v>255679008</v>
      </c>
      <c r="F337" s="23">
        <v>269543921.05000001</v>
      </c>
      <c r="G337" s="23">
        <f t="shared" si="48"/>
        <v>24015934.410000026</v>
      </c>
      <c r="H337" s="23">
        <f t="shared" si="49"/>
        <v>-13864913.050000012</v>
      </c>
      <c r="I337" s="24">
        <f t="shared" si="50"/>
        <v>9.7813429493937178</v>
      </c>
      <c r="J337" s="24">
        <f t="shared" si="51"/>
        <v>105.42278114987056</v>
      </c>
      <c r="K337" s="24">
        <f t="shared" si="52"/>
        <v>24.325185109583337</v>
      </c>
    </row>
    <row r="338" spans="1:11" x14ac:dyDescent="0.25">
      <c r="A338" s="30" t="s">
        <v>33</v>
      </c>
      <c r="B338" s="22" t="s">
        <v>34</v>
      </c>
      <c r="C338" s="23">
        <v>206.97</v>
      </c>
      <c r="D338" s="23">
        <v>3000</v>
      </c>
      <c r="E338" s="23">
        <v>600</v>
      </c>
      <c r="F338" s="23">
        <v>394.93</v>
      </c>
      <c r="G338" s="23">
        <f t="shared" si="48"/>
        <v>187.96</v>
      </c>
      <c r="H338" s="23">
        <f t="shared" si="49"/>
        <v>205.07</v>
      </c>
      <c r="I338" s="24">
        <f t="shared" si="50"/>
        <v>90.815093974972228</v>
      </c>
      <c r="J338" s="24">
        <f t="shared" si="51"/>
        <v>65.821666666666673</v>
      </c>
      <c r="K338" s="24">
        <f t="shared" si="52"/>
        <v>13.164333333333333</v>
      </c>
    </row>
    <row r="339" spans="1:11" ht="26.4" x14ac:dyDescent="0.25">
      <c r="A339" s="30" t="s">
        <v>37</v>
      </c>
      <c r="B339" s="22" t="s">
        <v>38</v>
      </c>
      <c r="C339" s="23">
        <v>245527779.66999999</v>
      </c>
      <c r="D339" s="23">
        <v>1108082796</v>
      </c>
      <c r="E339" s="23">
        <v>255678408</v>
      </c>
      <c r="F339" s="23">
        <v>269543526.12</v>
      </c>
      <c r="G339" s="23">
        <f t="shared" si="48"/>
        <v>24015746.450000018</v>
      </c>
      <c r="H339" s="23">
        <f t="shared" si="49"/>
        <v>-13865118.120000005</v>
      </c>
      <c r="I339" s="24">
        <f t="shared" si="50"/>
        <v>9.7812746412150346</v>
      </c>
      <c r="J339" s="24">
        <f t="shared" si="51"/>
        <v>105.42287408172535</v>
      </c>
      <c r="K339" s="24">
        <f t="shared" si="52"/>
        <v>24.32521532623813</v>
      </c>
    </row>
    <row r="340" spans="1:11" ht="26.4" x14ac:dyDescent="0.25">
      <c r="A340" s="31" t="s">
        <v>45</v>
      </c>
      <c r="B340" s="22" t="s">
        <v>46</v>
      </c>
      <c r="C340" s="23">
        <v>245527779.66999999</v>
      </c>
      <c r="D340" s="23">
        <v>1108082796</v>
      </c>
      <c r="E340" s="23">
        <v>255678408</v>
      </c>
      <c r="F340" s="23">
        <v>269543526.12</v>
      </c>
      <c r="G340" s="23">
        <f t="shared" si="48"/>
        <v>24015746.450000018</v>
      </c>
      <c r="H340" s="23">
        <f t="shared" si="49"/>
        <v>-13865118.120000005</v>
      </c>
      <c r="I340" s="24">
        <f t="shared" si="50"/>
        <v>9.7812746412150346</v>
      </c>
      <c r="J340" s="24">
        <f t="shared" si="51"/>
        <v>105.42287408172535</v>
      </c>
      <c r="K340" s="24">
        <f t="shared" si="52"/>
        <v>24.32521532623813</v>
      </c>
    </row>
    <row r="341" spans="1:11" x14ac:dyDescent="0.25">
      <c r="A341" s="30" t="s">
        <v>47</v>
      </c>
      <c r="B341" s="22" t="s">
        <v>48</v>
      </c>
      <c r="C341" s="23">
        <v>-6904985.1299999999</v>
      </c>
      <c r="D341" s="23">
        <v>0</v>
      </c>
      <c r="E341" s="23">
        <v>0</v>
      </c>
      <c r="F341" s="23">
        <v>-7649207.2599999998</v>
      </c>
      <c r="G341" s="23">
        <f t="shared" si="48"/>
        <v>-744222.12999999989</v>
      </c>
      <c r="H341" s="23">
        <f t="shared" si="49"/>
        <v>7649207.2599999998</v>
      </c>
      <c r="I341" s="24">
        <f t="shared" si="50"/>
        <v>10.778041023818957</v>
      </c>
      <c r="J341" s="24">
        <f t="shared" si="51"/>
        <v>0</v>
      </c>
      <c r="K341" s="24">
        <f t="shared" si="52"/>
        <v>0</v>
      </c>
    </row>
    <row r="342" spans="1:11" x14ac:dyDescent="0.25">
      <c r="A342" s="31" t="s">
        <v>150</v>
      </c>
      <c r="B342" s="22" t="s">
        <v>151</v>
      </c>
      <c r="C342" s="23">
        <v>-6904985.1299999999</v>
      </c>
      <c r="D342" s="23">
        <v>0</v>
      </c>
      <c r="E342" s="23">
        <v>0</v>
      </c>
      <c r="F342" s="23">
        <v>-7649207.2599999998</v>
      </c>
      <c r="G342" s="23">
        <f t="shared" si="48"/>
        <v>-744222.12999999989</v>
      </c>
      <c r="H342" s="23">
        <f t="shared" si="49"/>
        <v>7649207.2599999998</v>
      </c>
      <c r="I342" s="24">
        <f t="shared" si="50"/>
        <v>10.778041023818957</v>
      </c>
      <c r="J342" s="24">
        <f t="shared" si="51"/>
        <v>0</v>
      </c>
      <c r="K342" s="24">
        <f t="shared" si="52"/>
        <v>0</v>
      </c>
    </row>
    <row r="343" spans="1:11" x14ac:dyDescent="0.25">
      <c r="A343" s="27" t="s">
        <v>54</v>
      </c>
      <c r="B343" s="22" t="s">
        <v>55</v>
      </c>
      <c r="C343" s="23">
        <v>511361.08</v>
      </c>
      <c r="D343" s="23">
        <v>1470000</v>
      </c>
      <c r="E343" s="23">
        <v>370200</v>
      </c>
      <c r="F343" s="23">
        <v>651655.47</v>
      </c>
      <c r="G343" s="23">
        <f t="shared" si="48"/>
        <v>140294.38999999996</v>
      </c>
      <c r="H343" s="23">
        <f t="shared" si="49"/>
        <v>-281455.46999999997</v>
      </c>
      <c r="I343" s="24">
        <f t="shared" si="50"/>
        <v>27.435484530813326</v>
      </c>
      <c r="J343" s="24">
        <f t="shared" si="51"/>
        <v>176.02794975688815</v>
      </c>
      <c r="K343" s="24">
        <f t="shared" si="52"/>
        <v>44.330304081632647</v>
      </c>
    </row>
    <row r="344" spans="1:11" ht="26.4" x14ac:dyDescent="0.25">
      <c r="A344" s="28" t="s">
        <v>56</v>
      </c>
      <c r="B344" s="22" t="s">
        <v>57</v>
      </c>
      <c r="C344" s="23">
        <v>511361.08</v>
      </c>
      <c r="D344" s="23">
        <v>0</v>
      </c>
      <c r="E344" s="23">
        <v>0</v>
      </c>
      <c r="F344" s="23">
        <v>651655.47</v>
      </c>
      <c r="G344" s="23">
        <f t="shared" si="48"/>
        <v>140294.38999999996</v>
      </c>
      <c r="H344" s="23">
        <f t="shared" si="49"/>
        <v>-651655.47</v>
      </c>
      <c r="I344" s="24">
        <f t="shared" si="50"/>
        <v>27.435484530813326</v>
      </c>
      <c r="J344" s="24">
        <f t="shared" si="51"/>
        <v>0</v>
      </c>
      <c r="K344" s="24">
        <f t="shared" si="52"/>
        <v>0</v>
      </c>
    </row>
    <row r="345" spans="1:11" ht="26.4" x14ac:dyDescent="0.25">
      <c r="A345" s="29" t="s">
        <v>58</v>
      </c>
      <c r="B345" s="22" t="s">
        <v>59</v>
      </c>
      <c r="C345" s="23">
        <v>511361.08</v>
      </c>
      <c r="D345" s="23">
        <v>0</v>
      </c>
      <c r="E345" s="23">
        <v>0</v>
      </c>
      <c r="F345" s="23">
        <v>649382.76</v>
      </c>
      <c r="G345" s="23">
        <f t="shared" si="48"/>
        <v>138021.68</v>
      </c>
      <c r="H345" s="23">
        <f t="shared" si="49"/>
        <v>-649382.76</v>
      </c>
      <c r="I345" s="24">
        <f t="shared" si="50"/>
        <v>26.991041242325281</v>
      </c>
      <c r="J345" s="24">
        <f t="shared" si="51"/>
        <v>0</v>
      </c>
      <c r="K345" s="24">
        <f t="shared" si="52"/>
        <v>0</v>
      </c>
    </row>
    <row r="346" spans="1:11" x14ac:dyDescent="0.25">
      <c r="A346" s="30" t="s">
        <v>60</v>
      </c>
      <c r="B346" s="22" t="s">
        <v>61</v>
      </c>
      <c r="C346" s="23">
        <v>476533.24</v>
      </c>
      <c r="D346" s="23">
        <v>0</v>
      </c>
      <c r="E346" s="23">
        <v>0</v>
      </c>
      <c r="F346" s="23">
        <v>620658.14</v>
      </c>
      <c r="G346" s="23">
        <f t="shared" si="48"/>
        <v>144124.90000000002</v>
      </c>
      <c r="H346" s="23">
        <f t="shared" si="49"/>
        <v>-620658.14</v>
      </c>
      <c r="I346" s="24">
        <f t="shared" si="50"/>
        <v>30.244458917493375</v>
      </c>
      <c r="J346" s="24">
        <f t="shared" si="51"/>
        <v>0</v>
      </c>
      <c r="K346" s="24">
        <f t="shared" si="52"/>
        <v>0</v>
      </c>
    </row>
    <row r="347" spans="1:11" x14ac:dyDescent="0.25">
      <c r="A347" s="30" t="s">
        <v>72</v>
      </c>
      <c r="B347" s="22" t="s">
        <v>73</v>
      </c>
      <c r="C347" s="23">
        <v>34827.839999999997</v>
      </c>
      <c r="D347" s="23">
        <v>0</v>
      </c>
      <c r="E347" s="23">
        <v>0</v>
      </c>
      <c r="F347" s="23">
        <v>28724.62</v>
      </c>
      <c r="G347" s="23">
        <f t="shared" si="48"/>
        <v>-6103.2199999999975</v>
      </c>
      <c r="H347" s="23">
        <f t="shared" si="49"/>
        <v>-28724.62</v>
      </c>
      <c r="I347" s="24">
        <f t="shared" si="50"/>
        <v>-17.523969330282895</v>
      </c>
      <c r="J347" s="24">
        <f t="shared" si="51"/>
        <v>0</v>
      </c>
      <c r="K347" s="24">
        <f t="shared" si="52"/>
        <v>0</v>
      </c>
    </row>
    <row r="348" spans="1:11" ht="26.4" x14ac:dyDescent="0.25">
      <c r="A348" s="29" t="s">
        <v>74</v>
      </c>
      <c r="B348" s="22" t="s">
        <v>75</v>
      </c>
      <c r="C348" s="23">
        <v>0</v>
      </c>
      <c r="D348" s="23">
        <v>0</v>
      </c>
      <c r="E348" s="23">
        <v>0</v>
      </c>
      <c r="F348" s="23">
        <v>2272.71</v>
      </c>
      <c r="G348" s="23">
        <f t="shared" si="48"/>
        <v>2272.71</v>
      </c>
      <c r="H348" s="23">
        <f t="shared" si="49"/>
        <v>-2272.71</v>
      </c>
      <c r="I348" s="24">
        <f t="shared" si="50"/>
        <v>0</v>
      </c>
      <c r="J348" s="24">
        <f t="shared" si="51"/>
        <v>0</v>
      </c>
      <c r="K348" s="24">
        <f t="shared" si="52"/>
        <v>0</v>
      </c>
    </row>
    <row r="349" spans="1:11" x14ac:dyDescent="0.25">
      <c r="A349" s="30" t="s">
        <v>78</v>
      </c>
      <c r="B349" s="22" t="s">
        <v>73</v>
      </c>
      <c r="C349" s="23">
        <v>0</v>
      </c>
      <c r="D349" s="23">
        <v>0</v>
      </c>
      <c r="E349" s="23">
        <v>0</v>
      </c>
      <c r="F349" s="23">
        <v>2272.71</v>
      </c>
      <c r="G349" s="23">
        <f t="shared" si="48"/>
        <v>2272.71</v>
      </c>
      <c r="H349" s="23">
        <f t="shared" si="49"/>
        <v>-2272.71</v>
      </c>
      <c r="I349" s="24">
        <f t="shared" si="50"/>
        <v>0</v>
      </c>
      <c r="J349" s="24">
        <f t="shared" si="51"/>
        <v>0</v>
      </c>
      <c r="K349" s="24">
        <f t="shared" si="52"/>
        <v>0</v>
      </c>
    </row>
    <row r="350" spans="1:11" x14ac:dyDescent="0.25">
      <c r="A350" s="27" t="s">
        <v>81</v>
      </c>
      <c r="B350" s="22" t="s">
        <v>82</v>
      </c>
      <c r="C350" s="23">
        <v>10230497.449999999</v>
      </c>
      <c r="D350" s="23">
        <v>44819368</v>
      </c>
      <c r="E350" s="23">
        <v>11205573</v>
      </c>
      <c r="F350" s="23">
        <v>10823587.300000001</v>
      </c>
      <c r="G350" s="23">
        <f t="shared" si="48"/>
        <v>593089.85000000149</v>
      </c>
      <c r="H350" s="23">
        <f t="shared" si="49"/>
        <v>381985.69999999925</v>
      </c>
      <c r="I350" s="24">
        <f t="shared" si="50"/>
        <v>5.7972728393574045</v>
      </c>
      <c r="J350" s="24">
        <f t="shared" si="51"/>
        <v>96.591109620186316</v>
      </c>
      <c r="K350" s="24">
        <f t="shared" si="52"/>
        <v>24.149352797656586</v>
      </c>
    </row>
    <row r="351" spans="1:11" x14ac:dyDescent="0.25">
      <c r="A351" s="28" t="s">
        <v>83</v>
      </c>
      <c r="B351" s="22" t="s">
        <v>84</v>
      </c>
      <c r="C351" s="23">
        <v>10230497.449999999</v>
      </c>
      <c r="D351" s="23">
        <v>5629970</v>
      </c>
      <c r="E351" s="23">
        <v>1407492</v>
      </c>
      <c r="F351" s="23">
        <v>10819973.26</v>
      </c>
      <c r="G351" s="23">
        <f t="shared" si="48"/>
        <v>589475.81000000052</v>
      </c>
      <c r="H351" s="23">
        <f t="shared" si="49"/>
        <v>-9412481.2599999998</v>
      </c>
      <c r="I351" s="24">
        <f t="shared" si="50"/>
        <v>5.7619466979095932</v>
      </c>
      <c r="J351" s="24">
        <f t="shared" si="51"/>
        <v>768.74136833459806</v>
      </c>
      <c r="K351" s="24">
        <f t="shared" si="52"/>
        <v>192.18527381140572</v>
      </c>
    </row>
    <row r="352" spans="1:11" ht="26.4" x14ac:dyDescent="0.25">
      <c r="A352" s="29" t="s">
        <v>85</v>
      </c>
      <c r="B352" s="22" t="s">
        <v>86</v>
      </c>
      <c r="C352" s="23">
        <v>8397009.2599999998</v>
      </c>
      <c r="D352" s="23">
        <v>0</v>
      </c>
      <c r="E352" s="23">
        <v>0</v>
      </c>
      <c r="F352" s="23">
        <v>9775758.0700000003</v>
      </c>
      <c r="G352" s="23">
        <f t="shared" si="48"/>
        <v>1378748.8100000005</v>
      </c>
      <c r="H352" s="23">
        <f t="shared" si="49"/>
        <v>-9775758.0700000003</v>
      </c>
      <c r="I352" s="24">
        <f t="shared" si="50"/>
        <v>16.419522324070897</v>
      </c>
      <c r="J352" s="24">
        <f t="shared" si="51"/>
        <v>0</v>
      </c>
      <c r="K352" s="24">
        <f t="shared" si="52"/>
        <v>0</v>
      </c>
    </row>
    <row r="353" spans="1:11" x14ac:dyDescent="0.25">
      <c r="A353" s="29" t="s">
        <v>87</v>
      </c>
      <c r="B353" s="22" t="s">
        <v>88</v>
      </c>
      <c r="C353" s="23">
        <v>1833488.19</v>
      </c>
      <c r="D353" s="23">
        <v>5629970</v>
      </c>
      <c r="E353" s="23">
        <v>1407492</v>
      </c>
      <c r="F353" s="23">
        <v>1044215.19</v>
      </c>
      <c r="G353" s="23">
        <f t="shared" si="48"/>
        <v>-789273</v>
      </c>
      <c r="H353" s="23">
        <f t="shared" si="49"/>
        <v>363276.81000000006</v>
      </c>
      <c r="I353" s="24">
        <f t="shared" si="50"/>
        <v>-43.04761843052831</v>
      </c>
      <c r="J353" s="24">
        <f t="shared" si="51"/>
        <v>74.18977798808092</v>
      </c>
      <c r="K353" s="24">
        <f t="shared" si="52"/>
        <v>18.54743790819489</v>
      </c>
    </row>
    <row r="354" spans="1:11" x14ac:dyDescent="0.25">
      <c r="A354" s="30" t="s">
        <v>109</v>
      </c>
      <c r="B354" s="22" t="s">
        <v>110</v>
      </c>
      <c r="C354" s="23">
        <v>1833488.19</v>
      </c>
      <c r="D354" s="23">
        <v>5629970</v>
      </c>
      <c r="E354" s="23">
        <v>1407492</v>
      </c>
      <c r="F354" s="23">
        <v>1044215.19</v>
      </c>
      <c r="G354" s="23">
        <f t="shared" si="48"/>
        <v>-789273</v>
      </c>
      <c r="H354" s="23">
        <f t="shared" si="49"/>
        <v>363276.81000000006</v>
      </c>
      <c r="I354" s="24">
        <f t="shared" si="50"/>
        <v>-43.04761843052831</v>
      </c>
      <c r="J354" s="24">
        <f t="shared" si="51"/>
        <v>74.18977798808092</v>
      </c>
      <c r="K354" s="24">
        <f t="shared" si="52"/>
        <v>18.54743790819489</v>
      </c>
    </row>
    <row r="355" spans="1:11" x14ac:dyDescent="0.25">
      <c r="A355" s="21" t="s">
        <v>111</v>
      </c>
      <c r="B355" s="22" t="s">
        <v>112</v>
      </c>
      <c r="C355" s="23">
        <v>266296137.30000001</v>
      </c>
      <c r="D355" s="23">
        <v>1119233087</v>
      </c>
      <c r="E355" s="23">
        <v>286142928</v>
      </c>
      <c r="F355" s="23">
        <v>280737749.88</v>
      </c>
      <c r="G355" s="23">
        <f t="shared" si="48"/>
        <v>14441612.579999983</v>
      </c>
      <c r="H355" s="23">
        <f t="shared" si="49"/>
        <v>5405178.1200000048</v>
      </c>
      <c r="I355" s="24">
        <f t="shared" si="50"/>
        <v>5.4231400899858073</v>
      </c>
      <c r="J355" s="24">
        <f t="shared" si="51"/>
        <v>98.111021594075538</v>
      </c>
      <c r="K355" s="24">
        <f t="shared" si="52"/>
        <v>25.083045983968482</v>
      </c>
    </row>
    <row r="356" spans="1:11" x14ac:dyDescent="0.25">
      <c r="A356" s="27" t="s">
        <v>27</v>
      </c>
      <c r="B356" s="22" t="s">
        <v>113</v>
      </c>
      <c r="C356" s="23">
        <v>266296137.30000001</v>
      </c>
      <c r="D356" s="23">
        <v>1119233087</v>
      </c>
      <c r="E356" s="23">
        <v>286142928</v>
      </c>
      <c r="F356" s="23">
        <v>280737749.88</v>
      </c>
      <c r="G356" s="23">
        <f t="shared" si="48"/>
        <v>14441612.579999983</v>
      </c>
      <c r="H356" s="23">
        <f t="shared" si="49"/>
        <v>5405178.1200000048</v>
      </c>
      <c r="I356" s="24">
        <f t="shared" si="50"/>
        <v>5.4231400899858073</v>
      </c>
      <c r="J356" s="24">
        <f t="shared" si="51"/>
        <v>98.111021594075538</v>
      </c>
      <c r="K356" s="24">
        <f t="shared" si="52"/>
        <v>25.083045983968482</v>
      </c>
    </row>
    <row r="357" spans="1:11" x14ac:dyDescent="0.25">
      <c r="A357" s="28" t="s">
        <v>29</v>
      </c>
      <c r="B357" s="22" t="s">
        <v>120</v>
      </c>
      <c r="C357" s="23">
        <v>212380606.30000001</v>
      </c>
      <c r="D357" s="23">
        <v>864361703</v>
      </c>
      <c r="E357" s="23">
        <v>222560113</v>
      </c>
      <c r="F357" s="23">
        <v>222550862.31</v>
      </c>
      <c r="G357" s="23">
        <f t="shared" si="48"/>
        <v>10170256.00999999</v>
      </c>
      <c r="H357" s="23">
        <f t="shared" si="49"/>
        <v>9250.6899999976158</v>
      </c>
      <c r="I357" s="24">
        <f t="shared" si="50"/>
        <v>4.7886933685620505</v>
      </c>
      <c r="J357" s="24">
        <f t="shared" si="51"/>
        <v>99.995843509479158</v>
      </c>
      <c r="K357" s="24">
        <f t="shared" si="52"/>
        <v>25.747422813571831</v>
      </c>
    </row>
    <row r="358" spans="1:11" x14ac:dyDescent="0.25">
      <c r="A358" s="29" t="s">
        <v>123</v>
      </c>
      <c r="B358" s="22" t="s">
        <v>124</v>
      </c>
      <c r="C358" s="23">
        <v>212380606.30000001</v>
      </c>
      <c r="D358" s="23">
        <v>864361703</v>
      </c>
      <c r="E358" s="23">
        <v>222560113</v>
      </c>
      <c r="F358" s="23">
        <v>222550862.31</v>
      </c>
      <c r="G358" s="23">
        <f t="shared" si="48"/>
        <v>10170256.00999999</v>
      </c>
      <c r="H358" s="23">
        <f t="shared" si="49"/>
        <v>9250.6899999976158</v>
      </c>
      <c r="I358" s="24">
        <f t="shared" si="50"/>
        <v>4.7886933685620505</v>
      </c>
      <c r="J358" s="24">
        <f t="shared" si="51"/>
        <v>99.995843509479158</v>
      </c>
      <c r="K358" s="24">
        <f t="shared" si="52"/>
        <v>25.747422813571831</v>
      </c>
    </row>
    <row r="359" spans="1:11" ht="26.4" x14ac:dyDescent="0.25">
      <c r="A359" s="28" t="s">
        <v>129</v>
      </c>
      <c r="B359" s="22" t="s">
        <v>130</v>
      </c>
      <c r="C359" s="23">
        <v>53915531</v>
      </c>
      <c r="D359" s="23">
        <v>254871384</v>
      </c>
      <c r="E359" s="23">
        <v>63582815</v>
      </c>
      <c r="F359" s="23">
        <v>58186887.57</v>
      </c>
      <c r="G359" s="23">
        <f t="shared" si="48"/>
        <v>4271356.57</v>
      </c>
      <c r="H359" s="23">
        <f t="shared" si="49"/>
        <v>5395927.4299999997</v>
      </c>
      <c r="I359" s="24">
        <f t="shared" si="50"/>
        <v>7.9223119772297252</v>
      </c>
      <c r="J359" s="24">
        <f t="shared" si="51"/>
        <v>91.513544296521005</v>
      </c>
      <c r="K359" s="24">
        <f t="shared" si="52"/>
        <v>22.829902147822136</v>
      </c>
    </row>
    <row r="360" spans="1:11" x14ac:dyDescent="0.25">
      <c r="A360" s="29" t="s">
        <v>131</v>
      </c>
      <c r="B360" s="22" t="s">
        <v>132</v>
      </c>
      <c r="C360" s="23">
        <v>53915531</v>
      </c>
      <c r="D360" s="23">
        <v>254871384</v>
      </c>
      <c r="E360" s="23">
        <v>63582815</v>
      </c>
      <c r="F360" s="23">
        <v>58186887.57</v>
      </c>
      <c r="G360" s="23">
        <f t="shared" si="48"/>
        <v>4271356.57</v>
      </c>
      <c r="H360" s="23">
        <f t="shared" si="49"/>
        <v>5395927.4299999997</v>
      </c>
      <c r="I360" s="24">
        <f t="shared" si="50"/>
        <v>7.9223119772297252</v>
      </c>
      <c r="J360" s="24">
        <f t="shared" si="51"/>
        <v>91.513544296521005</v>
      </c>
      <c r="K360" s="24">
        <f t="shared" si="52"/>
        <v>22.829902147822136</v>
      </c>
    </row>
    <row r="361" spans="1:11" ht="26.4" x14ac:dyDescent="0.25">
      <c r="A361" s="30" t="s">
        <v>135</v>
      </c>
      <c r="B361" s="22" t="s">
        <v>136</v>
      </c>
      <c r="C361" s="23">
        <v>53915531</v>
      </c>
      <c r="D361" s="23">
        <v>254871384</v>
      </c>
      <c r="E361" s="23">
        <v>63582815</v>
      </c>
      <c r="F361" s="23">
        <v>58186887.57</v>
      </c>
      <c r="G361" s="23">
        <f t="shared" si="48"/>
        <v>4271356.57</v>
      </c>
      <c r="H361" s="23">
        <f t="shared" si="49"/>
        <v>5395927.4299999997</v>
      </c>
      <c r="I361" s="24">
        <f t="shared" si="50"/>
        <v>7.9223119772297252</v>
      </c>
      <c r="J361" s="24">
        <f t="shared" si="51"/>
        <v>91.513544296521005</v>
      </c>
      <c r="K361" s="24">
        <f t="shared" si="52"/>
        <v>22.829902147822136</v>
      </c>
    </row>
    <row r="362" spans="1:11" x14ac:dyDescent="0.25">
      <c r="A362" s="21"/>
      <c r="B362" s="22" t="s">
        <v>142</v>
      </c>
      <c r="C362" s="23">
        <v>-16931277.260000002</v>
      </c>
      <c r="D362" s="23">
        <v>35142077</v>
      </c>
      <c r="E362" s="23">
        <v>-18888147</v>
      </c>
      <c r="F362" s="23">
        <v>-7367793.3200000003</v>
      </c>
      <c r="G362" s="23">
        <f t="shared" si="48"/>
        <v>9563483.9400000013</v>
      </c>
      <c r="H362" s="23">
        <f t="shared" si="49"/>
        <v>-11520353.68</v>
      </c>
      <c r="I362" s="24">
        <f t="shared" si="50"/>
        <v>-56.484125758153233</v>
      </c>
      <c r="J362" s="24">
        <f t="shared" si="51"/>
        <v>39.007496712091452</v>
      </c>
      <c r="K362" s="24">
        <f t="shared" si="52"/>
        <v>-20.965730966897603</v>
      </c>
    </row>
    <row r="363" spans="1:11" x14ac:dyDescent="0.25">
      <c r="A363" s="21" t="s">
        <v>143</v>
      </c>
      <c r="B363" s="22" t="s">
        <v>144</v>
      </c>
      <c r="C363" s="23">
        <v>16931277.260000002</v>
      </c>
      <c r="D363" s="23">
        <v>-35142077</v>
      </c>
      <c r="E363" s="23">
        <v>18888147</v>
      </c>
      <c r="F363" s="23">
        <v>7367793.3200000003</v>
      </c>
      <c r="G363" s="23">
        <f t="shared" si="48"/>
        <v>-9563483.9400000013</v>
      </c>
      <c r="H363" s="23">
        <f t="shared" si="49"/>
        <v>11520353.68</v>
      </c>
      <c r="I363" s="24">
        <f t="shared" si="50"/>
        <v>-56.484125758153233</v>
      </c>
      <c r="J363" s="24">
        <f t="shared" si="51"/>
        <v>39.007496712091452</v>
      </c>
      <c r="K363" s="24">
        <f t="shared" si="52"/>
        <v>-20.965730966897603</v>
      </c>
    </row>
    <row r="364" spans="1:11" x14ac:dyDescent="0.25">
      <c r="A364" s="27" t="s">
        <v>145</v>
      </c>
      <c r="B364" s="22" t="s">
        <v>146</v>
      </c>
      <c r="C364" s="23">
        <v>16931277.260000002</v>
      </c>
      <c r="D364" s="23">
        <v>-35142077</v>
      </c>
      <c r="E364" s="23">
        <v>18888147</v>
      </c>
      <c r="F364" s="23">
        <v>7367793.3200000003</v>
      </c>
      <c r="G364" s="23">
        <f t="shared" si="48"/>
        <v>-9563483.9400000013</v>
      </c>
      <c r="H364" s="23">
        <f t="shared" si="49"/>
        <v>11520353.68</v>
      </c>
      <c r="I364" s="24">
        <f t="shared" si="50"/>
        <v>-56.484125758153233</v>
      </c>
      <c r="J364" s="24">
        <f t="shared" si="51"/>
        <v>39.007496712091452</v>
      </c>
      <c r="K364" s="24">
        <f t="shared" si="52"/>
        <v>-20.965730966897603</v>
      </c>
    </row>
    <row r="365" spans="1:11" ht="26.4" x14ac:dyDescent="0.25">
      <c r="A365" s="28" t="s">
        <v>147</v>
      </c>
      <c r="B365" s="22" t="s">
        <v>148</v>
      </c>
      <c r="C365" s="23">
        <v>16931277.260000002</v>
      </c>
      <c r="D365" s="23">
        <v>-35142077</v>
      </c>
      <c r="E365" s="23">
        <v>18888147</v>
      </c>
      <c r="F365" s="23">
        <v>7367793.3200000003</v>
      </c>
      <c r="G365" s="23">
        <f t="shared" si="48"/>
        <v>-9563483.9400000013</v>
      </c>
      <c r="H365" s="23">
        <f t="shared" si="49"/>
        <v>11520353.68</v>
      </c>
      <c r="I365" s="24">
        <f t="shared" si="50"/>
        <v>-56.484125758153233</v>
      </c>
      <c r="J365" s="24">
        <f t="shared" si="51"/>
        <v>39.007496712091452</v>
      </c>
      <c r="K365" s="24">
        <f t="shared" si="52"/>
        <v>-20.965730966897603</v>
      </c>
    </row>
    <row r="366" spans="1:11" x14ac:dyDescent="0.25">
      <c r="A366" s="21"/>
      <c r="B366" s="22"/>
      <c r="C366" s="23"/>
      <c r="D366" s="23"/>
      <c r="E366" s="23"/>
      <c r="F366" s="23"/>
      <c r="G366" s="23"/>
      <c r="H366" s="23"/>
      <c r="I366" s="24"/>
      <c r="J366" s="24"/>
      <c r="K366" s="24"/>
    </row>
    <row r="367" spans="1:11" s="36" customFormat="1" ht="26.4" x14ac:dyDescent="0.25">
      <c r="A367" s="37" t="s">
        <v>162</v>
      </c>
      <c r="B367" s="33" t="s">
        <v>163</v>
      </c>
      <c r="C367" s="34"/>
      <c r="D367" s="34"/>
      <c r="E367" s="34"/>
      <c r="F367" s="34"/>
      <c r="G367" s="34"/>
      <c r="H367" s="34"/>
      <c r="I367" s="35"/>
      <c r="J367" s="35"/>
      <c r="K367" s="35"/>
    </row>
    <row r="368" spans="1:11" x14ac:dyDescent="0.25">
      <c r="A368" s="21" t="s">
        <v>25</v>
      </c>
      <c r="B368" s="22" t="s">
        <v>26</v>
      </c>
      <c r="C368" s="23">
        <v>5193062.03</v>
      </c>
      <c r="D368" s="23">
        <v>27652582</v>
      </c>
      <c r="E368" s="23">
        <v>6343403</v>
      </c>
      <c r="F368" s="23">
        <v>6333547.6900000004</v>
      </c>
      <c r="G368" s="23">
        <f t="shared" ref="G368:G396" si="53">F368-C368</f>
        <v>1140485.6600000001</v>
      </c>
      <c r="H368" s="23">
        <f t="shared" ref="H368:H396" si="54">E368-F368</f>
        <v>9855.3099999995902</v>
      </c>
      <c r="I368" s="24">
        <f t="shared" ref="I368:I396" si="55">IF(ISERROR(F368/C368),0,F368/C368*100-100)</f>
        <v>21.961718412210061</v>
      </c>
      <c r="J368" s="24">
        <f t="shared" ref="J368:J396" si="56">IF(ISERROR(F368/E368),0,F368/E368*100)</f>
        <v>99.844636861318776</v>
      </c>
      <c r="K368" s="24">
        <f t="shared" ref="K368:K396" si="57">IF(ISERROR(F368/D368),0,F368/D368*100)</f>
        <v>22.904001116423778</v>
      </c>
    </row>
    <row r="369" spans="1:11" x14ac:dyDescent="0.25">
      <c r="A369" s="27" t="s">
        <v>54</v>
      </c>
      <c r="B369" s="22" t="s">
        <v>55</v>
      </c>
      <c r="C369" s="23">
        <v>235390.03</v>
      </c>
      <c r="D369" s="23">
        <v>1168030</v>
      </c>
      <c r="E369" s="23">
        <v>268214</v>
      </c>
      <c r="F369" s="23">
        <v>278256.2</v>
      </c>
      <c r="G369" s="23">
        <f t="shared" si="53"/>
        <v>42866.170000000013</v>
      </c>
      <c r="H369" s="23">
        <f t="shared" si="54"/>
        <v>-10042.200000000012</v>
      </c>
      <c r="I369" s="24">
        <f t="shared" si="55"/>
        <v>18.210699068265555</v>
      </c>
      <c r="J369" s="24">
        <f t="shared" si="56"/>
        <v>103.7440998605591</v>
      </c>
      <c r="K369" s="24">
        <f t="shared" si="57"/>
        <v>23.822692910284839</v>
      </c>
    </row>
    <row r="370" spans="1:11" ht="26.4" x14ac:dyDescent="0.25">
      <c r="A370" s="28" t="s">
        <v>56</v>
      </c>
      <c r="B370" s="22" t="s">
        <v>57</v>
      </c>
      <c r="C370" s="23">
        <v>235390.03</v>
      </c>
      <c r="D370" s="23">
        <v>0</v>
      </c>
      <c r="E370" s="23">
        <v>0</v>
      </c>
      <c r="F370" s="23">
        <v>278256.2</v>
      </c>
      <c r="G370" s="23">
        <f t="shared" si="53"/>
        <v>42866.170000000013</v>
      </c>
      <c r="H370" s="23">
        <f t="shared" si="54"/>
        <v>-278256.2</v>
      </c>
      <c r="I370" s="24">
        <f t="shared" si="55"/>
        <v>18.210699068265555</v>
      </c>
      <c r="J370" s="24">
        <f t="shared" si="56"/>
        <v>0</v>
      </c>
      <c r="K370" s="24">
        <f t="shared" si="57"/>
        <v>0</v>
      </c>
    </row>
    <row r="371" spans="1:11" ht="26.4" x14ac:dyDescent="0.25">
      <c r="A371" s="29" t="s">
        <v>58</v>
      </c>
      <c r="B371" s="22" t="s">
        <v>59</v>
      </c>
      <c r="C371" s="23">
        <v>235390.03</v>
      </c>
      <c r="D371" s="23">
        <v>0</v>
      </c>
      <c r="E371" s="23">
        <v>0</v>
      </c>
      <c r="F371" s="23">
        <v>278256.2</v>
      </c>
      <c r="G371" s="23">
        <f t="shared" si="53"/>
        <v>42866.170000000013</v>
      </c>
      <c r="H371" s="23">
        <f t="shared" si="54"/>
        <v>-278256.2</v>
      </c>
      <c r="I371" s="24">
        <f t="shared" si="55"/>
        <v>18.210699068265555</v>
      </c>
      <c r="J371" s="24">
        <f t="shared" si="56"/>
        <v>0</v>
      </c>
      <c r="K371" s="24">
        <f t="shared" si="57"/>
        <v>0</v>
      </c>
    </row>
    <row r="372" spans="1:11" ht="26.4" x14ac:dyDescent="0.25">
      <c r="A372" s="30" t="s">
        <v>68</v>
      </c>
      <c r="B372" s="22" t="s">
        <v>69</v>
      </c>
      <c r="C372" s="23">
        <v>235353.04</v>
      </c>
      <c r="D372" s="23">
        <v>0</v>
      </c>
      <c r="E372" s="23">
        <v>0</v>
      </c>
      <c r="F372" s="23">
        <v>277993.12</v>
      </c>
      <c r="G372" s="23">
        <f t="shared" si="53"/>
        <v>42640.079999999987</v>
      </c>
      <c r="H372" s="23">
        <f t="shared" si="54"/>
        <v>-277993.12</v>
      </c>
      <c r="I372" s="24">
        <f t="shared" si="55"/>
        <v>18.117497016397152</v>
      </c>
      <c r="J372" s="24">
        <f t="shared" si="56"/>
        <v>0</v>
      </c>
      <c r="K372" s="24">
        <f t="shared" si="57"/>
        <v>0</v>
      </c>
    </row>
    <row r="373" spans="1:11" ht="52.8" x14ac:dyDescent="0.25">
      <c r="A373" s="30" t="s">
        <v>70</v>
      </c>
      <c r="B373" s="22" t="s">
        <v>71</v>
      </c>
      <c r="C373" s="23">
        <v>36.99</v>
      </c>
      <c r="D373" s="23">
        <v>0</v>
      </c>
      <c r="E373" s="23">
        <v>0</v>
      </c>
      <c r="F373" s="23">
        <v>263.08</v>
      </c>
      <c r="G373" s="23">
        <f t="shared" si="53"/>
        <v>226.08999999999997</v>
      </c>
      <c r="H373" s="23">
        <f t="shared" si="54"/>
        <v>-263.08</v>
      </c>
      <c r="I373" s="24">
        <f t="shared" si="55"/>
        <v>611.21924844552575</v>
      </c>
      <c r="J373" s="24">
        <f t="shared" si="56"/>
        <v>0</v>
      </c>
      <c r="K373" s="24">
        <f t="shared" si="57"/>
        <v>0</v>
      </c>
    </row>
    <row r="374" spans="1:11" ht="26.4" x14ac:dyDescent="0.25">
      <c r="A374" s="27" t="s">
        <v>79</v>
      </c>
      <c r="B374" s="22" t="s">
        <v>80</v>
      </c>
      <c r="C374" s="23">
        <v>30155</v>
      </c>
      <c r="D374" s="23">
        <v>56125</v>
      </c>
      <c r="E374" s="23">
        <v>20010</v>
      </c>
      <c r="F374" s="23">
        <v>2362.4899999999998</v>
      </c>
      <c r="G374" s="23">
        <f t="shared" si="53"/>
        <v>-27792.510000000002</v>
      </c>
      <c r="H374" s="23">
        <f t="shared" si="54"/>
        <v>17647.510000000002</v>
      </c>
      <c r="I374" s="24">
        <f t="shared" si="55"/>
        <v>-92.165511523793739</v>
      </c>
      <c r="J374" s="24">
        <f t="shared" si="56"/>
        <v>11.806546726636681</v>
      </c>
      <c r="K374" s="24">
        <f t="shared" si="57"/>
        <v>4.2093363028953226</v>
      </c>
    </row>
    <row r="375" spans="1:11" x14ac:dyDescent="0.25">
      <c r="A375" s="27" t="s">
        <v>81</v>
      </c>
      <c r="B375" s="22" t="s">
        <v>82</v>
      </c>
      <c r="C375" s="23">
        <v>4927517</v>
      </c>
      <c r="D375" s="23">
        <v>26428427</v>
      </c>
      <c r="E375" s="23">
        <v>6055179</v>
      </c>
      <c r="F375" s="23">
        <v>6052929</v>
      </c>
      <c r="G375" s="23">
        <f t="shared" si="53"/>
        <v>1125412</v>
      </c>
      <c r="H375" s="23">
        <f t="shared" si="54"/>
        <v>2250</v>
      </c>
      <c r="I375" s="24">
        <f t="shared" si="55"/>
        <v>22.839332669983676</v>
      </c>
      <c r="J375" s="24">
        <f t="shared" si="56"/>
        <v>99.96284172606623</v>
      </c>
      <c r="K375" s="24">
        <f t="shared" si="57"/>
        <v>22.903099756939753</v>
      </c>
    </row>
    <row r="376" spans="1:11" x14ac:dyDescent="0.25">
      <c r="A376" s="28" t="s">
        <v>83</v>
      </c>
      <c r="B376" s="22" t="s">
        <v>84</v>
      </c>
      <c r="C376" s="23">
        <v>4920317</v>
      </c>
      <c r="D376" s="23">
        <v>24242318</v>
      </c>
      <c r="E376" s="23">
        <v>5428717</v>
      </c>
      <c r="F376" s="23">
        <v>5905615</v>
      </c>
      <c r="G376" s="23">
        <f t="shared" si="53"/>
        <v>985298</v>
      </c>
      <c r="H376" s="23">
        <f t="shared" si="54"/>
        <v>-476898</v>
      </c>
      <c r="I376" s="24">
        <f t="shared" si="55"/>
        <v>20.025091879242723</v>
      </c>
      <c r="J376" s="24">
        <f t="shared" si="56"/>
        <v>108.78472758848913</v>
      </c>
      <c r="K376" s="24">
        <f t="shared" si="57"/>
        <v>24.360768636068546</v>
      </c>
    </row>
    <row r="377" spans="1:11" ht="26.4" x14ac:dyDescent="0.25">
      <c r="A377" s="29" t="s">
        <v>85</v>
      </c>
      <c r="B377" s="22" t="s">
        <v>86</v>
      </c>
      <c r="C377" s="23">
        <v>478655</v>
      </c>
      <c r="D377" s="23">
        <v>0</v>
      </c>
      <c r="E377" s="23">
        <v>0</v>
      </c>
      <c r="F377" s="23">
        <v>476898</v>
      </c>
      <c r="G377" s="23">
        <f t="shared" si="53"/>
        <v>-1757</v>
      </c>
      <c r="H377" s="23">
        <f t="shared" si="54"/>
        <v>-476898</v>
      </c>
      <c r="I377" s="24">
        <f t="shared" si="55"/>
        <v>-0.36707022803480527</v>
      </c>
      <c r="J377" s="24">
        <f t="shared" si="56"/>
        <v>0</v>
      </c>
      <c r="K377" s="24">
        <f t="shared" si="57"/>
        <v>0</v>
      </c>
    </row>
    <row r="378" spans="1:11" x14ac:dyDescent="0.25">
      <c r="A378" s="29" t="s">
        <v>87</v>
      </c>
      <c r="B378" s="22" t="s">
        <v>88</v>
      </c>
      <c r="C378" s="23">
        <v>4441662</v>
      </c>
      <c r="D378" s="23">
        <v>24242318</v>
      </c>
      <c r="E378" s="23">
        <v>5428717</v>
      </c>
      <c r="F378" s="23">
        <v>5428717</v>
      </c>
      <c r="G378" s="23">
        <f t="shared" si="53"/>
        <v>987055</v>
      </c>
      <c r="H378" s="23">
        <f t="shared" si="54"/>
        <v>0</v>
      </c>
      <c r="I378" s="24">
        <f t="shared" si="55"/>
        <v>22.222649990026255</v>
      </c>
      <c r="J378" s="24">
        <f t="shared" si="56"/>
        <v>100</v>
      </c>
      <c r="K378" s="24">
        <f t="shared" si="57"/>
        <v>22.393555764758137</v>
      </c>
    </row>
    <row r="379" spans="1:11" x14ac:dyDescent="0.25">
      <c r="A379" s="30" t="s">
        <v>89</v>
      </c>
      <c r="B379" s="22" t="s">
        <v>90</v>
      </c>
      <c r="C379" s="23">
        <v>4441662</v>
      </c>
      <c r="D379" s="23">
        <v>24242318</v>
      </c>
      <c r="E379" s="23">
        <v>5428717</v>
      </c>
      <c r="F379" s="23">
        <v>5428717</v>
      </c>
      <c r="G379" s="23">
        <f t="shared" si="53"/>
        <v>987055</v>
      </c>
      <c r="H379" s="23">
        <f t="shared" si="54"/>
        <v>0</v>
      </c>
      <c r="I379" s="24">
        <f t="shared" si="55"/>
        <v>22.222649990026255</v>
      </c>
      <c r="J379" s="24">
        <f t="shared" si="56"/>
        <v>100</v>
      </c>
      <c r="K379" s="24">
        <f t="shared" si="57"/>
        <v>22.393555764758137</v>
      </c>
    </row>
    <row r="380" spans="1:11" ht="26.4" x14ac:dyDescent="0.25">
      <c r="A380" s="31" t="s">
        <v>101</v>
      </c>
      <c r="B380" s="22" t="s">
        <v>102</v>
      </c>
      <c r="C380" s="23">
        <v>3146473</v>
      </c>
      <c r="D380" s="23">
        <v>17464165</v>
      </c>
      <c r="E380" s="23">
        <v>3910847</v>
      </c>
      <c r="F380" s="23">
        <v>3910847</v>
      </c>
      <c r="G380" s="23">
        <f t="shared" si="53"/>
        <v>764374</v>
      </c>
      <c r="H380" s="23">
        <f t="shared" si="54"/>
        <v>0</v>
      </c>
      <c r="I380" s="24">
        <f t="shared" si="55"/>
        <v>24.293041764540817</v>
      </c>
      <c r="J380" s="24">
        <f t="shared" si="56"/>
        <v>100</v>
      </c>
      <c r="K380" s="24">
        <f t="shared" si="57"/>
        <v>22.393552740712195</v>
      </c>
    </row>
    <row r="381" spans="1:11" ht="26.4" x14ac:dyDescent="0.25">
      <c r="A381" s="31" t="s">
        <v>103</v>
      </c>
      <c r="B381" s="22" t="s">
        <v>104</v>
      </c>
      <c r="C381" s="23">
        <v>199431</v>
      </c>
      <c r="D381" s="23">
        <v>1054541</v>
      </c>
      <c r="E381" s="23">
        <v>236149</v>
      </c>
      <c r="F381" s="23">
        <v>236149</v>
      </c>
      <c r="G381" s="23">
        <f t="shared" si="53"/>
        <v>36718</v>
      </c>
      <c r="H381" s="23">
        <f t="shared" si="54"/>
        <v>0</v>
      </c>
      <c r="I381" s="24">
        <f t="shared" si="55"/>
        <v>18.411380377173046</v>
      </c>
      <c r="J381" s="24">
        <f t="shared" si="56"/>
        <v>100</v>
      </c>
      <c r="K381" s="24">
        <f t="shared" si="57"/>
        <v>22.393534248549845</v>
      </c>
    </row>
    <row r="382" spans="1:11" ht="26.4" x14ac:dyDescent="0.25">
      <c r="A382" s="31" t="s">
        <v>105</v>
      </c>
      <c r="B382" s="22" t="s">
        <v>106</v>
      </c>
      <c r="C382" s="23">
        <v>94607</v>
      </c>
      <c r="D382" s="23">
        <v>543028</v>
      </c>
      <c r="E382" s="23">
        <v>121604</v>
      </c>
      <c r="F382" s="23">
        <v>121604</v>
      </c>
      <c r="G382" s="23">
        <f t="shared" si="53"/>
        <v>26997</v>
      </c>
      <c r="H382" s="23">
        <f t="shared" si="54"/>
        <v>0</v>
      </c>
      <c r="I382" s="24">
        <f t="shared" si="55"/>
        <v>28.535943429133141</v>
      </c>
      <c r="J382" s="24">
        <f t="shared" si="56"/>
        <v>100</v>
      </c>
      <c r="K382" s="24">
        <f t="shared" si="57"/>
        <v>22.393688723233424</v>
      </c>
    </row>
    <row r="383" spans="1:11" ht="26.4" x14ac:dyDescent="0.25">
      <c r="A383" s="31" t="s">
        <v>107</v>
      </c>
      <c r="B383" s="22" t="s">
        <v>108</v>
      </c>
      <c r="C383" s="23">
        <v>1001151</v>
      </c>
      <c r="D383" s="23">
        <v>5180584</v>
      </c>
      <c r="E383" s="23">
        <v>1160117</v>
      </c>
      <c r="F383" s="23">
        <v>1160117</v>
      </c>
      <c r="G383" s="23">
        <f t="shared" si="53"/>
        <v>158966</v>
      </c>
      <c r="H383" s="23">
        <f t="shared" si="54"/>
        <v>0</v>
      </c>
      <c r="I383" s="24">
        <f t="shared" si="55"/>
        <v>15.878324049019582</v>
      </c>
      <c r="J383" s="24">
        <f t="shared" si="56"/>
        <v>100</v>
      </c>
      <c r="K383" s="24">
        <f t="shared" si="57"/>
        <v>22.39355640213536</v>
      </c>
    </row>
    <row r="384" spans="1:11" x14ac:dyDescent="0.25">
      <c r="A384" s="21" t="s">
        <v>111</v>
      </c>
      <c r="B384" s="22" t="s">
        <v>112</v>
      </c>
      <c r="C384" s="23">
        <v>4824701.47</v>
      </c>
      <c r="D384" s="23">
        <v>27652582</v>
      </c>
      <c r="E384" s="23">
        <v>6343403</v>
      </c>
      <c r="F384" s="23">
        <v>4997608.7</v>
      </c>
      <c r="G384" s="23">
        <f t="shared" si="53"/>
        <v>172907.23000000045</v>
      </c>
      <c r="H384" s="23">
        <f t="shared" si="54"/>
        <v>1345794.2999999998</v>
      </c>
      <c r="I384" s="24">
        <f t="shared" si="55"/>
        <v>3.5837912682295041</v>
      </c>
      <c r="J384" s="24">
        <f t="shared" si="56"/>
        <v>78.784348085719927</v>
      </c>
      <c r="K384" s="24">
        <f t="shared" si="57"/>
        <v>18.072846506702341</v>
      </c>
    </row>
    <row r="385" spans="1:11" x14ac:dyDescent="0.25">
      <c r="A385" s="27" t="s">
        <v>27</v>
      </c>
      <c r="B385" s="22" t="s">
        <v>113</v>
      </c>
      <c r="C385" s="23">
        <v>4615727.1399999997</v>
      </c>
      <c r="D385" s="23">
        <v>26546527</v>
      </c>
      <c r="E385" s="23">
        <v>5741605</v>
      </c>
      <c r="F385" s="23">
        <v>4797222.49</v>
      </c>
      <c r="G385" s="23">
        <f t="shared" si="53"/>
        <v>181495.35000000056</v>
      </c>
      <c r="H385" s="23">
        <f t="shared" si="54"/>
        <v>944382.50999999978</v>
      </c>
      <c r="I385" s="24">
        <f t="shared" si="55"/>
        <v>3.9321074338896125</v>
      </c>
      <c r="J385" s="24">
        <f t="shared" si="56"/>
        <v>83.551942183413871</v>
      </c>
      <c r="K385" s="24">
        <f t="shared" si="57"/>
        <v>18.070998477503291</v>
      </c>
    </row>
    <row r="386" spans="1:11" x14ac:dyDescent="0.25">
      <c r="A386" s="28" t="s">
        <v>114</v>
      </c>
      <c r="B386" s="22" t="s">
        <v>115</v>
      </c>
      <c r="C386" s="23">
        <v>4594585.1399999997</v>
      </c>
      <c r="D386" s="23">
        <v>26523838</v>
      </c>
      <c r="E386" s="23">
        <v>5718916</v>
      </c>
      <c r="F386" s="23">
        <v>4775181.67</v>
      </c>
      <c r="G386" s="23">
        <f t="shared" si="53"/>
        <v>180596.53000000026</v>
      </c>
      <c r="H386" s="23">
        <f t="shared" si="54"/>
        <v>943734.33000000007</v>
      </c>
      <c r="I386" s="24">
        <f t="shared" si="55"/>
        <v>3.930638447152603</v>
      </c>
      <c r="J386" s="24">
        <f t="shared" si="56"/>
        <v>83.498020778762978</v>
      </c>
      <c r="K386" s="24">
        <f t="shared" si="57"/>
        <v>18.003358601421109</v>
      </c>
    </row>
    <row r="387" spans="1:11" x14ac:dyDescent="0.25">
      <c r="A387" s="29" t="s">
        <v>116</v>
      </c>
      <c r="B387" s="22" t="s">
        <v>117</v>
      </c>
      <c r="C387" s="23">
        <v>3160476.49</v>
      </c>
      <c r="D387" s="23">
        <v>19452722</v>
      </c>
      <c r="E387" s="23">
        <v>4001337</v>
      </c>
      <c r="F387" s="23">
        <v>3364815.29</v>
      </c>
      <c r="G387" s="23">
        <f t="shared" si="53"/>
        <v>204338.79999999981</v>
      </c>
      <c r="H387" s="23">
        <f t="shared" si="54"/>
        <v>636521.71</v>
      </c>
      <c r="I387" s="24">
        <f t="shared" si="55"/>
        <v>6.4654428104921493</v>
      </c>
      <c r="J387" s="24">
        <f t="shared" si="56"/>
        <v>84.092274407279362</v>
      </c>
      <c r="K387" s="24">
        <f t="shared" si="57"/>
        <v>17.297400795631585</v>
      </c>
    </row>
    <row r="388" spans="1:11" x14ac:dyDescent="0.25">
      <c r="A388" s="29" t="s">
        <v>118</v>
      </c>
      <c r="B388" s="22" t="s">
        <v>119</v>
      </c>
      <c r="C388" s="23">
        <v>1434108.65</v>
      </c>
      <c r="D388" s="23">
        <v>7071116</v>
      </c>
      <c r="E388" s="23">
        <v>1717579</v>
      </c>
      <c r="F388" s="23">
        <v>1410366.38</v>
      </c>
      <c r="G388" s="23">
        <f t="shared" si="53"/>
        <v>-23742.270000000019</v>
      </c>
      <c r="H388" s="23">
        <f t="shared" si="54"/>
        <v>307212.62000000011</v>
      </c>
      <c r="I388" s="24">
        <f t="shared" si="55"/>
        <v>-1.6555419284306083</v>
      </c>
      <c r="J388" s="24">
        <f t="shared" si="56"/>
        <v>82.113625050143241</v>
      </c>
      <c r="K388" s="24">
        <f t="shared" si="57"/>
        <v>19.945456700187069</v>
      </c>
    </row>
    <row r="389" spans="1:11" ht="26.4" x14ac:dyDescent="0.25">
      <c r="A389" s="28" t="s">
        <v>125</v>
      </c>
      <c r="B389" s="22" t="s">
        <v>126</v>
      </c>
      <c r="C389" s="23">
        <v>21142</v>
      </c>
      <c r="D389" s="23">
        <v>22689</v>
      </c>
      <c r="E389" s="23">
        <v>22689</v>
      </c>
      <c r="F389" s="23">
        <v>22040.82</v>
      </c>
      <c r="G389" s="23">
        <f t="shared" si="53"/>
        <v>898.81999999999971</v>
      </c>
      <c r="H389" s="23">
        <f t="shared" si="54"/>
        <v>648.18000000000029</v>
      </c>
      <c r="I389" s="24">
        <f t="shared" si="55"/>
        <v>4.251348027622754</v>
      </c>
      <c r="J389" s="24">
        <f t="shared" si="56"/>
        <v>97.143197143990477</v>
      </c>
      <c r="K389" s="24">
        <f t="shared" si="57"/>
        <v>97.143197143990477</v>
      </c>
    </row>
    <row r="390" spans="1:11" x14ac:dyDescent="0.25">
      <c r="A390" s="29" t="s">
        <v>127</v>
      </c>
      <c r="B390" s="22" t="s">
        <v>128</v>
      </c>
      <c r="C390" s="23">
        <v>21142</v>
      </c>
      <c r="D390" s="23">
        <v>22689</v>
      </c>
      <c r="E390" s="23">
        <v>22689</v>
      </c>
      <c r="F390" s="23">
        <v>22040.82</v>
      </c>
      <c r="G390" s="23">
        <f t="shared" si="53"/>
        <v>898.81999999999971</v>
      </c>
      <c r="H390" s="23">
        <f t="shared" si="54"/>
        <v>648.18000000000029</v>
      </c>
      <c r="I390" s="24">
        <f t="shared" si="55"/>
        <v>4.251348027622754</v>
      </c>
      <c r="J390" s="24">
        <f t="shared" si="56"/>
        <v>97.143197143990477</v>
      </c>
      <c r="K390" s="24">
        <f t="shared" si="57"/>
        <v>97.143197143990477</v>
      </c>
    </row>
    <row r="391" spans="1:11" x14ac:dyDescent="0.25">
      <c r="A391" s="27" t="s">
        <v>54</v>
      </c>
      <c r="B391" s="22" t="s">
        <v>139</v>
      </c>
      <c r="C391" s="23">
        <v>208974.33</v>
      </c>
      <c r="D391" s="23">
        <v>1106055</v>
      </c>
      <c r="E391" s="23">
        <v>601798</v>
      </c>
      <c r="F391" s="23">
        <v>200386.21</v>
      </c>
      <c r="G391" s="23">
        <f t="shared" si="53"/>
        <v>-8588.1199999999953</v>
      </c>
      <c r="H391" s="23">
        <f t="shared" si="54"/>
        <v>401411.79000000004</v>
      </c>
      <c r="I391" s="24">
        <f t="shared" si="55"/>
        <v>-4.1096530851420852</v>
      </c>
      <c r="J391" s="24">
        <f t="shared" si="56"/>
        <v>33.297918903020616</v>
      </c>
      <c r="K391" s="24">
        <f t="shared" si="57"/>
        <v>18.117201224170586</v>
      </c>
    </row>
    <row r="392" spans="1:11" x14ac:dyDescent="0.25">
      <c r="A392" s="28" t="s">
        <v>140</v>
      </c>
      <c r="B392" s="22" t="s">
        <v>141</v>
      </c>
      <c r="C392" s="23">
        <v>208974.33</v>
      </c>
      <c r="D392" s="23">
        <v>1106055</v>
      </c>
      <c r="E392" s="23">
        <v>601798</v>
      </c>
      <c r="F392" s="23">
        <v>200386.21</v>
      </c>
      <c r="G392" s="23">
        <f t="shared" si="53"/>
        <v>-8588.1199999999953</v>
      </c>
      <c r="H392" s="23">
        <f t="shared" si="54"/>
        <v>401411.79000000004</v>
      </c>
      <c r="I392" s="24">
        <f t="shared" si="55"/>
        <v>-4.1096530851420852</v>
      </c>
      <c r="J392" s="24">
        <f t="shared" si="56"/>
        <v>33.297918903020616</v>
      </c>
      <c r="K392" s="24">
        <f t="shared" si="57"/>
        <v>18.117201224170586</v>
      </c>
    </row>
    <row r="393" spans="1:11" x14ac:dyDescent="0.25">
      <c r="A393" s="21"/>
      <c r="B393" s="22" t="s">
        <v>142</v>
      </c>
      <c r="C393" s="23">
        <v>368360.56</v>
      </c>
      <c r="D393" s="23">
        <v>0</v>
      </c>
      <c r="E393" s="23">
        <v>0</v>
      </c>
      <c r="F393" s="23">
        <v>1335938.99</v>
      </c>
      <c r="G393" s="23">
        <f t="shared" si="53"/>
        <v>967578.42999999993</v>
      </c>
      <c r="H393" s="23">
        <f t="shared" si="54"/>
        <v>-1335938.99</v>
      </c>
      <c r="I393" s="24">
        <f t="shared" si="55"/>
        <v>262.67156016919944</v>
      </c>
      <c r="J393" s="24">
        <f t="shared" si="56"/>
        <v>0</v>
      </c>
      <c r="K393" s="24">
        <f t="shared" si="57"/>
        <v>0</v>
      </c>
    </row>
    <row r="394" spans="1:11" x14ac:dyDescent="0.25">
      <c r="A394" s="21" t="s">
        <v>143</v>
      </c>
      <c r="B394" s="22" t="s">
        <v>144</v>
      </c>
      <c r="C394" s="23">
        <v>-368360.56</v>
      </c>
      <c r="D394" s="23">
        <v>0</v>
      </c>
      <c r="E394" s="23">
        <v>0</v>
      </c>
      <c r="F394" s="23">
        <v>-1335938.99</v>
      </c>
      <c r="G394" s="23">
        <f t="shared" si="53"/>
        <v>-967578.42999999993</v>
      </c>
      <c r="H394" s="23">
        <f t="shared" si="54"/>
        <v>1335938.99</v>
      </c>
      <c r="I394" s="24">
        <f t="shared" si="55"/>
        <v>262.67156016919944</v>
      </c>
      <c r="J394" s="24">
        <f t="shared" si="56"/>
        <v>0</v>
      </c>
      <c r="K394" s="24">
        <f t="shared" si="57"/>
        <v>0</v>
      </c>
    </row>
    <row r="395" spans="1:11" x14ac:dyDescent="0.25">
      <c r="A395" s="27" t="s">
        <v>145</v>
      </c>
      <c r="B395" s="22" t="s">
        <v>146</v>
      </c>
      <c r="C395" s="23">
        <v>-368360.56</v>
      </c>
      <c r="D395" s="23">
        <v>0</v>
      </c>
      <c r="E395" s="23">
        <v>0</v>
      </c>
      <c r="F395" s="23">
        <v>-1335938.99</v>
      </c>
      <c r="G395" s="23">
        <f t="shared" si="53"/>
        <v>-967578.42999999993</v>
      </c>
      <c r="H395" s="23">
        <f t="shared" si="54"/>
        <v>1335938.99</v>
      </c>
      <c r="I395" s="24">
        <f t="shared" si="55"/>
        <v>262.67156016919944</v>
      </c>
      <c r="J395" s="24">
        <f t="shared" si="56"/>
        <v>0</v>
      </c>
      <c r="K395" s="24">
        <f t="shared" si="57"/>
        <v>0</v>
      </c>
    </row>
    <row r="396" spans="1:11" ht="26.4" x14ac:dyDescent="0.25">
      <c r="A396" s="28" t="s">
        <v>147</v>
      </c>
      <c r="B396" s="22" t="s">
        <v>148</v>
      </c>
      <c r="C396" s="23">
        <v>-368360.56</v>
      </c>
      <c r="D396" s="23">
        <v>0</v>
      </c>
      <c r="E396" s="23">
        <v>0</v>
      </c>
      <c r="F396" s="23">
        <v>-1335938.99</v>
      </c>
      <c r="G396" s="23">
        <f t="shared" si="53"/>
        <v>-967578.42999999993</v>
      </c>
      <c r="H396" s="23">
        <f t="shared" si="54"/>
        <v>1335938.99</v>
      </c>
      <c r="I396" s="24">
        <f t="shared" si="55"/>
        <v>262.67156016919944</v>
      </c>
      <c r="J396" s="24">
        <f t="shared" si="56"/>
        <v>0</v>
      </c>
      <c r="K396" s="24">
        <f t="shared" si="57"/>
        <v>0</v>
      </c>
    </row>
    <row r="401" spans="1:11" ht="15.6" x14ac:dyDescent="0.25">
      <c r="A401" s="38"/>
      <c r="E401" s="41"/>
      <c r="K401" s="43"/>
    </row>
    <row r="403" spans="1:11" ht="15.6" x14ac:dyDescent="0.25">
      <c r="A403" s="38"/>
    </row>
  </sheetData>
  <mergeCells count="7">
    <mergeCell ref="A5:K5"/>
    <mergeCell ref="A6:K6"/>
    <mergeCell ref="A7:K7"/>
    <mergeCell ref="A1:K1"/>
    <mergeCell ref="A2:K2"/>
    <mergeCell ref="A3:K3"/>
    <mergeCell ref="A4:K4"/>
  </mergeCells>
  <pageMargins left="0.59055118110236227" right="0.59055118110236227" top="0.78740157480314965" bottom="0.39370078740157483" header="0.51181102362204722" footer="0.23622047244094491"/>
  <pageSetup paperSize="9" scale="69" fitToHeight="0" orientation="landscape" r:id="rId1"/>
  <headerFooter alignWithMargins="0">
    <oddFooter>&amp;CLapa 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18</vt:lpstr>
      <vt:lpstr>'18'!Print_Area</vt:lpstr>
      <vt:lpstr>'18'!Print_Titles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2024-04-04T10:49:31Z</cp:lastPrinted>
  <dcterms:created xsi:type="dcterms:W3CDTF">2024-04-04T10:47:26Z</dcterms:created>
  <dcterms:modified xsi:type="dcterms:W3CDTF">2024-04-04T10:50:56Z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Book1</vt:lpwstr>
  </property>
</Properties>
</file>