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2.cet\"/>
    </mc:Choice>
  </mc:AlternateContent>
  <xr:revisionPtr revIDLastSave="0" documentId="13_ncr:1_{ED3863F5-BAE2-436A-82E6-668BCD755632}" xr6:coauthVersionLast="47" xr6:coauthVersionMax="47" xr10:uidLastSave="{00000000-0000-0000-0000-000000000000}"/>
  <bookViews>
    <workbookView xWindow="5940" yWindow="3120" windowWidth="28800" windowHeight="15345" xr2:uid="{00000000-000D-0000-FFFF-FFFF00000000}"/>
  </bookViews>
  <sheets>
    <sheet name="18" sheetId="1" r:id="rId1"/>
  </sheets>
  <definedNames>
    <definedName name="_xlnm.Print_Area" localSheetId="0">'18'!$A:$K</definedName>
    <definedName name="_xlnm.Print_Titles" localSheetId="0">'18'!$8:$9</definedName>
  </definedNames>
  <calcPr calcId="191029" calcMode="manual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0" i="1" l="1"/>
  <c r="J390" i="1"/>
  <c r="I390" i="1"/>
  <c r="H390" i="1"/>
  <c r="G390" i="1"/>
  <c r="K389" i="1"/>
  <c r="J389" i="1"/>
  <c r="I389" i="1"/>
  <c r="H389" i="1"/>
  <c r="G389" i="1"/>
  <c r="K388" i="1"/>
  <c r="J388" i="1"/>
  <c r="I388" i="1"/>
  <c r="H388" i="1"/>
  <c r="G388" i="1"/>
  <c r="K387" i="1"/>
  <c r="J387" i="1"/>
  <c r="I387" i="1"/>
  <c r="H387" i="1"/>
  <c r="G387" i="1"/>
  <c r="K386" i="1"/>
  <c r="J386" i="1"/>
  <c r="I386" i="1"/>
  <c r="H386" i="1"/>
  <c r="G386" i="1"/>
  <c r="K385" i="1"/>
  <c r="J385" i="1"/>
  <c r="I385" i="1"/>
  <c r="H385" i="1"/>
  <c r="G385" i="1"/>
  <c r="K384" i="1"/>
  <c r="J384" i="1"/>
  <c r="I384" i="1"/>
  <c r="H384" i="1"/>
  <c r="G384" i="1"/>
  <c r="K383" i="1"/>
  <c r="J383" i="1"/>
  <c r="I383" i="1"/>
  <c r="H383" i="1"/>
  <c r="G383" i="1"/>
  <c r="K382" i="1"/>
  <c r="J382" i="1"/>
  <c r="I382" i="1"/>
  <c r="H382" i="1"/>
  <c r="G382" i="1"/>
  <c r="K381" i="1"/>
  <c r="J381" i="1"/>
  <c r="I381" i="1"/>
  <c r="H381" i="1"/>
  <c r="G381" i="1"/>
  <c r="K380" i="1"/>
  <c r="J380" i="1"/>
  <c r="I380" i="1"/>
  <c r="H380" i="1"/>
  <c r="G380" i="1"/>
  <c r="K379" i="1"/>
  <c r="J379" i="1"/>
  <c r="I379" i="1"/>
  <c r="H379" i="1"/>
  <c r="G379" i="1"/>
  <c r="K378" i="1"/>
  <c r="J378" i="1"/>
  <c r="I378" i="1"/>
  <c r="H378" i="1"/>
  <c r="G378" i="1"/>
  <c r="K377" i="1"/>
  <c r="J377" i="1"/>
  <c r="I377" i="1"/>
  <c r="H377" i="1"/>
  <c r="G377" i="1"/>
  <c r="K376" i="1"/>
  <c r="J376" i="1"/>
  <c r="I376" i="1"/>
  <c r="H376" i="1"/>
  <c r="G376" i="1"/>
  <c r="K375" i="1"/>
  <c r="J375" i="1"/>
  <c r="I375" i="1"/>
  <c r="H375" i="1"/>
  <c r="G375" i="1"/>
  <c r="K374" i="1"/>
  <c r="J374" i="1"/>
  <c r="I374" i="1"/>
  <c r="H374" i="1"/>
  <c r="G374" i="1"/>
  <c r="K373" i="1"/>
  <c r="J373" i="1"/>
  <c r="I373" i="1"/>
  <c r="H373" i="1"/>
  <c r="G373" i="1"/>
  <c r="K372" i="1"/>
  <c r="J372" i="1"/>
  <c r="I372" i="1"/>
  <c r="H372" i="1"/>
  <c r="G372" i="1"/>
  <c r="K371" i="1"/>
  <c r="J371" i="1"/>
  <c r="I371" i="1"/>
  <c r="H371" i="1"/>
  <c r="G371" i="1"/>
  <c r="K370" i="1"/>
  <c r="J370" i="1"/>
  <c r="I370" i="1"/>
  <c r="H370" i="1"/>
  <c r="G370" i="1"/>
  <c r="K369" i="1"/>
  <c r="J369" i="1"/>
  <c r="I369" i="1"/>
  <c r="H369" i="1"/>
  <c r="G369" i="1"/>
  <c r="K368" i="1"/>
  <c r="J368" i="1"/>
  <c r="I368" i="1"/>
  <c r="H368" i="1"/>
  <c r="G368" i="1"/>
  <c r="K367" i="1"/>
  <c r="J367" i="1"/>
  <c r="I367" i="1"/>
  <c r="H367" i="1"/>
  <c r="G367" i="1"/>
  <c r="K366" i="1"/>
  <c r="J366" i="1"/>
  <c r="I366" i="1"/>
  <c r="H366" i="1"/>
  <c r="G366" i="1"/>
  <c r="K365" i="1"/>
  <c r="J365" i="1"/>
  <c r="I365" i="1"/>
  <c r="H365" i="1"/>
  <c r="G365" i="1"/>
  <c r="K364" i="1"/>
  <c r="J364" i="1"/>
  <c r="I364" i="1"/>
  <c r="H364" i="1"/>
  <c r="G364" i="1"/>
  <c r="K363" i="1"/>
  <c r="J363" i="1"/>
  <c r="I363" i="1"/>
  <c r="H363" i="1"/>
  <c r="G363" i="1"/>
  <c r="K362" i="1"/>
  <c r="J362" i="1"/>
  <c r="I362" i="1"/>
  <c r="H362" i="1"/>
  <c r="G362" i="1"/>
  <c r="K361" i="1"/>
  <c r="J361" i="1"/>
  <c r="I361" i="1"/>
  <c r="H361" i="1"/>
  <c r="G361" i="1"/>
  <c r="K358" i="1"/>
  <c r="J358" i="1"/>
  <c r="I358" i="1"/>
  <c r="H358" i="1"/>
  <c r="G358" i="1"/>
  <c r="K357" i="1"/>
  <c r="J357" i="1"/>
  <c r="I357" i="1"/>
  <c r="H357" i="1"/>
  <c r="G357" i="1"/>
  <c r="K356" i="1"/>
  <c r="J356" i="1"/>
  <c r="I356" i="1"/>
  <c r="H356" i="1"/>
  <c r="G356" i="1"/>
  <c r="K355" i="1"/>
  <c r="J355" i="1"/>
  <c r="I355" i="1"/>
  <c r="H355" i="1"/>
  <c r="G355" i="1"/>
  <c r="K354" i="1"/>
  <c r="J354" i="1"/>
  <c r="I354" i="1"/>
  <c r="H354" i="1"/>
  <c r="G354" i="1"/>
  <c r="K353" i="1"/>
  <c r="J353" i="1"/>
  <c r="I353" i="1"/>
  <c r="H353" i="1"/>
  <c r="G353" i="1"/>
  <c r="K352" i="1"/>
  <c r="J352" i="1"/>
  <c r="I352" i="1"/>
  <c r="H352" i="1"/>
  <c r="G352" i="1"/>
  <c r="K351" i="1"/>
  <c r="J351" i="1"/>
  <c r="I351" i="1"/>
  <c r="H351" i="1"/>
  <c r="G351" i="1"/>
  <c r="K350" i="1"/>
  <c r="J350" i="1"/>
  <c r="I350" i="1"/>
  <c r="H350" i="1"/>
  <c r="G350" i="1"/>
  <c r="K349" i="1"/>
  <c r="J349" i="1"/>
  <c r="I349" i="1"/>
  <c r="H349" i="1"/>
  <c r="G349" i="1"/>
  <c r="K348" i="1"/>
  <c r="J348" i="1"/>
  <c r="I348" i="1"/>
  <c r="H348" i="1"/>
  <c r="G348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6" i="1"/>
  <c r="J336" i="1"/>
  <c r="I336" i="1"/>
  <c r="H336" i="1"/>
  <c r="G336" i="1"/>
  <c r="K335" i="1"/>
  <c r="J335" i="1"/>
  <c r="I335" i="1"/>
  <c r="H335" i="1"/>
  <c r="G335" i="1"/>
  <c r="K334" i="1"/>
  <c r="J334" i="1"/>
  <c r="I334" i="1"/>
  <c r="H334" i="1"/>
  <c r="G334" i="1"/>
  <c r="K333" i="1"/>
  <c r="J333" i="1"/>
  <c r="I333" i="1"/>
  <c r="H333" i="1"/>
  <c r="G333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4" i="1"/>
  <c r="J324" i="1"/>
  <c r="I324" i="1"/>
  <c r="H324" i="1"/>
  <c r="G324" i="1"/>
  <c r="K323" i="1"/>
  <c r="J323" i="1"/>
  <c r="I323" i="1"/>
  <c r="H323" i="1"/>
  <c r="G323" i="1"/>
  <c r="K322" i="1"/>
  <c r="J322" i="1"/>
  <c r="I322" i="1"/>
  <c r="H322" i="1"/>
  <c r="G322" i="1"/>
  <c r="K321" i="1"/>
  <c r="J321" i="1"/>
  <c r="I321" i="1"/>
  <c r="H321" i="1"/>
  <c r="G321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5" i="1"/>
  <c r="J315" i="1"/>
  <c r="I315" i="1"/>
  <c r="H315" i="1"/>
  <c r="G315" i="1"/>
  <c r="K314" i="1"/>
  <c r="J314" i="1"/>
  <c r="I314" i="1"/>
  <c r="H314" i="1"/>
  <c r="G314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2" i="1"/>
  <c r="J302" i="1"/>
  <c r="I302" i="1"/>
  <c r="H302" i="1"/>
  <c r="G302" i="1"/>
  <c r="K301" i="1"/>
  <c r="J301" i="1"/>
  <c r="I301" i="1"/>
  <c r="H301" i="1"/>
  <c r="G301" i="1"/>
  <c r="K300" i="1"/>
  <c r="J300" i="1"/>
  <c r="I300" i="1"/>
  <c r="H300" i="1"/>
  <c r="G300" i="1"/>
  <c r="K299" i="1"/>
  <c r="J299" i="1"/>
  <c r="I299" i="1"/>
  <c r="H299" i="1"/>
  <c r="G299" i="1"/>
  <c r="K298" i="1"/>
  <c r="J298" i="1"/>
  <c r="I298" i="1"/>
  <c r="H298" i="1"/>
  <c r="G298" i="1"/>
  <c r="K297" i="1"/>
  <c r="J297" i="1"/>
  <c r="I297" i="1"/>
  <c r="H297" i="1"/>
  <c r="G297" i="1"/>
  <c r="K296" i="1"/>
  <c r="J296" i="1"/>
  <c r="I296" i="1"/>
  <c r="H296" i="1"/>
  <c r="G296" i="1"/>
  <c r="K295" i="1"/>
  <c r="J295" i="1"/>
  <c r="I295" i="1"/>
  <c r="H295" i="1"/>
  <c r="G295" i="1"/>
  <c r="K294" i="1"/>
  <c r="J294" i="1"/>
  <c r="I294" i="1"/>
  <c r="H294" i="1"/>
  <c r="G294" i="1"/>
  <c r="K293" i="1"/>
  <c r="J293" i="1"/>
  <c r="I293" i="1"/>
  <c r="H293" i="1"/>
  <c r="G293" i="1"/>
  <c r="K290" i="1"/>
  <c r="J290" i="1"/>
  <c r="I290" i="1"/>
  <c r="H290" i="1"/>
  <c r="G290" i="1"/>
  <c r="K289" i="1"/>
  <c r="J289" i="1"/>
  <c r="I289" i="1"/>
  <c r="H289" i="1"/>
  <c r="G289" i="1"/>
  <c r="K288" i="1"/>
  <c r="J288" i="1"/>
  <c r="I288" i="1"/>
  <c r="H288" i="1"/>
  <c r="G288" i="1"/>
  <c r="K287" i="1"/>
  <c r="J287" i="1"/>
  <c r="I287" i="1"/>
  <c r="H287" i="1"/>
  <c r="G287" i="1"/>
  <c r="K286" i="1"/>
  <c r="J286" i="1"/>
  <c r="I286" i="1"/>
  <c r="H286" i="1"/>
  <c r="G286" i="1"/>
  <c r="K285" i="1"/>
  <c r="J285" i="1"/>
  <c r="I285" i="1"/>
  <c r="H285" i="1"/>
  <c r="G285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1" i="1"/>
  <c r="J281" i="1"/>
  <c r="I281" i="1"/>
  <c r="H281" i="1"/>
  <c r="G281" i="1"/>
  <c r="K280" i="1"/>
  <c r="J280" i="1"/>
  <c r="I280" i="1"/>
  <c r="H280" i="1"/>
  <c r="G280" i="1"/>
  <c r="K279" i="1"/>
  <c r="J279" i="1"/>
  <c r="I279" i="1"/>
  <c r="H279" i="1"/>
  <c r="G279" i="1"/>
  <c r="K278" i="1"/>
  <c r="J278" i="1"/>
  <c r="I278" i="1"/>
  <c r="H278" i="1"/>
  <c r="G278" i="1"/>
  <c r="K277" i="1"/>
  <c r="J277" i="1"/>
  <c r="I277" i="1"/>
  <c r="H277" i="1"/>
  <c r="G277" i="1"/>
  <c r="K276" i="1"/>
  <c r="J276" i="1"/>
  <c r="I276" i="1"/>
  <c r="H276" i="1"/>
  <c r="G276" i="1"/>
  <c r="K275" i="1"/>
  <c r="J275" i="1"/>
  <c r="I275" i="1"/>
  <c r="H275" i="1"/>
  <c r="G275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5" i="1"/>
  <c r="J265" i="1"/>
  <c r="I265" i="1"/>
  <c r="H265" i="1"/>
  <c r="G265" i="1"/>
  <c r="K264" i="1"/>
  <c r="J264" i="1"/>
  <c r="I264" i="1"/>
  <c r="H264" i="1"/>
  <c r="G264" i="1"/>
  <c r="K263" i="1"/>
  <c r="J263" i="1"/>
  <c r="I263" i="1"/>
  <c r="H263" i="1"/>
  <c r="G263" i="1"/>
  <c r="K262" i="1"/>
  <c r="J262" i="1"/>
  <c r="I262" i="1"/>
  <c r="H262" i="1"/>
  <c r="G262" i="1"/>
  <c r="K261" i="1"/>
  <c r="J261" i="1"/>
  <c r="I261" i="1"/>
  <c r="H261" i="1"/>
  <c r="G261" i="1"/>
  <c r="K260" i="1"/>
  <c r="J260" i="1"/>
  <c r="I260" i="1"/>
  <c r="H260" i="1"/>
  <c r="G260" i="1"/>
  <c r="K259" i="1"/>
  <c r="J259" i="1"/>
  <c r="I259" i="1"/>
  <c r="H259" i="1"/>
  <c r="G259" i="1"/>
  <c r="K258" i="1"/>
  <c r="J258" i="1"/>
  <c r="I258" i="1"/>
  <c r="H258" i="1"/>
  <c r="G258" i="1"/>
  <c r="K257" i="1"/>
  <c r="J257" i="1"/>
  <c r="I257" i="1"/>
  <c r="H257" i="1"/>
  <c r="G257" i="1"/>
  <c r="K256" i="1"/>
  <c r="J256" i="1"/>
  <c r="I256" i="1"/>
  <c r="H256" i="1"/>
  <c r="G256" i="1"/>
  <c r="K255" i="1"/>
  <c r="J255" i="1"/>
  <c r="I255" i="1"/>
  <c r="H255" i="1"/>
  <c r="G255" i="1"/>
  <c r="K254" i="1"/>
  <c r="J254" i="1"/>
  <c r="I254" i="1"/>
  <c r="H254" i="1"/>
  <c r="G254" i="1"/>
  <c r="K253" i="1"/>
  <c r="J253" i="1"/>
  <c r="I253" i="1"/>
  <c r="H253" i="1"/>
  <c r="G253" i="1"/>
  <c r="K252" i="1"/>
  <c r="J252" i="1"/>
  <c r="I252" i="1"/>
  <c r="H252" i="1"/>
  <c r="G252" i="1"/>
  <c r="K251" i="1"/>
  <c r="J251" i="1"/>
  <c r="I251" i="1"/>
  <c r="H251" i="1"/>
  <c r="G251" i="1"/>
  <c r="K248" i="1"/>
  <c r="J248" i="1"/>
  <c r="I248" i="1"/>
  <c r="H248" i="1"/>
  <c r="G248" i="1"/>
  <c r="K247" i="1"/>
  <c r="J247" i="1"/>
  <c r="I247" i="1"/>
  <c r="H247" i="1"/>
  <c r="G247" i="1"/>
  <c r="K246" i="1"/>
  <c r="J246" i="1"/>
  <c r="I246" i="1"/>
  <c r="H246" i="1"/>
  <c r="G246" i="1"/>
  <c r="K245" i="1"/>
  <c r="J245" i="1"/>
  <c r="I245" i="1"/>
  <c r="H245" i="1"/>
  <c r="G245" i="1"/>
  <c r="K244" i="1"/>
  <c r="J244" i="1"/>
  <c r="I244" i="1"/>
  <c r="H244" i="1"/>
  <c r="G244" i="1"/>
  <c r="K243" i="1"/>
  <c r="J243" i="1"/>
  <c r="I243" i="1"/>
  <c r="H243" i="1"/>
  <c r="G243" i="1"/>
  <c r="K242" i="1"/>
  <c r="J242" i="1"/>
  <c r="I242" i="1"/>
  <c r="H242" i="1"/>
  <c r="G242" i="1"/>
  <c r="K241" i="1"/>
  <c r="J241" i="1"/>
  <c r="I241" i="1"/>
  <c r="H241" i="1"/>
  <c r="G241" i="1"/>
  <c r="K240" i="1"/>
  <c r="J240" i="1"/>
  <c r="I240" i="1"/>
  <c r="H240" i="1"/>
  <c r="G240" i="1"/>
  <c r="K239" i="1"/>
  <c r="J239" i="1"/>
  <c r="I239" i="1"/>
  <c r="H239" i="1"/>
  <c r="G239" i="1"/>
  <c r="K238" i="1"/>
  <c r="J238" i="1"/>
  <c r="I238" i="1"/>
  <c r="H238" i="1"/>
  <c r="G238" i="1"/>
  <c r="K237" i="1"/>
  <c r="J237" i="1"/>
  <c r="I237" i="1"/>
  <c r="H237" i="1"/>
  <c r="G237" i="1"/>
  <c r="K236" i="1"/>
  <c r="J236" i="1"/>
  <c r="I236" i="1"/>
  <c r="H236" i="1"/>
  <c r="G236" i="1"/>
  <c r="K235" i="1"/>
  <c r="J235" i="1"/>
  <c r="I235" i="1"/>
  <c r="H235" i="1"/>
  <c r="G235" i="1"/>
  <c r="K234" i="1"/>
  <c r="J234" i="1"/>
  <c r="I234" i="1"/>
  <c r="H234" i="1"/>
  <c r="G234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8" i="1"/>
  <c r="J228" i="1"/>
  <c r="I228" i="1"/>
  <c r="H228" i="1"/>
  <c r="G228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2" i="1"/>
  <c r="J222" i="1"/>
  <c r="I222" i="1"/>
  <c r="H222" i="1"/>
  <c r="G222" i="1"/>
  <c r="K221" i="1"/>
  <c r="J221" i="1"/>
  <c r="I221" i="1"/>
  <c r="H221" i="1"/>
  <c r="G221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5" i="1"/>
  <c r="J215" i="1"/>
  <c r="I215" i="1"/>
  <c r="H215" i="1"/>
  <c r="G215" i="1"/>
  <c r="K214" i="1"/>
  <c r="J214" i="1"/>
  <c r="I214" i="1"/>
  <c r="H214" i="1"/>
  <c r="G214" i="1"/>
  <c r="K213" i="1"/>
  <c r="J213" i="1"/>
  <c r="I213" i="1"/>
  <c r="H213" i="1"/>
  <c r="G213" i="1"/>
  <c r="K212" i="1"/>
  <c r="J212" i="1"/>
  <c r="I212" i="1"/>
  <c r="H212" i="1"/>
  <c r="G212" i="1"/>
  <c r="K211" i="1"/>
  <c r="J211" i="1"/>
  <c r="I211" i="1"/>
  <c r="H211" i="1"/>
  <c r="G211" i="1"/>
  <c r="K210" i="1"/>
  <c r="J210" i="1"/>
  <c r="I210" i="1"/>
  <c r="H210" i="1"/>
  <c r="G210" i="1"/>
  <c r="K209" i="1"/>
  <c r="J209" i="1"/>
  <c r="I209" i="1"/>
  <c r="H209" i="1"/>
  <c r="G209" i="1"/>
  <c r="K208" i="1"/>
  <c r="J208" i="1"/>
  <c r="I208" i="1"/>
  <c r="H208" i="1"/>
  <c r="G208" i="1"/>
  <c r="K205" i="1"/>
  <c r="J205" i="1"/>
  <c r="I205" i="1"/>
  <c r="H205" i="1"/>
  <c r="G205" i="1"/>
  <c r="K204" i="1"/>
  <c r="J204" i="1"/>
  <c r="I204" i="1"/>
  <c r="H204" i="1"/>
  <c r="G204" i="1"/>
  <c r="K203" i="1"/>
  <c r="J203" i="1"/>
  <c r="I203" i="1"/>
  <c r="H203" i="1"/>
  <c r="G203" i="1"/>
  <c r="K202" i="1"/>
  <c r="J202" i="1"/>
  <c r="I202" i="1"/>
  <c r="H202" i="1"/>
  <c r="G202" i="1"/>
  <c r="K201" i="1"/>
  <c r="J201" i="1"/>
  <c r="I201" i="1"/>
  <c r="H201" i="1"/>
  <c r="G201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4" i="1"/>
  <c r="J194" i="1"/>
  <c r="I194" i="1"/>
  <c r="H194" i="1"/>
  <c r="G194" i="1"/>
  <c r="K193" i="1"/>
  <c r="J193" i="1"/>
  <c r="I193" i="1"/>
  <c r="H193" i="1"/>
  <c r="G193" i="1"/>
  <c r="K192" i="1"/>
  <c r="J192" i="1"/>
  <c r="I192" i="1"/>
  <c r="H192" i="1"/>
  <c r="G192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7" i="1"/>
  <c r="J187" i="1"/>
  <c r="I187" i="1"/>
  <c r="H187" i="1"/>
  <c r="G187" i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6" i="1"/>
  <c r="J166" i="1"/>
  <c r="I166" i="1"/>
  <c r="H166" i="1"/>
  <c r="G166" i="1"/>
  <c r="K165" i="1"/>
  <c r="J165" i="1"/>
  <c r="I165" i="1"/>
  <c r="H165" i="1"/>
  <c r="G165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7" i="1"/>
  <c r="J147" i="1"/>
  <c r="I147" i="1"/>
  <c r="H147" i="1"/>
  <c r="G147" i="1"/>
  <c r="K146" i="1"/>
  <c r="J146" i="1"/>
  <c r="I146" i="1"/>
  <c r="H146" i="1"/>
  <c r="G146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K140" i="1"/>
  <c r="J140" i="1"/>
  <c r="I140" i="1"/>
  <c r="H140" i="1"/>
  <c r="G140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8" i="1"/>
  <c r="J78" i="1"/>
  <c r="I78" i="1"/>
  <c r="H78" i="1"/>
  <c r="G78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1" i="1"/>
  <c r="J51" i="1"/>
  <c r="I51" i="1"/>
  <c r="H51" i="1"/>
  <c r="G51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<sst xmlns="http://schemas.openxmlformats.org/spreadsheetml/2006/main" count="759" uniqueCount="161">
  <si>
    <t>PĀRSKATS</t>
  </si>
  <si>
    <t>Rīgā</t>
  </si>
  <si>
    <t>Operatīvais pārskats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</si>
  <si>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</si>
  <si>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Budžetu klasifikāciju kodi</t>
  </si>
  <si>
    <t>Budžetu klasifikāciju kodu nosaukumi; programmu (apakšprogrammu) nosaukumi</t>
  </si>
  <si>
    <t>Pārskata perioda prognoze</t>
  </si>
  <si>
    <t>Pārskata perioda izpilde</t>
  </si>
  <si>
    <t>Pārskata perioda prognozes un izpildes starpība</t>
  </si>
  <si>
    <t>Pārskata perioda izpilde pret pārskata perioda prognozi (procentos)</t>
  </si>
  <si>
    <t>Pārskata perioda izpilde pret gada plānu (procentos)</t>
  </si>
  <si>
    <r>
      <t>7</t>
    </r>
    <r>
      <rPr>
        <sz val="8"/>
        <rFont val="Times New Roman"/>
        <family val="1"/>
        <charset val="186"/>
      </rPr>
      <t xml:space="preserve"> = 6 - 3</t>
    </r>
  </si>
  <si>
    <r>
      <t>8</t>
    </r>
    <r>
      <rPr>
        <sz val="8"/>
        <rFont val="Times New Roman"/>
        <family val="1"/>
        <charset val="186"/>
      </rPr>
      <t xml:space="preserve"> = 5 - 6</t>
    </r>
  </si>
  <si>
    <r>
      <t>9</t>
    </r>
    <r>
      <rPr>
        <sz val="8"/>
        <rFont val="Times New Roman"/>
        <family val="1"/>
        <charset val="186"/>
      </rPr>
      <t xml:space="preserve"> = 6 : 3 x 100 - 100</t>
    </r>
  </si>
  <si>
    <r>
      <t>10</t>
    </r>
    <r>
      <rPr>
        <sz val="8"/>
        <rFont val="Times New Roman"/>
        <family val="1"/>
        <charset val="186"/>
      </rPr>
      <t xml:space="preserve"> = 6 : 5 x 100</t>
    </r>
  </si>
  <si>
    <r>
      <t>11</t>
    </r>
    <r>
      <rPr>
        <sz val="8"/>
        <rFont val="Times New Roman"/>
        <family val="1"/>
        <charset val="186"/>
      </rPr>
      <t xml:space="preserve"> = 6 : 4 x 100</t>
    </r>
  </si>
  <si>
    <t>Smilšu iela 1, Rīga, LV-1919, tālr. 67094222, e-pasts pasts@kase.gov.lv, www.kase.gov.lv</t>
  </si>
  <si>
    <t>Speciālais budžets</t>
  </si>
  <si>
    <t xml:space="preserve">18. </t>
  </si>
  <si>
    <t>Labklājības ministrija</t>
  </si>
  <si>
    <t>1; 2, 3; 4.2; 5.gr.</t>
  </si>
  <si>
    <t>Ieņēmumi – kopā</t>
  </si>
  <si>
    <t>1.0.grupa</t>
  </si>
  <si>
    <t>Nodokļu ieņēmumi</t>
  </si>
  <si>
    <t>1.3.apakšgrupa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</si>
  <si>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</si>
  <si>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</si>
  <si>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</si>
  <si>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</si>
  <si>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</si>
  <si>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</si>
  <si>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Brīvprātīgās sociālās apdrošināšanas iemaksas valsts pensiju apdrošināšanai</t>
  </si>
  <si>
    <t>02400</t>
  </si>
  <si>
    <t>Ieņēmumi valsts speciālajā budžetā no valsts sociālās apdrošināšanas obligāto iemaksu sadales</t>
  </si>
  <si>
    <t>02410</t>
  </si>
  <si>
    <t>Valsts sociālās apdrošināšanas obligātās iemaksas valsts pensiju apdrošināšanai</t>
  </si>
  <si>
    <t>02420</t>
  </si>
  <si>
    <t>Valsts sociālās apdrošināšanas obligātās iemaksas sociālajai apdrošināšanai bezdarba gadījumiem</t>
  </si>
  <si>
    <t>02430</t>
  </si>
  <si>
    <t>Valsts sociālās apdrošināšanas obligātās iemaksas sociālajai apdrošināšanai pret nelaimes gadījumiem darbā un arodslimībām</t>
  </si>
  <si>
    <t>02440</t>
  </si>
  <si>
    <t>Valsts sociālās apdrošināšanas obligātās iemaksas invaliditātes, maternitātes, slimības un vecāku apdrošināšanai</t>
  </si>
  <si>
    <t>22500</t>
  </si>
  <si>
    <t>Pārējās sociālās apdrošināšanas iemaksas</t>
  </si>
  <si>
    <t>22520</t>
  </si>
  <si>
    <t>Valsts sociālās apdrošināšanas iemaksas un solidaritātes nodoklis fondēto pensiju shēmā</t>
  </si>
  <si>
    <t>22540</t>
  </si>
  <si>
    <t>Solidaritātes nodokļa iemaksa iedzīvotāju ienākuma nodokļa kontā</t>
  </si>
  <si>
    <t>22590</t>
  </si>
  <si>
    <t>2.0.grupa</t>
  </si>
  <si>
    <t>Nenodokļu ieņēmumi</t>
  </si>
  <si>
    <t>12/13.0.0.0;22.*.0.0</t>
  </si>
  <si>
    <t>Pārējie nenodokļu ieņēmumi – kopā</t>
  </si>
  <si>
    <t>22.4.0.0.</t>
  </si>
  <si>
    <t>Citi valsts sociālās apdrošināšanas speciālā budžeta ieņēmumi saskaņā ar normatīvajiem aktiem</t>
  </si>
  <si>
    <t>22410</t>
  </si>
  <si>
    <t>Regresa prasības</t>
  </si>
  <si>
    <t>22430</t>
  </si>
  <si>
    <t>Uzkrātā fondēto pensiju kapitāla iemaksas valsts pensiju speciālajā budžetā</t>
  </si>
  <si>
    <t>22440</t>
  </si>
  <si>
    <t>VSAA ieņēmumi par valsts fondēto pensiju shēmas administrēšanu</t>
  </si>
  <si>
    <t>22470</t>
  </si>
  <si>
    <t>Iepriekšējos budžeta periodos valsts sociālās apdrošināšanas speciālā budžeta saņemto un iepriekšējos gados neizlietoto budžeta līdzekļu no īpašiem mērķiem iezīmētiem ieņēmumiem atmaksa</t>
  </si>
  <si>
    <t>22490</t>
  </si>
  <si>
    <t>Pārējie iepriekš neklasificētie ieņēmumi</t>
  </si>
  <si>
    <t>22.6.0.0.</t>
  </si>
  <si>
    <t>Pārējie valsts sociālās apdrošināšanas speciālā budžeta ieņēmumi</t>
  </si>
  <si>
    <t>22620</t>
  </si>
  <si>
    <t>Ieņēmumi no valsts sociālās apdrošināšanas speciālā budžeta līdzekļu noguldījumiem depozītā</t>
  </si>
  <si>
    <t>22690</t>
  </si>
  <si>
    <t>3.0.grupa</t>
  </si>
  <si>
    <t>Ieņēmumi no maksas pakalpojumiem un citi pašu ieņēmumi – kopā</t>
  </si>
  <si>
    <t>5.0.grupa</t>
  </si>
  <si>
    <t>Transferti</t>
  </si>
  <si>
    <t>18.0.0.0.</t>
  </si>
  <si>
    <t>Valsts budžeta transferti</t>
  </si>
  <si>
    <t>18200</t>
  </si>
  <si>
    <t>Valsts speciālajā budžetā saņemtie transferti no valsts pamatbudžeta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</si>
  <si>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</si>
  <si>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</si>
  <si>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</si>
  <si>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</si>
  <si>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</si>
  <si>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No nodarbinātības speciālā budžeta valsts pensiju apdrošināšanai</t>
  </si>
  <si>
    <t>18522</t>
  </si>
  <si>
    <t>No darba negadījumu speciālā budžeta valsts pensiju apdrošināšanai</t>
  </si>
  <si>
    <t>18523</t>
  </si>
  <si>
    <t>No invaliditātes, maternitātes un slimības speciālā budžeta valsts pensiju apdrošināšanai</t>
  </si>
  <si>
    <t>18524</t>
  </si>
  <si>
    <t>No darba negadījumu speciālā budžeta sociālajai apdrošināšanai bezdarba gadījumam</t>
  </si>
  <si>
    <t>18525</t>
  </si>
  <si>
    <t>No invaliditātes, maternitātes un slimības speciālā budžeta sociālajai apdrošināšanai bezdarba gadījumam</t>
  </si>
  <si>
    <t>18526</t>
  </si>
  <si>
    <t>No valsts pensiju speciālā budžeta ieskaitītie līdzekļi Valsts sociālās apdrošināšanas aģentūrai</t>
  </si>
  <si>
    <t>18527</t>
  </si>
  <si>
    <t>No nodarbinātības speciālā budžeta ieskaitītie līdzekļi Valsts sociālās apdrošināšanas aģentūrai</t>
  </si>
  <si>
    <t>18528</t>
  </si>
  <si>
    <t>No darba negadījumu speciālā budžeta ieskaitītie līdzekļi Valsts sociālās apdrošināšanas aģentūrai</t>
  </si>
  <si>
    <t>18529</t>
  </si>
  <si>
    <t>No invaliditātes, maternitātes un slimības speciālā budžeta ieskaitītie līdzekļi Valsts sociālās apdrošināšanas aģentūrai</t>
  </si>
  <si>
    <t>18530</t>
  </si>
  <si>
    <t>Saņemtie transferti viena speciālā budžeta veida ietvaros</t>
  </si>
  <si>
    <t>1.0.; 2.0.grupa</t>
  </si>
  <si>
    <t>Izdevumi – kopā</t>
  </si>
  <si>
    <t>Uzturēšanas izdevumi</t>
  </si>
  <si>
    <t>1.1.apakšgrupa</t>
  </si>
  <si>
    <t>Kārtējie izdevumi</t>
  </si>
  <si>
    <t>1000</t>
  </si>
  <si>
    <t>Atlīdzība</t>
  </si>
  <si>
    <t>2000</t>
  </si>
  <si>
    <t>Preces un pakalpojumi</t>
  </si>
  <si>
    <t>Subsīdijas, dotācijas, sociālie maksājumi un kompensācijas</t>
  </si>
  <si>
    <t>3000</t>
  </si>
  <si>
    <t>Subsīdijas un dotācijas</t>
  </si>
  <si>
    <t>6000</t>
  </si>
  <si>
    <t>Sociāla rakstura maksājumi un kompensācijas</t>
  </si>
  <si>
    <t>1.4.apakšgrupa</t>
  </si>
  <si>
    <t>Kārtējie maksājumi Eiropas Savienības budžetā un starptautiskā sadarbība</t>
  </si>
  <si>
    <t>7700</t>
  </si>
  <si>
    <t>Starptautiskā sadarbība</t>
  </si>
  <si>
    <t>1.5.apakšgrupa</t>
  </si>
  <si>
    <t>Transferti viena budžeta veida ietvaros un uzturēšanas izdevumu transferti starp budžeta veidiem</t>
  </si>
  <si>
    <t>7100</t>
  </si>
  <si>
    <t>Valsts budžeta transferti un uzturēšanas izdevumu transferti</t>
  </si>
  <si>
    <t>7110</t>
  </si>
  <si>
    <t>Valsts budžeta uzturēšanas izdevumu transferti no valsts speciālā budžeta uz valsts pamatbudžetu</t>
  </si>
  <si>
    <t>7140</t>
  </si>
  <si>
    <t>Valsts budžeta transferti no valsts speciālā budžeta uz valsts speciālo budžetu</t>
  </si>
  <si>
    <t>7400</t>
  </si>
  <si>
    <t>Pārējie valsts budžeta uzturēšanas izdevumu transferti citiem budžetiem</t>
  </si>
  <si>
    <t>Kapitālie izdevumi</t>
  </si>
  <si>
    <t>2.1.apakšgrupa</t>
  </si>
  <si>
    <t>Pamatkapitāla veidošana</t>
  </si>
  <si>
    <t>Finansiālā bilance</t>
  </si>
  <si>
    <t>F00000000</t>
  </si>
  <si>
    <t>Finansēšana</t>
  </si>
  <si>
    <t>F21010000</t>
  </si>
  <si>
    <t>Naudas līdzekļi</t>
  </si>
  <si>
    <t>F210100003</t>
  </si>
  <si>
    <t>Valsts speciālā budžeta naudas līdzekļu atlikumu izmaiņas palielinājums (-) vai samazinājums (+)</t>
  </si>
  <si>
    <t>I. Valsts pamatfunkciju īstenošana</t>
  </si>
  <si>
    <t>04.00.00</t>
  </si>
  <si>
    <t>Sociālā apdrošināšana</t>
  </si>
  <si>
    <t>04.01.00</t>
  </si>
  <si>
    <t>Valsts pensiju speciālais budžets</t>
  </si>
  <si>
    <t>22560</t>
  </si>
  <si>
    <t>Solidaritātes nodokļa iemaksa valsts pensiju speciālajā budžetā</t>
  </si>
  <si>
    <t>04.02.00</t>
  </si>
  <si>
    <t>Nodarbinātības speciālais budžets</t>
  </si>
  <si>
    <t>04.03.00</t>
  </si>
  <si>
    <t>Darba negadījumu speciālais budžets</t>
  </si>
  <si>
    <t>04.04.00</t>
  </si>
  <si>
    <t>Invaliditātes, maternitātes un slimības speciālais budžets</t>
  </si>
  <si>
    <t>04.05.00</t>
  </si>
  <si>
    <t>Valsts sociālās apdrošināšanas aģentūras speciālais budžets</t>
  </si>
  <si>
    <t>2026. gada plāns</t>
  </si>
  <si>
    <t>Iepriekšējā gada 6 mēnešu izpilde</t>
  </si>
  <si>
    <t>Pārskata perioda izpildes un iepriekšējā gada 6 mēnešu izpildes izmaiņas</t>
  </si>
  <si>
    <t>Pārskata perioda izpildes un iepriekšējā gada 6 mēnešu izpildes izmaiņas (procentos)</t>
  </si>
  <si>
    <t>(01.01.2026.-30.06.2026.)</t>
  </si>
  <si>
    <t>Speciālā budžeta ieņēmumu un izdevumu izpilde 2026. gada 6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</si>
</sst>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3"/>
    </xf>
    <xf numFmtId="49" fontId="2" fillId="0" borderId="3" xfId="0" applyNumberFormat="1" applyFont="1" applyBorder="1" applyAlignment="1">
      <alignment horizontal="left" vertical="center" wrapText="1" indent="4"/>
    </xf>
    <xf numFmtId="49" fontId="2" fillId="0" borderId="3" xfId="0" applyNumberFormat="1" applyFont="1" applyBorder="1" applyAlignment="1">
      <alignment horizontal="left" vertical="center" wrapText="1" indent="5"/>
    </xf>
    <xf numFmtId="49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/>
    <xf numFmtId="49" fontId="8" fillId="0" borderId="3" xfId="0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</cellXfs>
  <cellStyles count="4">
    <cellStyle name="Normal" xfId="0" builtinId="0"/>
    <cellStyle name="Normal 2 2 2" xfId="3" xr:uid="{00000000-0005-0000-0000-000001000000}"/>
    <cellStyle name="Normal_2.17_Valsts_budzeta_izpilde" xfId="2" xr:uid="{00000000-0005-0000-0000-000002000000}"/>
    <cellStyle name="Normal_Izdrukai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0</xdr:row>
      <xdr:rowOff>104775</xdr:rowOff>
    </xdr:from>
    <xdr:to>
      <xdr:col>4</xdr:col>
      <xdr:colOff>571500</xdr:colOff>
      <xdr:row>0</xdr:row>
      <xdr:rowOff>295275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4565" y="104775"/>
          <a:ext cx="10134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390"/>
  <sheetViews>
    <sheetView tabSelected="1" zoomScaleNormal="100" workbookViewId="0">
      <pane ySplit="10" topLeftCell="A11" activePane="bottomLeft" state="frozen"/>
      <selection pane="bottomLeft" activeCell="G57" sqref="G57"/>
    </sheetView>
  </sheetViews>
  <sheetFormatPr defaultColWidth="9.140625" defaultRowHeight="12.75" x14ac:dyDescent="0.2"/>
  <cols>
    <col min="1" max="1" width="16.42578125" style="15" customWidth="1"/>
    <col min="2" max="2" width="50" style="12" customWidth="1"/>
    <col min="3" max="5" width="15.42578125" style="13" customWidth="1"/>
    <col min="6" max="6" width="12.42578125" style="13" bestFit="1" customWidth="1"/>
    <col min="7" max="8" width="15.42578125" style="13" customWidth="1"/>
    <col min="9" max="9" width="15.42578125" style="14" customWidth="1"/>
    <col min="10" max="10" width="11.42578125" style="14" customWidth="1"/>
    <col min="11" max="11" width="15.42578125" style="14" customWidth="1"/>
    <col min="12" max="16384" width="9.140625" style="1"/>
  </cols>
  <sheetData>
    <row r="1" spans="1:11" ht="37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x14ac:dyDescent="0.2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.75" customHeight="1" x14ac:dyDescent="0.2">
      <c r="A6" s="38" t="s">
        <v>160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x14ac:dyDescent="0.2">
      <c r="A7" s="37" t="s">
        <v>159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2.75" customHeight="1" x14ac:dyDescent="0.2">
      <c r="A8" s="2"/>
      <c r="B8" s="2"/>
      <c r="C8" s="3"/>
      <c r="D8" s="3"/>
      <c r="E8" s="3"/>
      <c r="F8" s="4"/>
      <c r="G8" s="5"/>
      <c r="H8" s="3"/>
      <c r="I8" s="3"/>
      <c r="J8" s="4"/>
      <c r="K8" s="6" t="s">
        <v>3</v>
      </c>
    </row>
    <row r="9" spans="1:11" ht="89.25" x14ac:dyDescent="0.2">
      <c r="A9" s="7" t="s">
        <v>4</v>
      </c>
      <c r="B9" s="7" t="s">
        <v>5</v>
      </c>
      <c r="C9" s="8" t="s">
        <v>156</v>
      </c>
      <c r="D9" s="8" t="s">
        <v>155</v>
      </c>
      <c r="E9" s="8" t="s">
        <v>6</v>
      </c>
      <c r="F9" s="9" t="s">
        <v>7</v>
      </c>
      <c r="G9" s="8" t="s">
        <v>157</v>
      </c>
      <c r="H9" s="8" t="s">
        <v>8</v>
      </c>
      <c r="I9" s="8" t="s">
        <v>158</v>
      </c>
      <c r="J9" s="9" t="s">
        <v>9</v>
      </c>
      <c r="K9" s="8" t="s">
        <v>10</v>
      </c>
    </row>
    <row r="10" spans="1:11" s="11" customFormat="1" ht="15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</row>
    <row r="11" spans="1:11" s="11" customFormat="1" ht="15" x14ac:dyDescent="0.25">
      <c r="A11" s="16"/>
      <c r="B11" s="17" t="s">
        <v>17</v>
      </c>
      <c r="C11" s="18"/>
      <c r="D11" s="18"/>
      <c r="E11" s="18"/>
      <c r="F11" s="18"/>
      <c r="G11" s="18"/>
      <c r="H11" s="18"/>
      <c r="I11" s="19"/>
      <c r="J11" s="19"/>
      <c r="K11" s="19"/>
    </row>
    <row r="12" spans="1:11" x14ac:dyDescent="0.2">
      <c r="A12" s="24" t="s">
        <v>18</v>
      </c>
      <c r="B12" s="25" t="s">
        <v>19</v>
      </c>
      <c r="C12" s="22"/>
      <c r="D12" s="22"/>
      <c r="E12" s="22"/>
      <c r="F12" s="22"/>
      <c r="G12" s="22"/>
      <c r="H12" s="22"/>
      <c r="I12" s="23"/>
      <c r="J12" s="23"/>
      <c r="K12" s="23"/>
    </row>
    <row r="13" spans="1:11" x14ac:dyDescent="0.2">
      <c r="A13" s="20" t="s">
        <v>20</v>
      </c>
      <c r="B13" s="21" t="s">
        <v>21</v>
      </c>
      <c r="C13" s="43">
        <v>2659303147.48</v>
      </c>
      <c r="D13" s="43">
        <v>5819007650</v>
      </c>
      <c r="E13" s="43">
        <v>2892428320</v>
      </c>
      <c r="F13" s="43">
        <v>2894615336.8000002</v>
      </c>
      <c r="G13" s="43">
        <f t="shared" ref="G13:G44" si="0">F13-C13</f>
        <v>235312189.32000017</v>
      </c>
      <c r="H13" s="22">
        <f t="shared" ref="H13:H44" si="1">E13-F13</f>
        <v>-2187016.8000001907</v>
      </c>
      <c r="I13" s="23">
        <f t="shared" ref="I13:I44" si="2">IF(ISERROR(F13/C13),0,F13/C13*100-100)</f>
        <v>8.848641026239747</v>
      </c>
      <c r="J13" s="23">
        <f t="shared" ref="J13:J44" si="3">IF(ISERROR(F13/E13),0,F13/E13*100)</f>
        <v>100.07561178905897</v>
      </c>
      <c r="K13" s="23">
        <f t="shared" ref="K13:K44" si="4">IF(ISERROR(F13/D13),0,F13/D13*100)</f>
        <v>49.7441404257305</v>
      </c>
    </row>
    <row r="14" spans="1:11" x14ac:dyDescent="0.2">
      <c r="A14" s="26" t="s">
        <v>22</v>
      </c>
      <c r="B14" s="21" t="s">
        <v>23</v>
      </c>
      <c r="C14" s="22">
        <v>2267988975.6999998</v>
      </c>
      <c r="D14" s="22">
        <v>4964537708</v>
      </c>
      <c r="E14" s="22">
        <v>2450186457</v>
      </c>
      <c r="F14" s="22">
        <v>2430634764.54</v>
      </c>
      <c r="G14" s="22">
        <f t="shared" si="0"/>
        <v>162645788.84000015</v>
      </c>
      <c r="H14" s="22">
        <f t="shared" si="1"/>
        <v>19551692.460000038</v>
      </c>
      <c r="I14" s="23">
        <f t="shared" si="2"/>
        <v>7.1713659361946753</v>
      </c>
      <c r="J14" s="23">
        <f t="shared" si="3"/>
        <v>99.202032465564315</v>
      </c>
      <c r="K14" s="23">
        <f t="shared" si="4"/>
        <v>48.959941640149182</v>
      </c>
    </row>
    <row r="15" spans="1:11" x14ac:dyDescent="0.2">
      <c r="A15" s="27" t="s">
        <v>24</v>
      </c>
      <c r="B15" s="21" t="s">
        <v>25</v>
      </c>
      <c r="C15" s="22">
        <v>2267988975.6999998</v>
      </c>
      <c r="D15" s="22">
        <v>4964537708</v>
      </c>
      <c r="E15" s="22">
        <v>2450186457</v>
      </c>
      <c r="F15" s="22">
        <v>2430634764.54</v>
      </c>
      <c r="G15" s="22">
        <f t="shared" si="0"/>
        <v>162645788.84000015</v>
      </c>
      <c r="H15" s="22">
        <f t="shared" si="1"/>
        <v>19551692.460000038</v>
      </c>
      <c r="I15" s="23">
        <f t="shared" si="2"/>
        <v>7.1713659361946753</v>
      </c>
      <c r="J15" s="23">
        <f t="shared" si="3"/>
        <v>99.202032465564315</v>
      </c>
      <c r="K15" s="23">
        <f t="shared" si="4"/>
        <v>48.959941640149182</v>
      </c>
    </row>
    <row r="16" spans="1:11" x14ac:dyDescent="0.2">
      <c r="A16" s="28" t="s">
        <v>26</v>
      </c>
      <c r="B16" s="21" t="s">
        <v>27</v>
      </c>
      <c r="C16" s="22">
        <v>2698439000.0999999</v>
      </c>
      <c r="D16" s="22">
        <v>4964537708</v>
      </c>
      <c r="E16" s="22">
        <v>2450186457</v>
      </c>
      <c r="F16" s="22">
        <v>2832572032.8499999</v>
      </c>
      <c r="G16" s="22">
        <f t="shared" si="0"/>
        <v>134133032.75</v>
      </c>
      <c r="H16" s="22">
        <f t="shared" si="1"/>
        <v>-382385575.8499999</v>
      </c>
      <c r="I16" s="23">
        <f t="shared" si="2"/>
        <v>4.9707639396343382</v>
      </c>
      <c r="J16" s="23">
        <f t="shared" si="3"/>
        <v>115.60638680201471</v>
      </c>
      <c r="K16" s="23">
        <f t="shared" si="4"/>
        <v>57.056108734666502</v>
      </c>
    </row>
    <row r="17" spans="1:11" x14ac:dyDescent="0.2">
      <c r="A17" s="29" t="s">
        <v>28</v>
      </c>
      <c r="B17" s="21" t="s">
        <v>29</v>
      </c>
      <c r="C17" s="22">
        <v>167054.32</v>
      </c>
      <c r="D17" s="22">
        <v>284500</v>
      </c>
      <c r="E17" s="22">
        <v>142250</v>
      </c>
      <c r="F17" s="22">
        <v>184212.43</v>
      </c>
      <c r="G17" s="22">
        <f t="shared" si="0"/>
        <v>17158.109999999986</v>
      </c>
      <c r="H17" s="22">
        <f t="shared" si="1"/>
        <v>-41962.429999999993</v>
      </c>
      <c r="I17" s="23">
        <f t="shared" si="2"/>
        <v>10.270976530268712</v>
      </c>
      <c r="J17" s="23">
        <f t="shared" si="3"/>
        <v>129.49907205623902</v>
      </c>
      <c r="K17" s="23">
        <f t="shared" si="4"/>
        <v>64.749536028119508</v>
      </c>
    </row>
    <row r="18" spans="1:11" ht="25.5" x14ac:dyDescent="0.2">
      <c r="A18" s="30" t="s">
        <v>30</v>
      </c>
      <c r="B18" s="21" t="s">
        <v>31</v>
      </c>
      <c r="C18" s="22">
        <v>166783.87</v>
      </c>
      <c r="D18" s="22">
        <v>280000</v>
      </c>
      <c r="E18" s="22">
        <v>140000</v>
      </c>
      <c r="F18" s="22">
        <v>183931.51</v>
      </c>
      <c r="G18" s="22">
        <f t="shared" si="0"/>
        <v>17147.640000000014</v>
      </c>
      <c r="H18" s="22">
        <f t="shared" si="1"/>
        <v>-43931.510000000009</v>
      </c>
      <c r="I18" s="23">
        <f t="shared" si="2"/>
        <v>10.281353946277918</v>
      </c>
      <c r="J18" s="23">
        <f t="shared" si="3"/>
        <v>131.37965</v>
      </c>
      <c r="K18" s="23">
        <f t="shared" si="4"/>
        <v>65.689824999999999</v>
      </c>
    </row>
    <row r="19" spans="1:11" ht="25.5" x14ac:dyDescent="0.2">
      <c r="A19" s="29" t="s">
        <v>32</v>
      </c>
      <c r="B19" s="21" t="s">
        <v>33</v>
      </c>
      <c r="C19" s="22">
        <v>2698271945.7800002</v>
      </c>
      <c r="D19" s="22">
        <v>4964253208</v>
      </c>
      <c r="E19" s="22">
        <v>2450044207</v>
      </c>
      <c r="F19" s="22">
        <v>2832387820.4200001</v>
      </c>
      <c r="G19" s="22">
        <f t="shared" si="0"/>
        <v>134115874.63999987</v>
      </c>
      <c r="H19" s="22">
        <f t="shared" si="1"/>
        <v>-382343613.42000008</v>
      </c>
      <c r="I19" s="23">
        <f t="shared" si="2"/>
        <v>4.9704357950188154</v>
      </c>
      <c r="J19" s="23">
        <f t="shared" si="3"/>
        <v>115.60558019025164</v>
      </c>
      <c r="K19" s="23">
        <f t="shared" si="4"/>
        <v>57.055667826442594</v>
      </c>
    </row>
    <row r="20" spans="1:11" ht="25.5" x14ac:dyDescent="0.2">
      <c r="A20" s="30" t="s">
        <v>34</v>
      </c>
      <c r="B20" s="21" t="s">
        <v>35</v>
      </c>
      <c r="C20" s="22">
        <v>1964072149.3800001</v>
      </c>
      <c r="D20" s="22">
        <v>3429134334</v>
      </c>
      <c r="E20" s="22">
        <v>1694418810</v>
      </c>
      <c r="F20" s="22">
        <v>2073307884.54</v>
      </c>
      <c r="G20" s="22">
        <f t="shared" si="0"/>
        <v>109235735.15999985</v>
      </c>
      <c r="H20" s="22">
        <f t="shared" si="1"/>
        <v>-378889074.53999996</v>
      </c>
      <c r="I20" s="23">
        <f t="shared" si="2"/>
        <v>5.5616966614226584</v>
      </c>
      <c r="J20" s="23">
        <f t="shared" si="3"/>
        <v>122.36100498317768</v>
      </c>
      <c r="K20" s="23">
        <f t="shared" si="4"/>
        <v>60.461553342576046</v>
      </c>
    </row>
    <row r="21" spans="1:11" ht="25.5" x14ac:dyDescent="0.2">
      <c r="A21" s="30" t="s">
        <v>36</v>
      </c>
      <c r="B21" s="21" t="s">
        <v>37</v>
      </c>
      <c r="C21" s="22">
        <v>120073101.62</v>
      </c>
      <c r="D21" s="22">
        <v>251461636</v>
      </c>
      <c r="E21" s="22">
        <v>123775949</v>
      </c>
      <c r="F21" s="22">
        <v>124341825.37</v>
      </c>
      <c r="G21" s="22">
        <f t="shared" si="0"/>
        <v>4268723.75</v>
      </c>
      <c r="H21" s="22">
        <f t="shared" si="1"/>
        <v>-565876.37000000477</v>
      </c>
      <c r="I21" s="23">
        <f t="shared" si="2"/>
        <v>3.5551040927629174</v>
      </c>
      <c r="J21" s="23">
        <f t="shared" si="3"/>
        <v>100.45717796920306</v>
      </c>
      <c r="K21" s="23">
        <f t="shared" si="4"/>
        <v>49.44763238953874</v>
      </c>
    </row>
    <row r="22" spans="1:11" ht="38.25" x14ac:dyDescent="0.2">
      <c r="A22" s="30" t="s">
        <v>38</v>
      </c>
      <c r="B22" s="21" t="s">
        <v>39</v>
      </c>
      <c r="C22" s="22">
        <v>58282673.990000002</v>
      </c>
      <c r="D22" s="22">
        <v>128881249</v>
      </c>
      <c r="E22" s="22">
        <v>63438700</v>
      </c>
      <c r="F22" s="22">
        <v>63728725.950000003</v>
      </c>
      <c r="G22" s="22">
        <f t="shared" si="0"/>
        <v>5446051.9600000009</v>
      </c>
      <c r="H22" s="22">
        <f t="shared" si="1"/>
        <v>-290025.95000000298</v>
      </c>
      <c r="I22" s="23">
        <f t="shared" si="2"/>
        <v>9.3442040098133106</v>
      </c>
      <c r="J22" s="23">
        <f t="shared" si="3"/>
        <v>100.45717511550521</v>
      </c>
      <c r="K22" s="23">
        <f t="shared" si="4"/>
        <v>49.447632176500711</v>
      </c>
    </row>
    <row r="23" spans="1:11" ht="25.5" x14ac:dyDescent="0.2">
      <c r="A23" s="30" t="s">
        <v>40</v>
      </c>
      <c r="B23" s="21" t="s">
        <v>41</v>
      </c>
      <c r="C23" s="22">
        <v>555844020.78999996</v>
      </c>
      <c r="D23" s="22">
        <v>1154775989</v>
      </c>
      <c r="E23" s="22">
        <v>568410748</v>
      </c>
      <c r="F23" s="22">
        <v>571009384.55999994</v>
      </c>
      <c r="G23" s="22">
        <f t="shared" si="0"/>
        <v>15165363.769999981</v>
      </c>
      <c r="H23" s="22">
        <f t="shared" si="1"/>
        <v>-2598636.5599999428</v>
      </c>
      <c r="I23" s="23">
        <f t="shared" si="2"/>
        <v>2.7283488177935311</v>
      </c>
      <c r="J23" s="23">
        <f t="shared" si="3"/>
        <v>100.45717583088347</v>
      </c>
      <c r="K23" s="23">
        <f t="shared" si="4"/>
        <v>49.447632268010381</v>
      </c>
    </row>
    <row r="24" spans="1:11" x14ac:dyDescent="0.2">
      <c r="A24" s="29" t="s">
        <v>42</v>
      </c>
      <c r="B24" s="21" t="s">
        <v>43</v>
      </c>
      <c r="C24" s="22">
        <v>-430450024.39999998</v>
      </c>
      <c r="D24" s="22">
        <v>0</v>
      </c>
      <c r="E24" s="22">
        <v>0</v>
      </c>
      <c r="F24" s="22">
        <v>-401937268.31</v>
      </c>
      <c r="G24" s="22">
        <f t="shared" si="0"/>
        <v>28512756.089999974</v>
      </c>
      <c r="H24" s="22">
        <f t="shared" si="1"/>
        <v>401937268.31</v>
      </c>
      <c r="I24" s="23">
        <f t="shared" si="2"/>
        <v>-6.6239411020463166</v>
      </c>
      <c r="J24" s="23">
        <f t="shared" si="3"/>
        <v>0</v>
      </c>
      <c r="K24" s="23">
        <f t="shared" si="4"/>
        <v>0</v>
      </c>
    </row>
    <row r="25" spans="1:11" ht="25.5" x14ac:dyDescent="0.2">
      <c r="A25" s="30" t="s">
        <v>44</v>
      </c>
      <c r="B25" s="21" t="s">
        <v>45</v>
      </c>
      <c r="C25" s="22">
        <v>-410977150.81999999</v>
      </c>
      <c r="D25" s="22">
        <v>0</v>
      </c>
      <c r="E25" s="22">
        <v>0</v>
      </c>
      <c r="F25" s="22">
        <v>-389438147.73000002</v>
      </c>
      <c r="G25" s="22">
        <f t="shared" si="0"/>
        <v>21539003.089999974</v>
      </c>
      <c r="H25" s="22">
        <f t="shared" si="1"/>
        <v>389438147.73000002</v>
      </c>
      <c r="I25" s="23">
        <f t="shared" si="2"/>
        <v>-5.2409247197865909</v>
      </c>
      <c r="J25" s="23">
        <f t="shared" si="3"/>
        <v>0</v>
      </c>
      <c r="K25" s="23">
        <f t="shared" si="4"/>
        <v>0</v>
      </c>
    </row>
    <row r="26" spans="1:11" ht="25.5" x14ac:dyDescent="0.2">
      <c r="A26" s="30" t="s">
        <v>46</v>
      </c>
      <c r="B26" s="21" t="s">
        <v>47</v>
      </c>
      <c r="C26" s="22">
        <v>-19682333.809999999</v>
      </c>
      <c r="D26" s="22">
        <v>0</v>
      </c>
      <c r="E26" s="22">
        <v>0</v>
      </c>
      <c r="F26" s="22">
        <v>-12699783.57</v>
      </c>
      <c r="G26" s="22">
        <f t="shared" si="0"/>
        <v>6982550.2399999984</v>
      </c>
      <c r="H26" s="22">
        <f t="shared" si="1"/>
        <v>12699783.57</v>
      </c>
      <c r="I26" s="23">
        <f t="shared" si="2"/>
        <v>-35.476231159398267</v>
      </c>
      <c r="J26" s="23">
        <f t="shared" si="3"/>
        <v>0</v>
      </c>
      <c r="K26" s="23">
        <f t="shared" si="4"/>
        <v>0</v>
      </c>
    </row>
    <row r="27" spans="1:11" x14ac:dyDescent="0.2">
      <c r="A27" s="30" t="s">
        <v>48</v>
      </c>
      <c r="B27" s="21" t="s">
        <v>43</v>
      </c>
      <c r="C27" s="22">
        <v>209460.23</v>
      </c>
      <c r="D27" s="22">
        <v>0</v>
      </c>
      <c r="E27" s="22">
        <v>0</v>
      </c>
      <c r="F27" s="22">
        <v>200662.99</v>
      </c>
      <c r="G27" s="22">
        <f t="shared" si="0"/>
        <v>-8797.2400000000198</v>
      </c>
      <c r="H27" s="22">
        <f t="shared" si="1"/>
        <v>-200662.99</v>
      </c>
      <c r="I27" s="23">
        <f t="shared" si="2"/>
        <v>-4.1999571947381185</v>
      </c>
      <c r="J27" s="23">
        <f t="shared" si="3"/>
        <v>0</v>
      </c>
      <c r="K27" s="23">
        <f t="shared" si="4"/>
        <v>0</v>
      </c>
    </row>
    <row r="28" spans="1:11" x14ac:dyDescent="0.2">
      <c r="A28" s="26" t="s">
        <v>49</v>
      </c>
      <c r="B28" s="21" t="s">
        <v>50</v>
      </c>
      <c r="C28" s="22">
        <v>80682247.959999993</v>
      </c>
      <c r="D28" s="22">
        <v>184533379</v>
      </c>
      <c r="E28" s="22">
        <v>107210612</v>
      </c>
      <c r="F28" s="22">
        <v>125697988.79000001</v>
      </c>
      <c r="G28" s="22">
        <f t="shared" si="0"/>
        <v>45015740.830000013</v>
      </c>
      <c r="H28" s="22">
        <f t="shared" si="1"/>
        <v>-18487376.790000007</v>
      </c>
      <c r="I28" s="23">
        <f t="shared" si="2"/>
        <v>55.793860444143263</v>
      </c>
      <c r="J28" s="23">
        <f t="shared" si="3"/>
        <v>117.24398027874329</v>
      </c>
      <c r="K28" s="23">
        <f t="shared" si="4"/>
        <v>68.116667819755264</v>
      </c>
    </row>
    <row r="29" spans="1:11" ht="25.5" x14ac:dyDescent="0.2">
      <c r="A29" s="27" t="s">
        <v>51</v>
      </c>
      <c r="B29" s="21" t="s">
        <v>52</v>
      </c>
      <c r="C29" s="22">
        <v>80682247.959999993</v>
      </c>
      <c r="D29" s="22">
        <v>0</v>
      </c>
      <c r="E29" s="22">
        <v>0</v>
      </c>
      <c r="F29" s="22">
        <v>125697988.79000001</v>
      </c>
      <c r="G29" s="22">
        <f t="shared" si="0"/>
        <v>45015740.830000013</v>
      </c>
      <c r="H29" s="22">
        <f t="shared" si="1"/>
        <v>-125697988.79000001</v>
      </c>
      <c r="I29" s="23">
        <f t="shared" si="2"/>
        <v>55.793860444143263</v>
      </c>
      <c r="J29" s="23">
        <f t="shared" si="3"/>
        <v>0</v>
      </c>
      <c r="K29" s="23">
        <f t="shared" si="4"/>
        <v>0</v>
      </c>
    </row>
    <row r="30" spans="1:11" ht="25.5" x14ac:dyDescent="0.2">
      <c r="A30" s="28" t="s">
        <v>53</v>
      </c>
      <c r="B30" s="21" t="s">
        <v>54</v>
      </c>
      <c r="C30" s="22">
        <v>45798654.359999999</v>
      </c>
      <c r="D30" s="22">
        <v>0</v>
      </c>
      <c r="E30" s="22">
        <v>0</v>
      </c>
      <c r="F30" s="22">
        <v>81654292.040000007</v>
      </c>
      <c r="G30" s="22">
        <f t="shared" si="0"/>
        <v>35855637.680000007</v>
      </c>
      <c r="H30" s="22">
        <f t="shared" si="1"/>
        <v>-81654292.040000007</v>
      </c>
      <c r="I30" s="23">
        <f t="shared" si="2"/>
        <v>78.289718728757862</v>
      </c>
      <c r="J30" s="23">
        <f t="shared" si="3"/>
        <v>0</v>
      </c>
      <c r="K30" s="23">
        <f t="shared" si="4"/>
        <v>0</v>
      </c>
    </row>
    <row r="31" spans="1:11" x14ac:dyDescent="0.2">
      <c r="A31" s="29" t="s">
        <v>55</v>
      </c>
      <c r="B31" s="21" t="s">
        <v>56</v>
      </c>
      <c r="C31" s="22">
        <v>1610347.8</v>
      </c>
      <c r="D31" s="22">
        <v>0</v>
      </c>
      <c r="E31" s="22">
        <v>0</v>
      </c>
      <c r="F31" s="22">
        <v>2364604.98</v>
      </c>
      <c r="G31" s="22">
        <f t="shared" si="0"/>
        <v>754257.17999999993</v>
      </c>
      <c r="H31" s="22">
        <f t="shared" si="1"/>
        <v>-2364604.98</v>
      </c>
      <c r="I31" s="23">
        <f t="shared" si="2"/>
        <v>46.838153844778105</v>
      </c>
      <c r="J31" s="23">
        <f t="shared" si="3"/>
        <v>0</v>
      </c>
      <c r="K31" s="23">
        <f t="shared" si="4"/>
        <v>0</v>
      </c>
    </row>
    <row r="32" spans="1:11" ht="25.5" x14ac:dyDescent="0.2">
      <c r="A32" s="29" t="s">
        <v>57</v>
      </c>
      <c r="B32" s="21" t="s">
        <v>58</v>
      </c>
      <c r="C32" s="22">
        <v>42443142.509999998</v>
      </c>
      <c r="D32" s="22">
        <v>0</v>
      </c>
      <c r="E32" s="22">
        <v>0</v>
      </c>
      <c r="F32" s="22">
        <v>67722199.260000005</v>
      </c>
      <c r="G32" s="22">
        <f t="shared" si="0"/>
        <v>25279056.750000007</v>
      </c>
      <c r="H32" s="22">
        <f t="shared" si="1"/>
        <v>-67722199.260000005</v>
      </c>
      <c r="I32" s="23">
        <f t="shared" si="2"/>
        <v>59.559814036022487</v>
      </c>
      <c r="J32" s="23">
        <f t="shared" si="3"/>
        <v>0</v>
      </c>
      <c r="K32" s="23">
        <f t="shared" si="4"/>
        <v>0</v>
      </c>
    </row>
    <row r="33" spans="1:11" ht="25.5" x14ac:dyDescent="0.2">
      <c r="A33" s="29" t="s">
        <v>59</v>
      </c>
      <c r="B33" s="21" t="s">
        <v>60</v>
      </c>
      <c r="C33" s="22">
        <v>616767.26</v>
      </c>
      <c r="D33" s="22">
        <v>0</v>
      </c>
      <c r="E33" s="22">
        <v>0</v>
      </c>
      <c r="F33" s="22">
        <v>621911.35</v>
      </c>
      <c r="G33" s="22">
        <f t="shared" si="0"/>
        <v>5144.0899999999674</v>
      </c>
      <c r="H33" s="22">
        <f t="shared" si="1"/>
        <v>-621911.35</v>
      </c>
      <c r="I33" s="23">
        <f t="shared" si="2"/>
        <v>0.83404070443037881</v>
      </c>
      <c r="J33" s="23">
        <f t="shared" si="3"/>
        <v>0</v>
      </c>
      <c r="K33" s="23">
        <f t="shared" si="4"/>
        <v>0</v>
      </c>
    </row>
    <row r="34" spans="1:11" ht="51" x14ac:dyDescent="0.2">
      <c r="A34" s="29" t="s">
        <v>61</v>
      </c>
      <c r="B34" s="21" t="s">
        <v>62</v>
      </c>
      <c r="C34" s="22">
        <v>4398.1099999999997</v>
      </c>
      <c r="D34" s="22">
        <v>0</v>
      </c>
      <c r="E34" s="22">
        <v>0</v>
      </c>
      <c r="F34" s="22">
        <v>7205.8</v>
      </c>
      <c r="G34" s="22">
        <f t="shared" si="0"/>
        <v>2807.6900000000005</v>
      </c>
      <c r="H34" s="22">
        <f t="shared" si="1"/>
        <v>-7205.8</v>
      </c>
      <c r="I34" s="23">
        <f t="shared" si="2"/>
        <v>63.83855792601824</v>
      </c>
      <c r="J34" s="23">
        <f t="shared" si="3"/>
        <v>0</v>
      </c>
      <c r="K34" s="23">
        <f t="shared" si="4"/>
        <v>0</v>
      </c>
    </row>
    <row r="35" spans="1:11" x14ac:dyDescent="0.2">
      <c r="A35" s="29" t="s">
        <v>63</v>
      </c>
      <c r="B35" s="21" t="s">
        <v>64</v>
      </c>
      <c r="C35" s="22">
        <v>1123998.68</v>
      </c>
      <c r="D35" s="22">
        <v>0</v>
      </c>
      <c r="E35" s="22">
        <v>0</v>
      </c>
      <c r="F35" s="22">
        <v>10938370.65</v>
      </c>
      <c r="G35" s="22">
        <f t="shared" si="0"/>
        <v>9814371.9700000007</v>
      </c>
      <c r="H35" s="22">
        <f t="shared" si="1"/>
        <v>-10938370.65</v>
      </c>
      <c r="I35" s="23">
        <f t="shared" si="2"/>
        <v>873.16579144025343</v>
      </c>
      <c r="J35" s="23">
        <f t="shared" si="3"/>
        <v>0</v>
      </c>
      <c r="K35" s="23">
        <f t="shared" si="4"/>
        <v>0</v>
      </c>
    </row>
    <row r="36" spans="1:11" ht="25.5" x14ac:dyDescent="0.2">
      <c r="A36" s="28" t="s">
        <v>65</v>
      </c>
      <c r="B36" s="21" t="s">
        <v>66</v>
      </c>
      <c r="C36" s="22">
        <v>34883593.600000001</v>
      </c>
      <c r="D36" s="22">
        <v>0</v>
      </c>
      <c r="E36" s="22">
        <v>0</v>
      </c>
      <c r="F36" s="22">
        <v>44043696.75</v>
      </c>
      <c r="G36" s="22">
        <f t="shared" si="0"/>
        <v>9160103.1499999985</v>
      </c>
      <c r="H36" s="22">
        <f t="shared" si="1"/>
        <v>-44043696.75</v>
      </c>
      <c r="I36" s="23">
        <f t="shared" si="2"/>
        <v>26.259058212397008</v>
      </c>
      <c r="J36" s="23">
        <f t="shared" si="3"/>
        <v>0</v>
      </c>
      <c r="K36" s="23">
        <f t="shared" si="4"/>
        <v>0</v>
      </c>
    </row>
    <row r="37" spans="1:11" ht="25.5" x14ac:dyDescent="0.2">
      <c r="A37" s="29" t="s">
        <v>67</v>
      </c>
      <c r="B37" s="21" t="s">
        <v>68</v>
      </c>
      <c r="C37" s="22">
        <v>34883416.670000002</v>
      </c>
      <c r="D37" s="22">
        <v>0</v>
      </c>
      <c r="E37" s="22">
        <v>0</v>
      </c>
      <c r="F37" s="22">
        <v>44043333.32</v>
      </c>
      <c r="G37" s="22">
        <f t="shared" si="0"/>
        <v>9159916.6499999985</v>
      </c>
      <c r="H37" s="22">
        <f t="shared" si="1"/>
        <v>-44043333.32</v>
      </c>
      <c r="I37" s="23">
        <f t="shared" si="2"/>
        <v>26.258656761330371</v>
      </c>
      <c r="J37" s="23">
        <f t="shared" si="3"/>
        <v>0</v>
      </c>
      <c r="K37" s="23">
        <f t="shared" si="4"/>
        <v>0</v>
      </c>
    </row>
    <row r="38" spans="1:11" x14ac:dyDescent="0.2">
      <c r="A38" s="29" t="s">
        <v>69</v>
      </c>
      <c r="B38" s="21" t="s">
        <v>64</v>
      </c>
      <c r="C38" s="22">
        <v>176.93</v>
      </c>
      <c r="D38" s="22">
        <v>0</v>
      </c>
      <c r="E38" s="22">
        <v>0</v>
      </c>
      <c r="F38" s="22">
        <v>363.43</v>
      </c>
      <c r="G38" s="22">
        <f t="shared" si="0"/>
        <v>186.5</v>
      </c>
      <c r="H38" s="22">
        <f t="shared" si="1"/>
        <v>-363.43</v>
      </c>
      <c r="I38" s="23">
        <f t="shared" si="2"/>
        <v>105.40891878143896</v>
      </c>
      <c r="J38" s="23">
        <f t="shared" si="3"/>
        <v>0</v>
      </c>
      <c r="K38" s="23">
        <f t="shared" si="4"/>
        <v>0</v>
      </c>
    </row>
    <row r="39" spans="1:11" ht="25.5" x14ac:dyDescent="0.2">
      <c r="A39" s="26" t="s">
        <v>70</v>
      </c>
      <c r="B39" s="21" t="s">
        <v>71</v>
      </c>
      <c r="C39" s="22">
        <v>30165</v>
      </c>
      <c r="D39" s="22">
        <v>76135</v>
      </c>
      <c r="E39" s="22">
        <v>30015</v>
      </c>
      <c r="F39" s="22">
        <v>60120</v>
      </c>
      <c r="G39" s="22">
        <f t="shared" si="0"/>
        <v>29955</v>
      </c>
      <c r="H39" s="22">
        <f t="shared" si="1"/>
        <v>-30105</v>
      </c>
      <c r="I39" s="23">
        <f t="shared" si="2"/>
        <v>99.303828940825468</v>
      </c>
      <c r="J39" s="23">
        <f t="shared" si="3"/>
        <v>200.29985007496251</v>
      </c>
      <c r="K39" s="23">
        <f t="shared" si="4"/>
        <v>78.964996387995015</v>
      </c>
    </row>
    <row r="40" spans="1:11" x14ac:dyDescent="0.2">
      <c r="A40" s="26" t="s">
        <v>72</v>
      </c>
      <c r="B40" s="21" t="s">
        <v>73</v>
      </c>
      <c r="C40" s="22">
        <v>310601758.81999999</v>
      </c>
      <c r="D40" s="22">
        <v>669860428</v>
      </c>
      <c r="E40" s="22">
        <v>335001236</v>
      </c>
      <c r="F40" s="22">
        <v>338222463.47000003</v>
      </c>
      <c r="G40" s="22">
        <f t="shared" si="0"/>
        <v>27620704.650000036</v>
      </c>
      <c r="H40" s="22">
        <f t="shared" si="1"/>
        <v>-3221227.4700000286</v>
      </c>
      <c r="I40" s="23">
        <f t="shared" si="2"/>
        <v>8.892642705866578</v>
      </c>
      <c r="J40" s="23">
        <f t="shared" si="3"/>
        <v>100.9615568910916</v>
      </c>
      <c r="K40" s="23">
        <f t="shared" si="4"/>
        <v>50.491482901868032</v>
      </c>
    </row>
    <row r="41" spans="1:11" x14ac:dyDescent="0.2">
      <c r="A41" s="27" t="s">
        <v>74</v>
      </c>
      <c r="B41" s="21" t="s">
        <v>75</v>
      </c>
      <c r="C41" s="22">
        <v>310521055.19999999</v>
      </c>
      <c r="D41" s="22">
        <v>297522085</v>
      </c>
      <c r="E41" s="22">
        <v>148816826</v>
      </c>
      <c r="F41" s="22">
        <v>337942971.22000003</v>
      </c>
      <c r="G41" s="22">
        <f t="shared" si="0"/>
        <v>27421916.020000041</v>
      </c>
      <c r="H41" s="22">
        <f t="shared" si="1"/>
        <v>-189126145.22000003</v>
      </c>
      <c r="I41" s="23">
        <f t="shared" si="2"/>
        <v>8.8309361187563127</v>
      </c>
      <c r="J41" s="23">
        <f t="shared" si="3"/>
        <v>227.08653336014572</v>
      </c>
      <c r="K41" s="23">
        <f t="shared" si="4"/>
        <v>113.58584396180204</v>
      </c>
    </row>
    <row r="42" spans="1:11" ht="25.5" x14ac:dyDescent="0.2">
      <c r="A42" s="28" t="s">
        <v>76</v>
      </c>
      <c r="B42" s="21" t="s">
        <v>77</v>
      </c>
      <c r="C42" s="22">
        <v>162521387.19</v>
      </c>
      <c r="D42" s="22">
        <v>0</v>
      </c>
      <c r="E42" s="22">
        <v>0</v>
      </c>
      <c r="F42" s="22">
        <v>182890483.09999999</v>
      </c>
      <c r="G42" s="22">
        <f t="shared" si="0"/>
        <v>20369095.909999996</v>
      </c>
      <c r="H42" s="22">
        <f t="shared" si="1"/>
        <v>-182890483.09999999</v>
      </c>
      <c r="I42" s="23">
        <f t="shared" si="2"/>
        <v>12.533178717079835</v>
      </c>
      <c r="J42" s="23">
        <f t="shared" si="3"/>
        <v>0</v>
      </c>
      <c r="K42" s="23">
        <f t="shared" si="4"/>
        <v>0</v>
      </c>
    </row>
    <row r="43" spans="1:11" x14ac:dyDescent="0.2">
      <c r="A43" s="28" t="s">
        <v>78</v>
      </c>
      <c r="B43" s="21" t="s">
        <v>79</v>
      </c>
      <c r="C43" s="22">
        <v>147999668.00999999</v>
      </c>
      <c r="D43" s="22">
        <v>297522085</v>
      </c>
      <c r="E43" s="22">
        <v>148816826</v>
      </c>
      <c r="F43" s="22">
        <v>155052488.12</v>
      </c>
      <c r="G43" s="22">
        <f t="shared" si="0"/>
        <v>7052820.1100000143</v>
      </c>
      <c r="H43" s="22">
        <f t="shared" si="1"/>
        <v>-6235662.1200000048</v>
      </c>
      <c r="I43" s="23">
        <f t="shared" si="2"/>
        <v>4.7654296829391996</v>
      </c>
      <c r="J43" s="23">
        <f t="shared" si="3"/>
        <v>104.19015933050476</v>
      </c>
      <c r="K43" s="23">
        <f t="shared" si="4"/>
        <v>52.114614657933714</v>
      </c>
    </row>
    <row r="44" spans="1:11" x14ac:dyDescent="0.2">
      <c r="A44" s="29" t="s">
        <v>80</v>
      </c>
      <c r="B44" s="21" t="s">
        <v>81</v>
      </c>
      <c r="C44" s="22">
        <v>146106401.97</v>
      </c>
      <c r="D44" s="22">
        <v>293148776</v>
      </c>
      <c r="E44" s="22">
        <v>146630174</v>
      </c>
      <c r="F44" s="22">
        <v>153249799.86000001</v>
      </c>
      <c r="G44" s="22">
        <f t="shared" si="0"/>
        <v>7143397.8900000155</v>
      </c>
      <c r="H44" s="22">
        <f t="shared" si="1"/>
        <v>-6619625.8600000143</v>
      </c>
      <c r="I44" s="23">
        <f t="shared" si="2"/>
        <v>4.8891751447460763</v>
      </c>
      <c r="J44" s="23">
        <f t="shared" si="3"/>
        <v>104.51450453847242</v>
      </c>
      <c r="K44" s="23">
        <f t="shared" si="4"/>
        <v>52.277141303840892</v>
      </c>
    </row>
    <row r="45" spans="1:11" ht="25.5" x14ac:dyDescent="0.2">
      <c r="A45" s="30" t="s">
        <v>82</v>
      </c>
      <c r="B45" s="21" t="s">
        <v>83</v>
      </c>
      <c r="C45" s="22">
        <v>18062719.109999999</v>
      </c>
      <c r="D45" s="22">
        <v>37103655</v>
      </c>
      <c r="E45" s="22">
        <v>18551826</v>
      </c>
      <c r="F45" s="22">
        <v>18323099.829999998</v>
      </c>
      <c r="G45" s="22">
        <f t="shared" ref="G45:G76" si="5">F45-C45</f>
        <v>260380.71999999881</v>
      </c>
      <c r="H45" s="22">
        <f t="shared" ref="H45:H75" si="6">E45-F45</f>
        <v>228726.17000000179</v>
      </c>
      <c r="I45" s="23">
        <f t="shared" ref="I45:I75" si="7">IF(ISERROR(F45/C45),0,F45/C45*100-100)</f>
        <v>1.4415366723819858</v>
      </c>
      <c r="J45" s="23">
        <f t="shared" ref="J45:J75" si="8">IF(ISERROR(F45/E45),0,F45/E45*100)</f>
        <v>98.767096187728356</v>
      </c>
      <c r="K45" s="23">
        <f t="shared" ref="K45:K75" si="9">IF(ISERROR(F45/D45),0,F45/D45*100)</f>
        <v>49.383544100978725</v>
      </c>
    </row>
    <row r="46" spans="1:11" ht="25.5" x14ac:dyDescent="0.2">
      <c r="A46" s="30" t="s">
        <v>84</v>
      </c>
      <c r="B46" s="21" t="s">
        <v>85</v>
      </c>
      <c r="C46" s="22">
        <v>3699981.89</v>
      </c>
      <c r="D46" s="22">
        <v>8196727</v>
      </c>
      <c r="E46" s="22">
        <v>4098366</v>
      </c>
      <c r="F46" s="22">
        <v>4270428.21</v>
      </c>
      <c r="G46" s="22">
        <f t="shared" si="5"/>
        <v>570446.31999999983</v>
      </c>
      <c r="H46" s="22">
        <f t="shared" si="6"/>
        <v>-172062.20999999996</v>
      </c>
      <c r="I46" s="23">
        <f t="shared" si="7"/>
        <v>15.417543570733528</v>
      </c>
      <c r="J46" s="23">
        <f t="shared" si="8"/>
        <v>104.19831244940056</v>
      </c>
      <c r="K46" s="23">
        <f t="shared" si="9"/>
        <v>52.099188005163519</v>
      </c>
    </row>
    <row r="47" spans="1:11" ht="25.5" x14ac:dyDescent="0.2">
      <c r="A47" s="30" t="s">
        <v>86</v>
      </c>
      <c r="B47" s="21" t="s">
        <v>87</v>
      </c>
      <c r="C47" s="22">
        <v>108193608.98999999</v>
      </c>
      <c r="D47" s="22">
        <v>211933434</v>
      </c>
      <c r="E47" s="22">
        <v>105966714</v>
      </c>
      <c r="F47" s="22">
        <v>113400798.19</v>
      </c>
      <c r="G47" s="22">
        <f t="shared" si="5"/>
        <v>5207189.200000003</v>
      </c>
      <c r="H47" s="22">
        <f t="shared" si="6"/>
        <v>-7434084.1899999976</v>
      </c>
      <c r="I47" s="23">
        <f t="shared" si="7"/>
        <v>4.8128436130467662</v>
      </c>
      <c r="J47" s="23">
        <f t="shared" si="8"/>
        <v>107.01548996791577</v>
      </c>
      <c r="K47" s="23">
        <f t="shared" si="9"/>
        <v>53.5077434691121</v>
      </c>
    </row>
    <row r="48" spans="1:11" ht="25.5" x14ac:dyDescent="0.2">
      <c r="A48" s="30" t="s">
        <v>88</v>
      </c>
      <c r="B48" s="21" t="s">
        <v>89</v>
      </c>
      <c r="C48" s="22">
        <v>113669.45</v>
      </c>
      <c r="D48" s="22">
        <v>307248</v>
      </c>
      <c r="E48" s="22">
        <v>153624</v>
      </c>
      <c r="F48" s="22">
        <v>146633.13</v>
      </c>
      <c r="G48" s="22">
        <f t="shared" si="5"/>
        <v>32963.680000000008</v>
      </c>
      <c r="H48" s="22">
        <f t="shared" si="6"/>
        <v>6990.8699999999953</v>
      </c>
      <c r="I48" s="23">
        <f t="shared" si="7"/>
        <v>28.999594877955332</v>
      </c>
      <c r="J48" s="23">
        <f t="shared" si="8"/>
        <v>95.449363380721763</v>
      </c>
      <c r="K48" s="23">
        <f t="shared" si="9"/>
        <v>47.724681690360882</v>
      </c>
    </row>
    <row r="49" spans="1:11" ht="25.5" x14ac:dyDescent="0.2">
      <c r="A49" s="30" t="s">
        <v>90</v>
      </c>
      <c r="B49" s="21" t="s">
        <v>91</v>
      </c>
      <c r="C49" s="22">
        <v>4075700.53</v>
      </c>
      <c r="D49" s="22">
        <v>9946351</v>
      </c>
      <c r="E49" s="22">
        <v>4973178</v>
      </c>
      <c r="F49" s="22">
        <v>4222374.5</v>
      </c>
      <c r="G49" s="22">
        <f t="shared" si="5"/>
        <v>146673.9700000002</v>
      </c>
      <c r="H49" s="22">
        <f t="shared" si="6"/>
        <v>750803.5</v>
      </c>
      <c r="I49" s="23">
        <f t="shared" si="7"/>
        <v>3.5987425700288185</v>
      </c>
      <c r="J49" s="23">
        <f t="shared" si="8"/>
        <v>84.902943349303001</v>
      </c>
      <c r="K49" s="23">
        <f t="shared" si="9"/>
        <v>42.45149301487551</v>
      </c>
    </row>
    <row r="50" spans="1:11" ht="25.5" x14ac:dyDescent="0.2">
      <c r="A50" s="30" t="s">
        <v>92</v>
      </c>
      <c r="B50" s="21" t="s">
        <v>93</v>
      </c>
      <c r="C50" s="22">
        <v>8706209</v>
      </c>
      <c r="D50" s="22">
        <v>18784116</v>
      </c>
      <c r="E50" s="22">
        <v>9432893</v>
      </c>
      <c r="F50" s="22">
        <v>9432893</v>
      </c>
      <c r="G50" s="22">
        <f t="shared" si="5"/>
        <v>726684</v>
      </c>
      <c r="H50" s="22">
        <f t="shared" si="6"/>
        <v>0</v>
      </c>
      <c r="I50" s="23">
        <f t="shared" si="7"/>
        <v>8.3467327742763757</v>
      </c>
      <c r="J50" s="23">
        <f t="shared" si="8"/>
        <v>100</v>
      </c>
      <c r="K50" s="23">
        <f t="shared" si="9"/>
        <v>50.217391119177499</v>
      </c>
    </row>
    <row r="51" spans="1:11" ht="25.5" x14ac:dyDescent="0.2">
      <c r="A51" s="30" t="s">
        <v>94</v>
      </c>
      <c r="B51" s="21" t="s">
        <v>95</v>
      </c>
      <c r="C51" s="22">
        <v>532252</v>
      </c>
      <c r="D51" s="22">
        <v>1126534</v>
      </c>
      <c r="E51" s="22">
        <v>565716</v>
      </c>
      <c r="F51" s="22">
        <v>565716</v>
      </c>
      <c r="G51" s="22">
        <f t="shared" si="5"/>
        <v>33464</v>
      </c>
      <c r="H51" s="22">
        <f t="shared" si="6"/>
        <v>0</v>
      </c>
      <c r="I51" s="23">
        <f t="shared" si="7"/>
        <v>6.2872473940915228</v>
      </c>
      <c r="J51" s="23">
        <f t="shared" si="8"/>
        <v>100</v>
      </c>
      <c r="K51" s="23">
        <f t="shared" si="9"/>
        <v>50.217392462189338</v>
      </c>
    </row>
    <row r="52" spans="1:11" ht="25.5" x14ac:dyDescent="0.2">
      <c r="A52" s="30" t="s">
        <v>96</v>
      </c>
      <c r="B52" s="21" t="s">
        <v>97</v>
      </c>
      <c r="C52" s="22">
        <v>258352</v>
      </c>
      <c r="D52" s="22">
        <v>577381</v>
      </c>
      <c r="E52" s="22">
        <v>289945</v>
      </c>
      <c r="F52" s="22">
        <v>289945</v>
      </c>
      <c r="G52" s="22">
        <f t="shared" si="5"/>
        <v>31593</v>
      </c>
      <c r="H52" s="22">
        <f t="shared" si="6"/>
        <v>0</v>
      </c>
      <c r="I52" s="23">
        <f t="shared" si="7"/>
        <v>12.228664767449061</v>
      </c>
      <c r="J52" s="23">
        <f t="shared" si="8"/>
        <v>100</v>
      </c>
      <c r="K52" s="23">
        <f t="shared" si="9"/>
        <v>50.217274208884596</v>
      </c>
    </row>
    <row r="53" spans="1:11" ht="25.5" x14ac:dyDescent="0.2">
      <c r="A53" s="30" t="s">
        <v>98</v>
      </c>
      <c r="B53" s="21" t="s">
        <v>99</v>
      </c>
      <c r="C53" s="22">
        <v>2463909</v>
      </c>
      <c r="D53" s="22">
        <v>5173330</v>
      </c>
      <c r="E53" s="22">
        <v>2597912</v>
      </c>
      <c r="F53" s="22">
        <v>2597912</v>
      </c>
      <c r="G53" s="22">
        <f t="shared" si="5"/>
        <v>134003</v>
      </c>
      <c r="H53" s="22">
        <f t="shared" si="6"/>
        <v>0</v>
      </c>
      <c r="I53" s="23">
        <f t="shared" si="7"/>
        <v>5.4386343002115609</v>
      </c>
      <c r="J53" s="23">
        <f t="shared" si="8"/>
        <v>100</v>
      </c>
      <c r="K53" s="23">
        <f t="shared" si="9"/>
        <v>50.217403490595039</v>
      </c>
    </row>
    <row r="54" spans="1:11" x14ac:dyDescent="0.2">
      <c r="A54" s="29" t="s">
        <v>100</v>
      </c>
      <c r="B54" s="21" t="s">
        <v>101</v>
      </c>
      <c r="C54" s="22">
        <v>1893266.04</v>
      </c>
      <c r="D54" s="22">
        <v>4373309</v>
      </c>
      <c r="E54" s="22">
        <v>2186652</v>
      </c>
      <c r="F54" s="22">
        <v>1802688.26</v>
      </c>
      <c r="G54" s="22">
        <f t="shared" si="5"/>
        <v>-90577.780000000028</v>
      </c>
      <c r="H54" s="22">
        <f t="shared" si="6"/>
        <v>383963.74</v>
      </c>
      <c r="I54" s="23">
        <f t="shared" si="7"/>
        <v>-4.7842077175799318</v>
      </c>
      <c r="J54" s="23">
        <f t="shared" si="8"/>
        <v>82.440564845252013</v>
      </c>
      <c r="K54" s="23">
        <f t="shared" si="9"/>
        <v>41.220235295516503</v>
      </c>
    </row>
    <row r="55" spans="1:11" x14ac:dyDescent="0.2">
      <c r="A55" s="20" t="s">
        <v>102</v>
      </c>
      <c r="B55" s="21" t="s">
        <v>103</v>
      </c>
      <c r="C55" s="22">
        <v>2435701768.27</v>
      </c>
      <c r="D55" s="22">
        <v>5370612765</v>
      </c>
      <c r="E55" s="22">
        <v>2641478369</v>
      </c>
      <c r="F55" s="22">
        <v>2615102330.7800002</v>
      </c>
      <c r="G55" s="22">
        <f t="shared" si="5"/>
        <v>179400562.51000023</v>
      </c>
      <c r="H55" s="22">
        <f t="shared" si="6"/>
        <v>26376038.21999979</v>
      </c>
      <c r="I55" s="23">
        <f t="shared" si="7"/>
        <v>7.3654568406961545</v>
      </c>
      <c r="J55" s="23">
        <f t="shared" si="8"/>
        <v>99.001466810042999</v>
      </c>
      <c r="K55" s="23">
        <f t="shared" si="9"/>
        <v>48.692811141076561</v>
      </c>
    </row>
    <row r="56" spans="1:11" x14ac:dyDescent="0.2">
      <c r="A56" s="26" t="s">
        <v>22</v>
      </c>
      <c r="B56" s="21" t="s">
        <v>104</v>
      </c>
      <c r="C56" s="22">
        <v>2435515218.0100002</v>
      </c>
      <c r="D56" s="22">
        <v>5369235157</v>
      </c>
      <c r="E56" s="22">
        <v>2640898302</v>
      </c>
      <c r="F56" s="22">
        <v>2614783907.6300001</v>
      </c>
      <c r="G56" s="22">
        <f t="shared" si="5"/>
        <v>179268689.61999989</v>
      </c>
      <c r="H56" s="22">
        <f t="shared" si="6"/>
        <v>26114394.369999886</v>
      </c>
      <c r="I56" s="23">
        <f t="shared" si="7"/>
        <v>7.3606064250534899</v>
      </c>
      <c r="J56" s="23">
        <f t="shared" si="8"/>
        <v>99.011154865364446</v>
      </c>
      <c r="K56" s="23">
        <f t="shared" si="9"/>
        <v>48.699373954985816</v>
      </c>
    </row>
    <row r="57" spans="1:11" x14ac:dyDescent="0.2">
      <c r="A57" s="27" t="s">
        <v>105</v>
      </c>
      <c r="B57" s="21" t="s">
        <v>106</v>
      </c>
      <c r="C57" s="22">
        <v>14069592.85</v>
      </c>
      <c r="D57" s="22">
        <v>29586283</v>
      </c>
      <c r="E57" s="22">
        <v>14864645</v>
      </c>
      <c r="F57" s="22">
        <v>13917773.35</v>
      </c>
      <c r="G57" s="22">
        <f t="shared" si="5"/>
        <v>-151819.5</v>
      </c>
      <c r="H57" s="22">
        <f t="shared" si="6"/>
        <v>946871.65000000037</v>
      </c>
      <c r="I57" s="23">
        <f t="shared" si="7"/>
        <v>-1.0790610760282249</v>
      </c>
      <c r="J57" s="23">
        <f t="shared" si="8"/>
        <v>93.630041955256914</v>
      </c>
      <c r="K57" s="23">
        <f t="shared" si="9"/>
        <v>47.041304073242316</v>
      </c>
    </row>
    <row r="58" spans="1:11" x14ac:dyDescent="0.2">
      <c r="A58" s="28" t="s">
        <v>107</v>
      </c>
      <c r="B58" s="21" t="s">
        <v>108</v>
      </c>
      <c r="C58" s="22">
        <v>10408091.23</v>
      </c>
      <c r="D58" s="22">
        <v>21449242</v>
      </c>
      <c r="E58" s="22">
        <v>10626769</v>
      </c>
      <c r="F58" s="22">
        <v>10205058.76</v>
      </c>
      <c r="G58" s="22">
        <f t="shared" si="5"/>
        <v>-203032.47000000067</v>
      </c>
      <c r="H58" s="22">
        <f t="shared" si="6"/>
        <v>421710.24000000022</v>
      </c>
      <c r="I58" s="23">
        <f t="shared" si="7"/>
        <v>-1.9507176245225963</v>
      </c>
      <c r="J58" s="23">
        <f t="shared" si="8"/>
        <v>96.031623158459539</v>
      </c>
      <c r="K58" s="23">
        <f t="shared" si="9"/>
        <v>47.577712816145201</v>
      </c>
    </row>
    <row r="59" spans="1:11" x14ac:dyDescent="0.2">
      <c r="A59" s="28" t="s">
        <v>109</v>
      </c>
      <c r="B59" s="21" t="s">
        <v>110</v>
      </c>
      <c r="C59" s="22">
        <v>3661501.62</v>
      </c>
      <c r="D59" s="22">
        <v>8137041</v>
      </c>
      <c r="E59" s="22">
        <v>4237876</v>
      </c>
      <c r="F59" s="22">
        <v>3712714.59</v>
      </c>
      <c r="G59" s="22">
        <f t="shared" si="5"/>
        <v>51212.969999999739</v>
      </c>
      <c r="H59" s="22">
        <f t="shared" si="6"/>
        <v>525161.41000000015</v>
      </c>
      <c r="I59" s="23">
        <f t="shared" si="7"/>
        <v>1.3986876236859302</v>
      </c>
      <c r="J59" s="23">
        <f t="shared" si="8"/>
        <v>87.607909953004764</v>
      </c>
      <c r="K59" s="23">
        <f t="shared" si="9"/>
        <v>45.627330500116685</v>
      </c>
    </row>
    <row r="60" spans="1:11" x14ac:dyDescent="0.2">
      <c r="A60" s="27" t="s">
        <v>24</v>
      </c>
      <c r="B60" s="21" t="s">
        <v>111</v>
      </c>
      <c r="C60" s="22">
        <v>2272938969.8400002</v>
      </c>
      <c r="D60" s="22">
        <v>5040596772</v>
      </c>
      <c r="E60" s="22">
        <v>2477123461</v>
      </c>
      <c r="F60" s="22">
        <v>2445729296.6999998</v>
      </c>
      <c r="G60" s="22">
        <f t="shared" si="5"/>
        <v>172790326.85999966</v>
      </c>
      <c r="H60" s="22">
        <f t="shared" si="6"/>
        <v>31394164.300000191</v>
      </c>
      <c r="I60" s="23">
        <f t="shared" si="7"/>
        <v>7.6020662742283491</v>
      </c>
      <c r="J60" s="23">
        <f t="shared" si="8"/>
        <v>98.732636269678437</v>
      </c>
      <c r="K60" s="23">
        <f t="shared" si="9"/>
        <v>48.520629745386024</v>
      </c>
    </row>
    <row r="61" spans="1:11" x14ac:dyDescent="0.2">
      <c r="A61" s="28" t="s">
        <v>112</v>
      </c>
      <c r="B61" s="21" t="s">
        <v>113</v>
      </c>
      <c r="C61" s="22">
        <v>574866.09</v>
      </c>
      <c r="D61" s="22">
        <v>6055840</v>
      </c>
      <c r="E61" s="22">
        <v>877573</v>
      </c>
      <c r="F61" s="22">
        <v>717691</v>
      </c>
      <c r="G61" s="22">
        <f t="shared" si="5"/>
        <v>142824.91000000003</v>
      </c>
      <c r="H61" s="22">
        <f t="shared" si="6"/>
        <v>159882</v>
      </c>
      <c r="I61" s="23">
        <f t="shared" si="7"/>
        <v>24.844900835949474</v>
      </c>
      <c r="J61" s="23">
        <f t="shared" si="8"/>
        <v>81.781344685855188</v>
      </c>
      <c r="K61" s="23">
        <f t="shared" si="9"/>
        <v>11.851221300430659</v>
      </c>
    </row>
    <row r="62" spans="1:11" x14ac:dyDescent="0.2">
      <c r="A62" s="28" t="s">
        <v>114</v>
      </c>
      <c r="B62" s="21" t="s">
        <v>115</v>
      </c>
      <c r="C62" s="22">
        <v>2272364103.75</v>
      </c>
      <c r="D62" s="22">
        <v>5034540932</v>
      </c>
      <c r="E62" s="22">
        <v>2476245888</v>
      </c>
      <c r="F62" s="22">
        <v>2445011605.6999998</v>
      </c>
      <c r="G62" s="22">
        <f t="shared" si="5"/>
        <v>172647501.94999981</v>
      </c>
      <c r="H62" s="22">
        <f t="shared" si="6"/>
        <v>31234282.300000191</v>
      </c>
      <c r="I62" s="23">
        <f t="shared" si="7"/>
        <v>7.5977041559970928</v>
      </c>
      <c r="J62" s="23">
        <f t="shared" si="8"/>
        <v>98.738643748936127</v>
      </c>
      <c r="K62" s="23">
        <f t="shared" si="9"/>
        <v>48.564737852448147</v>
      </c>
    </row>
    <row r="63" spans="1:11" ht="25.5" x14ac:dyDescent="0.2">
      <c r="A63" s="27" t="s">
        <v>116</v>
      </c>
      <c r="B63" s="21" t="s">
        <v>117</v>
      </c>
      <c r="C63" s="22">
        <v>22100</v>
      </c>
      <c r="D63" s="22">
        <v>23370</v>
      </c>
      <c r="E63" s="22">
        <v>23370</v>
      </c>
      <c r="F63" s="22">
        <v>22997.79</v>
      </c>
      <c r="G63" s="22">
        <f t="shared" si="5"/>
        <v>897.79000000000087</v>
      </c>
      <c r="H63" s="22">
        <f t="shared" si="6"/>
        <v>372.20999999999913</v>
      </c>
      <c r="I63" s="23">
        <f t="shared" si="7"/>
        <v>4.0623981900452577</v>
      </c>
      <c r="J63" s="23">
        <f t="shared" si="8"/>
        <v>98.407317073170731</v>
      </c>
      <c r="K63" s="23">
        <f t="shared" si="9"/>
        <v>98.407317073170731</v>
      </c>
    </row>
    <row r="64" spans="1:11" x14ac:dyDescent="0.2">
      <c r="A64" s="28" t="s">
        <v>118</v>
      </c>
      <c r="B64" s="21" t="s">
        <v>119</v>
      </c>
      <c r="C64" s="22">
        <v>22100</v>
      </c>
      <c r="D64" s="22">
        <v>23370</v>
      </c>
      <c r="E64" s="22">
        <v>23370</v>
      </c>
      <c r="F64" s="22">
        <v>22997.79</v>
      </c>
      <c r="G64" s="22">
        <f t="shared" si="5"/>
        <v>897.79000000000087</v>
      </c>
      <c r="H64" s="22">
        <f t="shared" si="6"/>
        <v>372.20999999999913</v>
      </c>
      <c r="I64" s="23">
        <f t="shared" si="7"/>
        <v>4.0623981900452577</v>
      </c>
      <c r="J64" s="23">
        <f t="shared" si="8"/>
        <v>98.407317073170731</v>
      </c>
      <c r="K64" s="23">
        <f t="shared" si="9"/>
        <v>98.407317073170731</v>
      </c>
    </row>
    <row r="65" spans="1:11" ht="25.5" x14ac:dyDescent="0.2">
      <c r="A65" s="27" t="s">
        <v>120</v>
      </c>
      <c r="B65" s="21" t="s">
        <v>121</v>
      </c>
      <c r="C65" s="22">
        <v>148484555.31999999</v>
      </c>
      <c r="D65" s="22">
        <v>299028732</v>
      </c>
      <c r="E65" s="22">
        <v>148886826</v>
      </c>
      <c r="F65" s="22">
        <v>155113839.78999999</v>
      </c>
      <c r="G65" s="22">
        <f t="shared" si="5"/>
        <v>6629284.4699999988</v>
      </c>
      <c r="H65" s="22">
        <f t="shared" si="6"/>
        <v>-6227013.7899999917</v>
      </c>
      <c r="I65" s="23">
        <f t="shared" si="7"/>
        <v>4.4646289681194133</v>
      </c>
      <c r="J65" s="23">
        <f t="shared" si="8"/>
        <v>104.18238064259626</v>
      </c>
      <c r="K65" s="23">
        <f t="shared" si="9"/>
        <v>51.87255376851212</v>
      </c>
    </row>
    <row r="66" spans="1:11" x14ac:dyDescent="0.2">
      <c r="A66" s="28" t="s">
        <v>122</v>
      </c>
      <c r="B66" s="21" t="s">
        <v>123</v>
      </c>
      <c r="C66" s="22">
        <v>148013823.13</v>
      </c>
      <c r="D66" s="22">
        <v>297602085</v>
      </c>
      <c r="E66" s="22">
        <v>148831826</v>
      </c>
      <c r="F66" s="22">
        <v>155084440.44</v>
      </c>
      <c r="G66" s="22">
        <f t="shared" si="5"/>
        <v>7070617.3100000024</v>
      </c>
      <c r="H66" s="22">
        <f t="shared" si="6"/>
        <v>-6252614.4399999976</v>
      </c>
      <c r="I66" s="23">
        <f t="shared" si="7"/>
        <v>4.7769979590283924</v>
      </c>
      <c r="J66" s="23">
        <f t="shared" si="8"/>
        <v>104.20112727771007</v>
      </c>
      <c r="K66" s="23">
        <f t="shared" si="9"/>
        <v>52.111342042512909</v>
      </c>
    </row>
    <row r="67" spans="1:11" ht="25.5" x14ac:dyDescent="0.2">
      <c r="A67" s="29" t="s">
        <v>124</v>
      </c>
      <c r="B67" s="21" t="s">
        <v>125</v>
      </c>
      <c r="C67" s="22">
        <v>14155.12</v>
      </c>
      <c r="D67" s="22">
        <v>80000</v>
      </c>
      <c r="E67" s="22">
        <v>15000</v>
      </c>
      <c r="F67" s="22">
        <v>31952.32</v>
      </c>
      <c r="G67" s="22">
        <f t="shared" si="5"/>
        <v>17797.199999999997</v>
      </c>
      <c r="H67" s="22">
        <f t="shared" si="6"/>
        <v>-16952.32</v>
      </c>
      <c r="I67" s="23">
        <f t="shared" si="7"/>
        <v>125.72977127710678</v>
      </c>
      <c r="J67" s="23">
        <f t="shared" si="8"/>
        <v>213.0154666666667</v>
      </c>
      <c r="K67" s="23">
        <f t="shared" si="9"/>
        <v>39.940399999999997</v>
      </c>
    </row>
    <row r="68" spans="1:11" ht="25.5" x14ac:dyDescent="0.2">
      <c r="A68" s="29" t="s">
        <v>126</v>
      </c>
      <c r="B68" s="21" t="s">
        <v>127</v>
      </c>
      <c r="C68" s="22">
        <v>147999668.00999999</v>
      </c>
      <c r="D68" s="22">
        <v>297522085</v>
      </c>
      <c r="E68" s="22">
        <v>148816826</v>
      </c>
      <c r="F68" s="22">
        <v>155052488.12</v>
      </c>
      <c r="G68" s="22">
        <f t="shared" si="5"/>
        <v>7052820.1100000143</v>
      </c>
      <c r="H68" s="22">
        <f t="shared" si="6"/>
        <v>-6235662.1200000048</v>
      </c>
      <c r="I68" s="23">
        <f t="shared" si="7"/>
        <v>4.7654296829391996</v>
      </c>
      <c r="J68" s="23">
        <f t="shared" si="8"/>
        <v>104.19015933050476</v>
      </c>
      <c r="K68" s="23">
        <f t="shared" si="9"/>
        <v>52.114614657933714</v>
      </c>
    </row>
    <row r="69" spans="1:11" ht="25.5" x14ac:dyDescent="0.2">
      <c r="A69" s="28" t="s">
        <v>128</v>
      </c>
      <c r="B69" s="21" t="s">
        <v>129</v>
      </c>
      <c r="C69" s="22">
        <v>470732.19</v>
      </c>
      <c r="D69" s="22">
        <v>1426647</v>
      </c>
      <c r="E69" s="22">
        <v>55000</v>
      </c>
      <c r="F69" s="22">
        <v>29399.35</v>
      </c>
      <c r="G69" s="22">
        <f t="shared" si="5"/>
        <v>-441332.84</v>
      </c>
      <c r="H69" s="22">
        <f t="shared" si="6"/>
        <v>25600.65</v>
      </c>
      <c r="I69" s="23">
        <f t="shared" si="7"/>
        <v>-93.754548631993913</v>
      </c>
      <c r="J69" s="23">
        <f t="shared" si="8"/>
        <v>53.45336363636364</v>
      </c>
      <c r="K69" s="23">
        <f t="shared" si="9"/>
        <v>2.0607305100701154</v>
      </c>
    </row>
    <row r="70" spans="1:11" x14ac:dyDescent="0.2">
      <c r="A70" s="26" t="s">
        <v>49</v>
      </c>
      <c r="B70" s="21" t="s">
        <v>130</v>
      </c>
      <c r="C70" s="22">
        <v>186550.26</v>
      </c>
      <c r="D70" s="22">
        <v>1377608</v>
      </c>
      <c r="E70" s="22">
        <v>580067</v>
      </c>
      <c r="F70" s="22">
        <v>318423.15000000002</v>
      </c>
      <c r="G70" s="22">
        <f t="shared" si="5"/>
        <v>131872.89000000001</v>
      </c>
      <c r="H70" s="22">
        <f t="shared" si="6"/>
        <v>261643.84999999998</v>
      </c>
      <c r="I70" s="23">
        <f t="shared" si="7"/>
        <v>70.690274031244996</v>
      </c>
      <c r="J70" s="23">
        <f t="shared" si="8"/>
        <v>54.894201876679773</v>
      </c>
      <c r="K70" s="23">
        <f t="shared" si="9"/>
        <v>23.114205927956284</v>
      </c>
    </row>
    <row r="71" spans="1:11" x14ac:dyDescent="0.2">
      <c r="A71" s="27" t="s">
        <v>131</v>
      </c>
      <c r="B71" s="21" t="s">
        <v>132</v>
      </c>
      <c r="C71" s="22">
        <v>186550.26</v>
      </c>
      <c r="D71" s="22">
        <v>1377608</v>
      </c>
      <c r="E71" s="22">
        <v>580067</v>
      </c>
      <c r="F71" s="22">
        <v>318423.15000000002</v>
      </c>
      <c r="G71" s="22">
        <f t="shared" si="5"/>
        <v>131872.89000000001</v>
      </c>
      <c r="H71" s="22">
        <f t="shared" si="6"/>
        <v>261643.84999999998</v>
      </c>
      <c r="I71" s="23">
        <f t="shared" si="7"/>
        <v>70.690274031244996</v>
      </c>
      <c r="J71" s="23">
        <f t="shared" si="8"/>
        <v>54.894201876679773</v>
      </c>
      <c r="K71" s="23">
        <f t="shared" si="9"/>
        <v>23.114205927956284</v>
      </c>
    </row>
    <row r="72" spans="1:11" x14ac:dyDescent="0.2">
      <c r="A72" s="20"/>
      <c r="B72" s="21" t="s">
        <v>133</v>
      </c>
      <c r="C72" s="22">
        <v>223601379.21000001</v>
      </c>
      <c r="D72" s="22">
        <v>448394885</v>
      </c>
      <c r="E72" s="22">
        <v>250949951</v>
      </c>
      <c r="F72" s="22">
        <v>279513006.01999998</v>
      </c>
      <c r="G72" s="22">
        <f t="shared" si="5"/>
        <v>55911626.809999973</v>
      </c>
      <c r="H72" s="22">
        <f t="shared" si="6"/>
        <v>-28563055.019999981</v>
      </c>
      <c r="I72" s="23">
        <f t="shared" si="7"/>
        <v>25.005045589405512</v>
      </c>
      <c r="J72" s="23">
        <f t="shared" si="8"/>
        <v>111.38197274244537</v>
      </c>
      <c r="K72" s="23">
        <f t="shared" si="9"/>
        <v>62.336350250739358</v>
      </c>
    </row>
    <row r="73" spans="1:11" x14ac:dyDescent="0.2">
      <c r="A73" s="20" t="s">
        <v>134</v>
      </c>
      <c r="B73" s="21" t="s">
        <v>135</v>
      </c>
      <c r="C73" s="22">
        <v>-223601379.21000001</v>
      </c>
      <c r="D73" s="22">
        <v>-448394885</v>
      </c>
      <c r="E73" s="22">
        <v>-250949951</v>
      </c>
      <c r="F73" s="22">
        <v>-279513006.01999998</v>
      </c>
      <c r="G73" s="22">
        <f t="shared" si="5"/>
        <v>-55911626.809999973</v>
      </c>
      <c r="H73" s="22">
        <f t="shared" si="6"/>
        <v>28563055.019999981</v>
      </c>
      <c r="I73" s="23">
        <f t="shared" si="7"/>
        <v>25.005045589405512</v>
      </c>
      <c r="J73" s="23">
        <f t="shared" si="8"/>
        <v>111.38197274244537</v>
      </c>
      <c r="K73" s="23">
        <f t="shared" si="9"/>
        <v>62.336350250739358</v>
      </c>
    </row>
    <row r="74" spans="1:11" x14ac:dyDescent="0.2">
      <c r="A74" s="26" t="s">
        <v>136</v>
      </c>
      <c r="B74" s="21" t="s">
        <v>137</v>
      </c>
      <c r="C74" s="22">
        <v>-223601379.21000001</v>
      </c>
      <c r="D74" s="22">
        <v>-448394885</v>
      </c>
      <c r="E74" s="22">
        <v>-250949951</v>
      </c>
      <c r="F74" s="22">
        <v>-279513006.01999998</v>
      </c>
      <c r="G74" s="22">
        <f t="shared" si="5"/>
        <v>-55911626.809999973</v>
      </c>
      <c r="H74" s="22">
        <f t="shared" si="6"/>
        <v>28563055.019999981</v>
      </c>
      <c r="I74" s="23">
        <f t="shared" si="7"/>
        <v>25.005045589405512</v>
      </c>
      <c r="J74" s="23">
        <f t="shared" si="8"/>
        <v>111.38197274244537</v>
      </c>
      <c r="K74" s="23">
        <f t="shared" si="9"/>
        <v>62.336350250739358</v>
      </c>
    </row>
    <row r="75" spans="1:11" ht="25.5" x14ac:dyDescent="0.2">
      <c r="A75" s="27" t="s">
        <v>138</v>
      </c>
      <c r="B75" s="21" t="s">
        <v>139</v>
      </c>
      <c r="C75" s="22">
        <v>-223601379.21000001</v>
      </c>
      <c r="D75" s="22">
        <v>-448394885</v>
      </c>
      <c r="E75" s="22">
        <v>-250949951</v>
      </c>
      <c r="F75" s="22">
        <v>-279513006.01999998</v>
      </c>
      <c r="G75" s="22">
        <f t="shared" si="5"/>
        <v>-55911626.809999973</v>
      </c>
      <c r="H75" s="22">
        <f t="shared" si="6"/>
        <v>28563055.019999981</v>
      </c>
      <c r="I75" s="23">
        <f t="shared" si="7"/>
        <v>25.005045589405512</v>
      </c>
      <c r="J75" s="23">
        <f t="shared" si="8"/>
        <v>111.38197274244537</v>
      </c>
      <c r="K75" s="23">
        <f t="shared" si="9"/>
        <v>62.336350250739358</v>
      </c>
    </row>
    <row r="76" spans="1:11" x14ac:dyDescent="0.2">
      <c r="A76" s="20"/>
      <c r="B76" s="21"/>
      <c r="C76" s="22"/>
      <c r="D76" s="22"/>
      <c r="E76" s="22"/>
      <c r="F76" s="22"/>
      <c r="G76" s="22"/>
      <c r="H76" s="22"/>
      <c r="I76" s="23"/>
      <c r="J76" s="23"/>
      <c r="K76" s="23"/>
    </row>
    <row r="77" spans="1:11" s="35" customFormat="1" x14ac:dyDescent="0.2">
      <c r="A77" s="31"/>
      <c r="B77" s="32" t="s">
        <v>140</v>
      </c>
      <c r="C77" s="33"/>
      <c r="D77" s="33"/>
      <c r="E77" s="33"/>
      <c r="F77" s="33"/>
      <c r="G77" s="33"/>
      <c r="H77" s="33"/>
      <c r="I77" s="34"/>
      <c r="J77" s="34"/>
      <c r="K77" s="34"/>
    </row>
    <row r="78" spans="1:11" x14ac:dyDescent="0.2">
      <c r="A78" s="20" t="s">
        <v>20</v>
      </c>
      <c r="B78" s="21" t="s">
        <v>21</v>
      </c>
      <c r="C78" s="22">
        <v>2659303147.48</v>
      </c>
      <c r="D78" s="22">
        <v>5819007650</v>
      </c>
      <c r="E78" s="22">
        <v>2892428320</v>
      </c>
      <c r="F78" s="22">
        <v>2894615336.8000002</v>
      </c>
      <c r="G78" s="22">
        <f t="shared" ref="G78:G109" si="10">F78-C78</f>
        <v>235312189.32000017</v>
      </c>
      <c r="H78" s="22">
        <f t="shared" ref="H78:H109" si="11">E78-F78</f>
        <v>-2187016.8000001907</v>
      </c>
      <c r="I78" s="23">
        <f t="shared" ref="I78:I109" si="12">IF(ISERROR(F78/C78),0,F78/C78*100-100)</f>
        <v>8.848641026239747</v>
      </c>
      <c r="J78" s="23">
        <f t="shared" ref="J78:J109" si="13">IF(ISERROR(F78/E78),0,F78/E78*100)</f>
        <v>100.07561178905897</v>
      </c>
      <c r="K78" s="23">
        <f t="shared" ref="K78:K109" si="14">IF(ISERROR(F78/D78),0,F78/D78*100)</f>
        <v>49.7441404257305</v>
      </c>
    </row>
    <row r="79" spans="1:11" x14ac:dyDescent="0.2">
      <c r="A79" s="26" t="s">
        <v>22</v>
      </c>
      <c r="B79" s="21" t="s">
        <v>23</v>
      </c>
      <c r="C79" s="22">
        <v>2267988975.6999998</v>
      </c>
      <c r="D79" s="22">
        <v>4964537708</v>
      </c>
      <c r="E79" s="22">
        <v>2450186457</v>
      </c>
      <c r="F79" s="22">
        <v>2430634764.54</v>
      </c>
      <c r="G79" s="22">
        <f t="shared" si="10"/>
        <v>162645788.84000015</v>
      </c>
      <c r="H79" s="22">
        <f t="shared" si="11"/>
        <v>19551692.460000038</v>
      </c>
      <c r="I79" s="23">
        <f t="shared" si="12"/>
        <v>7.1713659361946753</v>
      </c>
      <c r="J79" s="23">
        <f t="shared" si="13"/>
        <v>99.202032465564315</v>
      </c>
      <c r="K79" s="23">
        <f t="shared" si="14"/>
        <v>48.959941640149182</v>
      </c>
    </row>
    <row r="80" spans="1:11" x14ac:dyDescent="0.2">
      <c r="A80" s="27" t="s">
        <v>24</v>
      </c>
      <c r="B80" s="21" t="s">
        <v>25</v>
      </c>
      <c r="C80" s="22">
        <v>2267988975.6999998</v>
      </c>
      <c r="D80" s="22">
        <v>4964537708</v>
      </c>
      <c r="E80" s="22">
        <v>2450186457</v>
      </c>
      <c r="F80" s="22">
        <v>2430634764.54</v>
      </c>
      <c r="G80" s="22">
        <f t="shared" si="10"/>
        <v>162645788.84000015</v>
      </c>
      <c r="H80" s="22">
        <f t="shared" si="11"/>
        <v>19551692.460000038</v>
      </c>
      <c r="I80" s="23">
        <f t="shared" si="12"/>
        <v>7.1713659361946753</v>
      </c>
      <c r="J80" s="23">
        <f t="shared" si="13"/>
        <v>99.202032465564315</v>
      </c>
      <c r="K80" s="23">
        <f t="shared" si="14"/>
        <v>48.959941640149182</v>
      </c>
    </row>
    <row r="81" spans="1:11" x14ac:dyDescent="0.2">
      <c r="A81" s="28" t="s">
        <v>26</v>
      </c>
      <c r="B81" s="21" t="s">
        <v>27</v>
      </c>
      <c r="C81" s="22">
        <v>2698439000.0999999</v>
      </c>
      <c r="D81" s="22">
        <v>4964537708</v>
      </c>
      <c r="E81" s="22">
        <v>2450186457</v>
      </c>
      <c r="F81" s="22">
        <v>2832572032.8499999</v>
      </c>
      <c r="G81" s="22">
        <f t="shared" si="10"/>
        <v>134133032.75</v>
      </c>
      <c r="H81" s="22">
        <f t="shared" si="11"/>
        <v>-382385575.8499999</v>
      </c>
      <c r="I81" s="23">
        <f t="shared" si="12"/>
        <v>4.9707639396343382</v>
      </c>
      <c r="J81" s="23">
        <f t="shared" si="13"/>
        <v>115.60638680201471</v>
      </c>
      <c r="K81" s="23">
        <f t="shared" si="14"/>
        <v>57.056108734666502</v>
      </c>
    </row>
    <row r="82" spans="1:11" x14ac:dyDescent="0.2">
      <c r="A82" s="29" t="s">
        <v>28</v>
      </c>
      <c r="B82" s="21" t="s">
        <v>29</v>
      </c>
      <c r="C82" s="22">
        <v>167054.32</v>
      </c>
      <c r="D82" s="22">
        <v>284500</v>
      </c>
      <c r="E82" s="22">
        <v>142250</v>
      </c>
      <c r="F82" s="22">
        <v>184212.43</v>
      </c>
      <c r="G82" s="22">
        <f t="shared" si="10"/>
        <v>17158.109999999986</v>
      </c>
      <c r="H82" s="22">
        <f t="shared" si="11"/>
        <v>-41962.429999999993</v>
      </c>
      <c r="I82" s="23">
        <f t="shared" si="12"/>
        <v>10.270976530268712</v>
      </c>
      <c r="J82" s="23">
        <f t="shared" si="13"/>
        <v>129.49907205623902</v>
      </c>
      <c r="K82" s="23">
        <f t="shared" si="14"/>
        <v>64.749536028119508</v>
      </c>
    </row>
    <row r="83" spans="1:11" ht="25.5" x14ac:dyDescent="0.2">
      <c r="A83" s="30" t="s">
        <v>30</v>
      </c>
      <c r="B83" s="21" t="s">
        <v>31</v>
      </c>
      <c r="C83" s="22">
        <v>166783.87</v>
      </c>
      <c r="D83" s="22">
        <v>280000</v>
      </c>
      <c r="E83" s="22">
        <v>140000</v>
      </c>
      <c r="F83" s="22">
        <v>183931.51</v>
      </c>
      <c r="G83" s="22">
        <f t="shared" si="10"/>
        <v>17147.640000000014</v>
      </c>
      <c r="H83" s="22">
        <f t="shared" si="11"/>
        <v>-43931.510000000009</v>
      </c>
      <c r="I83" s="23">
        <f t="shared" si="12"/>
        <v>10.281353946277918</v>
      </c>
      <c r="J83" s="23">
        <f t="shared" si="13"/>
        <v>131.37965</v>
      </c>
      <c r="K83" s="23">
        <f t="shared" si="14"/>
        <v>65.689824999999999</v>
      </c>
    </row>
    <row r="84" spans="1:11" ht="25.5" x14ac:dyDescent="0.2">
      <c r="A84" s="29" t="s">
        <v>32</v>
      </c>
      <c r="B84" s="21" t="s">
        <v>33</v>
      </c>
      <c r="C84" s="22">
        <v>2698271945.7800002</v>
      </c>
      <c r="D84" s="22">
        <v>4964253208</v>
      </c>
      <c r="E84" s="22">
        <v>2450044207</v>
      </c>
      <c r="F84" s="22">
        <v>2832387820.4200001</v>
      </c>
      <c r="G84" s="22">
        <f t="shared" si="10"/>
        <v>134115874.63999987</v>
      </c>
      <c r="H84" s="22">
        <f t="shared" si="11"/>
        <v>-382343613.42000008</v>
      </c>
      <c r="I84" s="23">
        <f t="shared" si="12"/>
        <v>4.9704357950188154</v>
      </c>
      <c r="J84" s="23">
        <f t="shared" si="13"/>
        <v>115.60558019025164</v>
      </c>
      <c r="K84" s="23">
        <f t="shared" si="14"/>
        <v>57.055667826442594</v>
      </c>
    </row>
    <row r="85" spans="1:11" ht="25.5" x14ac:dyDescent="0.2">
      <c r="A85" s="30" t="s">
        <v>34</v>
      </c>
      <c r="B85" s="21" t="s">
        <v>35</v>
      </c>
      <c r="C85" s="22">
        <v>1964072149.3800001</v>
      </c>
      <c r="D85" s="22">
        <v>3429134334</v>
      </c>
      <c r="E85" s="22">
        <v>1694418810</v>
      </c>
      <c r="F85" s="22">
        <v>2073307884.54</v>
      </c>
      <c r="G85" s="22">
        <f t="shared" si="10"/>
        <v>109235735.15999985</v>
      </c>
      <c r="H85" s="22">
        <f t="shared" si="11"/>
        <v>-378889074.53999996</v>
      </c>
      <c r="I85" s="23">
        <f t="shared" si="12"/>
        <v>5.5616966614226584</v>
      </c>
      <c r="J85" s="23">
        <f t="shared" si="13"/>
        <v>122.36100498317768</v>
      </c>
      <c r="K85" s="23">
        <f t="shared" si="14"/>
        <v>60.461553342576046</v>
      </c>
    </row>
    <row r="86" spans="1:11" ht="25.5" x14ac:dyDescent="0.2">
      <c r="A86" s="30" t="s">
        <v>36</v>
      </c>
      <c r="B86" s="21" t="s">
        <v>37</v>
      </c>
      <c r="C86" s="22">
        <v>120073101.62</v>
      </c>
      <c r="D86" s="22">
        <v>251461636</v>
      </c>
      <c r="E86" s="22">
        <v>123775949</v>
      </c>
      <c r="F86" s="22">
        <v>124341825.37</v>
      </c>
      <c r="G86" s="22">
        <f t="shared" si="10"/>
        <v>4268723.75</v>
      </c>
      <c r="H86" s="22">
        <f t="shared" si="11"/>
        <v>-565876.37000000477</v>
      </c>
      <c r="I86" s="23">
        <f t="shared" si="12"/>
        <v>3.5551040927629174</v>
      </c>
      <c r="J86" s="23">
        <f t="shared" si="13"/>
        <v>100.45717796920306</v>
      </c>
      <c r="K86" s="23">
        <f t="shared" si="14"/>
        <v>49.44763238953874</v>
      </c>
    </row>
    <row r="87" spans="1:11" ht="38.25" x14ac:dyDescent="0.2">
      <c r="A87" s="30" t="s">
        <v>38</v>
      </c>
      <c r="B87" s="21" t="s">
        <v>39</v>
      </c>
      <c r="C87" s="22">
        <v>58282673.990000002</v>
      </c>
      <c r="D87" s="22">
        <v>128881249</v>
      </c>
      <c r="E87" s="22">
        <v>63438700</v>
      </c>
      <c r="F87" s="22">
        <v>63728725.950000003</v>
      </c>
      <c r="G87" s="22">
        <f t="shared" si="10"/>
        <v>5446051.9600000009</v>
      </c>
      <c r="H87" s="22">
        <f t="shared" si="11"/>
        <v>-290025.95000000298</v>
      </c>
      <c r="I87" s="23">
        <f t="shared" si="12"/>
        <v>9.3442040098133106</v>
      </c>
      <c r="J87" s="23">
        <f t="shared" si="13"/>
        <v>100.45717511550521</v>
      </c>
      <c r="K87" s="23">
        <f t="shared" si="14"/>
        <v>49.447632176500711</v>
      </c>
    </row>
    <row r="88" spans="1:11" ht="25.5" x14ac:dyDescent="0.2">
      <c r="A88" s="30" t="s">
        <v>40</v>
      </c>
      <c r="B88" s="21" t="s">
        <v>41</v>
      </c>
      <c r="C88" s="22">
        <v>555844020.78999996</v>
      </c>
      <c r="D88" s="22">
        <v>1154775989</v>
      </c>
      <c r="E88" s="22">
        <v>568410748</v>
      </c>
      <c r="F88" s="22">
        <v>571009384.55999994</v>
      </c>
      <c r="G88" s="22">
        <f t="shared" si="10"/>
        <v>15165363.769999981</v>
      </c>
      <c r="H88" s="22">
        <f t="shared" si="11"/>
        <v>-2598636.5599999428</v>
      </c>
      <c r="I88" s="23">
        <f t="shared" si="12"/>
        <v>2.7283488177935311</v>
      </c>
      <c r="J88" s="23">
        <f t="shared" si="13"/>
        <v>100.45717583088347</v>
      </c>
      <c r="K88" s="23">
        <f t="shared" si="14"/>
        <v>49.447632268010381</v>
      </c>
    </row>
    <row r="89" spans="1:11" x14ac:dyDescent="0.2">
      <c r="A89" s="29" t="s">
        <v>42</v>
      </c>
      <c r="B89" s="21" t="s">
        <v>43</v>
      </c>
      <c r="C89" s="22">
        <v>-430450024.39999998</v>
      </c>
      <c r="D89" s="22">
        <v>0</v>
      </c>
      <c r="E89" s="22">
        <v>0</v>
      </c>
      <c r="F89" s="22">
        <v>-401937268.31</v>
      </c>
      <c r="G89" s="22">
        <f t="shared" si="10"/>
        <v>28512756.089999974</v>
      </c>
      <c r="H89" s="22">
        <f t="shared" si="11"/>
        <v>401937268.31</v>
      </c>
      <c r="I89" s="23">
        <f t="shared" si="12"/>
        <v>-6.6239411020463166</v>
      </c>
      <c r="J89" s="23">
        <f t="shared" si="13"/>
        <v>0</v>
      </c>
      <c r="K89" s="23">
        <f t="shared" si="14"/>
        <v>0</v>
      </c>
    </row>
    <row r="90" spans="1:11" ht="25.5" x14ac:dyDescent="0.2">
      <c r="A90" s="30" t="s">
        <v>44</v>
      </c>
      <c r="B90" s="21" t="s">
        <v>45</v>
      </c>
      <c r="C90" s="22">
        <v>-410977150.81999999</v>
      </c>
      <c r="D90" s="22">
        <v>0</v>
      </c>
      <c r="E90" s="22">
        <v>0</v>
      </c>
      <c r="F90" s="22">
        <v>-389438147.73000002</v>
      </c>
      <c r="G90" s="22">
        <f t="shared" si="10"/>
        <v>21539003.089999974</v>
      </c>
      <c r="H90" s="22">
        <f t="shared" si="11"/>
        <v>389438147.73000002</v>
      </c>
      <c r="I90" s="23">
        <f t="shared" si="12"/>
        <v>-5.2409247197865909</v>
      </c>
      <c r="J90" s="23">
        <f t="shared" si="13"/>
        <v>0</v>
      </c>
      <c r="K90" s="23">
        <f t="shared" si="14"/>
        <v>0</v>
      </c>
    </row>
    <row r="91" spans="1:11" ht="25.5" x14ac:dyDescent="0.2">
      <c r="A91" s="30" t="s">
        <v>46</v>
      </c>
      <c r="B91" s="21" t="s">
        <v>47</v>
      </c>
      <c r="C91" s="22">
        <v>-19682333.809999999</v>
      </c>
      <c r="D91" s="22">
        <v>0</v>
      </c>
      <c r="E91" s="22">
        <v>0</v>
      </c>
      <c r="F91" s="22">
        <v>-12699783.57</v>
      </c>
      <c r="G91" s="22">
        <f t="shared" si="10"/>
        <v>6982550.2399999984</v>
      </c>
      <c r="H91" s="22">
        <f t="shared" si="11"/>
        <v>12699783.57</v>
      </c>
      <c r="I91" s="23">
        <f t="shared" si="12"/>
        <v>-35.476231159398267</v>
      </c>
      <c r="J91" s="23">
        <f t="shared" si="13"/>
        <v>0</v>
      </c>
      <c r="K91" s="23">
        <f t="shared" si="14"/>
        <v>0</v>
      </c>
    </row>
    <row r="92" spans="1:11" x14ac:dyDescent="0.2">
      <c r="A92" s="30" t="s">
        <v>48</v>
      </c>
      <c r="B92" s="21" t="s">
        <v>43</v>
      </c>
      <c r="C92" s="22">
        <v>209460.23</v>
      </c>
      <c r="D92" s="22">
        <v>0</v>
      </c>
      <c r="E92" s="22">
        <v>0</v>
      </c>
      <c r="F92" s="22">
        <v>200662.99</v>
      </c>
      <c r="G92" s="22">
        <f t="shared" si="10"/>
        <v>-8797.2400000000198</v>
      </c>
      <c r="H92" s="22">
        <f t="shared" si="11"/>
        <v>-200662.99</v>
      </c>
      <c r="I92" s="23">
        <f t="shared" si="12"/>
        <v>-4.1999571947381185</v>
      </c>
      <c r="J92" s="23">
        <f t="shared" si="13"/>
        <v>0</v>
      </c>
      <c r="K92" s="23">
        <f t="shared" si="14"/>
        <v>0</v>
      </c>
    </row>
    <row r="93" spans="1:11" x14ac:dyDescent="0.2">
      <c r="A93" s="26" t="s">
        <v>49</v>
      </c>
      <c r="B93" s="21" t="s">
        <v>50</v>
      </c>
      <c r="C93" s="22">
        <v>80682247.959999993</v>
      </c>
      <c r="D93" s="22">
        <v>184533379</v>
      </c>
      <c r="E93" s="22">
        <v>107210612</v>
      </c>
      <c r="F93" s="22">
        <v>125697988.79000001</v>
      </c>
      <c r="G93" s="22">
        <f t="shared" si="10"/>
        <v>45015740.830000013</v>
      </c>
      <c r="H93" s="22">
        <f t="shared" si="11"/>
        <v>-18487376.790000007</v>
      </c>
      <c r="I93" s="23">
        <f t="shared" si="12"/>
        <v>55.793860444143263</v>
      </c>
      <c r="J93" s="23">
        <f t="shared" si="13"/>
        <v>117.24398027874329</v>
      </c>
      <c r="K93" s="23">
        <f t="shared" si="14"/>
        <v>68.116667819755264</v>
      </c>
    </row>
    <row r="94" spans="1:11" ht="25.5" x14ac:dyDescent="0.2">
      <c r="A94" s="27" t="s">
        <v>51</v>
      </c>
      <c r="B94" s="21" t="s">
        <v>52</v>
      </c>
      <c r="C94" s="22">
        <v>80682247.959999993</v>
      </c>
      <c r="D94" s="22">
        <v>0</v>
      </c>
      <c r="E94" s="22">
        <v>0</v>
      </c>
      <c r="F94" s="22">
        <v>125697988.79000001</v>
      </c>
      <c r="G94" s="22">
        <f t="shared" si="10"/>
        <v>45015740.830000013</v>
      </c>
      <c r="H94" s="22">
        <f t="shared" si="11"/>
        <v>-125697988.79000001</v>
      </c>
      <c r="I94" s="23">
        <f t="shared" si="12"/>
        <v>55.793860444143263</v>
      </c>
      <c r="J94" s="23">
        <f t="shared" si="13"/>
        <v>0</v>
      </c>
      <c r="K94" s="23">
        <f t="shared" si="14"/>
        <v>0</v>
      </c>
    </row>
    <row r="95" spans="1:11" ht="25.5" x14ac:dyDescent="0.2">
      <c r="A95" s="28" t="s">
        <v>53</v>
      </c>
      <c r="B95" s="21" t="s">
        <v>54</v>
      </c>
      <c r="C95" s="22">
        <v>45798654.359999999</v>
      </c>
      <c r="D95" s="22">
        <v>0</v>
      </c>
      <c r="E95" s="22">
        <v>0</v>
      </c>
      <c r="F95" s="22">
        <v>81654292.040000007</v>
      </c>
      <c r="G95" s="22">
        <f t="shared" si="10"/>
        <v>35855637.680000007</v>
      </c>
      <c r="H95" s="22">
        <f t="shared" si="11"/>
        <v>-81654292.040000007</v>
      </c>
      <c r="I95" s="23">
        <f t="shared" si="12"/>
        <v>78.289718728757862</v>
      </c>
      <c r="J95" s="23">
        <f t="shared" si="13"/>
        <v>0</v>
      </c>
      <c r="K95" s="23">
        <f t="shared" si="14"/>
        <v>0</v>
      </c>
    </row>
    <row r="96" spans="1:11" x14ac:dyDescent="0.2">
      <c r="A96" s="29" t="s">
        <v>55</v>
      </c>
      <c r="B96" s="21" t="s">
        <v>56</v>
      </c>
      <c r="C96" s="22">
        <v>1610347.8</v>
      </c>
      <c r="D96" s="22">
        <v>0</v>
      </c>
      <c r="E96" s="22">
        <v>0</v>
      </c>
      <c r="F96" s="22">
        <v>2364604.98</v>
      </c>
      <c r="G96" s="22">
        <f t="shared" si="10"/>
        <v>754257.17999999993</v>
      </c>
      <c r="H96" s="22">
        <f t="shared" si="11"/>
        <v>-2364604.98</v>
      </c>
      <c r="I96" s="23">
        <f t="shared" si="12"/>
        <v>46.838153844778105</v>
      </c>
      <c r="J96" s="23">
        <f t="shared" si="13"/>
        <v>0</v>
      </c>
      <c r="K96" s="23">
        <f t="shared" si="14"/>
        <v>0</v>
      </c>
    </row>
    <row r="97" spans="1:11" ht="25.5" x14ac:dyDescent="0.2">
      <c r="A97" s="29" t="s">
        <v>57</v>
      </c>
      <c r="B97" s="21" t="s">
        <v>58</v>
      </c>
      <c r="C97" s="22">
        <v>42443142.509999998</v>
      </c>
      <c r="D97" s="22">
        <v>0</v>
      </c>
      <c r="E97" s="22">
        <v>0</v>
      </c>
      <c r="F97" s="22">
        <v>67722199.260000005</v>
      </c>
      <c r="G97" s="22">
        <f t="shared" si="10"/>
        <v>25279056.750000007</v>
      </c>
      <c r="H97" s="22">
        <f t="shared" si="11"/>
        <v>-67722199.260000005</v>
      </c>
      <c r="I97" s="23">
        <f t="shared" si="12"/>
        <v>59.559814036022487</v>
      </c>
      <c r="J97" s="23">
        <f t="shared" si="13"/>
        <v>0</v>
      </c>
      <c r="K97" s="23">
        <f t="shared" si="14"/>
        <v>0</v>
      </c>
    </row>
    <row r="98" spans="1:11" ht="25.5" x14ac:dyDescent="0.2">
      <c r="A98" s="29" t="s">
        <v>59</v>
      </c>
      <c r="B98" s="21" t="s">
        <v>60</v>
      </c>
      <c r="C98" s="22">
        <v>616767.26</v>
      </c>
      <c r="D98" s="22">
        <v>0</v>
      </c>
      <c r="E98" s="22">
        <v>0</v>
      </c>
      <c r="F98" s="22">
        <v>621911.35</v>
      </c>
      <c r="G98" s="22">
        <f t="shared" si="10"/>
        <v>5144.0899999999674</v>
      </c>
      <c r="H98" s="22">
        <f t="shared" si="11"/>
        <v>-621911.35</v>
      </c>
      <c r="I98" s="23">
        <f t="shared" si="12"/>
        <v>0.83404070443037881</v>
      </c>
      <c r="J98" s="23">
        <f t="shared" si="13"/>
        <v>0</v>
      </c>
      <c r="K98" s="23">
        <f t="shared" si="14"/>
        <v>0</v>
      </c>
    </row>
    <row r="99" spans="1:11" ht="51" x14ac:dyDescent="0.2">
      <c r="A99" s="29" t="s">
        <v>61</v>
      </c>
      <c r="B99" s="21" t="s">
        <v>62</v>
      </c>
      <c r="C99" s="22">
        <v>4398.1099999999997</v>
      </c>
      <c r="D99" s="22">
        <v>0</v>
      </c>
      <c r="E99" s="22">
        <v>0</v>
      </c>
      <c r="F99" s="22">
        <v>7205.8</v>
      </c>
      <c r="G99" s="22">
        <f t="shared" si="10"/>
        <v>2807.6900000000005</v>
      </c>
      <c r="H99" s="22">
        <f t="shared" si="11"/>
        <v>-7205.8</v>
      </c>
      <c r="I99" s="23">
        <f t="shared" si="12"/>
        <v>63.83855792601824</v>
      </c>
      <c r="J99" s="23">
        <f t="shared" si="13"/>
        <v>0</v>
      </c>
      <c r="K99" s="23">
        <f t="shared" si="14"/>
        <v>0</v>
      </c>
    </row>
    <row r="100" spans="1:11" x14ac:dyDescent="0.2">
      <c r="A100" s="29" t="s">
        <v>63</v>
      </c>
      <c r="B100" s="21" t="s">
        <v>64</v>
      </c>
      <c r="C100" s="22">
        <v>1123998.68</v>
      </c>
      <c r="D100" s="22">
        <v>0</v>
      </c>
      <c r="E100" s="22">
        <v>0</v>
      </c>
      <c r="F100" s="22">
        <v>10938370.65</v>
      </c>
      <c r="G100" s="22">
        <f t="shared" si="10"/>
        <v>9814371.9700000007</v>
      </c>
      <c r="H100" s="22">
        <f t="shared" si="11"/>
        <v>-10938370.65</v>
      </c>
      <c r="I100" s="23">
        <f t="shared" si="12"/>
        <v>873.16579144025343</v>
      </c>
      <c r="J100" s="23">
        <f t="shared" si="13"/>
        <v>0</v>
      </c>
      <c r="K100" s="23">
        <f t="shared" si="14"/>
        <v>0</v>
      </c>
    </row>
    <row r="101" spans="1:11" ht="25.5" x14ac:dyDescent="0.2">
      <c r="A101" s="28" t="s">
        <v>65</v>
      </c>
      <c r="B101" s="21" t="s">
        <v>66</v>
      </c>
      <c r="C101" s="22">
        <v>34883593.600000001</v>
      </c>
      <c r="D101" s="22">
        <v>0</v>
      </c>
      <c r="E101" s="22">
        <v>0</v>
      </c>
      <c r="F101" s="22">
        <v>44043696.75</v>
      </c>
      <c r="G101" s="22">
        <f t="shared" si="10"/>
        <v>9160103.1499999985</v>
      </c>
      <c r="H101" s="22">
        <f t="shared" si="11"/>
        <v>-44043696.75</v>
      </c>
      <c r="I101" s="23">
        <f t="shared" si="12"/>
        <v>26.259058212397008</v>
      </c>
      <c r="J101" s="23">
        <f t="shared" si="13"/>
        <v>0</v>
      </c>
      <c r="K101" s="23">
        <f t="shared" si="14"/>
        <v>0</v>
      </c>
    </row>
    <row r="102" spans="1:11" ht="25.5" x14ac:dyDescent="0.2">
      <c r="A102" s="29" t="s">
        <v>67</v>
      </c>
      <c r="B102" s="21" t="s">
        <v>68</v>
      </c>
      <c r="C102" s="22">
        <v>34883416.670000002</v>
      </c>
      <c r="D102" s="22">
        <v>0</v>
      </c>
      <c r="E102" s="22">
        <v>0</v>
      </c>
      <c r="F102" s="22">
        <v>44043333.32</v>
      </c>
      <c r="G102" s="22">
        <f t="shared" si="10"/>
        <v>9159916.6499999985</v>
      </c>
      <c r="H102" s="22">
        <f t="shared" si="11"/>
        <v>-44043333.32</v>
      </c>
      <c r="I102" s="23">
        <f t="shared" si="12"/>
        <v>26.258656761330371</v>
      </c>
      <c r="J102" s="23">
        <f t="shared" si="13"/>
        <v>0</v>
      </c>
      <c r="K102" s="23">
        <f t="shared" si="14"/>
        <v>0</v>
      </c>
    </row>
    <row r="103" spans="1:11" x14ac:dyDescent="0.2">
      <c r="A103" s="29" t="s">
        <v>69</v>
      </c>
      <c r="B103" s="21" t="s">
        <v>64</v>
      </c>
      <c r="C103" s="22">
        <v>176.93</v>
      </c>
      <c r="D103" s="22">
        <v>0</v>
      </c>
      <c r="E103" s="22">
        <v>0</v>
      </c>
      <c r="F103" s="22">
        <v>363.43</v>
      </c>
      <c r="G103" s="22">
        <f t="shared" si="10"/>
        <v>186.5</v>
      </c>
      <c r="H103" s="22">
        <f t="shared" si="11"/>
        <v>-363.43</v>
      </c>
      <c r="I103" s="23">
        <f t="shared" si="12"/>
        <v>105.40891878143896</v>
      </c>
      <c r="J103" s="23">
        <f t="shared" si="13"/>
        <v>0</v>
      </c>
      <c r="K103" s="23">
        <f t="shared" si="14"/>
        <v>0</v>
      </c>
    </row>
    <row r="104" spans="1:11" ht="25.5" x14ac:dyDescent="0.2">
      <c r="A104" s="26" t="s">
        <v>70</v>
      </c>
      <c r="B104" s="21" t="s">
        <v>71</v>
      </c>
      <c r="C104" s="22">
        <v>30165</v>
      </c>
      <c r="D104" s="22">
        <v>76135</v>
      </c>
      <c r="E104" s="22">
        <v>30015</v>
      </c>
      <c r="F104" s="22">
        <v>60120</v>
      </c>
      <c r="G104" s="22">
        <f t="shared" si="10"/>
        <v>29955</v>
      </c>
      <c r="H104" s="22">
        <f t="shared" si="11"/>
        <v>-30105</v>
      </c>
      <c r="I104" s="23">
        <f t="shared" si="12"/>
        <v>99.303828940825468</v>
      </c>
      <c r="J104" s="23">
        <f t="shared" si="13"/>
        <v>200.29985007496251</v>
      </c>
      <c r="K104" s="23">
        <f t="shared" si="14"/>
        <v>78.964996387995015</v>
      </c>
    </row>
    <row r="105" spans="1:11" x14ac:dyDescent="0.2">
      <c r="A105" s="26" t="s">
        <v>72</v>
      </c>
      <c r="B105" s="21" t="s">
        <v>73</v>
      </c>
      <c r="C105" s="22">
        <v>310601758.81999999</v>
      </c>
      <c r="D105" s="22">
        <v>669860428</v>
      </c>
      <c r="E105" s="22">
        <v>335001236</v>
      </c>
      <c r="F105" s="22">
        <v>338222463.47000003</v>
      </c>
      <c r="G105" s="22">
        <f t="shared" si="10"/>
        <v>27620704.650000036</v>
      </c>
      <c r="H105" s="22">
        <f t="shared" si="11"/>
        <v>-3221227.4700000286</v>
      </c>
      <c r="I105" s="23">
        <f t="shared" si="12"/>
        <v>8.892642705866578</v>
      </c>
      <c r="J105" s="23">
        <f t="shared" si="13"/>
        <v>100.9615568910916</v>
      </c>
      <c r="K105" s="23">
        <f t="shared" si="14"/>
        <v>50.491482901868032</v>
      </c>
    </row>
    <row r="106" spans="1:11" x14ac:dyDescent="0.2">
      <c r="A106" s="27" t="s">
        <v>74</v>
      </c>
      <c r="B106" s="21" t="s">
        <v>75</v>
      </c>
      <c r="C106" s="22">
        <v>310521055.19999999</v>
      </c>
      <c r="D106" s="22">
        <v>297522085</v>
      </c>
      <c r="E106" s="22">
        <v>148816826</v>
      </c>
      <c r="F106" s="22">
        <v>337942971.22000003</v>
      </c>
      <c r="G106" s="22">
        <f t="shared" si="10"/>
        <v>27421916.020000041</v>
      </c>
      <c r="H106" s="22">
        <f t="shared" si="11"/>
        <v>-189126145.22000003</v>
      </c>
      <c r="I106" s="23">
        <f t="shared" si="12"/>
        <v>8.8309361187563127</v>
      </c>
      <c r="J106" s="23">
        <f t="shared" si="13"/>
        <v>227.08653336014572</v>
      </c>
      <c r="K106" s="23">
        <f t="shared" si="14"/>
        <v>113.58584396180204</v>
      </c>
    </row>
    <row r="107" spans="1:11" ht="25.5" x14ac:dyDescent="0.2">
      <c r="A107" s="28" t="s">
        <v>76</v>
      </c>
      <c r="B107" s="21" t="s">
        <v>77</v>
      </c>
      <c r="C107" s="22">
        <v>162521387.19</v>
      </c>
      <c r="D107" s="22">
        <v>0</v>
      </c>
      <c r="E107" s="22">
        <v>0</v>
      </c>
      <c r="F107" s="22">
        <v>182890483.09999999</v>
      </c>
      <c r="G107" s="22">
        <f t="shared" si="10"/>
        <v>20369095.909999996</v>
      </c>
      <c r="H107" s="22">
        <f t="shared" si="11"/>
        <v>-182890483.09999999</v>
      </c>
      <c r="I107" s="23">
        <f t="shared" si="12"/>
        <v>12.533178717079835</v>
      </c>
      <c r="J107" s="23">
        <f t="shared" si="13"/>
        <v>0</v>
      </c>
      <c r="K107" s="23">
        <f t="shared" si="14"/>
        <v>0</v>
      </c>
    </row>
    <row r="108" spans="1:11" x14ac:dyDescent="0.2">
      <c r="A108" s="28" t="s">
        <v>78</v>
      </c>
      <c r="B108" s="21" t="s">
        <v>79</v>
      </c>
      <c r="C108" s="22">
        <v>147999668.00999999</v>
      </c>
      <c r="D108" s="22">
        <v>297522085</v>
      </c>
      <c r="E108" s="22">
        <v>148816826</v>
      </c>
      <c r="F108" s="22">
        <v>155052488.12</v>
      </c>
      <c r="G108" s="22">
        <f t="shared" si="10"/>
        <v>7052820.1100000143</v>
      </c>
      <c r="H108" s="22">
        <f t="shared" si="11"/>
        <v>-6235662.1200000048</v>
      </c>
      <c r="I108" s="23">
        <f t="shared" si="12"/>
        <v>4.7654296829391996</v>
      </c>
      <c r="J108" s="23">
        <f t="shared" si="13"/>
        <v>104.19015933050476</v>
      </c>
      <c r="K108" s="23">
        <f t="shared" si="14"/>
        <v>52.114614657933714</v>
      </c>
    </row>
    <row r="109" spans="1:11" x14ac:dyDescent="0.2">
      <c r="A109" s="29" t="s">
        <v>80</v>
      </c>
      <c r="B109" s="21" t="s">
        <v>81</v>
      </c>
      <c r="C109" s="22">
        <v>146106401.97</v>
      </c>
      <c r="D109" s="22">
        <v>293148776</v>
      </c>
      <c r="E109" s="22">
        <v>146630174</v>
      </c>
      <c r="F109" s="22">
        <v>153249799.86000001</v>
      </c>
      <c r="G109" s="22">
        <f t="shared" si="10"/>
        <v>7143397.8900000155</v>
      </c>
      <c r="H109" s="22">
        <f t="shared" si="11"/>
        <v>-6619625.8600000143</v>
      </c>
      <c r="I109" s="23">
        <f t="shared" si="12"/>
        <v>4.8891751447460763</v>
      </c>
      <c r="J109" s="23">
        <f t="shared" si="13"/>
        <v>104.51450453847242</v>
      </c>
      <c r="K109" s="23">
        <f t="shared" si="14"/>
        <v>52.277141303840892</v>
      </c>
    </row>
    <row r="110" spans="1:11" ht="25.5" x14ac:dyDescent="0.2">
      <c r="A110" s="30" t="s">
        <v>82</v>
      </c>
      <c r="B110" s="21" t="s">
        <v>83</v>
      </c>
      <c r="C110" s="22">
        <v>18062719.109999999</v>
      </c>
      <c r="D110" s="22">
        <v>37103655</v>
      </c>
      <c r="E110" s="22">
        <v>18551826</v>
      </c>
      <c r="F110" s="22">
        <v>18323099.829999998</v>
      </c>
      <c r="G110" s="22">
        <f t="shared" ref="G110:G141" si="15">F110-C110</f>
        <v>260380.71999999881</v>
      </c>
      <c r="H110" s="22">
        <f t="shared" ref="H110:H140" si="16">E110-F110</f>
        <v>228726.17000000179</v>
      </c>
      <c r="I110" s="23">
        <f t="shared" ref="I110:I140" si="17">IF(ISERROR(F110/C110),0,F110/C110*100-100)</f>
        <v>1.4415366723819858</v>
      </c>
      <c r="J110" s="23">
        <f t="shared" ref="J110:J140" si="18">IF(ISERROR(F110/E110),0,F110/E110*100)</f>
        <v>98.767096187728356</v>
      </c>
      <c r="K110" s="23">
        <f t="shared" ref="K110:K140" si="19">IF(ISERROR(F110/D110),0,F110/D110*100)</f>
        <v>49.383544100978725</v>
      </c>
    </row>
    <row r="111" spans="1:11" ht="25.5" x14ac:dyDescent="0.2">
      <c r="A111" s="30" t="s">
        <v>84</v>
      </c>
      <c r="B111" s="21" t="s">
        <v>85</v>
      </c>
      <c r="C111" s="22">
        <v>3699981.89</v>
      </c>
      <c r="D111" s="22">
        <v>8196727</v>
      </c>
      <c r="E111" s="22">
        <v>4098366</v>
      </c>
      <c r="F111" s="22">
        <v>4270428.21</v>
      </c>
      <c r="G111" s="22">
        <f t="shared" si="15"/>
        <v>570446.31999999983</v>
      </c>
      <c r="H111" s="22">
        <f t="shared" si="16"/>
        <v>-172062.20999999996</v>
      </c>
      <c r="I111" s="23">
        <f t="shared" si="17"/>
        <v>15.417543570733528</v>
      </c>
      <c r="J111" s="23">
        <f t="shared" si="18"/>
        <v>104.19831244940056</v>
      </c>
      <c r="K111" s="23">
        <f t="shared" si="19"/>
        <v>52.099188005163519</v>
      </c>
    </row>
    <row r="112" spans="1:11" ht="25.5" x14ac:dyDescent="0.2">
      <c r="A112" s="30" t="s">
        <v>86</v>
      </c>
      <c r="B112" s="21" t="s">
        <v>87</v>
      </c>
      <c r="C112" s="22">
        <v>108193608.98999999</v>
      </c>
      <c r="D112" s="22">
        <v>211933434</v>
      </c>
      <c r="E112" s="22">
        <v>105966714</v>
      </c>
      <c r="F112" s="22">
        <v>113400798.19</v>
      </c>
      <c r="G112" s="22">
        <f t="shared" si="15"/>
        <v>5207189.200000003</v>
      </c>
      <c r="H112" s="22">
        <f t="shared" si="16"/>
        <v>-7434084.1899999976</v>
      </c>
      <c r="I112" s="23">
        <f t="shared" si="17"/>
        <v>4.8128436130467662</v>
      </c>
      <c r="J112" s="23">
        <f t="shared" si="18"/>
        <v>107.01548996791577</v>
      </c>
      <c r="K112" s="23">
        <f t="shared" si="19"/>
        <v>53.5077434691121</v>
      </c>
    </row>
    <row r="113" spans="1:11" ht="25.5" x14ac:dyDescent="0.2">
      <c r="A113" s="30" t="s">
        <v>88</v>
      </c>
      <c r="B113" s="21" t="s">
        <v>89</v>
      </c>
      <c r="C113" s="22">
        <v>113669.45</v>
      </c>
      <c r="D113" s="22">
        <v>307248</v>
      </c>
      <c r="E113" s="22">
        <v>153624</v>
      </c>
      <c r="F113" s="22">
        <v>146633.13</v>
      </c>
      <c r="G113" s="22">
        <f t="shared" si="15"/>
        <v>32963.680000000008</v>
      </c>
      <c r="H113" s="22">
        <f t="shared" si="16"/>
        <v>6990.8699999999953</v>
      </c>
      <c r="I113" s="23">
        <f t="shared" si="17"/>
        <v>28.999594877955332</v>
      </c>
      <c r="J113" s="23">
        <f t="shared" si="18"/>
        <v>95.449363380721763</v>
      </c>
      <c r="K113" s="23">
        <f t="shared" si="19"/>
        <v>47.724681690360882</v>
      </c>
    </row>
    <row r="114" spans="1:11" ht="25.5" x14ac:dyDescent="0.2">
      <c r="A114" s="30" t="s">
        <v>90</v>
      </c>
      <c r="B114" s="21" t="s">
        <v>91</v>
      </c>
      <c r="C114" s="22">
        <v>4075700.53</v>
      </c>
      <c r="D114" s="22">
        <v>9946351</v>
      </c>
      <c r="E114" s="22">
        <v>4973178</v>
      </c>
      <c r="F114" s="22">
        <v>4222374.5</v>
      </c>
      <c r="G114" s="22">
        <f t="shared" si="15"/>
        <v>146673.9700000002</v>
      </c>
      <c r="H114" s="22">
        <f t="shared" si="16"/>
        <v>750803.5</v>
      </c>
      <c r="I114" s="23">
        <f t="shared" si="17"/>
        <v>3.5987425700288185</v>
      </c>
      <c r="J114" s="23">
        <f t="shared" si="18"/>
        <v>84.902943349303001</v>
      </c>
      <c r="K114" s="23">
        <f t="shared" si="19"/>
        <v>42.45149301487551</v>
      </c>
    </row>
    <row r="115" spans="1:11" ht="25.5" x14ac:dyDescent="0.2">
      <c r="A115" s="30" t="s">
        <v>92</v>
      </c>
      <c r="B115" s="21" t="s">
        <v>93</v>
      </c>
      <c r="C115" s="22">
        <v>8706209</v>
      </c>
      <c r="D115" s="22">
        <v>18784116</v>
      </c>
      <c r="E115" s="22">
        <v>9432893</v>
      </c>
      <c r="F115" s="22">
        <v>9432893</v>
      </c>
      <c r="G115" s="22">
        <f t="shared" si="15"/>
        <v>726684</v>
      </c>
      <c r="H115" s="22">
        <f t="shared" si="16"/>
        <v>0</v>
      </c>
      <c r="I115" s="23">
        <f t="shared" si="17"/>
        <v>8.3467327742763757</v>
      </c>
      <c r="J115" s="23">
        <f t="shared" si="18"/>
        <v>100</v>
      </c>
      <c r="K115" s="23">
        <f t="shared" si="19"/>
        <v>50.217391119177499</v>
      </c>
    </row>
    <row r="116" spans="1:11" ht="25.5" x14ac:dyDescent="0.2">
      <c r="A116" s="30" t="s">
        <v>94</v>
      </c>
      <c r="B116" s="21" t="s">
        <v>95</v>
      </c>
      <c r="C116" s="22">
        <v>532252</v>
      </c>
      <c r="D116" s="22">
        <v>1126534</v>
      </c>
      <c r="E116" s="22">
        <v>565716</v>
      </c>
      <c r="F116" s="22">
        <v>565716</v>
      </c>
      <c r="G116" s="22">
        <f t="shared" si="15"/>
        <v>33464</v>
      </c>
      <c r="H116" s="22">
        <f t="shared" si="16"/>
        <v>0</v>
      </c>
      <c r="I116" s="23">
        <f t="shared" si="17"/>
        <v>6.2872473940915228</v>
      </c>
      <c r="J116" s="23">
        <f t="shared" si="18"/>
        <v>100</v>
      </c>
      <c r="K116" s="23">
        <f t="shared" si="19"/>
        <v>50.217392462189338</v>
      </c>
    </row>
    <row r="117" spans="1:11" ht="25.5" x14ac:dyDescent="0.2">
      <c r="A117" s="30" t="s">
        <v>96</v>
      </c>
      <c r="B117" s="21" t="s">
        <v>97</v>
      </c>
      <c r="C117" s="22">
        <v>258352</v>
      </c>
      <c r="D117" s="22">
        <v>577381</v>
      </c>
      <c r="E117" s="22">
        <v>289945</v>
      </c>
      <c r="F117" s="22">
        <v>289945</v>
      </c>
      <c r="G117" s="22">
        <f t="shared" si="15"/>
        <v>31593</v>
      </c>
      <c r="H117" s="22">
        <f t="shared" si="16"/>
        <v>0</v>
      </c>
      <c r="I117" s="23">
        <f t="shared" si="17"/>
        <v>12.228664767449061</v>
      </c>
      <c r="J117" s="23">
        <f t="shared" si="18"/>
        <v>100</v>
      </c>
      <c r="K117" s="23">
        <f t="shared" si="19"/>
        <v>50.217274208884596</v>
      </c>
    </row>
    <row r="118" spans="1:11" ht="25.5" x14ac:dyDescent="0.2">
      <c r="A118" s="30" t="s">
        <v>98</v>
      </c>
      <c r="B118" s="21" t="s">
        <v>99</v>
      </c>
      <c r="C118" s="22">
        <v>2463909</v>
      </c>
      <c r="D118" s="22">
        <v>5173330</v>
      </c>
      <c r="E118" s="22">
        <v>2597912</v>
      </c>
      <c r="F118" s="22">
        <v>2597912</v>
      </c>
      <c r="G118" s="22">
        <f t="shared" si="15"/>
        <v>134003</v>
      </c>
      <c r="H118" s="22">
        <f t="shared" si="16"/>
        <v>0</v>
      </c>
      <c r="I118" s="23">
        <f t="shared" si="17"/>
        <v>5.4386343002115609</v>
      </c>
      <c r="J118" s="23">
        <f t="shared" si="18"/>
        <v>100</v>
      </c>
      <c r="K118" s="23">
        <f t="shared" si="19"/>
        <v>50.217403490595039</v>
      </c>
    </row>
    <row r="119" spans="1:11" x14ac:dyDescent="0.2">
      <c r="A119" s="29" t="s">
        <v>100</v>
      </c>
      <c r="B119" s="21" t="s">
        <v>101</v>
      </c>
      <c r="C119" s="22">
        <v>1893266.04</v>
      </c>
      <c r="D119" s="22">
        <v>4373309</v>
      </c>
      <c r="E119" s="22">
        <v>2186652</v>
      </c>
      <c r="F119" s="22">
        <v>1802688.26</v>
      </c>
      <c r="G119" s="22">
        <f t="shared" si="15"/>
        <v>-90577.780000000028</v>
      </c>
      <c r="H119" s="22">
        <f t="shared" si="16"/>
        <v>383963.74</v>
      </c>
      <c r="I119" s="23">
        <f t="shared" si="17"/>
        <v>-4.7842077175799318</v>
      </c>
      <c r="J119" s="23">
        <f t="shared" si="18"/>
        <v>82.440564845252013</v>
      </c>
      <c r="K119" s="23">
        <f t="shared" si="19"/>
        <v>41.220235295516503</v>
      </c>
    </row>
    <row r="120" spans="1:11" x14ac:dyDescent="0.2">
      <c r="A120" s="20" t="s">
        <v>102</v>
      </c>
      <c r="B120" s="21" t="s">
        <v>103</v>
      </c>
      <c r="C120" s="22">
        <v>2435701768.27</v>
      </c>
      <c r="D120" s="22">
        <v>5370612765</v>
      </c>
      <c r="E120" s="22">
        <v>2641478369</v>
      </c>
      <c r="F120" s="22">
        <v>2615102330.7800002</v>
      </c>
      <c r="G120" s="22">
        <f t="shared" si="15"/>
        <v>179400562.51000023</v>
      </c>
      <c r="H120" s="22">
        <f t="shared" si="16"/>
        <v>26376038.21999979</v>
      </c>
      <c r="I120" s="23">
        <f t="shared" si="17"/>
        <v>7.3654568406961545</v>
      </c>
      <c r="J120" s="23">
        <f t="shared" si="18"/>
        <v>99.001466810042999</v>
      </c>
      <c r="K120" s="23">
        <f t="shared" si="19"/>
        <v>48.692811141076561</v>
      </c>
    </row>
    <row r="121" spans="1:11" x14ac:dyDescent="0.2">
      <c r="A121" s="26" t="s">
        <v>22</v>
      </c>
      <c r="B121" s="21" t="s">
        <v>104</v>
      </c>
      <c r="C121" s="22">
        <v>2435515218.0100002</v>
      </c>
      <c r="D121" s="22">
        <v>5369235157</v>
      </c>
      <c r="E121" s="22">
        <v>2640898302</v>
      </c>
      <c r="F121" s="22">
        <v>2614783907.6300001</v>
      </c>
      <c r="G121" s="22">
        <f t="shared" si="15"/>
        <v>179268689.61999989</v>
      </c>
      <c r="H121" s="22">
        <f t="shared" si="16"/>
        <v>26114394.369999886</v>
      </c>
      <c r="I121" s="23">
        <f t="shared" si="17"/>
        <v>7.3606064250534899</v>
      </c>
      <c r="J121" s="23">
        <f t="shared" si="18"/>
        <v>99.011154865364446</v>
      </c>
      <c r="K121" s="23">
        <f t="shared" si="19"/>
        <v>48.699373954985816</v>
      </c>
    </row>
    <row r="122" spans="1:11" x14ac:dyDescent="0.2">
      <c r="A122" s="27" t="s">
        <v>105</v>
      </c>
      <c r="B122" s="21" t="s">
        <v>106</v>
      </c>
      <c r="C122" s="22">
        <v>14069592.85</v>
      </c>
      <c r="D122" s="22">
        <v>29586283</v>
      </c>
      <c r="E122" s="22">
        <v>14864645</v>
      </c>
      <c r="F122" s="22">
        <v>13917773.35</v>
      </c>
      <c r="G122" s="22">
        <f t="shared" si="15"/>
        <v>-151819.5</v>
      </c>
      <c r="H122" s="22">
        <f t="shared" si="16"/>
        <v>946871.65000000037</v>
      </c>
      <c r="I122" s="23">
        <f t="shared" si="17"/>
        <v>-1.0790610760282249</v>
      </c>
      <c r="J122" s="23">
        <f t="shared" si="18"/>
        <v>93.630041955256914</v>
      </c>
      <c r="K122" s="23">
        <f t="shared" si="19"/>
        <v>47.041304073242316</v>
      </c>
    </row>
    <row r="123" spans="1:11" x14ac:dyDescent="0.2">
      <c r="A123" s="28" t="s">
        <v>107</v>
      </c>
      <c r="B123" s="21" t="s">
        <v>108</v>
      </c>
      <c r="C123" s="22">
        <v>10408091.23</v>
      </c>
      <c r="D123" s="22">
        <v>21449242</v>
      </c>
      <c r="E123" s="22">
        <v>10626769</v>
      </c>
      <c r="F123" s="22">
        <v>10205058.76</v>
      </c>
      <c r="G123" s="22">
        <f t="shared" si="15"/>
        <v>-203032.47000000067</v>
      </c>
      <c r="H123" s="22">
        <f t="shared" si="16"/>
        <v>421710.24000000022</v>
      </c>
      <c r="I123" s="23">
        <f t="shared" si="17"/>
        <v>-1.9507176245225963</v>
      </c>
      <c r="J123" s="23">
        <f t="shared" si="18"/>
        <v>96.031623158459539</v>
      </c>
      <c r="K123" s="23">
        <f t="shared" si="19"/>
        <v>47.577712816145201</v>
      </c>
    </row>
    <row r="124" spans="1:11" x14ac:dyDescent="0.2">
      <c r="A124" s="28" t="s">
        <v>109</v>
      </c>
      <c r="B124" s="21" t="s">
        <v>110</v>
      </c>
      <c r="C124" s="22">
        <v>3661501.62</v>
      </c>
      <c r="D124" s="22">
        <v>8137041</v>
      </c>
      <c r="E124" s="22">
        <v>4237876</v>
      </c>
      <c r="F124" s="22">
        <v>3712714.59</v>
      </c>
      <c r="G124" s="22">
        <f t="shared" si="15"/>
        <v>51212.969999999739</v>
      </c>
      <c r="H124" s="22">
        <f t="shared" si="16"/>
        <v>525161.41000000015</v>
      </c>
      <c r="I124" s="23">
        <f t="shared" si="17"/>
        <v>1.3986876236859302</v>
      </c>
      <c r="J124" s="23">
        <f t="shared" si="18"/>
        <v>87.607909953004764</v>
      </c>
      <c r="K124" s="23">
        <f t="shared" si="19"/>
        <v>45.627330500116685</v>
      </c>
    </row>
    <row r="125" spans="1:11" x14ac:dyDescent="0.2">
      <c r="A125" s="27" t="s">
        <v>24</v>
      </c>
      <c r="B125" s="21" t="s">
        <v>111</v>
      </c>
      <c r="C125" s="22">
        <v>2272938969.8400002</v>
      </c>
      <c r="D125" s="22">
        <v>5040596772</v>
      </c>
      <c r="E125" s="22">
        <v>2477123461</v>
      </c>
      <c r="F125" s="22">
        <v>2445729296.6999998</v>
      </c>
      <c r="G125" s="22">
        <f t="shared" si="15"/>
        <v>172790326.85999966</v>
      </c>
      <c r="H125" s="22">
        <f t="shared" si="16"/>
        <v>31394164.300000191</v>
      </c>
      <c r="I125" s="23">
        <f t="shared" si="17"/>
        <v>7.6020662742283491</v>
      </c>
      <c r="J125" s="23">
        <f t="shared" si="18"/>
        <v>98.732636269678437</v>
      </c>
      <c r="K125" s="23">
        <f t="shared" si="19"/>
        <v>48.520629745386024</v>
      </c>
    </row>
    <row r="126" spans="1:11" x14ac:dyDescent="0.2">
      <c r="A126" s="28" t="s">
        <v>112</v>
      </c>
      <c r="B126" s="21" t="s">
        <v>113</v>
      </c>
      <c r="C126" s="22">
        <v>574866.09</v>
      </c>
      <c r="D126" s="22">
        <v>6055840</v>
      </c>
      <c r="E126" s="22">
        <v>877573</v>
      </c>
      <c r="F126" s="22">
        <v>717691</v>
      </c>
      <c r="G126" s="22">
        <f t="shared" si="15"/>
        <v>142824.91000000003</v>
      </c>
      <c r="H126" s="22">
        <f t="shared" si="16"/>
        <v>159882</v>
      </c>
      <c r="I126" s="23">
        <f t="shared" si="17"/>
        <v>24.844900835949474</v>
      </c>
      <c r="J126" s="23">
        <f t="shared" si="18"/>
        <v>81.781344685855188</v>
      </c>
      <c r="K126" s="23">
        <f t="shared" si="19"/>
        <v>11.851221300430659</v>
      </c>
    </row>
    <row r="127" spans="1:11" x14ac:dyDescent="0.2">
      <c r="A127" s="28" t="s">
        <v>114</v>
      </c>
      <c r="B127" s="21" t="s">
        <v>115</v>
      </c>
      <c r="C127" s="22">
        <v>2272364103.75</v>
      </c>
      <c r="D127" s="22">
        <v>5034540932</v>
      </c>
      <c r="E127" s="22">
        <v>2476245888</v>
      </c>
      <c r="F127" s="22">
        <v>2445011605.6999998</v>
      </c>
      <c r="G127" s="22">
        <f t="shared" si="15"/>
        <v>172647501.94999981</v>
      </c>
      <c r="H127" s="22">
        <f t="shared" si="16"/>
        <v>31234282.300000191</v>
      </c>
      <c r="I127" s="23">
        <f t="shared" si="17"/>
        <v>7.5977041559970928</v>
      </c>
      <c r="J127" s="23">
        <f t="shared" si="18"/>
        <v>98.738643748936127</v>
      </c>
      <c r="K127" s="23">
        <f t="shared" si="19"/>
        <v>48.564737852448147</v>
      </c>
    </row>
    <row r="128" spans="1:11" ht="25.5" x14ac:dyDescent="0.2">
      <c r="A128" s="27" t="s">
        <v>116</v>
      </c>
      <c r="B128" s="21" t="s">
        <v>117</v>
      </c>
      <c r="C128" s="22">
        <v>22100</v>
      </c>
      <c r="D128" s="22">
        <v>23370</v>
      </c>
      <c r="E128" s="22">
        <v>23370</v>
      </c>
      <c r="F128" s="22">
        <v>22997.79</v>
      </c>
      <c r="G128" s="22">
        <f t="shared" si="15"/>
        <v>897.79000000000087</v>
      </c>
      <c r="H128" s="22">
        <f t="shared" si="16"/>
        <v>372.20999999999913</v>
      </c>
      <c r="I128" s="23">
        <f t="shared" si="17"/>
        <v>4.0623981900452577</v>
      </c>
      <c r="J128" s="23">
        <f t="shared" si="18"/>
        <v>98.407317073170731</v>
      </c>
      <c r="K128" s="23">
        <f t="shared" si="19"/>
        <v>98.407317073170731</v>
      </c>
    </row>
    <row r="129" spans="1:11" x14ac:dyDescent="0.2">
      <c r="A129" s="28" t="s">
        <v>118</v>
      </c>
      <c r="B129" s="21" t="s">
        <v>119</v>
      </c>
      <c r="C129" s="22">
        <v>22100</v>
      </c>
      <c r="D129" s="22">
        <v>23370</v>
      </c>
      <c r="E129" s="22">
        <v>23370</v>
      </c>
      <c r="F129" s="22">
        <v>22997.79</v>
      </c>
      <c r="G129" s="22">
        <f t="shared" si="15"/>
        <v>897.79000000000087</v>
      </c>
      <c r="H129" s="22">
        <f t="shared" si="16"/>
        <v>372.20999999999913</v>
      </c>
      <c r="I129" s="23">
        <f t="shared" si="17"/>
        <v>4.0623981900452577</v>
      </c>
      <c r="J129" s="23">
        <f t="shared" si="18"/>
        <v>98.407317073170731</v>
      </c>
      <c r="K129" s="23">
        <f t="shared" si="19"/>
        <v>98.407317073170731</v>
      </c>
    </row>
    <row r="130" spans="1:11" ht="25.5" x14ac:dyDescent="0.2">
      <c r="A130" s="27" t="s">
        <v>120</v>
      </c>
      <c r="B130" s="21" t="s">
        <v>121</v>
      </c>
      <c r="C130" s="22">
        <v>148484555.31999999</v>
      </c>
      <c r="D130" s="22">
        <v>299028732</v>
      </c>
      <c r="E130" s="22">
        <v>148886826</v>
      </c>
      <c r="F130" s="22">
        <v>155113839.78999999</v>
      </c>
      <c r="G130" s="22">
        <f t="shared" si="15"/>
        <v>6629284.4699999988</v>
      </c>
      <c r="H130" s="22">
        <f t="shared" si="16"/>
        <v>-6227013.7899999917</v>
      </c>
      <c r="I130" s="23">
        <f t="shared" si="17"/>
        <v>4.4646289681194133</v>
      </c>
      <c r="J130" s="23">
        <f t="shared" si="18"/>
        <v>104.18238064259626</v>
      </c>
      <c r="K130" s="23">
        <f t="shared" si="19"/>
        <v>51.87255376851212</v>
      </c>
    </row>
    <row r="131" spans="1:11" x14ac:dyDescent="0.2">
      <c r="A131" s="28" t="s">
        <v>122</v>
      </c>
      <c r="B131" s="21" t="s">
        <v>123</v>
      </c>
      <c r="C131" s="22">
        <v>148013823.13</v>
      </c>
      <c r="D131" s="22">
        <v>297602085</v>
      </c>
      <c r="E131" s="22">
        <v>148831826</v>
      </c>
      <c r="F131" s="22">
        <v>155084440.44</v>
      </c>
      <c r="G131" s="22">
        <f t="shared" si="15"/>
        <v>7070617.3100000024</v>
      </c>
      <c r="H131" s="22">
        <f t="shared" si="16"/>
        <v>-6252614.4399999976</v>
      </c>
      <c r="I131" s="23">
        <f t="shared" si="17"/>
        <v>4.7769979590283924</v>
      </c>
      <c r="J131" s="23">
        <f t="shared" si="18"/>
        <v>104.20112727771007</v>
      </c>
      <c r="K131" s="23">
        <f t="shared" si="19"/>
        <v>52.111342042512909</v>
      </c>
    </row>
    <row r="132" spans="1:11" ht="25.5" x14ac:dyDescent="0.2">
      <c r="A132" s="29" t="s">
        <v>124</v>
      </c>
      <c r="B132" s="21" t="s">
        <v>125</v>
      </c>
      <c r="C132" s="22">
        <v>14155.12</v>
      </c>
      <c r="D132" s="22">
        <v>80000</v>
      </c>
      <c r="E132" s="22">
        <v>15000</v>
      </c>
      <c r="F132" s="22">
        <v>31952.32</v>
      </c>
      <c r="G132" s="22">
        <f t="shared" si="15"/>
        <v>17797.199999999997</v>
      </c>
      <c r="H132" s="22">
        <f t="shared" si="16"/>
        <v>-16952.32</v>
      </c>
      <c r="I132" s="23">
        <f t="shared" si="17"/>
        <v>125.72977127710678</v>
      </c>
      <c r="J132" s="23">
        <f t="shared" si="18"/>
        <v>213.0154666666667</v>
      </c>
      <c r="K132" s="23">
        <f t="shared" si="19"/>
        <v>39.940399999999997</v>
      </c>
    </row>
    <row r="133" spans="1:11" ht="25.5" x14ac:dyDescent="0.2">
      <c r="A133" s="29" t="s">
        <v>126</v>
      </c>
      <c r="B133" s="21" t="s">
        <v>127</v>
      </c>
      <c r="C133" s="22">
        <v>147999668.00999999</v>
      </c>
      <c r="D133" s="22">
        <v>297522085</v>
      </c>
      <c r="E133" s="22">
        <v>148816826</v>
      </c>
      <c r="F133" s="22">
        <v>155052488.12</v>
      </c>
      <c r="G133" s="22">
        <f t="shared" si="15"/>
        <v>7052820.1100000143</v>
      </c>
      <c r="H133" s="22">
        <f t="shared" si="16"/>
        <v>-6235662.1200000048</v>
      </c>
      <c r="I133" s="23">
        <f t="shared" si="17"/>
        <v>4.7654296829391996</v>
      </c>
      <c r="J133" s="23">
        <f t="shared" si="18"/>
        <v>104.19015933050476</v>
      </c>
      <c r="K133" s="23">
        <f t="shared" si="19"/>
        <v>52.114614657933714</v>
      </c>
    </row>
    <row r="134" spans="1:11" ht="25.5" x14ac:dyDescent="0.2">
      <c r="A134" s="28" t="s">
        <v>128</v>
      </c>
      <c r="B134" s="21" t="s">
        <v>129</v>
      </c>
      <c r="C134" s="22">
        <v>470732.19</v>
      </c>
      <c r="D134" s="22">
        <v>1426647</v>
      </c>
      <c r="E134" s="22">
        <v>55000</v>
      </c>
      <c r="F134" s="22">
        <v>29399.35</v>
      </c>
      <c r="G134" s="22">
        <f t="shared" si="15"/>
        <v>-441332.84</v>
      </c>
      <c r="H134" s="22">
        <f t="shared" si="16"/>
        <v>25600.65</v>
      </c>
      <c r="I134" s="23">
        <f t="shared" si="17"/>
        <v>-93.754548631993913</v>
      </c>
      <c r="J134" s="23">
        <f t="shared" si="18"/>
        <v>53.45336363636364</v>
      </c>
      <c r="K134" s="23">
        <f t="shared" si="19"/>
        <v>2.0607305100701154</v>
      </c>
    </row>
    <row r="135" spans="1:11" x14ac:dyDescent="0.2">
      <c r="A135" s="26" t="s">
        <v>49</v>
      </c>
      <c r="B135" s="21" t="s">
        <v>130</v>
      </c>
      <c r="C135" s="22">
        <v>186550.26</v>
      </c>
      <c r="D135" s="22">
        <v>1377608</v>
      </c>
      <c r="E135" s="22">
        <v>580067</v>
      </c>
      <c r="F135" s="22">
        <v>318423.15000000002</v>
      </c>
      <c r="G135" s="22">
        <f t="shared" si="15"/>
        <v>131872.89000000001</v>
      </c>
      <c r="H135" s="22">
        <f t="shared" si="16"/>
        <v>261643.84999999998</v>
      </c>
      <c r="I135" s="23">
        <f t="shared" si="17"/>
        <v>70.690274031244996</v>
      </c>
      <c r="J135" s="23">
        <f t="shared" si="18"/>
        <v>54.894201876679773</v>
      </c>
      <c r="K135" s="23">
        <f t="shared" si="19"/>
        <v>23.114205927956284</v>
      </c>
    </row>
    <row r="136" spans="1:11" x14ac:dyDescent="0.2">
      <c r="A136" s="27" t="s">
        <v>131</v>
      </c>
      <c r="B136" s="21" t="s">
        <v>132</v>
      </c>
      <c r="C136" s="22">
        <v>186550.26</v>
      </c>
      <c r="D136" s="22">
        <v>1377608</v>
      </c>
      <c r="E136" s="22">
        <v>580067</v>
      </c>
      <c r="F136" s="22">
        <v>318423.15000000002</v>
      </c>
      <c r="G136" s="22">
        <f t="shared" si="15"/>
        <v>131872.89000000001</v>
      </c>
      <c r="H136" s="22">
        <f t="shared" si="16"/>
        <v>261643.84999999998</v>
      </c>
      <c r="I136" s="23">
        <f t="shared" si="17"/>
        <v>70.690274031244996</v>
      </c>
      <c r="J136" s="23">
        <f t="shared" si="18"/>
        <v>54.894201876679773</v>
      </c>
      <c r="K136" s="23">
        <f t="shared" si="19"/>
        <v>23.114205927956284</v>
      </c>
    </row>
    <row r="137" spans="1:11" x14ac:dyDescent="0.2">
      <c r="A137" s="20"/>
      <c r="B137" s="21" t="s">
        <v>133</v>
      </c>
      <c r="C137" s="22">
        <v>223601379.21000001</v>
      </c>
      <c r="D137" s="22">
        <v>448394885</v>
      </c>
      <c r="E137" s="22">
        <v>250949951</v>
      </c>
      <c r="F137" s="22">
        <v>279513006.01999998</v>
      </c>
      <c r="G137" s="22">
        <f t="shared" si="15"/>
        <v>55911626.809999973</v>
      </c>
      <c r="H137" s="22">
        <f t="shared" si="16"/>
        <v>-28563055.019999981</v>
      </c>
      <c r="I137" s="23">
        <f t="shared" si="17"/>
        <v>25.005045589405512</v>
      </c>
      <c r="J137" s="23">
        <f t="shared" si="18"/>
        <v>111.38197274244537</v>
      </c>
      <c r="K137" s="23">
        <f t="shared" si="19"/>
        <v>62.336350250739358</v>
      </c>
    </row>
    <row r="138" spans="1:11" x14ac:dyDescent="0.2">
      <c r="A138" s="20" t="s">
        <v>134</v>
      </c>
      <c r="B138" s="21" t="s">
        <v>135</v>
      </c>
      <c r="C138" s="22">
        <v>-223601379.21000001</v>
      </c>
      <c r="D138" s="22">
        <v>-448394885</v>
      </c>
      <c r="E138" s="22">
        <v>-250949951</v>
      </c>
      <c r="F138" s="22">
        <v>-279513006.01999998</v>
      </c>
      <c r="G138" s="22">
        <f t="shared" si="15"/>
        <v>-55911626.809999973</v>
      </c>
      <c r="H138" s="22">
        <f t="shared" si="16"/>
        <v>28563055.019999981</v>
      </c>
      <c r="I138" s="23">
        <f t="shared" si="17"/>
        <v>25.005045589405512</v>
      </c>
      <c r="J138" s="23">
        <f t="shared" si="18"/>
        <v>111.38197274244537</v>
      </c>
      <c r="K138" s="23">
        <f t="shared" si="19"/>
        <v>62.336350250739358</v>
      </c>
    </row>
    <row r="139" spans="1:11" x14ac:dyDescent="0.2">
      <c r="A139" s="26" t="s">
        <v>136</v>
      </c>
      <c r="B139" s="21" t="s">
        <v>137</v>
      </c>
      <c r="C139" s="22">
        <v>-223601379.21000001</v>
      </c>
      <c r="D139" s="22">
        <v>-448394885</v>
      </c>
      <c r="E139" s="22">
        <v>-250949951</v>
      </c>
      <c r="F139" s="22">
        <v>-279513006.01999998</v>
      </c>
      <c r="G139" s="22">
        <f t="shared" si="15"/>
        <v>-55911626.809999973</v>
      </c>
      <c r="H139" s="22">
        <f t="shared" si="16"/>
        <v>28563055.019999981</v>
      </c>
      <c r="I139" s="23">
        <f t="shared" si="17"/>
        <v>25.005045589405512</v>
      </c>
      <c r="J139" s="23">
        <f t="shared" si="18"/>
        <v>111.38197274244537</v>
      </c>
      <c r="K139" s="23">
        <f t="shared" si="19"/>
        <v>62.336350250739358</v>
      </c>
    </row>
    <row r="140" spans="1:11" ht="25.5" x14ac:dyDescent="0.2">
      <c r="A140" s="27" t="s">
        <v>138</v>
      </c>
      <c r="B140" s="21" t="s">
        <v>139</v>
      </c>
      <c r="C140" s="22">
        <v>-223601379.21000001</v>
      </c>
      <c r="D140" s="22">
        <v>-448394885</v>
      </c>
      <c r="E140" s="22">
        <v>-250949951</v>
      </c>
      <c r="F140" s="22">
        <v>-279513006.01999998</v>
      </c>
      <c r="G140" s="22">
        <f t="shared" si="15"/>
        <v>-55911626.809999973</v>
      </c>
      <c r="H140" s="22">
        <f t="shared" si="16"/>
        <v>28563055.019999981</v>
      </c>
      <c r="I140" s="23">
        <f t="shared" si="17"/>
        <v>25.005045589405512</v>
      </c>
      <c r="J140" s="23">
        <f t="shared" si="18"/>
        <v>111.38197274244537</v>
      </c>
      <c r="K140" s="23">
        <f t="shared" si="19"/>
        <v>62.336350250739358</v>
      </c>
    </row>
    <row r="141" spans="1:11" x14ac:dyDescent="0.2">
      <c r="A141" s="20"/>
      <c r="B141" s="21"/>
      <c r="C141" s="22"/>
      <c r="D141" s="22"/>
      <c r="E141" s="22"/>
      <c r="F141" s="22"/>
      <c r="G141" s="22"/>
      <c r="H141" s="22"/>
      <c r="I141" s="23"/>
      <c r="J141" s="23"/>
      <c r="K141" s="23"/>
    </row>
    <row r="142" spans="1:11" s="35" customFormat="1" x14ac:dyDescent="0.2">
      <c r="A142" s="31" t="s">
        <v>141</v>
      </c>
      <c r="B142" s="32" t="s">
        <v>142</v>
      </c>
      <c r="C142" s="33"/>
      <c r="D142" s="33"/>
      <c r="E142" s="33"/>
      <c r="F142" s="33"/>
      <c r="G142" s="33"/>
      <c r="H142" s="33"/>
      <c r="I142" s="34"/>
      <c r="J142" s="34"/>
      <c r="K142" s="34"/>
    </row>
    <row r="143" spans="1:11" x14ac:dyDescent="0.2">
      <c r="A143" s="20" t="s">
        <v>20</v>
      </c>
      <c r="B143" s="21" t="s">
        <v>21</v>
      </c>
      <c r="C143" s="22">
        <v>2659303147.48</v>
      </c>
      <c r="D143" s="22">
        <v>5819007650</v>
      </c>
      <c r="E143" s="22">
        <v>2892428320</v>
      </c>
      <c r="F143" s="22">
        <v>2894615336.8000002</v>
      </c>
      <c r="G143" s="22">
        <f t="shared" ref="G143:G174" si="20">F143-C143</f>
        <v>235312189.32000017</v>
      </c>
      <c r="H143" s="22">
        <f t="shared" ref="H143:H174" si="21">E143-F143</f>
        <v>-2187016.8000001907</v>
      </c>
      <c r="I143" s="23">
        <f t="shared" ref="I143:I174" si="22">IF(ISERROR(F143/C143),0,F143/C143*100-100)</f>
        <v>8.848641026239747</v>
      </c>
      <c r="J143" s="23">
        <f t="shared" ref="J143:J174" si="23">IF(ISERROR(F143/E143),0,F143/E143*100)</f>
        <v>100.07561178905897</v>
      </c>
      <c r="K143" s="23">
        <f t="shared" ref="K143:K174" si="24">IF(ISERROR(F143/D143),0,F143/D143*100)</f>
        <v>49.7441404257305</v>
      </c>
    </row>
    <row r="144" spans="1:11" x14ac:dyDescent="0.2">
      <c r="A144" s="26" t="s">
        <v>22</v>
      </c>
      <c r="B144" s="21" t="s">
        <v>23</v>
      </c>
      <c r="C144" s="22">
        <v>2267988975.6999998</v>
      </c>
      <c r="D144" s="22">
        <v>4964537708</v>
      </c>
      <c r="E144" s="22">
        <v>2450186457</v>
      </c>
      <c r="F144" s="22">
        <v>2430634764.54</v>
      </c>
      <c r="G144" s="22">
        <f t="shared" si="20"/>
        <v>162645788.84000015</v>
      </c>
      <c r="H144" s="22">
        <f t="shared" si="21"/>
        <v>19551692.460000038</v>
      </c>
      <c r="I144" s="23">
        <f t="shared" si="22"/>
        <v>7.1713659361946753</v>
      </c>
      <c r="J144" s="23">
        <f t="shared" si="23"/>
        <v>99.202032465564315</v>
      </c>
      <c r="K144" s="23">
        <f t="shared" si="24"/>
        <v>48.959941640149182</v>
      </c>
    </row>
    <row r="145" spans="1:11" x14ac:dyDescent="0.2">
      <c r="A145" s="27" t="s">
        <v>24</v>
      </c>
      <c r="B145" s="21" t="s">
        <v>25</v>
      </c>
      <c r="C145" s="22">
        <v>2267988975.6999998</v>
      </c>
      <c r="D145" s="22">
        <v>4964537708</v>
      </c>
      <c r="E145" s="22">
        <v>2450186457</v>
      </c>
      <c r="F145" s="22">
        <v>2430634764.54</v>
      </c>
      <c r="G145" s="22">
        <f t="shared" si="20"/>
        <v>162645788.84000015</v>
      </c>
      <c r="H145" s="22">
        <f t="shared" si="21"/>
        <v>19551692.460000038</v>
      </c>
      <c r="I145" s="23">
        <f t="shared" si="22"/>
        <v>7.1713659361946753</v>
      </c>
      <c r="J145" s="23">
        <f t="shared" si="23"/>
        <v>99.202032465564315</v>
      </c>
      <c r="K145" s="23">
        <f t="shared" si="24"/>
        <v>48.959941640149182</v>
      </c>
    </row>
    <row r="146" spans="1:11" x14ac:dyDescent="0.2">
      <c r="A146" s="28" t="s">
        <v>26</v>
      </c>
      <c r="B146" s="21" t="s">
        <v>27</v>
      </c>
      <c r="C146" s="22">
        <v>2698439000.0999999</v>
      </c>
      <c r="D146" s="22">
        <v>4964537708</v>
      </c>
      <c r="E146" s="22">
        <v>2450186457</v>
      </c>
      <c r="F146" s="22">
        <v>2832572032.8499999</v>
      </c>
      <c r="G146" s="22">
        <f t="shared" si="20"/>
        <v>134133032.75</v>
      </c>
      <c r="H146" s="22">
        <f t="shared" si="21"/>
        <v>-382385575.8499999</v>
      </c>
      <c r="I146" s="23">
        <f t="shared" si="22"/>
        <v>4.9707639396343382</v>
      </c>
      <c r="J146" s="23">
        <f t="shared" si="23"/>
        <v>115.60638680201471</v>
      </c>
      <c r="K146" s="23">
        <f t="shared" si="24"/>
        <v>57.056108734666502</v>
      </c>
    </row>
    <row r="147" spans="1:11" x14ac:dyDescent="0.2">
      <c r="A147" s="29" t="s">
        <v>28</v>
      </c>
      <c r="B147" s="21" t="s">
        <v>29</v>
      </c>
      <c r="C147" s="22">
        <v>167054.32</v>
      </c>
      <c r="D147" s="22">
        <v>284500</v>
      </c>
      <c r="E147" s="22">
        <v>142250</v>
      </c>
      <c r="F147" s="22">
        <v>184212.43</v>
      </c>
      <c r="G147" s="22">
        <f t="shared" si="20"/>
        <v>17158.109999999986</v>
      </c>
      <c r="H147" s="22">
        <f t="shared" si="21"/>
        <v>-41962.429999999993</v>
      </c>
      <c r="I147" s="23">
        <f t="shared" si="22"/>
        <v>10.270976530268712</v>
      </c>
      <c r="J147" s="23">
        <f t="shared" si="23"/>
        <v>129.49907205623902</v>
      </c>
      <c r="K147" s="23">
        <f t="shared" si="24"/>
        <v>64.749536028119508</v>
      </c>
    </row>
    <row r="148" spans="1:11" ht="25.5" x14ac:dyDescent="0.2">
      <c r="A148" s="30" t="s">
        <v>30</v>
      </c>
      <c r="B148" s="21" t="s">
        <v>31</v>
      </c>
      <c r="C148" s="22">
        <v>166783.87</v>
      </c>
      <c r="D148" s="22">
        <v>280000</v>
      </c>
      <c r="E148" s="22">
        <v>140000</v>
      </c>
      <c r="F148" s="22">
        <v>183931.51</v>
      </c>
      <c r="G148" s="22">
        <f t="shared" si="20"/>
        <v>17147.640000000014</v>
      </c>
      <c r="H148" s="22">
        <f t="shared" si="21"/>
        <v>-43931.510000000009</v>
      </c>
      <c r="I148" s="23">
        <f t="shared" si="22"/>
        <v>10.281353946277918</v>
      </c>
      <c r="J148" s="23">
        <f t="shared" si="23"/>
        <v>131.37965</v>
      </c>
      <c r="K148" s="23">
        <f t="shared" si="24"/>
        <v>65.689824999999999</v>
      </c>
    </row>
    <row r="149" spans="1:11" ht="25.5" x14ac:dyDescent="0.2">
      <c r="A149" s="29" t="s">
        <v>32</v>
      </c>
      <c r="B149" s="21" t="s">
        <v>33</v>
      </c>
      <c r="C149" s="22">
        <v>2698271945.7800002</v>
      </c>
      <c r="D149" s="22">
        <v>4964253208</v>
      </c>
      <c r="E149" s="22">
        <v>2450044207</v>
      </c>
      <c r="F149" s="22">
        <v>2832387820.4200001</v>
      </c>
      <c r="G149" s="22">
        <f t="shared" si="20"/>
        <v>134115874.63999987</v>
      </c>
      <c r="H149" s="22">
        <f t="shared" si="21"/>
        <v>-382343613.42000008</v>
      </c>
      <c r="I149" s="23">
        <f t="shared" si="22"/>
        <v>4.9704357950188154</v>
      </c>
      <c r="J149" s="23">
        <f t="shared" si="23"/>
        <v>115.60558019025164</v>
      </c>
      <c r="K149" s="23">
        <f t="shared" si="24"/>
        <v>57.055667826442594</v>
      </c>
    </row>
    <row r="150" spans="1:11" ht="25.5" x14ac:dyDescent="0.2">
      <c r="A150" s="30" t="s">
        <v>34</v>
      </c>
      <c r="B150" s="21" t="s">
        <v>35</v>
      </c>
      <c r="C150" s="22">
        <v>1964072149.3800001</v>
      </c>
      <c r="D150" s="22">
        <v>3429134334</v>
      </c>
      <c r="E150" s="22">
        <v>1694418810</v>
      </c>
      <c r="F150" s="22">
        <v>2073307884.54</v>
      </c>
      <c r="G150" s="22">
        <f t="shared" si="20"/>
        <v>109235735.15999985</v>
      </c>
      <c r="H150" s="22">
        <f t="shared" si="21"/>
        <v>-378889074.53999996</v>
      </c>
      <c r="I150" s="23">
        <f t="shared" si="22"/>
        <v>5.5616966614226584</v>
      </c>
      <c r="J150" s="23">
        <f t="shared" si="23"/>
        <v>122.36100498317768</v>
      </c>
      <c r="K150" s="23">
        <f t="shared" si="24"/>
        <v>60.461553342576046</v>
      </c>
    </row>
    <row r="151" spans="1:11" ht="25.5" x14ac:dyDescent="0.2">
      <c r="A151" s="30" t="s">
        <v>36</v>
      </c>
      <c r="B151" s="21" t="s">
        <v>37</v>
      </c>
      <c r="C151" s="22">
        <v>120073101.62</v>
      </c>
      <c r="D151" s="22">
        <v>251461636</v>
      </c>
      <c r="E151" s="22">
        <v>123775949</v>
      </c>
      <c r="F151" s="22">
        <v>124341825.37</v>
      </c>
      <c r="G151" s="22">
        <f t="shared" si="20"/>
        <v>4268723.75</v>
      </c>
      <c r="H151" s="22">
        <f t="shared" si="21"/>
        <v>-565876.37000000477</v>
      </c>
      <c r="I151" s="23">
        <f t="shared" si="22"/>
        <v>3.5551040927629174</v>
      </c>
      <c r="J151" s="23">
        <f t="shared" si="23"/>
        <v>100.45717796920306</v>
      </c>
      <c r="K151" s="23">
        <f t="shared" si="24"/>
        <v>49.44763238953874</v>
      </c>
    </row>
    <row r="152" spans="1:11" ht="38.25" x14ac:dyDescent="0.2">
      <c r="A152" s="30" t="s">
        <v>38</v>
      </c>
      <c r="B152" s="21" t="s">
        <v>39</v>
      </c>
      <c r="C152" s="22">
        <v>58282673.990000002</v>
      </c>
      <c r="D152" s="22">
        <v>128881249</v>
      </c>
      <c r="E152" s="22">
        <v>63438700</v>
      </c>
      <c r="F152" s="22">
        <v>63728725.950000003</v>
      </c>
      <c r="G152" s="22">
        <f t="shared" si="20"/>
        <v>5446051.9600000009</v>
      </c>
      <c r="H152" s="22">
        <f t="shared" si="21"/>
        <v>-290025.95000000298</v>
      </c>
      <c r="I152" s="23">
        <f t="shared" si="22"/>
        <v>9.3442040098133106</v>
      </c>
      <c r="J152" s="23">
        <f t="shared" si="23"/>
        <v>100.45717511550521</v>
      </c>
      <c r="K152" s="23">
        <f t="shared" si="24"/>
        <v>49.447632176500711</v>
      </c>
    </row>
    <row r="153" spans="1:11" ht="25.5" x14ac:dyDescent="0.2">
      <c r="A153" s="30" t="s">
        <v>40</v>
      </c>
      <c r="B153" s="21" t="s">
        <v>41</v>
      </c>
      <c r="C153" s="22">
        <v>555844020.78999996</v>
      </c>
      <c r="D153" s="22">
        <v>1154775989</v>
      </c>
      <c r="E153" s="22">
        <v>568410748</v>
      </c>
      <c r="F153" s="22">
        <v>571009384.55999994</v>
      </c>
      <c r="G153" s="22">
        <f t="shared" si="20"/>
        <v>15165363.769999981</v>
      </c>
      <c r="H153" s="22">
        <f t="shared" si="21"/>
        <v>-2598636.5599999428</v>
      </c>
      <c r="I153" s="23">
        <f t="shared" si="22"/>
        <v>2.7283488177935311</v>
      </c>
      <c r="J153" s="23">
        <f t="shared" si="23"/>
        <v>100.45717583088347</v>
      </c>
      <c r="K153" s="23">
        <f t="shared" si="24"/>
        <v>49.447632268010381</v>
      </c>
    </row>
    <row r="154" spans="1:11" x14ac:dyDescent="0.2">
      <c r="A154" s="29" t="s">
        <v>42</v>
      </c>
      <c r="B154" s="21" t="s">
        <v>43</v>
      </c>
      <c r="C154" s="22">
        <v>-430450024.39999998</v>
      </c>
      <c r="D154" s="22">
        <v>0</v>
      </c>
      <c r="E154" s="22">
        <v>0</v>
      </c>
      <c r="F154" s="22">
        <v>-401937268.31</v>
      </c>
      <c r="G154" s="22">
        <f t="shared" si="20"/>
        <v>28512756.089999974</v>
      </c>
      <c r="H154" s="22">
        <f t="shared" si="21"/>
        <v>401937268.31</v>
      </c>
      <c r="I154" s="23">
        <f t="shared" si="22"/>
        <v>-6.6239411020463166</v>
      </c>
      <c r="J154" s="23">
        <f t="shared" si="23"/>
        <v>0</v>
      </c>
      <c r="K154" s="23">
        <f t="shared" si="24"/>
        <v>0</v>
      </c>
    </row>
    <row r="155" spans="1:11" ht="25.5" x14ac:dyDescent="0.2">
      <c r="A155" s="30" t="s">
        <v>44</v>
      </c>
      <c r="B155" s="21" t="s">
        <v>45</v>
      </c>
      <c r="C155" s="22">
        <v>-410977150.81999999</v>
      </c>
      <c r="D155" s="22">
        <v>0</v>
      </c>
      <c r="E155" s="22">
        <v>0</v>
      </c>
      <c r="F155" s="22">
        <v>-389438147.73000002</v>
      </c>
      <c r="G155" s="22">
        <f t="shared" si="20"/>
        <v>21539003.089999974</v>
      </c>
      <c r="H155" s="22">
        <f t="shared" si="21"/>
        <v>389438147.73000002</v>
      </c>
      <c r="I155" s="23">
        <f t="shared" si="22"/>
        <v>-5.2409247197865909</v>
      </c>
      <c r="J155" s="23">
        <f t="shared" si="23"/>
        <v>0</v>
      </c>
      <c r="K155" s="23">
        <f t="shared" si="24"/>
        <v>0</v>
      </c>
    </row>
    <row r="156" spans="1:11" ht="25.5" x14ac:dyDescent="0.2">
      <c r="A156" s="30" t="s">
        <v>46</v>
      </c>
      <c r="B156" s="21" t="s">
        <v>47</v>
      </c>
      <c r="C156" s="22">
        <v>-19682333.809999999</v>
      </c>
      <c r="D156" s="22">
        <v>0</v>
      </c>
      <c r="E156" s="22">
        <v>0</v>
      </c>
      <c r="F156" s="22">
        <v>-12699783.57</v>
      </c>
      <c r="G156" s="22">
        <f t="shared" si="20"/>
        <v>6982550.2399999984</v>
      </c>
      <c r="H156" s="22">
        <f t="shared" si="21"/>
        <v>12699783.57</v>
      </c>
      <c r="I156" s="23">
        <f t="shared" si="22"/>
        <v>-35.476231159398267</v>
      </c>
      <c r="J156" s="23">
        <f t="shared" si="23"/>
        <v>0</v>
      </c>
      <c r="K156" s="23">
        <f t="shared" si="24"/>
        <v>0</v>
      </c>
    </row>
    <row r="157" spans="1:11" x14ac:dyDescent="0.2">
      <c r="A157" s="30" t="s">
        <v>48</v>
      </c>
      <c r="B157" s="21" t="s">
        <v>43</v>
      </c>
      <c r="C157" s="22">
        <v>209460.23</v>
      </c>
      <c r="D157" s="22">
        <v>0</v>
      </c>
      <c r="E157" s="22">
        <v>0</v>
      </c>
      <c r="F157" s="22">
        <v>200662.99</v>
      </c>
      <c r="G157" s="22">
        <f t="shared" si="20"/>
        <v>-8797.2400000000198</v>
      </c>
      <c r="H157" s="22">
        <f t="shared" si="21"/>
        <v>-200662.99</v>
      </c>
      <c r="I157" s="23">
        <f t="shared" si="22"/>
        <v>-4.1999571947381185</v>
      </c>
      <c r="J157" s="23">
        <f t="shared" si="23"/>
        <v>0</v>
      </c>
      <c r="K157" s="23">
        <f t="shared" si="24"/>
        <v>0</v>
      </c>
    </row>
    <row r="158" spans="1:11" x14ac:dyDescent="0.2">
      <c r="A158" s="26" t="s">
        <v>49</v>
      </c>
      <c r="B158" s="21" t="s">
        <v>50</v>
      </c>
      <c r="C158" s="22">
        <v>80682247.959999993</v>
      </c>
      <c r="D158" s="22">
        <v>184533379</v>
      </c>
      <c r="E158" s="22">
        <v>107210612</v>
      </c>
      <c r="F158" s="22">
        <v>125697988.79000001</v>
      </c>
      <c r="G158" s="22">
        <f t="shared" si="20"/>
        <v>45015740.830000013</v>
      </c>
      <c r="H158" s="22">
        <f t="shared" si="21"/>
        <v>-18487376.790000007</v>
      </c>
      <c r="I158" s="23">
        <f t="shared" si="22"/>
        <v>55.793860444143263</v>
      </c>
      <c r="J158" s="23">
        <f t="shared" si="23"/>
        <v>117.24398027874329</v>
      </c>
      <c r="K158" s="23">
        <f t="shared" si="24"/>
        <v>68.116667819755264</v>
      </c>
    </row>
    <row r="159" spans="1:11" ht="25.5" x14ac:dyDescent="0.2">
      <c r="A159" s="27" t="s">
        <v>51</v>
      </c>
      <c r="B159" s="21" t="s">
        <v>52</v>
      </c>
      <c r="C159" s="22">
        <v>80682247.959999993</v>
      </c>
      <c r="D159" s="22">
        <v>0</v>
      </c>
      <c r="E159" s="22">
        <v>0</v>
      </c>
      <c r="F159" s="22">
        <v>125697988.79000001</v>
      </c>
      <c r="G159" s="22">
        <f t="shared" si="20"/>
        <v>45015740.830000013</v>
      </c>
      <c r="H159" s="22">
        <f t="shared" si="21"/>
        <v>-125697988.79000001</v>
      </c>
      <c r="I159" s="23">
        <f t="shared" si="22"/>
        <v>55.793860444143263</v>
      </c>
      <c r="J159" s="23">
        <f t="shared" si="23"/>
        <v>0</v>
      </c>
      <c r="K159" s="23">
        <f t="shared" si="24"/>
        <v>0</v>
      </c>
    </row>
    <row r="160" spans="1:11" ht="25.5" x14ac:dyDescent="0.2">
      <c r="A160" s="28" t="s">
        <v>53</v>
      </c>
      <c r="B160" s="21" t="s">
        <v>54</v>
      </c>
      <c r="C160" s="22">
        <v>45798654.359999999</v>
      </c>
      <c r="D160" s="22">
        <v>0</v>
      </c>
      <c r="E160" s="22">
        <v>0</v>
      </c>
      <c r="F160" s="22">
        <v>81654292.040000007</v>
      </c>
      <c r="G160" s="22">
        <f t="shared" si="20"/>
        <v>35855637.680000007</v>
      </c>
      <c r="H160" s="22">
        <f t="shared" si="21"/>
        <v>-81654292.040000007</v>
      </c>
      <c r="I160" s="23">
        <f t="shared" si="22"/>
        <v>78.289718728757862</v>
      </c>
      <c r="J160" s="23">
        <f t="shared" si="23"/>
        <v>0</v>
      </c>
      <c r="K160" s="23">
        <f t="shared" si="24"/>
        <v>0</v>
      </c>
    </row>
    <row r="161" spans="1:11" x14ac:dyDescent="0.2">
      <c r="A161" s="29" t="s">
        <v>55</v>
      </c>
      <c r="B161" s="21" t="s">
        <v>56</v>
      </c>
      <c r="C161" s="22">
        <v>1610347.8</v>
      </c>
      <c r="D161" s="22">
        <v>0</v>
      </c>
      <c r="E161" s="22">
        <v>0</v>
      </c>
      <c r="F161" s="22">
        <v>2364604.98</v>
      </c>
      <c r="G161" s="22">
        <f t="shared" si="20"/>
        <v>754257.17999999993</v>
      </c>
      <c r="H161" s="22">
        <f t="shared" si="21"/>
        <v>-2364604.98</v>
      </c>
      <c r="I161" s="23">
        <f t="shared" si="22"/>
        <v>46.838153844778105</v>
      </c>
      <c r="J161" s="23">
        <f t="shared" si="23"/>
        <v>0</v>
      </c>
      <c r="K161" s="23">
        <f t="shared" si="24"/>
        <v>0</v>
      </c>
    </row>
    <row r="162" spans="1:11" ht="25.5" x14ac:dyDescent="0.2">
      <c r="A162" s="29" t="s">
        <v>57</v>
      </c>
      <c r="B162" s="21" t="s">
        <v>58</v>
      </c>
      <c r="C162" s="22">
        <v>42443142.509999998</v>
      </c>
      <c r="D162" s="22">
        <v>0</v>
      </c>
      <c r="E162" s="22">
        <v>0</v>
      </c>
      <c r="F162" s="22">
        <v>67722199.260000005</v>
      </c>
      <c r="G162" s="22">
        <f t="shared" si="20"/>
        <v>25279056.750000007</v>
      </c>
      <c r="H162" s="22">
        <f t="shared" si="21"/>
        <v>-67722199.260000005</v>
      </c>
      <c r="I162" s="23">
        <f t="shared" si="22"/>
        <v>59.559814036022487</v>
      </c>
      <c r="J162" s="23">
        <f t="shared" si="23"/>
        <v>0</v>
      </c>
      <c r="K162" s="23">
        <f t="shared" si="24"/>
        <v>0</v>
      </c>
    </row>
    <row r="163" spans="1:11" ht="25.5" x14ac:dyDescent="0.2">
      <c r="A163" s="29" t="s">
        <v>59</v>
      </c>
      <c r="B163" s="21" t="s">
        <v>60</v>
      </c>
      <c r="C163" s="22">
        <v>616767.26</v>
      </c>
      <c r="D163" s="22">
        <v>0</v>
      </c>
      <c r="E163" s="22">
        <v>0</v>
      </c>
      <c r="F163" s="22">
        <v>621911.35</v>
      </c>
      <c r="G163" s="22">
        <f t="shared" si="20"/>
        <v>5144.0899999999674</v>
      </c>
      <c r="H163" s="22">
        <f t="shared" si="21"/>
        <v>-621911.35</v>
      </c>
      <c r="I163" s="23">
        <f t="shared" si="22"/>
        <v>0.83404070443037881</v>
      </c>
      <c r="J163" s="23">
        <f t="shared" si="23"/>
        <v>0</v>
      </c>
      <c r="K163" s="23">
        <f t="shared" si="24"/>
        <v>0</v>
      </c>
    </row>
    <row r="164" spans="1:11" ht="51" x14ac:dyDescent="0.2">
      <c r="A164" s="29" t="s">
        <v>61</v>
      </c>
      <c r="B164" s="21" t="s">
        <v>62</v>
      </c>
      <c r="C164" s="22">
        <v>4398.1099999999997</v>
      </c>
      <c r="D164" s="22">
        <v>0</v>
      </c>
      <c r="E164" s="22">
        <v>0</v>
      </c>
      <c r="F164" s="22">
        <v>7205.8</v>
      </c>
      <c r="G164" s="22">
        <f t="shared" si="20"/>
        <v>2807.6900000000005</v>
      </c>
      <c r="H164" s="22">
        <f t="shared" si="21"/>
        <v>-7205.8</v>
      </c>
      <c r="I164" s="23">
        <f t="shared" si="22"/>
        <v>63.83855792601824</v>
      </c>
      <c r="J164" s="23">
        <f t="shared" si="23"/>
        <v>0</v>
      </c>
      <c r="K164" s="23">
        <f t="shared" si="24"/>
        <v>0</v>
      </c>
    </row>
    <row r="165" spans="1:11" x14ac:dyDescent="0.2">
      <c r="A165" s="29" t="s">
        <v>63</v>
      </c>
      <c r="B165" s="21" t="s">
        <v>64</v>
      </c>
      <c r="C165" s="22">
        <v>1123998.68</v>
      </c>
      <c r="D165" s="22">
        <v>0</v>
      </c>
      <c r="E165" s="22">
        <v>0</v>
      </c>
      <c r="F165" s="22">
        <v>10938370.65</v>
      </c>
      <c r="G165" s="22">
        <f t="shared" si="20"/>
        <v>9814371.9700000007</v>
      </c>
      <c r="H165" s="22">
        <f t="shared" si="21"/>
        <v>-10938370.65</v>
      </c>
      <c r="I165" s="23">
        <f t="shared" si="22"/>
        <v>873.16579144025343</v>
      </c>
      <c r="J165" s="23">
        <f t="shared" si="23"/>
        <v>0</v>
      </c>
      <c r="K165" s="23">
        <f t="shared" si="24"/>
        <v>0</v>
      </c>
    </row>
    <row r="166" spans="1:11" ht="25.5" x14ac:dyDescent="0.2">
      <c r="A166" s="28" t="s">
        <v>65</v>
      </c>
      <c r="B166" s="21" t="s">
        <v>66</v>
      </c>
      <c r="C166" s="22">
        <v>34883593.600000001</v>
      </c>
      <c r="D166" s="22">
        <v>0</v>
      </c>
      <c r="E166" s="22">
        <v>0</v>
      </c>
      <c r="F166" s="22">
        <v>44043696.75</v>
      </c>
      <c r="G166" s="22">
        <f t="shared" si="20"/>
        <v>9160103.1499999985</v>
      </c>
      <c r="H166" s="22">
        <f t="shared" si="21"/>
        <v>-44043696.75</v>
      </c>
      <c r="I166" s="23">
        <f t="shared" si="22"/>
        <v>26.259058212397008</v>
      </c>
      <c r="J166" s="23">
        <f t="shared" si="23"/>
        <v>0</v>
      </c>
      <c r="K166" s="23">
        <f t="shared" si="24"/>
        <v>0</v>
      </c>
    </row>
    <row r="167" spans="1:11" ht="25.5" x14ac:dyDescent="0.2">
      <c r="A167" s="29" t="s">
        <v>67</v>
      </c>
      <c r="B167" s="21" t="s">
        <v>68</v>
      </c>
      <c r="C167" s="22">
        <v>34883416.670000002</v>
      </c>
      <c r="D167" s="22">
        <v>0</v>
      </c>
      <c r="E167" s="22">
        <v>0</v>
      </c>
      <c r="F167" s="22">
        <v>44043333.32</v>
      </c>
      <c r="G167" s="22">
        <f t="shared" si="20"/>
        <v>9159916.6499999985</v>
      </c>
      <c r="H167" s="22">
        <f t="shared" si="21"/>
        <v>-44043333.32</v>
      </c>
      <c r="I167" s="23">
        <f t="shared" si="22"/>
        <v>26.258656761330371</v>
      </c>
      <c r="J167" s="23">
        <f t="shared" si="23"/>
        <v>0</v>
      </c>
      <c r="K167" s="23">
        <f t="shared" si="24"/>
        <v>0</v>
      </c>
    </row>
    <row r="168" spans="1:11" x14ac:dyDescent="0.2">
      <c r="A168" s="29" t="s">
        <v>69</v>
      </c>
      <c r="B168" s="21" t="s">
        <v>64</v>
      </c>
      <c r="C168" s="22">
        <v>176.93</v>
      </c>
      <c r="D168" s="22">
        <v>0</v>
      </c>
      <c r="E168" s="22">
        <v>0</v>
      </c>
      <c r="F168" s="22">
        <v>363.43</v>
      </c>
      <c r="G168" s="22">
        <f t="shared" si="20"/>
        <v>186.5</v>
      </c>
      <c r="H168" s="22">
        <f t="shared" si="21"/>
        <v>-363.43</v>
      </c>
      <c r="I168" s="23">
        <f t="shared" si="22"/>
        <v>105.40891878143896</v>
      </c>
      <c r="J168" s="23">
        <f t="shared" si="23"/>
        <v>0</v>
      </c>
      <c r="K168" s="23">
        <f t="shared" si="24"/>
        <v>0</v>
      </c>
    </row>
    <row r="169" spans="1:11" ht="25.5" x14ac:dyDescent="0.2">
      <c r="A169" s="26" t="s">
        <v>70</v>
      </c>
      <c r="B169" s="21" t="s">
        <v>71</v>
      </c>
      <c r="C169" s="22">
        <v>30165</v>
      </c>
      <c r="D169" s="22">
        <v>76135</v>
      </c>
      <c r="E169" s="22">
        <v>30015</v>
      </c>
      <c r="F169" s="22">
        <v>60120</v>
      </c>
      <c r="G169" s="22">
        <f t="shared" si="20"/>
        <v>29955</v>
      </c>
      <c r="H169" s="22">
        <f t="shared" si="21"/>
        <v>-30105</v>
      </c>
      <c r="I169" s="23">
        <f t="shared" si="22"/>
        <v>99.303828940825468</v>
      </c>
      <c r="J169" s="23">
        <f t="shared" si="23"/>
        <v>200.29985007496251</v>
      </c>
      <c r="K169" s="23">
        <f t="shared" si="24"/>
        <v>78.964996387995015</v>
      </c>
    </row>
    <row r="170" spans="1:11" x14ac:dyDescent="0.2">
      <c r="A170" s="26" t="s">
        <v>72</v>
      </c>
      <c r="B170" s="21" t="s">
        <v>73</v>
      </c>
      <c r="C170" s="22">
        <v>310601758.81999999</v>
      </c>
      <c r="D170" s="22">
        <v>669860428</v>
      </c>
      <c r="E170" s="22">
        <v>335001236</v>
      </c>
      <c r="F170" s="22">
        <v>338222463.47000003</v>
      </c>
      <c r="G170" s="22">
        <f t="shared" si="20"/>
        <v>27620704.650000036</v>
      </c>
      <c r="H170" s="22">
        <f t="shared" si="21"/>
        <v>-3221227.4700000286</v>
      </c>
      <c r="I170" s="23">
        <f t="shared" si="22"/>
        <v>8.892642705866578</v>
      </c>
      <c r="J170" s="23">
        <f t="shared" si="23"/>
        <v>100.9615568910916</v>
      </c>
      <c r="K170" s="23">
        <f t="shared" si="24"/>
        <v>50.491482901868032</v>
      </c>
    </row>
    <row r="171" spans="1:11" x14ac:dyDescent="0.2">
      <c r="A171" s="27" t="s">
        <v>74</v>
      </c>
      <c r="B171" s="21" t="s">
        <v>75</v>
      </c>
      <c r="C171" s="22">
        <v>310521055.19999999</v>
      </c>
      <c r="D171" s="22">
        <v>297522085</v>
      </c>
      <c r="E171" s="22">
        <v>148816826</v>
      </c>
      <c r="F171" s="22">
        <v>337942971.22000003</v>
      </c>
      <c r="G171" s="22">
        <f t="shared" si="20"/>
        <v>27421916.020000041</v>
      </c>
      <c r="H171" s="22">
        <f t="shared" si="21"/>
        <v>-189126145.22000003</v>
      </c>
      <c r="I171" s="23">
        <f t="shared" si="22"/>
        <v>8.8309361187563127</v>
      </c>
      <c r="J171" s="23">
        <f t="shared" si="23"/>
        <v>227.08653336014572</v>
      </c>
      <c r="K171" s="23">
        <f t="shared" si="24"/>
        <v>113.58584396180204</v>
      </c>
    </row>
    <row r="172" spans="1:11" ht="25.5" x14ac:dyDescent="0.2">
      <c r="A172" s="28" t="s">
        <v>76</v>
      </c>
      <c r="B172" s="21" t="s">
        <v>77</v>
      </c>
      <c r="C172" s="22">
        <v>162521387.19</v>
      </c>
      <c r="D172" s="22">
        <v>0</v>
      </c>
      <c r="E172" s="22">
        <v>0</v>
      </c>
      <c r="F172" s="22">
        <v>182890483.09999999</v>
      </c>
      <c r="G172" s="22">
        <f t="shared" si="20"/>
        <v>20369095.909999996</v>
      </c>
      <c r="H172" s="22">
        <f t="shared" si="21"/>
        <v>-182890483.09999999</v>
      </c>
      <c r="I172" s="23">
        <f t="shared" si="22"/>
        <v>12.533178717079835</v>
      </c>
      <c r="J172" s="23">
        <f t="shared" si="23"/>
        <v>0</v>
      </c>
      <c r="K172" s="23">
        <f t="shared" si="24"/>
        <v>0</v>
      </c>
    </row>
    <row r="173" spans="1:11" x14ac:dyDescent="0.2">
      <c r="A173" s="28" t="s">
        <v>78</v>
      </c>
      <c r="B173" s="21" t="s">
        <v>79</v>
      </c>
      <c r="C173" s="22">
        <v>147999668.00999999</v>
      </c>
      <c r="D173" s="22">
        <v>297522085</v>
      </c>
      <c r="E173" s="22">
        <v>148816826</v>
      </c>
      <c r="F173" s="22">
        <v>155052488.12</v>
      </c>
      <c r="G173" s="22">
        <f t="shared" si="20"/>
        <v>7052820.1100000143</v>
      </c>
      <c r="H173" s="22">
        <f t="shared" si="21"/>
        <v>-6235662.1200000048</v>
      </c>
      <c r="I173" s="23">
        <f t="shared" si="22"/>
        <v>4.7654296829391996</v>
      </c>
      <c r="J173" s="23">
        <f t="shared" si="23"/>
        <v>104.19015933050476</v>
      </c>
      <c r="K173" s="23">
        <f t="shared" si="24"/>
        <v>52.114614657933714</v>
      </c>
    </row>
    <row r="174" spans="1:11" x14ac:dyDescent="0.2">
      <c r="A174" s="29" t="s">
        <v>80</v>
      </c>
      <c r="B174" s="21" t="s">
        <v>81</v>
      </c>
      <c r="C174" s="22">
        <v>146106401.97</v>
      </c>
      <c r="D174" s="22">
        <v>293148776</v>
      </c>
      <c r="E174" s="22">
        <v>146630174</v>
      </c>
      <c r="F174" s="22">
        <v>153249799.86000001</v>
      </c>
      <c r="G174" s="22">
        <f t="shared" si="20"/>
        <v>7143397.8900000155</v>
      </c>
      <c r="H174" s="22">
        <f t="shared" si="21"/>
        <v>-6619625.8600000143</v>
      </c>
      <c r="I174" s="23">
        <f t="shared" si="22"/>
        <v>4.8891751447460763</v>
      </c>
      <c r="J174" s="23">
        <f t="shared" si="23"/>
        <v>104.51450453847242</v>
      </c>
      <c r="K174" s="23">
        <f t="shared" si="24"/>
        <v>52.277141303840892</v>
      </c>
    </row>
    <row r="175" spans="1:11" ht="25.5" x14ac:dyDescent="0.2">
      <c r="A175" s="30" t="s">
        <v>82</v>
      </c>
      <c r="B175" s="21" t="s">
        <v>83</v>
      </c>
      <c r="C175" s="22">
        <v>18062719.109999999</v>
      </c>
      <c r="D175" s="22">
        <v>37103655</v>
      </c>
      <c r="E175" s="22">
        <v>18551826</v>
      </c>
      <c r="F175" s="22">
        <v>18323099.829999998</v>
      </c>
      <c r="G175" s="22">
        <f t="shared" ref="G175:G206" si="25">F175-C175</f>
        <v>260380.71999999881</v>
      </c>
      <c r="H175" s="22">
        <f t="shared" ref="H175:H205" si="26">E175-F175</f>
        <v>228726.17000000179</v>
      </c>
      <c r="I175" s="23">
        <f t="shared" ref="I175:I205" si="27">IF(ISERROR(F175/C175),0,F175/C175*100-100)</f>
        <v>1.4415366723819858</v>
      </c>
      <c r="J175" s="23">
        <f t="shared" ref="J175:J205" si="28">IF(ISERROR(F175/E175),0,F175/E175*100)</f>
        <v>98.767096187728356</v>
      </c>
      <c r="K175" s="23">
        <f t="shared" ref="K175:K205" si="29">IF(ISERROR(F175/D175),0,F175/D175*100)</f>
        <v>49.383544100978725</v>
      </c>
    </row>
    <row r="176" spans="1:11" ht="25.5" x14ac:dyDescent="0.2">
      <c r="A176" s="30" t="s">
        <v>84</v>
      </c>
      <c r="B176" s="21" t="s">
        <v>85</v>
      </c>
      <c r="C176" s="22">
        <v>3699981.89</v>
      </c>
      <c r="D176" s="22">
        <v>8196727</v>
      </c>
      <c r="E176" s="22">
        <v>4098366</v>
      </c>
      <c r="F176" s="22">
        <v>4270428.21</v>
      </c>
      <c r="G176" s="22">
        <f t="shared" si="25"/>
        <v>570446.31999999983</v>
      </c>
      <c r="H176" s="22">
        <f t="shared" si="26"/>
        <v>-172062.20999999996</v>
      </c>
      <c r="I176" s="23">
        <f t="shared" si="27"/>
        <v>15.417543570733528</v>
      </c>
      <c r="J176" s="23">
        <f t="shared" si="28"/>
        <v>104.19831244940056</v>
      </c>
      <c r="K176" s="23">
        <f t="shared" si="29"/>
        <v>52.099188005163519</v>
      </c>
    </row>
    <row r="177" spans="1:11" ht="25.5" x14ac:dyDescent="0.2">
      <c r="A177" s="30" t="s">
        <v>86</v>
      </c>
      <c r="B177" s="21" t="s">
        <v>87</v>
      </c>
      <c r="C177" s="22">
        <v>108193608.98999999</v>
      </c>
      <c r="D177" s="22">
        <v>211933434</v>
      </c>
      <c r="E177" s="22">
        <v>105966714</v>
      </c>
      <c r="F177" s="22">
        <v>113400798.19</v>
      </c>
      <c r="G177" s="22">
        <f t="shared" si="25"/>
        <v>5207189.200000003</v>
      </c>
      <c r="H177" s="22">
        <f t="shared" si="26"/>
        <v>-7434084.1899999976</v>
      </c>
      <c r="I177" s="23">
        <f t="shared" si="27"/>
        <v>4.8128436130467662</v>
      </c>
      <c r="J177" s="23">
        <f t="shared" si="28"/>
        <v>107.01548996791577</v>
      </c>
      <c r="K177" s="23">
        <f t="shared" si="29"/>
        <v>53.5077434691121</v>
      </c>
    </row>
    <row r="178" spans="1:11" ht="25.5" x14ac:dyDescent="0.2">
      <c r="A178" s="30" t="s">
        <v>88</v>
      </c>
      <c r="B178" s="21" t="s">
        <v>89</v>
      </c>
      <c r="C178" s="22">
        <v>113669.45</v>
      </c>
      <c r="D178" s="22">
        <v>307248</v>
      </c>
      <c r="E178" s="22">
        <v>153624</v>
      </c>
      <c r="F178" s="22">
        <v>146633.13</v>
      </c>
      <c r="G178" s="22">
        <f t="shared" si="25"/>
        <v>32963.680000000008</v>
      </c>
      <c r="H178" s="22">
        <f t="shared" si="26"/>
        <v>6990.8699999999953</v>
      </c>
      <c r="I178" s="23">
        <f t="shared" si="27"/>
        <v>28.999594877955332</v>
      </c>
      <c r="J178" s="23">
        <f t="shared" si="28"/>
        <v>95.449363380721763</v>
      </c>
      <c r="K178" s="23">
        <f t="shared" si="29"/>
        <v>47.724681690360882</v>
      </c>
    </row>
    <row r="179" spans="1:11" ht="25.5" x14ac:dyDescent="0.2">
      <c r="A179" s="30" t="s">
        <v>90</v>
      </c>
      <c r="B179" s="21" t="s">
        <v>91</v>
      </c>
      <c r="C179" s="22">
        <v>4075700.53</v>
      </c>
      <c r="D179" s="22">
        <v>9946351</v>
      </c>
      <c r="E179" s="22">
        <v>4973178</v>
      </c>
      <c r="F179" s="22">
        <v>4222374.5</v>
      </c>
      <c r="G179" s="22">
        <f t="shared" si="25"/>
        <v>146673.9700000002</v>
      </c>
      <c r="H179" s="22">
        <f t="shared" si="26"/>
        <v>750803.5</v>
      </c>
      <c r="I179" s="23">
        <f t="shared" si="27"/>
        <v>3.5987425700288185</v>
      </c>
      <c r="J179" s="23">
        <f t="shared" si="28"/>
        <v>84.902943349303001</v>
      </c>
      <c r="K179" s="23">
        <f t="shared" si="29"/>
        <v>42.45149301487551</v>
      </c>
    </row>
    <row r="180" spans="1:11" ht="25.5" x14ac:dyDescent="0.2">
      <c r="A180" s="30" t="s">
        <v>92</v>
      </c>
      <c r="B180" s="21" t="s">
        <v>93</v>
      </c>
      <c r="C180" s="22">
        <v>8706209</v>
      </c>
      <c r="D180" s="22">
        <v>18784116</v>
      </c>
      <c r="E180" s="22">
        <v>9432893</v>
      </c>
      <c r="F180" s="22">
        <v>9432893</v>
      </c>
      <c r="G180" s="22">
        <f t="shared" si="25"/>
        <v>726684</v>
      </c>
      <c r="H180" s="22">
        <f t="shared" si="26"/>
        <v>0</v>
      </c>
      <c r="I180" s="23">
        <f t="shared" si="27"/>
        <v>8.3467327742763757</v>
      </c>
      <c r="J180" s="23">
        <f t="shared" si="28"/>
        <v>100</v>
      </c>
      <c r="K180" s="23">
        <f t="shared" si="29"/>
        <v>50.217391119177499</v>
      </c>
    </row>
    <row r="181" spans="1:11" ht="25.5" x14ac:dyDescent="0.2">
      <c r="A181" s="30" t="s">
        <v>94</v>
      </c>
      <c r="B181" s="21" t="s">
        <v>95</v>
      </c>
      <c r="C181" s="22">
        <v>532252</v>
      </c>
      <c r="D181" s="22">
        <v>1126534</v>
      </c>
      <c r="E181" s="22">
        <v>565716</v>
      </c>
      <c r="F181" s="22">
        <v>565716</v>
      </c>
      <c r="G181" s="22">
        <f t="shared" si="25"/>
        <v>33464</v>
      </c>
      <c r="H181" s="22">
        <f t="shared" si="26"/>
        <v>0</v>
      </c>
      <c r="I181" s="23">
        <f t="shared" si="27"/>
        <v>6.2872473940915228</v>
      </c>
      <c r="J181" s="23">
        <f t="shared" si="28"/>
        <v>100</v>
      </c>
      <c r="K181" s="23">
        <f t="shared" si="29"/>
        <v>50.217392462189338</v>
      </c>
    </row>
    <row r="182" spans="1:11" ht="25.5" x14ac:dyDescent="0.2">
      <c r="A182" s="30" t="s">
        <v>96</v>
      </c>
      <c r="B182" s="21" t="s">
        <v>97</v>
      </c>
      <c r="C182" s="22">
        <v>258352</v>
      </c>
      <c r="D182" s="22">
        <v>577381</v>
      </c>
      <c r="E182" s="22">
        <v>289945</v>
      </c>
      <c r="F182" s="22">
        <v>289945</v>
      </c>
      <c r="G182" s="22">
        <f t="shared" si="25"/>
        <v>31593</v>
      </c>
      <c r="H182" s="22">
        <f t="shared" si="26"/>
        <v>0</v>
      </c>
      <c r="I182" s="23">
        <f t="shared" si="27"/>
        <v>12.228664767449061</v>
      </c>
      <c r="J182" s="23">
        <f t="shared" si="28"/>
        <v>100</v>
      </c>
      <c r="K182" s="23">
        <f t="shared" si="29"/>
        <v>50.217274208884596</v>
      </c>
    </row>
    <row r="183" spans="1:11" ht="25.5" x14ac:dyDescent="0.2">
      <c r="A183" s="30" t="s">
        <v>98</v>
      </c>
      <c r="B183" s="21" t="s">
        <v>99</v>
      </c>
      <c r="C183" s="22">
        <v>2463909</v>
      </c>
      <c r="D183" s="22">
        <v>5173330</v>
      </c>
      <c r="E183" s="22">
        <v>2597912</v>
      </c>
      <c r="F183" s="22">
        <v>2597912</v>
      </c>
      <c r="G183" s="22">
        <f t="shared" si="25"/>
        <v>134003</v>
      </c>
      <c r="H183" s="22">
        <f t="shared" si="26"/>
        <v>0</v>
      </c>
      <c r="I183" s="23">
        <f t="shared" si="27"/>
        <v>5.4386343002115609</v>
      </c>
      <c r="J183" s="23">
        <f t="shared" si="28"/>
        <v>100</v>
      </c>
      <c r="K183" s="23">
        <f t="shared" si="29"/>
        <v>50.217403490595039</v>
      </c>
    </row>
    <row r="184" spans="1:11" x14ac:dyDescent="0.2">
      <c r="A184" s="29" t="s">
        <v>100</v>
      </c>
      <c r="B184" s="21" t="s">
        <v>101</v>
      </c>
      <c r="C184" s="22">
        <v>1893266.04</v>
      </c>
      <c r="D184" s="22">
        <v>4373309</v>
      </c>
      <c r="E184" s="22">
        <v>2186652</v>
      </c>
      <c r="F184" s="22">
        <v>1802688.26</v>
      </c>
      <c r="G184" s="22">
        <f t="shared" si="25"/>
        <v>-90577.780000000028</v>
      </c>
      <c r="H184" s="22">
        <f t="shared" si="26"/>
        <v>383963.74</v>
      </c>
      <c r="I184" s="23">
        <f t="shared" si="27"/>
        <v>-4.7842077175799318</v>
      </c>
      <c r="J184" s="23">
        <f t="shared" si="28"/>
        <v>82.440564845252013</v>
      </c>
      <c r="K184" s="23">
        <f t="shared" si="29"/>
        <v>41.220235295516503</v>
      </c>
    </row>
    <row r="185" spans="1:11" x14ac:dyDescent="0.2">
      <c r="A185" s="20" t="s">
        <v>102</v>
      </c>
      <c r="B185" s="21" t="s">
        <v>103</v>
      </c>
      <c r="C185" s="22">
        <v>2435701768.27</v>
      </c>
      <c r="D185" s="22">
        <v>5370612765</v>
      </c>
      <c r="E185" s="22">
        <v>2641478369</v>
      </c>
      <c r="F185" s="22">
        <v>2615102330.7800002</v>
      </c>
      <c r="G185" s="22">
        <f t="shared" si="25"/>
        <v>179400562.51000023</v>
      </c>
      <c r="H185" s="22">
        <f t="shared" si="26"/>
        <v>26376038.21999979</v>
      </c>
      <c r="I185" s="23">
        <f t="shared" si="27"/>
        <v>7.3654568406961545</v>
      </c>
      <c r="J185" s="23">
        <f t="shared" si="28"/>
        <v>99.001466810042999</v>
      </c>
      <c r="K185" s="23">
        <f t="shared" si="29"/>
        <v>48.692811141076561</v>
      </c>
    </row>
    <row r="186" spans="1:11" x14ac:dyDescent="0.2">
      <c r="A186" s="26" t="s">
        <v>22</v>
      </c>
      <c r="B186" s="21" t="s">
        <v>104</v>
      </c>
      <c r="C186" s="22">
        <v>2435515218.0100002</v>
      </c>
      <c r="D186" s="22">
        <v>5369235157</v>
      </c>
      <c r="E186" s="22">
        <v>2640898302</v>
      </c>
      <c r="F186" s="22">
        <v>2614783907.6300001</v>
      </c>
      <c r="G186" s="22">
        <f t="shared" si="25"/>
        <v>179268689.61999989</v>
      </c>
      <c r="H186" s="22">
        <f t="shared" si="26"/>
        <v>26114394.369999886</v>
      </c>
      <c r="I186" s="23">
        <f t="shared" si="27"/>
        <v>7.3606064250534899</v>
      </c>
      <c r="J186" s="23">
        <f t="shared" si="28"/>
        <v>99.011154865364446</v>
      </c>
      <c r="K186" s="23">
        <f t="shared" si="29"/>
        <v>48.699373954985816</v>
      </c>
    </row>
    <row r="187" spans="1:11" x14ac:dyDescent="0.2">
      <c r="A187" s="27" t="s">
        <v>105</v>
      </c>
      <c r="B187" s="21" t="s">
        <v>106</v>
      </c>
      <c r="C187" s="22">
        <v>14069592.85</v>
      </c>
      <c r="D187" s="22">
        <v>29586283</v>
      </c>
      <c r="E187" s="22">
        <v>14864645</v>
      </c>
      <c r="F187" s="22">
        <v>13917773.35</v>
      </c>
      <c r="G187" s="22">
        <f t="shared" si="25"/>
        <v>-151819.5</v>
      </c>
      <c r="H187" s="22">
        <f t="shared" si="26"/>
        <v>946871.65000000037</v>
      </c>
      <c r="I187" s="23">
        <f t="shared" si="27"/>
        <v>-1.0790610760282249</v>
      </c>
      <c r="J187" s="23">
        <f t="shared" si="28"/>
        <v>93.630041955256914</v>
      </c>
      <c r="K187" s="23">
        <f t="shared" si="29"/>
        <v>47.041304073242316</v>
      </c>
    </row>
    <row r="188" spans="1:11" x14ac:dyDescent="0.2">
      <c r="A188" s="28" t="s">
        <v>107</v>
      </c>
      <c r="B188" s="21" t="s">
        <v>108</v>
      </c>
      <c r="C188" s="22">
        <v>10408091.23</v>
      </c>
      <c r="D188" s="22">
        <v>21449242</v>
      </c>
      <c r="E188" s="22">
        <v>10626769</v>
      </c>
      <c r="F188" s="22">
        <v>10205058.76</v>
      </c>
      <c r="G188" s="22">
        <f t="shared" si="25"/>
        <v>-203032.47000000067</v>
      </c>
      <c r="H188" s="22">
        <f t="shared" si="26"/>
        <v>421710.24000000022</v>
      </c>
      <c r="I188" s="23">
        <f t="shared" si="27"/>
        <v>-1.9507176245225963</v>
      </c>
      <c r="J188" s="23">
        <f t="shared" si="28"/>
        <v>96.031623158459539</v>
      </c>
      <c r="K188" s="23">
        <f t="shared" si="29"/>
        <v>47.577712816145201</v>
      </c>
    </row>
    <row r="189" spans="1:11" x14ac:dyDescent="0.2">
      <c r="A189" s="28" t="s">
        <v>109</v>
      </c>
      <c r="B189" s="21" t="s">
        <v>110</v>
      </c>
      <c r="C189" s="22">
        <v>3661501.62</v>
      </c>
      <c r="D189" s="22">
        <v>8137041</v>
      </c>
      <c r="E189" s="22">
        <v>4237876</v>
      </c>
      <c r="F189" s="22">
        <v>3712714.59</v>
      </c>
      <c r="G189" s="22">
        <f t="shared" si="25"/>
        <v>51212.969999999739</v>
      </c>
      <c r="H189" s="22">
        <f t="shared" si="26"/>
        <v>525161.41000000015</v>
      </c>
      <c r="I189" s="23">
        <f t="shared" si="27"/>
        <v>1.3986876236859302</v>
      </c>
      <c r="J189" s="23">
        <f t="shared" si="28"/>
        <v>87.607909953004764</v>
      </c>
      <c r="K189" s="23">
        <f t="shared" si="29"/>
        <v>45.627330500116685</v>
      </c>
    </row>
    <row r="190" spans="1:11" x14ac:dyDescent="0.2">
      <c r="A190" s="27" t="s">
        <v>24</v>
      </c>
      <c r="B190" s="21" t="s">
        <v>111</v>
      </c>
      <c r="C190" s="22">
        <v>2272938969.8400002</v>
      </c>
      <c r="D190" s="22">
        <v>5040596772</v>
      </c>
      <c r="E190" s="22">
        <v>2477123461</v>
      </c>
      <c r="F190" s="22">
        <v>2445729296.6999998</v>
      </c>
      <c r="G190" s="22">
        <f t="shared" si="25"/>
        <v>172790326.85999966</v>
      </c>
      <c r="H190" s="22">
        <f t="shared" si="26"/>
        <v>31394164.300000191</v>
      </c>
      <c r="I190" s="23">
        <f t="shared" si="27"/>
        <v>7.6020662742283491</v>
      </c>
      <c r="J190" s="23">
        <f t="shared" si="28"/>
        <v>98.732636269678437</v>
      </c>
      <c r="K190" s="23">
        <f t="shared" si="29"/>
        <v>48.520629745386024</v>
      </c>
    </row>
    <row r="191" spans="1:11" x14ac:dyDescent="0.2">
      <c r="A191" s="28" t="s">
        <v>112</v>
      </c>
      <c r="B191" s="21" t="s">
        <v>113</v>
      </c>
      <c r="C191" s="22">
        <v>574866.09</v>
      </c>
      <c r="D191" s="22">
        <v>6055840</v>
      </c>
      <c r="E191" s="22">
        <v>877573</v>
      </c>
      <c r="F191" s="22">
        <v>717691</v>
      </c>
      <c r="G191" s="22">
        <f t="shared" si="25"/>
        <v>142824.91000000003</v>
      </c>
      <c r="H191" s="22">
        <f t="shared" si="26"/>
        <v>159882</v>
      </c>
      <c r="I191" s="23">
        <f t="shared" si="27"/>
        <v>24.844900835949474</v>
      </c>
      <c r="J191" s="23">
        <f t="shared" si="28"/>
        <v>81.781344685855188</v>
      </c>
      <c r="K191" s="23">
        <f t="shared" si="29"/>
        <v>11.851221300430659</v>
      </c>
    </row>
    <row r="192" spans="1:11" x14ac:dyDescent="0.2">
      <c r="A192" s="28" t="s">
        <v>114</v>
      </c>
      <c r="B192" s="21" t="s">
        <v>115</v>
      </c>
      <c r="C192" s="22">
        <v>2272364103.75</v>
      </c>
      <c r="D192" s="22">
        <v>5034540932</v>
      </c>
      <c r="E192" s="22">
        <v>2476245888</v>
      </c>
      <c r="F192" s="22">
        <v>2445011605.6999998</v>
      </c>
      <c r="G192" s="22">
        <f t="shared" si="25"/>
        <v>172647501.94999981</v>
      </c>
      <c r="H192" s="22">
        <f t="shared" si="26"/>
        <v>31234282.300000191</v>
      </c>
      <c r="I192" s="23">
        <f t="shared" si="27"/>
        <v>7.5977041559970928</v>
      </c>
      <c r="J192" s="23">
        <f t="shared" si="28"/>
        <v>98.738643748936127</v>
      </c>
      <c r="K192" s="23">
        <f t="shared" si="29"/>
        <v>48.564737852448147</v>
      </c>
    </row>
    <row r="193" spans="1:11" ht="25.5" x14ac:dyDescent="0.2">
      <c r="A193" s="27" t="s">
        <v>116</v>
      </c>
      <c r="B193" s="21" t="s">
        <v>117</v>
      </c>
      <c r="C193" s="22">
        <v>22100</v>
      </c>
      <c r="D193" s="22">
        <v>23370</v>
      </c>
      <c r="E193" s="22">
        <v>23370</v>
      </c>
      <c r="F193" s="22">
        <v>22997.79</v>
      </c>
      <c r="G193" s="22">
        <f t="shared" si="25"/>
        <v>897.79000000000087</v>
      </c>
      <c r="H193" s="22">
        <f t="shared" si="26"/>
        <v>372.20999999999913</v>
      </c>
      <c r="I193" s="23">
        <f t="shared" si="27"/>
        <v>4.0623981900452577</v>
      </c>
      <c r="J193" s="23">
        <f t="shared" si="28"/>
        <v>98.407317073170731</v>
      </c>
      <c r="K193" s="23">
        <f t="shared" si="29"/>
        <v>98.407317073170731</v>
      </c>
    </row>
    <row r="194" spans="1:11" x14ac:dyDescent="0.2">
      <c r="A194" s="28" t="s">
        <v>118</v>
      </c>
      <c r="B194" s="21" t="s">
        <v>119</v>
      </c>
      <c r="C194" s="22">
        <v>22100</v>
      </c>
      <c r="D194" s="22">
        <v>23370</v>
      </c>
      <c r="E194" s="22">
        <v>23370</v>
      </c>
      <c r="F194" s="22">
        <v>22997.79</v>
      </c>
      <c r="G194" s="22">
        <f t="shared" si="25"/>
        <v>897.79000000000087</v>
      </c>
      <c r="H194" s="22">
        <f t="shared" si="26"/>
        <v>372.20999999999913</v>
      </c>
      <c r="I194" s="23">
        <f t="shared" si="27"/>
        <v>4.0623981900452577</v>
      </c>
      <c r="J194" s="23">
        <f t="shared" si="28"/>
        <v>98.407317073170731</v>
      </c>
      <c r="K194" s="23">
        <f t="shared" si="29"/>
        <v>98.407317073170731</v>
      </c>
    </row>
    <row r="195" spans="1:11" ht="25.5" x14ac:dyDescent="0.2">
      <c r="A195" s="27" t="s">
        <v>120</v>
      </c>
      <c r="B195" s="21" t="s">
        <v>121</v>
      </c>
      <c r="C195" s="22">
        <v>148484555.31999999</v>
      </c>
      <c r="D195" s="22">
        <v>299028732</v>
      </c>
      <c r="E195" s="22">
        <v>148886826</v>
      </c>
      <c r="F195" s="22">
        <v>155113839.78999999</v>
      </c>
      <c r="G195" s="22">
        <f t="shared" si="25"/>
        <v>6629284.4699999988</v>
      </c>
      <c r="H195" s="22">
        <f t="shared" si="26"/>
        <v>-6227013.7899999917</v>
      </c>
      <c r="I195" s="23">
        <f t="shared" si="27"/>
        <v>4.4646289681194133</v>
      </c>
      <c r="J195" s="23">
        <f t="shared" si="28"/>
        <v>104.18238064259626</v>
      </c>
      <c r="K195" s="23">
        <f t="shared" si="29"/>
        <v>51.87255376851212</v>
      </c>
    </row>
    <row r="196" spans="1:11" x14ac:dyDescent="0.2">
      <c r="A196" s="28" t="s">
        <v>122</v>
      </c>
      <c r="B196" s="21" t="s">
        <v>123</v>
      </c>
      <c r="C196" s="22">
        <v>148013823.13</v>
      </c>
      <c r="D196" s="22">
        <v>297602085</v>
      </c>
      <c r="E196" s="22">
        <v>148831826</v>
      </c>
      <c r="F196" s="22">
        <v>155084440.44</v>
      </c>
      <c r="G196" s="22">
        <f t="shared" si="25"/>
        <v>7070617.3100000024</v>
      </c>
      <c r="H196" s="22">
        <f t="shared" si="26"/>
        <v>-6252614.4399999976</v>
      </c>
      <c r="I196" s="23">
        <f t="shared" si="27"/>
        <v>4.7769979590283924</v>
      </c>
      <c r="J196" s="23">
        <f t="shared" si="28"/>
        <v>104.20112727771007</v>
      </c>
      <c r="K196" s="23">
        <f t="shared" si="29"/>
        <v>52.111342042512909</v>
      </c>
    </row>
    <row r="197" spans="1:11" ht="25.5" x14ac:dyDescent="0.2">
      <c r="A197" s="29" t="s">
        <v>124</v>
      </c>
      <c r="B197" s="21" t="s">
        <v>125</v>
      </c>
      <c r="C197" s="22">
        <v>14155.12</v>
      </c>
      <c r="D197" s="22">
        <v>80000</v>
      </c>
      <c r="E197" s="22">
        <v>15000</v>
      </c>
      <c r="F197" s="22">
        <v>31952.32</v>
      </c>
      <c r="G197" s="22">
        <f t="shared" si="25"/>
        <v>17797.199999999997</v>
      </c>
      <c r="H197" s="22">
        <f t="shared" si="26"/>
        <v>-16952.32</v>
      </c>
      <c r="I197" s="23">
        <f t="shared" si="27"/>
        <v>125.72977127710678</v>
      </c>
      <c r="J197" s="23">
        <f t="shared" si="28"/>
        <v>213.0154666666667</v>
      </c>
      <c r="K197" s="23">
        <f t="shared" si="29"/>
        <v>39.940399999999997</v>
      </c>
    </row>
    <row r="198" spans="1:11" ht="25.5" x14ac:dyDescent="0.2">
      <c r="A198" s="29" t="s">
        <v>126</v>
      </c>
      <c r="B198" s="21" t="s">
        <v>127</v>
      </c>
      <c r="C198" s="22">
        <v>147999668.00999999</v>
      </c>
      <c r="D198" s="22">
        <v>297522085</v>
      </c>
      <c r="E198" s="22">
        <v>148816826</v>
      </c>
      <c r="F198" s="22">
        <v>155052488.12</v>
      </c>
      <c r="G198" s="22">
        <f t="shared" si="25"/>
        <v>7052820.1100000143</v>
      </c>
      <c r="H198" s="22">
        <f t="shared" si="26"/>
        <v>-6235662.1200000048</v>
      </c>
      <c r="I198" s="23">
        <f t="shared" si="27"/>
        <v>4.7654296829391996</v>
      </c>
      <c r="J198" s="23">
        <f t="shared" si="28"/>
        <v>104.19015933050476</v>
      </c>
      <c r="K198" s="23">
        <f t="shared" si="29"/>
        <v>52.114614657933714</v>
      </c>
    </row>
    <row r="199" spans="1:11" ht="25.5" x14ac:dyDescent="0.2">
      <c r="A199" s="28" t="s">
        <v>128</v>
      </c>
      <c r="B199" s="21" t="s">
        <v>129</v>
      </c>
      <c r="C199" s="22">
        <v>470732.19</v>
      </c>
      <c r="D199" s="22">
        <v>1426647</v>
      </c>
      <c r="E199" s="22">
        <v>55000</v>
      </c>
      <c r="F199" s="22">
        <v>29399.35</v>
      </c>
      <c r="G199" s="22">
        <f t="shared" si="25"/>
        <v>-441332.84</v>
      </c>
      <c r="H199" s="22">
        <f t="shared" si="26"/>
        <v>25600.65</v>
      </c>
      <c r="I199" s="23">
        <f t="shared" si="27"/>
        <v>-93.754548631993913</v>
      </c>
      <c r="J199" s="23">
        <f t="shared" si="28"/>
        <v>53.45336363636364</v>
      </c>
      <c r="K199" s="23">
        <f t="shared" si="29"/>
        <v>2.0607305100701154</v>
      </c>
    </row>
    <row r="200" spans="1:11" x14ac:dyDescent="0.2">
      <c r="A200" s="26" t="s">
        <v>49</v>
      </c>
      <c r="B200" s="21" t="s">
        <v>130</v>
      </c>
      <c r="C200" s="22">
        <v>186550.26</v>
      </c>
      <c r="D200" s="22">
        <v>1377608</v>
      </c>
      <c r="E200" s="22">
        <v>580067</v>
      </c>
      <c r="F200" s="22">
        <v>318423.15000000002</v>
      </c>
      <c r="G200" s="22">
        <f t="shared" si="25"/>
        <v>131872.89000000001</v>
      </c>
      <c r="H200" s="22">
        <f t="shared" si="26"/>
        <v>261643.84999999998</v>
      </c>
      <c r="I200" s="23">
        <f t="shared" si="27"/>
        <v>70.690274031244996</v>
      </c>
      <c r="J200" s="23">
        <f t="shared" si="28"/>
        <v>54.894201876679773</v>
      </c>
      <c r="K200" s="23">
        <f t="shared" si="29"/>
        <v>23.114205927956284</v>
      </c>
    </row>
    <row r="201" spans="1:11" x14ac:dyDescent="0.2">
      <c r="A201" s="27" t="s">
        <v>131</v>
      </c>
      <c r="B201" s="21" t="s">
        <v>132</v>
      </c>
      <c r="C201" s="22">
        <v>186550.26</v>
      </c>
      <c r="D201" s="22">
        <v>1377608</v>
      </c>
      <c r="E201" s="22">
        <v>580067</v>
      </c>
      <c r="F201" s="22">
        <v>318423.15000000002</v>
      </c>
      <c r="G201" s="22">
        <f t="shared" si="25"/>
        <v>131872.89000000001</v>
      </c>
      <c r="H201" s="22">
        <f t="shared" si="26"/>
        <v>261643.84999999998</v>
      </c>
      <c r="I201" s="23">
        <f t="shared" si="27"/>
        <v>70.690274031244996</v>
      </c>
      <c r="J201" s="23">
        <f t="shared" si="28"/>
        <v>54.894201876679773</v>
      </c>
      <c r="K201" s="23">
        <f t="shared" si="29"/>
        <v>23.114205927956284</v>
      </c>
    </row>
    <row r="202" spans="1:11" x14ac:dyDescent="0.2">
      <c r="A202" s="20"/>
      <c r="B202" s="21" t="s">
        <v>133</v>
      </c>
      <c r="C202" s="22">
        <v>223601379.21000001</v>
      </c>
      <c r="D202" s="22">
        <v>448394885</v>
      </c>
      <c r="E202" s="22">
        <v>250949951</v>
      </c>
      <c r="F202" s="22">
        <v>279513006.01999998</v>
      </c>
      <c r="G202" s="22">
        <f t="shared" si="25"/>
        <v>55911626.809999973</v>
      </c>
      <c r="H202" s="22">
        <f t="shared" si="26"/>
        <v>-28563055.019999981</v>
      </c>
      <c r="I202" s="23">
        <f t="shared" si="27"/>
        <v>25.005045589405512</v>
      </c>
      <c r="J202" s="23">
        <f t="shared" si="28"/>
        <v>111.38197274244537</v>
      </c>
      <c r="K202" s="23">
        <f t="shared" si="29"/>
        <v>62.336350250739358</v>
      </c>
    </row>
    <row r="203" spans="1:11" x14ac:dyDescent="0.2">
      <c r="A203" s="20" t="s">
        <v>134</v>
      </c>
      <c r="B203" s="21" t="s">
        <v>135</v>
      </c>
      <c r="C203" s="22">
        <v>-223601379.21000001</v>
      </c>
      <c r="D203" s="22">
        <v>-448394885</v>
      </c>
      <c r="E203" s="22">
        <v>-250949951</v>
      </c>
      <c r="F203" s="22">
        <v>-279513006.01999998</v>
      </c>
      <c r="G203" s="22">
        <f t="shared" si="25"/>
        <v>-55911626.809999973</v>
      </c>
      <c r="H203" s="22">
        <f t="shared" si="26"/>
        <v>28563055.019999981</v>
      </c>
      <c r="I203" s="23">
        <f t="shared" si="27"/>
        <v>25.005045589405512</v>
      </c>
      <c r="J203" s="23">
        <f t="shared" si="28"/>
        <v>111.38197274244537</v>
      </c>
      <c r="K203" s="23">
        <f t="shared" si="29"/>
        <v>62.336350250739358</v>
      </c>
    </row>
    <row r="204" spans="1:11" x14ac:dyDescent="0.2">
      <c r="A204" s="26" t="s">
        <v>136</v>
      </c>
      <c r="B204" s="21" t="s">
        <v>137</v>
      </c>
      <c r="C204" s="22">
        <v>-223601379.21000001</v>
      </c>
      <c r="D204" s="22">
        <v>-448394885</v>
      </c>
      <c r="E204" s="22">
        <v>-250949951</v>
      </c>
      <c r="F204" s="22">
        <v>-279513006.01999998</v>
      </c>
      <c r="G204" s="22">
        <f t="shared" si="25"/>
        <v>-55911626.809999973</v>
      </c>
      <c r="H204" s="22">
        <f t="shared" si="26"/>
        <v>28563055.019999981</v>
      </c>
      <c r="I204" s="23">
        <f t="shared" si="27"/>
        <v>25.005045589405512</v>
      </c>
      <c r="J204" s="23">
        <f t="shared" si="28"/>
        <v>111.38197274244537</v>
      </c>
      <c r="K204" s="23">
        <f t="shared" si="29"/>
        <v>62.336350250739358</v>
      </c>
    </row>
    <row r="205" spans="1:11" ht="25.5" x14ac:dyDescent="0.2">
      <c r="A205" s="27" t="s">
        <v>138</v>
      </c>
      <c r="B205" s="21" t="s">
        <v>139</v>
      </c>
      <c r="C205" s="22">
        <v>-223601379.21000001</v>
      </c>
      <c r="D205" s="22">
        <v>-448394885</v>
      </c>
      <c r="E205" s="22">
        <v>-250949951</v>
      </c>
      <c r="F205" s="22">
        <v>-279513006.01999998</v>
      </c>
      <c r="G205" s="22">
        <f t="shared" si="25"/>
        <v>-55911626.809999973</v>
      </c>
      <c r="H205" s="22">
        <f t="shared" si="26"/>
        <v>28563055.019999981</v>
      </c>
      <c r="I205" s="23">
        <f t="shared" si="27"/>
        <v>25.005045589405512</v>
      </c>
      <c r="J205" s="23">
        <f t="shared" si="28"/>
        <v>111.38197274244537</v>
      </c>
      <c r="K205" s="23">
        <f t="shared" si="29"/>
        <v>62.336350250739358</v>
      </c>
    </row>
    <row r="206" spans="1:11" x14ac:dyDescent="0.2">
      <c r="A206" s="20"/>
      <c r="B206" s="21"/>
      <c r="C206" s="22"/>
      <c r="D206" s="22"/>
      <c r="E206" s="22"/>
      <c r="F206" s="22"/>
      <c r="G206" s="22"/>
      <c r="H206" s="22"/>
      <c r="I206" s="23"/>
      <c r="J206" s="23"/>
      <c r="K206" s="23"/>
    </row>
    <row r="207" spans="1:11" s="35" customFormat="1" x14ac:dyDescent="0.2">
      <c r="A207" s="36" t="s">
        <v>143</v>
      </c>
      <c r="B207" s="32" t="s">
        <v>144</v>
      </c>
      <c r="C207" s="33"/>
      <c r="D207" s="33"/>
      <c r="E207" s="33"/>
      <c r="F207" s="33"/>
      <c r="G207" s="33"/>
      <c r="H207" s="33"/>
      <c r="I207" s="34"/>
      <c r="J207" s="34"/>
      <c r="K207" s="34"/>
    </row>
    <row r="208" spans="1:11" x14ac:dyDescent="0.2">
      <c r="A208" s="20" t="s">
        <v>20</v>
      </c>
      <c r="B208" s="21" t="s">
        <v>21</v>
      </c>
      <c r="C208" s="22">
        <v>1877259035.71</v>
      </c>
      <c r="D208" s="22">
        <v>4160129191</v>
      </c>
      <c r="E208" s="22">
        <v>2068149264</v>
      </c>
      <c r="F208" s="22">
        <v>2075632775</v>
      </c>
      <c r="G208" s="22">
        <f t="shared" ref="G208:G248" si="30">F208-C208</f>
        <v>198373739.28999996</v>
      </c>
      <c r="H208" s="22">
        <f t="shared" ref="H208:H248" si="31">E208-F208</f>
        <v>-7483511</v>
      </c>
      <c r="I208" s="23">
        <f t="shared" ref="I208:I248" si="32">IF(ISERROR(F208/C208),0,F208/C208*100-100)</f>
        <v>10.567201196875459</v>
      </c>
      <c r="J208" s="23">
        <f t="shared" ref="J208:J248" si="33">IF(ISERROR(F208/E208),0,F208/E208*100)</f>
        <v>100.36184578793535</v>
      </c>
      <c r="K208" s="23">
        <f t="shared" ref="K208:K248" si="34">IF(ISERROR(F208/D208),0,F208/D208*100)</f>
        <v>49.893469161736903</v>
      </c>
    </row>
    <row r="209" spans="1:11" x14ac:dyDescent="0.2">
      <c r="A209" s="26" t="s">
        <v>22</v>
      </c>
      <c r="B209" s="21" t="s">
        <v>23</v>
      </c>
      <c r="C209" s="22">
        <v>1546642260.0699999</v>
      </c>
      <c r="D209" s="22">
        <v>3429414334</v>
      </c>
      <c r="E209" s="22">
        <v>1694558810</v>
      </c>
      <c r="F209" s="22">
        <v>1679723048.55</v>
      </c>
      <c r="G209" s="22">
        <f t="shared" si="30"/>
        <v>133080788.48000002</v>
      </c>
      <c r="H209" s="22">
        <f t="shared" si="31"/>
        <v>14835761.450000048</v>
      </c>
      <c r="I209" s="23">
        <f t="shared" si="32"/>
        <v>8.6044971041963549</v>
      </c>
      <c r="J209" s="23">
        <f t="shared" si="33"/>
        <v>99.124505956214051</v>
      </c>
      <c r="K209" s="23">
        <f t="shared" si="34"/>
        <v>48.979880672243084</v>
      </c>
    </row>
    <row r="210" spans="1:11" x14ac:dyDescent="0.2">
      <c r="A210" s="27" t="s">
        <v>24</v>
      </c>
      <c r="B210" s="21" t="s">
        <v>25</v>
      </c>
      <c r="C210" s="22">
        <v>1546642260.0699999</v>
      </c>
      <c r="D210" s="22">
        <v>3429414334</v>
      </c>
      <c r="E210" s="22">
        <v>1694558810</v>
      </c>
      <c r="F210" s="22">
        <v>1679723048.55</v>
      </c>
      <c r="G210" s="22">
        <f t="shared" si="30"/>
        <v>133080788.48000002</v>
      </c>
      <c r="H210" s="22">
        <f t="shared" si="31"/>
        <v>14835761.450000048</v>
      </c>
      <c r="I210" s="23">
        <f t="shared" si="32"/>
        <v>8.6044971041963549</v>
      </c>
      <c r="J210" s="23">
        <f t="shared" si="33"/>
        <v>99.124505956214051</v>
      </c>
      <c r="K210" s="23">
        <f t="shared" si="34"/>
        <v>48.979880672243084</v>
      </c>
    </row>
    <row r="211" spans="1:11" x14ac:dyDescent="0.2">
      <c r="A211" s="28" t="s">
        <v>26</v>
      </c>
      <c r="B211" s="21" t="s">
        <v>27</v>
      </c>
      <c r="C211" s="22">
        <v>1964238933.25</v>
      </c>
      <c r="D211" s="22">
        <v>3429414334</v>
      </c>
      <c r="E211" s="22">
        <v>1694558810</v>
      </c>
      <c r="F211" s="22">
        <v>2073491816.05</v>
      </c>
      <c r="G211" s="22">
        <f t="shared" si="30"/>
        <v>109252882.79999995</v>
      </c>
      <c r="H211" s="22">
        <f t="shared" si="31"/>
        <v>-378933006.04999995</v>
      </c>
      <c r="I211" s="23">
        <f t="shared" si="32"/>
        <v>5.5620974083448971</v>
      </c>
      <c r="J211" s="23">
        <f t="shared" si="33"/>
        <v>122.36175007995149</v>
      </c>
      <c r="K211" s="23">
        <f t="shared" si="34"/>
        <v>60.461980213149715</v>
      </c>
    </row>
    <row r="212" spans="1:11" x14ac:dyDescent="0.2">
      <c r="A212" s="29" t="s">
        <v>28</v>
      </c>
      <c r="B212" s="21" t="s">
        <v>29</v>
      </c>
      <c r="C212" s="22">
        <v>166783.87</v>
      </c>
      <c r="D212" s="22">
        <v>280000</v>
      </c>
      <c r="E212" s="22">
        <v>140000</v>
      </c>
      <c r="F212" s="22">
        <v>183931.51</v>
      </c>
      <c r="G212" s="22">
        <f t="shared" si="30"/>
        <v>17147.640000000014</v>
      </c>
      <c r="H212" s="22">
        <f t="shared" si="31"/>
        <v>-43931.510000000009</v>
      </c>
      <c r="I212" s="23">
        <f t="shared" si="32"/>
        <v>10.281353946277918</v>
      </c>
      <c r="J212" s="23">
        <f t="shared" si="33"/>
        <v>131.37965</v>
      </c>
      <c r="K212" s="23">
        <f t="shared" si="34"/>
        <v>65.689824999999999</v>
      </c>
    </row>
    <row r="213" spans="1:11" ht="25.5" x14ac:dyDescent="0.2">
      <c r="A213" s="30" t="s">
        <v>30</v>
      </c>
      <c r="B213" s="21" t="s">
        <v>31</v>
      </c>
      <c r="C213" s="22">
        <v>166783.87</v>
      </c>
      <c r="D213" s="22">
        <v>280000</v>
      </c>
      <c r="E213" s="22">
        <v>140000</v>
      </c>
      <c r="F213" s="22">
        <v>183931.51</v>
      </c>
      <c r="G213" s="22">
        <f t="shared" si="30"/>
        <v>17147.640000000014</v>
      </c>
      <c r="H213" s="22">
        <f t="shared" si="31"/>
        <v>-43931.510000000009</v>
      </c>
      <c r="I213" s="23">
        <f t="shared" si="32"/>
        <v>10.281353946277918</v>
      </c>
      <c r="J213" s="23">
        <f t="shared" si="33"/>
        <v>131.37965</v>
      </c>
      <c r="K213" s="23">
        <f t="shared" si="34"/>
        <v>65.689824999999999</v>
      </c>
    </row>
    <row r="214" spans="1:11" ht="25.5" x14ac:dyDescent="0.2">
      <c r="A214" s="29" t="s">
        <v>32</v>
      </c>
      <c r="B214" s="21" t="s">
        <v>33</v>
      </c>
      <c r="C214" s="22">
        <v>1964072149.3800001</v>
      </c>
      <c r="D214" s="22">
        <v>3429134334</v>
      </c>
      <c r="E214" s="22">
        <v>1694418810</v>
      </c>
      <c r="F214" s="22">
        <v>2073307884.54</v>
      </c>
      <c r="G214" s="22">
        <f t="shared" si="30"/>
        <v>109235735.15999985</v>
      </c>
      <c r="H214" s="22">
        <f t="shared" si="31"/>
        <v>-378889074.53999996</v>
      </c>
      <c r="I214" s="23">
        <f t="shared" si="32"/>
        <v>5.5616966614226584</v>
      </c>
      <c r="J214" s="23">
        <f t="shared" si="33"/>
        <v>122.36100498317768</v>
      </c>
      <c r="K214" s="23">
        <f t="shared" si="34"/>
        <v>60.461553342576046</v>
      </c>
    </row>
    <row r="215" spans="1:11" ht="25.5" x14ac:dyDescent="0.2">
      <c r="A215" s="30" t="s">
        <v>34</v>
      </c>
      <c r="B215" s="21" t="s">
        <v>35</v>
      </c>
      <c r="C215" s="22">
        <v>1964072149.3800001</v>
      </c>
      <c r="D215" s="22">
        <v>3429134334</v>
      </c>
      <c r="E215" s="22">
        <v>1694418810</v>
      </c>
      <c r="F215" s="22">
        <v>2073307884.54</v>
      </c>
      <c r="G215" s="22">
        <f t="shared" si="30"/>
        <v>109235735.15999985</v>
      </c>
      <c r="H215" s="22">
        <f t="shared" si="31"/>
        <v>-378889074.53999996</v>
      </c>
      <c r="I215" s="23">
        <f t="shared" si="32"/>
        <v>5.5616966614226584</v>
      </c>
      <c r="J215" s="23">
        <f t="shared" si="33"/>
        <v>122.36100498317768</v>
      </c>
      <c r="K215" s="23">
        <f t="shared" si="34"/>
        <v>60.461553342576046</v>
      </c>
    </row>
    <row r="216" spans="1:11" x14ac:dyDescent="0.2">
      <c r="A216" s="29" t="s">
        <v>42</v>
      </c>
      <c r="B216" s="21" t="s">
        <v>43</v>
      </c>
      <c r="C216" s="22">
        <v>-417596673.18000001</v>
      </c>
      <c r="D216" s="22">
        <v>0</v>
      </c>
      <c r="E216" s="22">
        <v>0</v>
      </c>
      <c r="F216" s="22">
        <v>-393768767.5</v>
      </c>
      <c r="G216" s="22">
        <f t="shared" si="30"/>
        <v>23827905.680000007</v>
      </c>
      <c r="H216" s="22">
        <f t="shared" si="31"/>
        <v>393768767.5</v>
      </c>
      <c r="I216" s="23">
        <f t="shared" si="32"/>
        <v>-5.7059615677851099</v>
      </c>
      <c r="J216" s="23">
        <f t="shared" si="33"/>
        <v>0</v>
      </c>
      <c r="K216" s="23">
        <f t="shared" si="34"/>
        <v>0</v>
      </c>
    </row>
    <row r="217" spans="1:11" ht="25.5" x14ac:dyDescent="0.2">
      <c r="A217" s="30" t="s">
        <v>44</v>
      </c>
      <c r="B217" s="21" t="s">
        <v>45</v>
      </c>
      <c r="C217" s="22">
        <v>-410977150.81999999</v>
      </c>
      <c r="D217" s="22">
        <v>0</v>
      </c>
      <c r="E217" s="22">
        <v>0</v>
      </c>
      <c r="F217" s="22">
        <v>-389438147.73000002</v>
      </c>
      <c r="G217" s="22">
        <f t="shared" si="30"/>
        <v>21539003.089999974</v>
      </c>
      <c r="H217" s="22">
        <f t="shared" si="31"/>
        <v>389438147.73000002</v>
      </c>
      <c r="I217" s="23">
        <f t="shared" si="32"/>
        <v>-5.2409247197865909</v>
      </c>
      <c r="J217" s="23">
        <f t="shared" si="33"/>
        <v>0</v>
      </c>
      <c r="K217" s="23">
        <f t="shared" si="34"/>
        <v>0</v>
      </c>
    </row>
    <row r="218" spans="1:11" ht="25.5" x14ac:dyDescent="0.2">
      <c r="A218" s="30" t="s">
        <v>46</v>
      </c>
      <c r="B218" s="21" t="s">
        <v>47</v>
      </c>
      <c r="C218" s="22">
        <v>-19682333.809999999</v>
      </c>
      <c r="D218" s="22">
        <v>0</v>
      </c>
      <c r="E218" s="22">
        <v>0</v>
      </c>
      <c r="F218" s="22">
        <v>-12699783.57</v>
      </c>
      <c r="G218" s="22">
        <f t="shared" si="30"/>
        <v>6982550.2399999984</v>
      </c>
      <c r="H218" s="22">
        <f t="shared" si="31"/>
        <v>12699783.57</v>
      </c>
      <c r="I218" s="23">
        <f t="shared" si="32"/>
        <v>-35.476231159398267</v>
      </c>
      <c r="J218" s="23">
        <f t="shared" si="33"/>
        <v>0</v>
      </c>
      <c r="K218" s="23">
        <f t="shared" si="34"/>
        <v>0</v>
      </c>
    </row>
    <row r="219" spans="1:11" x14ac:dyDescent="0.2">
      <c r="A219" s="30" t="s">
        <v>145</v>
      </c>
      <c r="B219" s="21" t="s">
        <v>146</v>
      </c>
      <c r="C219" s="22">
        <v>12853351.220000001</v>
      </c>
      <c r="D219" s="22">
        <v>0</v>
      </c>
      <c r="E219" s="22">
        <v>0</v>
      </c>
      <c r="F219" s="22">
        <v>8168500.8099999996</v>
      </c>
      <c r="G219" s="22">
        <f t="shared" si="30"/>
        <v>-4684850.4100000011</v>
      </c>
      <c r="H219" s="22">
        <f t="shared" si="31"/>
        <v>-8168500.8099999996</v>
      </c>
      <c r="I219" s="23">
        <f t="shared" si="32"/>
        <v>-36.448474252460372</v>
      </c>
      <c r="J219" s="23">
        <f t="shared" si="33"/>
        <v>0</v>
      </c>
      <c r="K219" s="23">
        <f t="shared" si="34"/>
        <v>0</v>
      </c>
    </row>
    <row r="220" spans="1:11" x14ac:dyDescent="0.2">
      <c r="A220" s="30" t="s">
        <v>48</v>
      </c>
      <c r="B220" s="21" t="s">
        <v>43</v>
      </c>
      <c r="C220" s="22">
        <v>209460.23</v>
      </c>
      <c r="D220" s="22">
        <v>0</v>
      </c>
      <c r="E220" s="22">
        <v>0</v>
      </c>
      <c r="F220" s="22">
        <v>200662.99</v>
      </c>
      <c r="G220" s="22">
        <f t="shared" si="30"/>
        <v>-8797.2400000000198</v>
      </c>
      <c r="H220" s="22">
        <f t="shared" si="31"/>
        <v>-200662.99</v>
      </c>
      <c r="I220" s="23">
        <f t="shared" si="32"/>
        <v>-4.1999571947381185</v>
      </c>
      <c r="J220" s="23">
        <f t="shared" si="33"/>
        <v>0</v>
      </c>
      <c r="K220" s="23">
        <f t="shared" si="34"/>
        <v>0</v>
      </c>
    </row>
    <row r="221" spans="1:11" x14ac:dyDescent="0.2">
      <c r="A221" s="26" t="s">
        <v>49</v>
      </c>
      <c r="B221" s="21" t="s">
        <v>50</v>
      </c>
      <c r="C221" s="22">
        <v>65057108.759999998</v>
      </c>
      <c r="D221" s="22">
        <v>167255386</v>
      </c>
      <c r="E221" s="22">
        <v>91887666</v>
      </c>
      <c r="F221" s="22">
        <v>109375403.05</v>
      </c>
      <c r="G221" s="22">
        <f t="shared" si="30"/>
        <v>44318294.289999999</v>
      </c>
      <c r="H221" s="22">
        <f t="shared" si="31"/>
        <v>-17487737.049999997</v>
      </c>
      <c r="I221" s="23">
        <f t="shared" si="32"/>
        <v>68.122139355274982</v>
      </c>
      <c r="J221" s="23">
        <f t="shared" si="33"/>
        <v>119.03164789276505</v>
      </c>
      <c r="K221" s="23">
        <f t="shared" si="34"/>
        <v>65.394248679082907</v>
      </c>
    </row>
    <row r="222" spans="1:11" ht="25.5" x14ac:dyDescent="0.2">
      <c r="A222" s="27" t="s">
        <v>51</v>
      </c>
      <c r="B222" s="21" t="s">
        <v>52</v>
      </c>
      <c r="C222" s="22">
        <v>65057108.759999998</v>
      </c>
      <c r="D222" s="22">
        <v>0</v>
      </c>
      <c r="E222" s="22">
        <v>0</v>
      </c>
      <c r="F222" s="22">
        <v>109375403.05</v>
      </c>
      <c r="G222" s="22">
        <f t="shared" si="30"/>
        <v>44318294.289999999</v>
      </c>
      <c r="H222" s="22">
        <f t="shared" si="31"/>
        <v>-109375403.05</v>
      </c>
      <c r="I222" s="23">
        <f t="shared" si="32"/>
        <v>68.122139355274982</v>
      </c>
      <c r="J222" s="23">
        <f t="shared" si="33"/>
        <v>0</v>
      </c>
      <c r="K222" s="23">
        <f t="shared" si="34"/>
        <v>0</v>
      </c>
    </row>
    <row r="223" spans="1:11" ht="25.5" x14ac:dyDescent="0.2">
      <c r="A223" s="28" t="s">
        <v>53</v>
      </c>
      <c r="B223" s="21" t="s">
        <v>54</v>
      </c>
      <c r="C223" s="22">
        <v>43581181.840000004</v>
      </c>
      <c r="D223" s="22">
        <v>0</v>
      </c>
      <c r="E223" s="22">
        <v>0</v>
      </c>
      <c r="F223" s="22">
        <v>78739372.980000004</v>
      </c>
      <c r="G223" s="22">
        <f t="shared" si="30"/>
        <v>35158191.140000001</v>
      </c>
      <c r="H223" s="22">
        <f t="shared" si="31"/>
        <v>-78739372.980000004</v>
      </c>
      <c r="I223" s="23">
        <f t="shared" si="32"/>
        <v>80.67287222516498</v>
      </c>
      <c r="J223" s="23">
        <f t="shared" si="33"/>
        <v>0</v>
      </c>
      <c r="K223" s="23">
        <f t="shared" si="34"/>
        <v>0</v>
      </c>
    </row>
    <row r="224" spans="1:11" x14ac:dyDescent="0.2">
      <c r="A224" s="29" t="s">
        <v>55</v>
      </c>
      <c r="B224" s="21" t="s">
        <v>56</v>
      </c>
      <c r="C224" s="22">
        <v>285856.68</v>
      </c>
      <c r="D224" s="22">
        <v>0</v>
      </c>
      <c r="E224" s="22">
        <v>0</v>
      </c>
      <c r="F224" s="22">
        <v>442517.15</v>
      </c>
      <c r="G224" s="22">
        <f t="shared" si="30"/>
        <v>156660.47000000003</v>
      </c>
      <c r="H224" s="22">
        <f t="shared" si="31"/>
        <v>-442517.15</v>
      </c>
      <c r="I224" s="23">
        <f t="shared" si="32"/>
        <v>54.803851356560926</v>
      </c>
      <c r="J224" s="23">
        <f t="shared" si="33"/>
        <v>0</v>
      </c>
      <c r="K224" s="23">
        <f t="shared" si="34"/>
        <v>0</v>
      </c>
    </row>
    <row r="225" spans="1:11" ht="25.5" x14ac:dyDescent="0.2">
      <c r="A225" s="29" t="s">
        <v>57</v>
      </c>
      <c r="B225" s="21" t="s">
        <v>58</v>
      </c>
      <c r="C225" s="22">
        <v>42443142.509999998</v>
      </c>
      <c r="D225" s="22">
        <v>0</v>
      </c>
      <c r="E225" s="22">
        <v>0</v>
      </c>
      <c r="F225" s="22">
        <v>67722199.260000005</v>
      </c>
      <c r="G225" s="22">
        <f t="shared" si="30"/>
        <v>25279056.750000007</v>
      </c>
      <c r="H225" s="22">
        <f t="shared" si="31"/>
        <v>-67722199.260000005</v>
      </c>
      <c r="I225" s="23">
        <f t="shared" si="32"/>
        <v>59.559814036022487</v>
      </c>
      <c r="J225" s="23">
        <f t="shared" si="33"/>
        <v>0</v>
      </c>
      <c r="K225" s="23">
        <f t="shared" si="34"/>
        <v>0</v>
      </c>
    </row>
    <row r="226" spans="1:11" x14ac:dyDescent="0.2">
      <c r="A226" s="29" t="s">
        <v>63</v>
      </c>
      <c r="B226" s="21" t="s">
        <v>64</v>
      </c>
      <c r="C226" s="22">
        <v>852182.65</v>
      </c>
      <c r="D226" s="22">
        <v>0</v>
      </c>
      <c r="E226" s="22">
        <v>0</v>
      </c>
      <c r="F226" s="22">
        <v>10574656.57</v>
      </c>
      <c r="G226" s="22">
        <f t="shared" si="30"/>
        <v>9722473.9199999999</v>
      </c>
      <c r="H226" s="22">
        <f t="shared" si="31"/>
        <v>-10574656.57</v>
      </c>
      <c r="I226" s="23">
        <f t="shared" si="32"/>
        <v>1140.8908547950371</v>
      </c>
      <c r="J226" s="23">
        <f t="shared" si="33"/>
        <v>0</v>
      </c>
      <c r="K226" s="23">
        <f t="shared" si="34"/>
        <v>0</v>
      </c>
    </row>
    <row r="227" spans="1:11" ht="25.5" x14ac:dyDescent="0.2">
      <c r="A227" s="28" t="s">
        <v>65</v>
      </c>
      <c r="B227" s="21" t="s">
        <v>66</v>
      </c>
      <c r="C227" s="22">
        <v>21475926.920000002</v>
      </c>
      <c r="D227" s="22">
        <v>0</v>
      </c>
      <c r="E227" s="22">
        <v>0</v>
      </c>
      <c r="F227" s="22">
        <v>30636030.07</v>
      </c>
      <c r="G227" s="22">
        <f t="shared" si="30"/>
        <v>9160103.1499999985</v>
      </c>
      <c r="H227" s="22">
        <f t="shared" si="31"/>
        <v>-30636030.07</v>
      </c>
      <c r="I227" s="23">
        <f t="shared" si="32"/>
        <v>42.652888437003469</v>
      </c>
      <c r="J227" s="23">
        <f t="shared" si="33"/>
        <v>0</v>
      </c>
      <c r="K227" s="23">
        <f t="shared" si="34"/>
        <v>0</v>
      </c>
    </row>
    <row r="228" spans="1:11" ht="25.5" x14ac:dyDescent="0.2">
      <c r="A228" s="29" t="s">
        <v>67</v>
      </c>
      <c r="B228" s="21" t="s">
        <v>68</v>
      </c>
      <c r="C228" s="22">
        <v>21475749.989999998</v>
      </c>
      <c r="D228" s="22">
        <v>0</v>
      </c>
      <c r="E228" s="22">
        <v>0</v>
      </c>
      <c r="F228" s="22">
        <v>30635666.640000001</v>
      </c>
      <c r="G228" s="22">
        <f t="shared" si="30"/>
        <v>9159916.6500000022</v>
      </c>
      <c r="H228" s="22">
        <f t="shared" si="31"/>
        <v>-30635666.640000001</v>
      </c>
      <c r="I228" s="23">
        <f t="shared" si="32"/>
        <v>42.652371415504632</v>
      </c>
      <c r="J228" s="23">
        <f t="shared" si="33"/>
        <v>0</v>
      </c>
      <c r="K228" s="23">
        <f t="shared" si="34"/>
        <v>0</v>
      </c>
    </row>
    <row r="229" spans="1:11" x14ac:dyDescent="0.2">
      <c r="A229" s="29" t="s">
        <v>69</v>
      </c>
      <c r="B229" s="21" t="s">
        <v>64</v>
      </c>
      <c r="C229" s="22">
        <v>176.93</v>
      </c>
      <c r="D229" s="22">
        <v>0</v>
      </c>
      <c r="E229" s="22">
        <v>0</v>
      </c>
      <c r="F229" s="22">
        <v>363.43</v>
      </c>
      <c r="G229" s="22">
        <f t="shared" si="30"/>
        <v>186.5</v>
      </c>
      <c r="H229" s="22">
        <f t="shared" si="31"/>
        <v>-363.43</v>
      </c>
      <c r="I229" s="23">
        <f t="shared" si="32"/>
        <v>105.40891878143896</v>
      </c>
      <c r="J229" s="23">
        <f t="shared" si="33"/>
        <v>0</v>
      </c>
      <c r="K229" s="23">
        <f t="shared" si="34"/>
        <v>0</v>
      </c>
    </row>
    <row r="230" spans="1:11" x14ac:dyDescent="0.2">
      <c r="A230" s="26" t="s">
        <v>72</v>
      </c>
      <c r="B230" s="21" t="s">
        <v>73</v>
      </c>
      <c r="C230" s="22">
        <v>265559666.88</v>
      </c>
      <c r="D230" s="22">
        <v>563459471</v>
      </c>
      <c r="E230" s="22">
        <v>281702788</v>
      </c>
      <c r="F230" s="22">
        <v>286534323.39999998</v>
      </c>
      <c r="G230" s="22">
        <f t="shared" si="30"/>
        <v>20974656.519999981</v>
      </c>
      <c r="H230" s="22">
        <f t="shared" si="31"/>
        <v>-4831535.3999999762</v>
      </c>
      <c r="I230" s="23">
        <f t="shared" si="32"/>
        <v>7.8982839398868236</v>
      </c>
      <c r="J230" s="23">
        <f t="shared" si="33"/>
        <v>101.71511806265829</v>
      </c>
      <c r="K230" s="23">
        <f t="shared" si="34"/>
        <v>50.85269449663754</v>
      </c>
    </row>
    <row r="231" spans="1:11" x14ac:dyDescent="0.2">
      <c r="A231" s="27" t="s">
        <v>74</v>
      </c>
      <c r="B231" s="21" t="s">
        <v>75</v>
      </c>
      <c r="C231" s="22">
        <v>265559666.88</v>
      </c>
      <c r="D231" s="22">
        <v>257233816</v>
      </c>
      <c r="E231" s="22">
        <v>128616906</v>
      </c>
      <c r="F231" s="22">
        <v>286534323.39999998</v>
      </c>
      <c r="G231" s="22">
        <f t="shared" si="30"/>
        <v>20974656.519999981</v>
      </c>
      <c r="H231" s="22">
        <f t="shared" si="31"/>
        <v>-157917417.39999998</v>
      </c>
      <c r="I231" s="23">
        <f t="shared" si="32"/>
        <v>7.8982839398868236</v>
      </c>
      <c r="J231" s="23">
        <f t="shared" si="33"/>
        <v>222.7812286201318</v>
      </c>
      <c r="K231" s="23">
        <f t="shared" si="34"/>
        <v>111.3906125779357</v>
      </c>
    </row>
    <row r="232" spans="1:11" ht="25.5" x14ac:dyDescent="0.2">
      <c r="A232" s="28" t="s">
        <v>76</v>
      </c>
      <c r="B232" s="21" t="s">
        <v>77</v>
      </c>
      <c r="C232" s="22">
        <v>135603356.88999999</v>
      </c>
      <c r="D232" s="22">
        <v>0</v>
      </c>
      <c r="E232" s="22">
        <v>0</v>
      </c>
      <c r="F232" s="22">
        <v>150539997.16999999</v>
      </c>
      <c r="G232" s="22">
        <f t="shared" si="30"/>
        <v>14936640.280000001</v>
      </c>
      <c r="H232" s="22">
        <f t="shared" si="31"/>
        <v>-150539997.16999999</v>
      </c>
      <c r="I232" s="23">
        <f t="shared" si="32"/>
        <v>11.014948761273246</v>
      </c>
      <c r="J232" s="23">
        <f t="shared" si="33"/>
        <v>0</v>
      </c>
      <c r="K232" s="23">
        <f t="shared" si="34"/>
        <v>0</v>
      </c>
    </row>
    <row r="233" spans="1:11" x14ac:dyDescent="0.2">
      <c r="A233" s="28" t="s">
        <v>78</v>
      </c>
      <c r="B233" s="21" t="s">
        <v>79</v>
      </c>
      <c r="C233" s="22">
        <v>129956309.98999999</v>
      </c>
      <c r="D233" s="22">
        <v>257233816</v>
      </c>
      <c r="E233" s="22">
        <v>128616906</v>
      </c>
      <c r="F233" s="22">
        <v>135994326.22999999</v>
      </c>
      <c r="G233" s="22">
        <f t="shared" si="30"/>
        <v>6038016.2399999946</v>
      </c>
      <c r="H233" s="22">
        <f t="shared" si="31"/>
        <v>-7377420.2299999893</v>
      </c>
      <c r="I233" s="23">
        <f t="shared" si="32"/>
        <v>4.6461893543026918</v>
      </c>
      <c r="J233" s="23">
        <f t="shared" si="33"/>
        <v>105.73596462505481</v>
      </c>
      <c r="K233" s="23">
        <f t="shared" si="34"/>
        <v>52.867981490427361</v>
      </c>
    </row>
    <row r="234" spans="1:11" x14ac:dyDescent="0.2">
      <c r="A234" s="29" t="s">
        <v>80</v>
      </c>
      <c r="B234" s="21" t="s">
        <v>81</v>
      </c>
      <c r="C234" s="22">
        <v>129956309.98999999</v>
      </c>
      <c r="D234" s="22">
        <v>257233816</v>
      </c>
      <c r="E234" s="22">
        <v>128616906</v>
      </c>
      <c r="F234" s="22">
        <v>135994326.22999999</v>
      </c>
      <c r="G234" s="22">
        <f t="shared" si="30"/>
        <v>6038016.2399999946</v>
      </c>
      <c r="H234" s="22">
        <f t="shared" si="31"/>
        <v>-7377420.2299999893</v>
      </c>
      <c r="I234" s="23">
        <f t="shared" si="32"/>
        <v>4.6461893543026918</v>
      </c>
      <c r="J234" s="23">
        <f t="shared" si="33"/>
        <v>105.73596462505481</v>
      </c>
      <c r="K234" s="23">
        <f t="shared" si="34"/>
        <v>52.867981490427361</v>
      </c>
    </row>
    <row r="235" spans="1:11" ht="25.5" x14ac:dyDescent="0.2">
      <c r="A235" s="30" t="s">
        <v>82</v>
      </c>
      <c r="B235" s="21" t="s">
        <v>83</v>
      </c>
      <c r="C235" s="22">
        <v>18062719.109999999</v>
      </c>
      <c r="D235" s="22">
        <v>37103655</v>
      </c>
      <c r="E235" s="22">
        <v>18551826</v>
      </c>
      <c r="F235" s="22">
        <v>18323099.829999998</v>
      </c>
      <c r="G235" s="22">
        <f t="shared" si="30"/>
        <v>260380.71999999881</v>
      </c>
      <c r="H235" s="22">
        <f t="shared" si="31"/>
        <v>228726.17000000179</v>
      </c>
      <c r="I235" s="23">
        <f t="shared" si="32"/>
        <v>1.4415366723819858</v>
      </c>
      <c r="J235" s="23">
        <f t="shared" si="33"/>
        <v>98.767096187728356</v>
      </c>
      <c r="K235" s="23">
        <f t="shared" si="34"/>
        <v>49.383544100978725</v>
      </c>
    </row>
    <row r="236" spans="1:11" ht="25.5" x14ac:dyDescent="0.2">
      <c r="A236" s="30" t="s">
        <v>84</v>
      </c>
      <c r="B236" s="21" t="s">
        <v>85</v>
      </c>
      <c r="C236" s="22">
        <v>3699981.89</v>
      </c>
      <c r="D236" s="22">
        <v>8196727</v>
      </c>
      <c r="E236" s="22">
        <v>4098366</v>
      </c>
      <c r="F236" s="22">
        <v>4270428.21</v>
      </c>
      <c r="G236" s="22">
        <f t="shared" si="30"/>
        <v>570446.31999999983</v>
      </c>
      <c r="H236" s="22">
        <f t="shared" si="31"/>
        <v>-172062.20999999996</v>
      </c>
      <c r="I236" s="23">
        <f t="shared" si="32"/>
        <v>15.417543570733528</v>
      </c>
      <c r="J236" s="23">
        <f t="shared" si="33"/>
        <v>104.19831244940056</v>
      </c>
      <c r="K236" s="23">
        <f t="shared" si="34"/>
        <v>52.099188005163519</v>
      </c>
    </row>
    <row r="237" spans="1:11" ht="25.5" x14ac:dyDescent="0.2">
      <c r="A237" s="30" t="s">
        <v>86</v>
      </c>
      <c r="B237" s="21" t="s">
        <v>87</v>
      </c>
      <c r="C237" s="22">
        <v>108193608.98999999</v>
      </c>
      <c r="D237" s="22">
        <v>211933434</v>
      </c>
      <c r="E237" s="22">
        <v>105966714</v>
      </c>
      <c r="F237" s="22">
        <v>113400798.19</v>
      </c>
      <c r="G237" s="22">
        <f t="shared" si="30"/>
        <v>5207189.200000003</v>
      </c>
      <c r="H237" s="22">
        <f t="shared" si="31"/>
        <v>-7434084.1899999976</v>
      </c>
      <c r="I237" s="23">
        <f t="shared" si="32"/>
        <v>4.8128436130467662</v>
      </c>
      <c r="J237" s="23">
        <f t="shared" si="33"/>
        <v>107.01548996791577</v>
      </c>
      <c r="K237" s="23">
        <f t="shared" si="34"/>
        <v>53.5077434691121</v>
      </c>
    </row>
    <row r="238" spans="1:11" x14ac:dyDescent="0.2">
      <c r="A238" s="20" t="s">
        <v>102</v>
      </c>
      <c r="B238" s="21" t="s">
        <v>103</v>
      </c>
      <c r="C238" s="22">
        <v>1676632747.01</v>
      </c>
      <c r="D238" s="22">
        <v>3727189523</v>
      </c>
      <c r="E238" s="22">
        <v>1815935399</v>
      </c>
      <c r="F238" s="22">
        <v>1815646831.4000001</v>
      </c>
      <c r="G238" s="22">
        <f t="shared" si="30"/>
        <v>139014084.3900001</v>
      </c>
      <c r="H238" s="22">
        <f t="shared" si="31"/>
        <v>288567.59999990463</v>
      </c>
      <c r="I238" s="23">
        <f t="shared" si="32"/>
        <v>8.2912662082921287</v>
      </c>
      <c r="J238" s="23">
        <f t="shared" si="33"/>
        <v>99.984109148367352</v>
      </c>
      <c r="K238" s="23">
        <f t="shared" si="34"/>
        <v>48.713563402018615</v>
      </c>
    </row>
    <row r="239" spans="1:11" x14ac:dyDescent="0.2">
      <c r="A239" s="26" t="s">
        <v>22</v>
      </c>
      <c r="B239" s="21" t="s">
        <v>104</v>
      </c>
      <c r="C239" s="22">
        <v>1676632747.01</v>
      </c>
      <c r="D239" s="22">
        <v>3727189523</v>
      </c>
      <c r="E239" s="22">
        <v>1815935399</v>
      </c>
      <c r="F239" s="22">
        <v>1815646831.4000001</v>
      </c>
      <c r="G239" s="22">
        <f t="shared" si="30"/>
        <v>139014084.3900001</v>
      </c>
      <c r="H239" s="22">
        <f t="shared" si="31"/>
        <v>288567.59999990463</v>
      </c>
      <c r="I239" s="23">
        <f t="shared" si="32"/>
        <v>8.2912662082921287</v>
      </c>
      <c r="J239" s="23">
        <f t="shared" si="33"/>
        <v>99.984109148367352</v>
      </c>
      <c r="K239" s="23">
        <f t="shared" si="34"/>
        <v>48.713563402018615</v>
      </c>
    </row>
    <row r="240" spans="1:11" x14ac:dyDescent="0.2">
      <c r="A240" s="27" t="s">
        <v>24</v>
      </c>
      <c r="B240" s="21" t="s">
        <v>111</v>
      </c>
      <c r="C240" s="22">
        <v>1667926538.01</v>
      </c>
      <c r="D240" s="22">
        <v>3708405407</v>
      </c>
      <c r="E240" s="22">
        <v>1806502506</v>
      </c>
      <c r="F240" s="22">
        <v>1806213938.4000001</v>
      </c>
      <c r="G240" s="22">
        <f t="shared" si="30"/>
        <v>138287400.3900001</v>
      </c>
      <c r="H240" s="22">
        <f t="shared" si="31"/>
        <v>288567.59999990463</v>
      </c>
      <c r="I240" s="23">
        <f t="shared" si="32"/>
        <v>8.2909766850397801</v>
      </c>
      <c r="J240" s="23">
        <f t="shared" si="33"/>
        <v>99.984026172172946</v>
      </c>
      <c r="K240" s="23">
        <f t="shared" si="34"/>
        <v>48.705946091831919</v>
      </c>
    </row>
    <row r="241" spans="1:11" x14ac:dyDescent="0.2">
      <c r="A241" s="28" t="s">
        <v>114</v>
      </c>
      <c r="B241" s="21" t="s">
        <v>115</v>
      </c>
      <c r="C241" s="22">
        <v>1667926538.01</v>
      </c>
      <c r="D241" s="22">
        <v>3708405407</v>
      </c>
      <c r="E241" s="22">
        <v>1806502506</v>
      </c>
      <c r="F241" s="22">
        <v>1806213938.4000001</v>
      </c>
      <c r="G241" s="22">
        <f t="shared" si="30"/>
        <v>138287400.3900001</v>
      </c>
      <c r="H241" s="22">
        <f t="shared" si="31"/>
        <v>288567.59999990463</v>
      </c>
      <c r="I241" s="23">
        <f t="shared" si="32"/>
        <v>8.2909766850397801</v>
      </c>
      <c r="J241" s="23">
        <f t="shared" si="33"/>
        <v>99.984026172172946</v>
      </c>
      <c r="K241" s="23">
        <f t="shared" si="34"/>
        <v>48.705946091831919</v>
      </c>
    </row>
    <row r="242" spans="1:11" ht="25.5" x14ac:dyDescent="0.2">
      <c r="A242" s="27" t="s">
        <v>120</v>
      </c>
      <c r="B242" s="21" t="s">
        <v>121</v>
      </c>
      <c r="C242" s="22">
        <v>8706209</v>
      </c>
      <c r="D242" s="22">
        <v>18784116</v>
      </c>
      <c r="E242" s="22">
        <v>9432893</v>
      </c>
      <c r="F242" s="22">
        <v>9432893</v>
      </c>
      <c r="G242" s="22">
        <f t="shared" si="30"/>
        <v>726684</v>
      </c>
      <c r="H242" s="22">
        <f t="shared" si="31"/>
        <v>0</v>
      </c>
      <c r="I242" s="23">
        <f t="shared" si="32"/>
        <v>8.3467327742763757</v>
      </c>
      <c r="J242" s="23">
        <f t="shared" si="33"/>
        <v>100</v>
      </c>
      <c r="K242" s="23">
        <f t="shared" si="34"/>
        <v>50.217391119177499</v>
      </c>
    </row>
    <row r="243" spans="1:11" x14ac:dyDescent="0.2">
      <c r="A243" s="28" t="s">
        <v>122</v>
      </c>
      <c r="B243" s="21" t="s">
        <v>123</v>
      </c>
      <c r="C243" s="22">
        <v>8706209</v>
      </c>
      <c r="D243" s="22">
        <v>18784116</v>
      </c>
      <c r="E243" s="22">
        <v>9432893</v>
      </c>
      <c r="F243" s="22">
        <v>9432893</v>
      </c>
      <c r="G243" s="22">
        <f t="shared" si="30"/>
        <v>726684</v>
      </c>
      <c r="H243" s="22">
        <f t="shared" si="31"/>
        <v>0</v>
      </c>
      <c r="I243" s="23">
        <f t="shared" si="32"/>
        <v>8.3467327742763757</v>
      </c>
      <c r="J243" s="23">
        <f t="shared" si="33"/>
        <v>100</v>
      </c>
      <c r="K243" s="23">
        <f t="shared" si="34"/>
        <v>50.217391119177499</v>
      </c>
    </row>
    <row r="244" spans="1:11" ht="25.5" x14ac:dyDescent="0.2">
      <c r="A244" s="29" t="s">
        <v>126</v>
      </c>
      <c r="B244" s="21" t="s">
        <v>127</v>
      </c>
      <c r="C244" s="22">
        <v>8706209</v>
      </c>
      <c r="D244" s="22">
        <v>18784116</v>
      </c>
      <c r="E244" s="22">
        <v>9432893</v>
      </c>
      <c r="F244" s="22">
        <v>9432893</v>
      </c>
      <c r="G244" s="22">
        <f t="shared" si="30"/>
        <v>726684</v>
      </c>
      <c r="H244" s="22">
        <f t="shared" si="31"/>
        <v>0</v>
      </c>
      <c r="I244" s="23">
        <f t="shared" si="32"/>
        <v>8.3467327742763757</v>
      </c>
      <c r="J244" s="23">
        <f t="shared" si="33"/>
        <v>100</v>
      </c>
      <c r="K244" s="23">
        <f t="shared" si="34"/>
        <v>50.217391119177499</v>
      </c>
    </row>
    <row r="245" spans="1:11" x14ac:dyDescent="0.2">
      <c r="A245" s="20"/>
      <c r="B245" s="21" t="s">
        <v>133</v>
      </c>
      <c r="C245" s="22">
        <v>200626288.69999999</v>
      </c>
      <c r="D245" s="22">
        <v>432939668</v>
      </c>
      <c r="E245" s="22">
        <v>252213865</v>
      </c>
      <c r="F245" s="22">
        <v>259985943.59999999</v>
      </c>
      <c r="G245" s="22">
        <f t="shared" si="30"/>
        <v>59359654.900000006</v>
      </c>
      <c r="H245" s="22">
        <f t="shared" si="31"/>
        <v>-7772078.599999994</v>
      </c>
      <c r="I245" s="23">
        <f t="shared" si="32"/>
        <v>29.587176877284293</v>
      </c>
      <c r="J245" s="23">
        <f t="shared" si="33"/>
        <v>103.08154295958312</v>
      </c>
      <c r="K245" s="23">
        <f t="shared" si="34"/>
        <v>60.05131033638618</v>
      </c>
    </row>
    <row r="246" spans="1:11" x14ac:dyDescent="0.2">
      <c r="A246" s="20" t="s">
        <v>134</v>
      </c>
      <c r="B246" s="21" t="s">
        <v>135</v>
      </c>
      <c r="C246" s="22">
        <v>-200626288.69999999</v>
      </c>
      <c r="D246" s="22">
        <v>-432939668</v>
      </c>
      <c r="E246" s="22">
        <v>-252213865</v>
      </c>
      <c r="F246" s="22">
        <v>-259985943.59999999</v>
      </c>
      <c r="G246" s="22">
        <f t="shared" si="30"/>
        <v>-59359654.900000006</v>
      </c>
      <c r="H246" s="22">
        <f t="shared" si="31"/>
        <v>7772078.599999994</v>
      </c>
      <c r="I246" s="23">
        <f t="shared" si="32"/>
        <v>29.587176877284293</v>
      </c>
      <c r="J246" s="23">
        <f t="shared" si="33"/>
        <v>103.08154295958312</v>
      </c>
      <c r="K246" s="23">
        <f t="shared" si="34"/>
        <v>60.05131033638618</v>
      </c>
    </row>
    <row r="247" spans="1:11" x14ac:dyDescent="0.2">
      <c r="A247" s="26" t="s">
        <v>136</v>
      </c>
      <c r="B247" s="21" t="s">
        <v>137</v>
      </c>
      <c r="C247" s="22">
        <v>-200626288.69999999</v>
      </c>
      <c r="D247" s="22">
        <v>-432939668</v>
      </c>
      <c r="E247" s="22">
        <v>-252213865</v>
      </c>
      <c r="F247" s="22">
        <v>-259985943.59999999</v>
      </c>
      <c r="G247" s="22">
        <f t="shared" si="30"/>
        <v>-59359654.900000006</v>
      </c>
      <c r="H247" s="22">
        <f t="shared" si="31"/>
        <v>7772078.599999994</v>
      </c>
      <c r="I247" s="23">
        <f t="shared" si="32"/>
        <v>29.587176877284293</v>
      </c>
      <c r="J247" s="23">
        <f t="shared" si="33"/>
        <v>103.08154295958312</v>
      </c>
      <c r="K247" s="23">
        <f t="shared" si="34"/>
        <v>60.05131033638618</v>
      </c>
    </row>
    <row r="248" spans="1:11" ht="25.5" x14ac:dyDescent="0.2">
      <c r="A248" s="27" t="s">
        <v>138</v>
      </c>
      <c r="B248" s="21" t="s">
        <v>139</v>
      </c>
      <c r="C248" s="22">
        <v>-200626288.69999999</v>
      </c>
      <c r="D248" s="22">
        <v>-432939668</v>
      </c>
      <c r="E248" s="22">
        <v>-252213865</v>
      </c>
      <c r="F248" s="22">
        <v>-259985943.59999999</v>
      </c>
      <c r="G248" s="22">
        <f t="shared" si="30"/>
        <v>-59359654.900000006</v>
      </c>
      <c r="H248" s="22">
        <f t="shared" si="31"/>
        <v>7772078.599999994</v>
      </c>
      <c r="I248" s="23">
        <f t="shared" si="32"/>
        <v>29.587176877284293</v>
      </c>
      <c r="J248" s="23">
        <f t="shared" si="33"/>
        <v>103.08154295958312</v>
      </c>
      <c r="K248" s="23">
        <f t="shared" si="34"/>
        <v>60.05131033638618</v>
      </c>
    </row>
    <row r="249" spans="1:11" x14ac:dyDescent="0.2">
      <c r="A249" s="20"/>
      <c r="B249" s="21"/>
      <c r="C249" s="22"/>
      <c r="D249" s="22"/>
      <c r="E249" s="22"/>
      <c r="F249" s="22"/>
      <c r="G249" s="22"/>
      <c r="H249" s="22"/>
      <c r="I249" s="23"/>
      <c r="J249" s="23"/>
      <c r="K249" s="23"/>
    </row>
    <row r="250" spans="1:11" s="35" customFormat="1" x14ac:dyDescent="0.2">
      <c r="A250" s="36" t="s">
        <v>147</v>
      </c>
      <c r="B250" s="32" t="s">
        <v>148</v>
      </c>
      <c r="C250" s="33"/>
      <c r="D250" s="33"/>
      <c r="E250" s="33"/>
      <c r="F250" s="33"/>
      <c r="G250" s="33"/>
      <c r="H250" s="33"/>
      <c r="I250" s="34"/>
      <c r="J250" s="34"/>
      <c r="K250" s="34"/>
    </row>
    <row r="251" spans="1:11" x14ac:dyDescent="0.2">
      <c r="A251" s="20" t="s">
        <v>20</v>
      </c>
      <c r="B251" s="21" t="s">
        <v>21</v>
      </c>
      <c r="C251" s="22">
        <v>126779401.48999999</v>
      </c>
      <c r="D251" s="22">
        <v>267470913</v>
      </c>
      <c r="E251" s="22">
        <v>133790716</v>
      </c>
      <c r="F251" s="22">
        <v>132212346.16</v>
      </c>
      <c r="G251" s="22">
        <f t="shared" ref="G251:G290" si="35">F251-C251</f>
        <v>5432944.6700000018</v>
      </c>
      <c r="H251" s="22">
        <f t="shared" ref="H251:H290" si="36">E251-F251</f>
        <v>1578369.8400000036</v>
      </c>
      <c r="I251" s="23">
        <f t="shared" ref="I251:I290" si="37">IF(ISERROR(F251/C251),0,F251/C251*100-100)</f>
        <v>4.2853528303085966</v>
      </c>
      <c r="J251" s="23">
        <f t="shared" ref="J251:J290" si="38">IF(ISERROR(F251/E251),0,F251/E251*100)</f>
        <v>98.820269532005483</v>
      </c>
      <c r="K251" s="23">
        <f t="shared" ref="K251:K290" si="39">IF(ISERROR(F251/D251),0,F251/D251*100)</f>
        <v>49.430551037151467</v>
      </c>
    </row>
    <row r="252" spans="1:11" x14ac:dyDescent="0.2">
      <c r="A252" s="26" t="s">
        <v>22</v>
      </c>
      <c r="B252" s="21" t="s">
        <v>23</v>
      </c>
      <c r="C252" s="22">
        <v>117971028.38</v>
      </c>
      <c r="D252" s="22">
        <v>251462636</v>
      </c>
      <c r="E252" s="22">
        <v>123776449</v>
      </c>
      <c r="F252" s="22">
        <v>123003776.16</v>
      </c>
      <c r="G252" s="22">
        <f t="shared" si="35"/>
        <v>5032747.7800000012</v>
      </c>
      <c r="H252" s="22">
        <f t="shared" si="36"/>
        <v>772672.84000000358</v>
      </c>
      <c r="I252" s="23">
        <f t="shared" si="37"/>
        <v>4.2660879108291425</v>
      </c>
      <c r="J252" s="23">
        <f t="shared" si="38"/>
        <v>99.375751327298133</v>
      </c>
      <c r="K252" s="23">
        <f t="shared" si="39"/>
        <v>48.915329178367479</v>
      </c>
    </row>
    <row r="253" spans="1:11" x14ac:dyDescent="0.2">
      <c r="A253" s="27" t="s">
        <v>24</v>
      </c>
      <c r="B253" s="21" t="s">
        <v>25</v>
      </c>
      <c r="C253" s="22">
        <v>117971028.38</v>
      </c>
      <c r="D253" s="22">
        <v>251462636</v>
      </c>
      <c r="E253" s="22">
        <v>123776449</v>
      </c>
      <c r="F253" s="22">
        <v>123003776.16</v>
      </c>
      <c r="G253" s="22">
        <f t="shared" si="35"/>
        <v>5032747.7800000012</v>
      </c>
      <c r="H253" s="22">
        <f t="shared" si="36"/>
        <v>772672.84000000358</v>
      </c>
      <c r="I253" s="23">
        <f t="shared" si="37"/>
        <v>4.2660879108291425</v>
      </c>
      <c r="J253" s="23">
        <f t="shared" si="38"/>
        <v>99.375751327298133</v>
      </c>
      <c r="K253" s="23">
        <f t="shared" si="39"/>
        <v>48.915329178367479</v>
      </c>
    </row>
    <row r="254" spans="1:11" x14ac:dyDescent="0.2">
      <c r="A254" s="28" t="s">
        <v>26</v>
      </c>
      <c r="B254" s="21" t="s">
        <v>27</v>
      </c>
      <c r="C254" s="22">
        <v>120073101.62</v>
      </c>
      <c r="D254" s="22">
        <v>251462636</v>
      </c>
      <c r="E254" s="22">
        <v>123776449</v>
      </c>
      <c r="F254" s="22">
        <v>124341825.37</v>
      </c>
      <c r="G254" s="22">
        <f t="shared" si="35"/>
        <v>4268723.75</v>
      </c>
      <c r="H254" s="22">
        <f t="shared" si="36"/>
        <v>-565376.37000000477</v>
      </c>
      <c r="I254" s="23">
        <f t="shared" si="37"/>
        <v>3.5551040927629174</v>
      </c>
      <c r="J254" s="23">
        <f t="shared" si="38"/>
        <v>100.45677216834683</v>
      </c>
      <c r="K254" s="23">
        <f t="shared" si="39"/>
        <v>49.44743574946061</v>
      </c>
    </row>
    <row r="255" spans="1:11" x14ac:dyDescent="0.2">
      <c r="A255" s="29" t="s">
        <v>28</v>
      </c>
      <c r="B255" s="21" t="s">
        <v>29</v>
      </c>
      <c r="C255" s="22">
        <v>0</v>
      </c>
      <c r="D255" s="22">
        <v>1000</v>
      </c>
      <c r="E255" s="22">
        <v>500</v>
      </c>
      <c r="F255" s="22">
        <v>0</v>
      </c>
      <c r="G255" s="22">
        <f t="shared" si="35"/>
        <v>0</v>
      </c>
      <c r="H255" s="22">
        <f t="shared" si="36"/>
        <v>500</v>
      </c>
      <c r="I255" s="23">
        <f t="shared" si="37"/>
        <v>0</v>
      </c>
      <c r="J255" s="23">
        <f t="shared" si="38"/>
        <v>0</v>
      </c>
      <c r="K255" s="23">
        <f t="shared" si="39"/>
        <v>0</v>
      </c>
    </row>
    <row r="256" spans="1:11" ht="25.5" x14ac:dyDescent="0.2">
      <c r="A256" s="29" t="s">
        <v>32</v>
      </c>
      <c r="B256" s="21" t="s">
        <v>33</v>
      </c>
      <c r="C256" s="22">
        <v>120073101.62</v>
      </c>
      <c r="D256" s="22">
        <v>251461636</v>
      </c>
      <c r="E256" s="22">
        <v>123775949</v>
      </c>
      <c r="F256" s="22">
        <v>124341825.37</v>
      </c>
      <c r="G256" s="22">
        <f t="shared" si="35"/>
        <v>4268723.75</v>
      </c>
      <c r="H256" s="22">
        <f t="shared" si="36"/>
        <v>-565876.37000000477</v>
      </c>
      <c r="I256" s="23">
        <f t="shared" si="37"/>
        <v>3.5551040927629174</v>
      </c>
      <c r="J256" s="23">
        <f t="shared" si="38"/>
        <v>100.45717796920306</v>
      </c>
      <c r="K256" s="23">
        <f t="shared" si="39"/>
        <v>49.44763238953874</v>
      </c>
    </row>
    <row r="257" spans="1:11" ht="25.5" x14ac:dyDescent="0.2">
      <c r="A257" s="30" t="s">
        <v>36</v>
      </c>
      <c r="B257" s="21" t="s">
        <v>37</v>
      </c>
      <c r="C257" s="22">
        <v>120073101.62</v>
      </c>
      <c r="D257" s="22">
        <v>251461636</v>
      </c>
      <c r="E257" s="22">
        <v>123775949</v>
      </c>
      <c r="F257" s="22">
        <v>124341825.37</v>
      </c>
      <c r="G257" s="22">
        <f t="shared" si="35"/>
        <v>4268723.75</v>
      </c>
      <c r="H257" s="22">
        <f t="shared" si="36"/>
        <v>-565876.37000000477</v>
      </c>
      <c r="I257" s="23">
        <f t="shared" si="37"/>
        <v>3.5551040927629174</v>
      </c>
      <c r="J257" s="23">
        <f t="shared" si="38"/>
        <v>100.45717796920306</v>
      </c>
      <c r="K257" s="23">
        <f t="shared" si="39"/>
        <v>49.44763238953874</v>
      </c>
    </row>
    <row r="258" spans="1:11" x14ac:dyDescent="0.2">
      <c r="A258" s="29" t="s">
        <v>42</v>
      </c>
      <c r="B258" s="21" t="s">
        <v>43</v>
      </c>
      <c r="C258" s="22">
        <v>-2102073.2400000002</v>
      </c>
      <c r="D258" s="22">
        <v>0</v>
      </c>
      <c r="E258" s="22">
        <v>0</v>
      </c>
      <c r="F258" s="22">
        <v>-1338049.21</v>
      </c>
      <c r="G258" s="22">
        <f t="shared" si="35"/>
        <v>764024.03000000026</v>
      </c>
      <c r="H258" s="22">
        <f t="shared" si="36"/>
        <v>1338049.21</v>
      </c>
      <c r="I258" s="23">
        <f t="shared" si="37"/>
        <v>-36.346213607666698</v>
      </c>
      <c r="J258" s="23">
        <f t="shared" si="38"/>
        <v>0</v>
      </c>
      <c r="K258" s="23">
        <f t="shared" si="39"/>
        <v>0</v>
      </c>
    </row>
    <row r="259" spans="1:11" x14ac:dyDescent="0.2">
      <c r="A259" s="30" t="s">
        <v>145</v>
      </c>
      <c r="B259" s="21" t="s">
        <v>146</v>
      </c>
      <c r="C259" s="22">
        <v>-2102073.2400000002</v>
      </c>
      <c r="D259" s="22">
        <v>0</v>
      </c>
      <c r="E259" s="22">
        <v>0</v>
      </c>
      <c r="F259" s="22">
        <v>-1338049.21</v>
      </c>
      <c r="G259" s="22">
        <f t="shared" si="35"/>
        <v>764024.03000000026</v>
      </c>
      <c r="H259" s="22">
        <f t="shared" si="36"/>
        <v>1338049.21</v>
      </c>
      <c r="I259" s="23">
        <f t="shared" si="37"/>
        <v>-36.346213607666698</v>
      </c>
      <c r="J259" s="23">
        <f t="shared" si="38"/>
        <v>0</v>
      </c>
      <c r="K259" s="23">
        <f t="shared" si="39"/>
        <v>0</v>
      </c>
    </row>
    <row r="260" spans="1:11" x14ac:dyDescent="0.2">
      <c r="A260" s="26" t="s">
        <v>49</v>
      </c>
      <c r="B260" s="21" t="s">
        <v>50</v>
      </c>
      <c r="C260" s="22">
        <v>4234507.7300000004</v>
      </c>
      <c r="D260" s="22">
        <v>4322300</v>
      </c>
      <c r="E260" s="22">
        <v>4172300</v>
      </c>
      <c r="F260" s="22">
        <v>4317467.46</v>
      </c>
      <c r="G260" s="22">
        <f t="shared" si="35"/>
        <v>82959.729999999516</v>
      </c>
      <c r="H260" s="22">
        <f t="shared" si="36"/>
        <v>-145167.45999999996</v>
      </c>
      <c r="I260" s="23">
        <f t="shared" si="37"/>
        <v>1.9591351649274031</v>
      </c>
      <c r="J260" s="23">
        <f t="shared" si="38"/>
        <v>103.47931500611173</v>
      </c>
      <c r="K260" s="23">
        <f t="shared" si="39"/>
        <v>99.888195173865768</v>
      </c>
    </row>
    <row r="261" spans="1:11" ht="25.5" x14ac:dyDescent="0.2">
      <c r="A261" s="27" t="s">
        <v>51</v>
      </c>
      <c r="B261" s="21" t="s">
        <v>52</v>
      </c>
      <c r="C261" s="22">
        <v>4234507.7300000004</v>
      </c>
      <c r="D261" s="22">
        <v>0</v>
      </c>
      <c r="E261" s="22">
        <v>0</v>
      </c>
      <c r="F261" s="22">
        <v>4317467.46</v>
      </c>
      <c r="G261" s="22">
        <f t="shared" si="35"/>
        <v>82959.729999999516</v>
      </c>
      <c r="H261" s="22">
        <f t="shared" si="36"/>
        <v>-4317467.46</v>
      </c>
      <c r="I261" s="23">
        <f t="shared" si="37"/>
        <v>1.9591351649274031</v>
      </c>
      <c r="J261" s="23">
        <f t="shared" si="38"/>
        <v>0</v>
      </c>
      <c r="K261" s="23">
        <f t="shared" si="39"/>
        <v>0</v>
      </c>
    </row>
    <row r="262" spans="1:11" ht="25.5" x14ac:dyDescent="0.2">
      <c r="A262" s="28" t="s">
        <v>53</v>
      </c>
      <c r="B262" s="21" t="s">
        <v>54</v>
      </c>
      <c r="C262" s="22">
        <v>212207.73</v>
      </c>
      <c r="D262" s="22">
        <v>0</v>
      </c>
      <c r="E262" s="22">
        <v>0</v>
      </c>
      <c r="F262" s="22">
        <v>295167.46000000002</v>
      </c>
      <c r="G262" s="22">
        <f t="shared" si="35"/>
        <v>82959.73000000001</v>
      </c>
      <c r="H262" s="22">
        <f t="shared" si="36"/>
        <v>-295167.46000000002</v>
      </c>
      <c r="I262" s="23">
        <f t="shared" si="37"/>
        <v>39.093641876287933</v>
      </c>
      <c r="J262" s="23">
        <f t="shared" si="38"/>
        <v>0</v>
      </c>
      <c r="K262" s="23">
        <f t="shared" si="39"/>
        <v>0</v>
      </c>
    </row>
    <row r="263" spans="1:11" x14ac:dyDescent="0.2">
      <c r="A263" s="29" t="s">
        <v>55</v>
      </c>
      <c r="B263" s="21" t="s">
        <v>56</v>
      </c>
      <c r="C263" s="22">
        <v>0</v>
      </c>
      <c r="D263" s="22">
        <v>0</v>
      </c>
      <c r="E263" s="22">
        <v>0</v>
      </c>
      <c r="F263" s="22">
        <v>411</v>
      </c>
      <c r="G263" s="22">
        <f t="shared" si="35"/>
        <v>411</v>
      </c>
      <c r="H263" s="22">
        <f t="shared" si="36"/>
        <v>-411</v>
      </c>
      <c r="I263" s="23">
        <f t="shared" si="37"/>
        <v>0</v>
      </c>
      <c r="J263" s="23">
        <f t="shared" si="38"/>
        <v>0</v>
      </c>
      <c r="K263" s="23">
        <f t="shared" si="39"/>
        <v>0</v>
      </c>
    </row>
    <row r="264" spans="1:11" ht="51" x14ac:dyDescent="0.2">
      <c r="A264" s="29" t="s">
        <v>61</v>
      </c>
      <c r="B264" s="21" t="s">
        <v>62</v>
      </c>
      <c r="C264" s="22">
        <v>4398.1099999999997</v>
      </c>
      <c r="D264" s="22">
        <v>0</v>
      </c>
      <c r="E264" s="22">
        <v>0</v>
      </c>
      <c r="F264" s="22">
        <v>7205.8</v>
      </c>
      <c r="G264" s="22">
        <f t="shared" si="35"/>
        <v>2807.6900000000005</v>
      </c>
      <c r="H264" s="22">
        <f t="shared" si="36"/>
        <v>-7205.8</v>
      </c>
      <c r="I264" s="23">
        <f t="shared" si="37"/>
        <v>63.83855792601824</v>
      </c>
      <c r="J264" s="23">
        <f t="shared" si="38"/>
        <v>0</v>
      </c>
      <c r="K264" s="23">
        <f t="shared" si="39"/>
        <v>0</v>
      </c>
    </row>
    <row r="265" spans="1:11" x14ac:dyDescent="0.2">
      <c r="A265" s="29" t="s">
        <v>63</v>
      </c>
      <c r="B265" s="21" t="s">
        <v>64</v>
      </c>
      <c r="C265" s="22">
        <v>207809.62</v>
      </c>
      <c r="D265" s="22">
        <v>0</v>
      </c>
      <c r="E265" s="22">
        <v>0</v>
      </c>
      <c r="F265" s="22">
        <v>287550.65999999997</v>
      </c>
      <c r="G265" s="22">
        <f t="shared" si="35"/>
        <v>79741.039999999979</v>
      </c>
      <c r="H265" s="22">
        <f t="shared" si="36"/>
        <v>-287550.65999999997</v>
      </c>
      <c r="I265" s="23">
        <f t="shared" si="37"/>
        <v>38.372160056882819</v>
      </c>
      <c r="J265" s="23">
        <f t="shared" si="38"/>
        <v>0</v>
      </c>
      <c r="K265" s="23">
        <f t="shared" si="39"/>
        <v>0</v>
      </c>
    </row>
    <row r="266" spans="1:11" ht="25.5" x14ac:dyDescent="0.2">
      <c r="A266" s="28" t="s">
        <v>65</v>
      </c>
      <c r="B266" s="21" t="s">
        <v>66</v>
      </c>
      <c r="C266" s="22">
        <v>4022300</v>
      </c>
      <c r="D266" s="22">
        <v>0</v>
      </c>
      <c r="E266" s="22">
        <v>0</v>
      </c>
      <c r="F266" s="22">
        <v>4022300</v>
      </c>
      <c r="G266" s="22">
        <f t="shared" si="35"/>
        <v>0</v>
      </c>
      <c r="H266" s="22">
        <f t="shared" si="36"/>
        <v>-4022300</v>
      </c>
      <c r="I266" s="23">
        <f t="shared" si="37"/>
        <v>0</v>
      </c>
      <c r="J266" s="23">
        <f t="shared" si="38"/>
        <v>0</v>
      </c>
      <c r="K266" s="23">
        <f t="shared" si="39"/>
        <v>0</v>
      </c>
    </row>
    <row r="267" spans="1:11" ht="25.5" x14ac:dyDescent="0.2">
      <c r="A267" s="29" t="s">
        <v>67</v>
      </c>
      <c r="B267" s="21" t="s">
        <v>68</v>
      </c>
      <c r="C267" s="22">
        <v>4022300</v>
      </c>
      <c r="D267" s="22">
        <v>0</v>
      </c>
      <c r="E267" s="22">
        <v>0</v>
      </c>
      <c r="F267" s="22">
        <v>4022300</v>
      </c>
      <c r="G267" s="22">
        <f t="shared" si="35"/>
        <v>0</v>
      </c>
      <c r="H267" s="22">
        <f t="shared" si="36"/>
        <v>-4022300</v>
      </c>
      <c r="I267" s="23">
        <f t="shared" si="37"/>
        <v>0</v>
      </c>
      <c r="J267" s="23">
        <f t="shared" si="38"/>
        <v>0</v>
      </c>
      <c r="K267" s="23">
        <f t="shared" si="39"/>
        <v>0</v>
      </c>
    </row>
    <row r="268" spans="1:11" x14ac:dyDescent="0.2">
      <c r="A268" s="26" t="s">
        <v>72</v>
      </c>
      <c r="B268" s="21" t="s">
        <v>73</v>
      </c>
      <c r="C268" s="22">
        <v>4573865.38</v>
      </c>
      <c r="D268" s="22">
        <v>11685977</v>
      </c>
      <c r="E268" s="22">
        <v>5841967</v>
      </c>
      <c r="F268" s="22">
        <v>4891102.54</v>
      </c>
      <c r="G268" s="22">
        <f t="shared" si="35"/>
        <v>317237.16000000015</v>
      </c>
      <c r="H268" s="22">
        <f t="shared" si="36"/>
        <v>950864.46</v>
      </c>
      <c r="I268" s="23">
        <f t="shared" si="37"/>
        <v>6.9358656987845251</v>
      </c>
      <c r="J268" s="23">
        <f t="shared" si="38"/>
        <v>83.723556466512051</v>
      </c>
      <c r="K268" s="23">
        <f t="shared" si="39"/>
        <v>41.854459751204374</v>
      </c>
    </row>
    <row r="269" spans="1:11" x14ac:dyDescent="0.2">
      <c r="A269" s="27" t="s">
        <v>74</v>
      </c>
      <c r="B269" s="21" t="s">
        <v>75</v>
      </c>
      <c r="C269" s="22">
        <v>4550406.21</v>
      </c>
      <c r="D269" s="22">
        <v>10253599</v>
      </c>
      <c r="E269" s="22">
        <v>5126802</v>
      </c>
      <c r="F269" s="22">
        <v>4891102.54</v>
      </c>
      <c r="G269" s="22">
        <f t="shared" si="35"/>
        <v>340696.33000000007</v>
      </c>
      <c r="H269" s="22">
        <f t="shared" si="36"/>
        <v>235699.45999999996</v>
      </c>
      <c r="I269" s="23">
        <f t="shared" si="37"/>
        <v>7.48716299769643</v>
      </c>
      <c r="J269" s="23">
        <f t="shared" si="38"/>
        <v>95.402602636107275</v>
      </c>
      <c r="K269" s="23">
        <f t="shared" si="39"/>
        <v>47.70132457881374</v>
      </c>
    </row>
    <row r="270" spans="1:11" ht="25.5" x14ac:dyDescent="0.2">
      <c r="A270" s="28" t="s">
        <v>76</v>
      </c>
      <c r="B270" s="21" t="s">
        <v>77</v>
      </c>
      <c r="C270" s="22">
        <v>361036.23</v>
      </c>
      <c r="D270" s="22">
        <v>0</v>
      </c>
      <c r="E270" s="22">
        <v>0</v>
      </c>
      <c r="F270" s="22">
        <v>522094.91</v>
      </c>
      <c r="G270" s="22">
        <f t="shared" si="35"/>
        <v>161058.68</v>
      </c>
      <c r="H270" s="22">
        <f t="shared" si="36"/>
        <v>-522094.91</v>
      </c>
      <c r="I270" s="23">
        <f t="shared" si="37"/>
        <v>44.610115721627153</v>
      </c>
      <c r="J270" s="23">
        <f t="shared" si="38"/>
        <v>0</v>
      </c>
      <c r="K270" s="23">
        <f t="shared" si="39"/>
        <v>0</v>
      </c>
    </row>
    <row r="271" spans="1:11" x14ac:dyDescent="0.2">
      <c r="A271" s="28" t="s">
        <v>78</v>
      </c>
      <c r="B271" s="21" t="s">
        <v>79</v>
      </c>
      <c r="C271" s="22">
        <v>4189369.98</v>
      </c>
      <c r="D271" s="22">
        <v>10253599</v>
      </c>
      <c r="E271" s="22">
        <v>5126802</v>
      </c>
      <c r="F271" s="22">
        <v>4369007.63</v>
      </c>
      <c r="G271" s="22">
        <f t="shared" si="35"/>
        <v>179637.64999999991</v>
      </c>
      <c r="H271" s="22">
        <f t="shared" si="36"/>
        <v>757794.37000000011</v>
      </c>
      <c r="I271" s="23">
        <f t="shared" si="37"/>
        <v>4.2879394958570884</v>
      </c>
      <c r="J271" s="23">
        <f t="shared" si="38"/>
        <v>85.218965546163076</v>
      </c>
      <c r="K271" s="23">
        <f t="shared" si="39"/>
        <v>42.609503550899539</v>
      </c>
    </row>
    <row r="272" spans="1:11" x14ac:dyDescent="0.2">
      <c r="A272" s="29" t="s">
        <v>80</v>
      </c>
      <c r="B272" s="21" t="s">
        <v>81</v>
      </c>
      <c r="C272" s="22">
        <v>4189369.98</v>
      </c>
      <c r="D272" s="22">
        <v>10253599</v>
      </c>
      <c r="E272" s="22">
        <v>5126802</v>
      </c>
      <c r="F272" s="22">
        <v>4369007.63</v>
      </c>
      <c r="G272" s="22">
        <f t="shared" si="35"/>
        <v>179637.64999999991</v>
      </c>
      <c r="H272" s="22">
        <f t="shared" si="36"/>
        <v>757794.37000000011</v>
      </c>
      <c r="I272" s="23">
        <f t="shared" si="37"/>
        <v>4.2879394958570884</v>
      </c>
      <c r="J272" s="23">
        <f t="shared" si="38"/>
        <v>85.218965546163076</v>
      </c>
      <c r="K272" s="23">
        <f t="shared" si="39"/>
        <v>42.609503550899539</v>
      </c>
    </row>
    <row r="273" spans="1:11" ht="25.5" x14ac:dyDescent="0.2">
      <c r="A273" s="30" t="s">
        <v>88</v>
      </c>
      <c r="B273" s="21" t="s">
        <v>89</v>
      </c>
      <c r="C273" s="22">
        <v>113669.45</v>
      </c>
      <c r="D273" s="22">
        <v>307248</v>
      </c>
      <c r="E273" s="22">
        <v>153624</v>
      </c>
      <c r="F273" s="22">
        <v>146633.13</v>
      </c>
      <c r="G273" s="22">
        <f t="shared" si="35"/>
        <v>32963.680000000008</v>
      </c>
      <c r="H273" s="22">
        <f t="shared" si="36"/>
        <v>6990.8699999999953</v>
      </c>
      <c r="I273" s="23">
        <f t="shared" si="37"/>
        <v>28.999594877955332</v>
      </c>
      <c r="J273" s="23">
        <f t="shared" si="38"/>
        <v>95.449363380721763</v>
      </c>
      <c r="K273" s="23">
        <f t="shared" si="39"/>
        <v>47.724681690360882</v>
      </c>
    </row>
    <row r="274" spans="1:11" ht="25.5" x14ac:dyDescent="0.2">
      <c r="A274" s="30" t="s">
        <v>90</v>
      </c>
      <c r="B274" s="21" t="s">
        <v>91</v>
      </c>
      <c r="C274" s="22">
        <v>4075700.53</v>
      </c>
      <c r="D274" s="22">
        <v>9946351</v>
      </c>
      <c r="E274" s="22">
        <v>4973178</v>
      </c>
      <c r="F274" s="22">
        <v>4222374.5</v>
      </c>
      <c r="G274" s="22">
        <f t="shared" si="35"/>
        <v>146673.9700000002</v>
      </c>
      <c r="H274" s="22">
        <f t="shared" si="36"/>
        <v>750803.5</v>
      </c>
      <c r="I274" s="23">
        <f t="shared" si="37"/>
        <v>3.5987425700288185</v>
      </c>
      <c r="J274" s="23">
        <f t="shared" si="38"/>
        <v>84.902943349303001</v>
      </c>
      <c r="K274" s="23">
        <f t="shared" si="39"/>
        <v>42.45149301487551</v>
      </c>
    </row>
    <row r="275" spans="1:11" x14ac:dyDescent="0.2">
      <c r="A275" s="20" t="s">
        <v>102</v>
      </c>
      <c r="B275" s="21" t="s">
        <v>103</v>
      </c>
      <c r="C275" s="22">
        <v>117780811.63</v>
      </c>
      <c r="D275" s="22">
        <v>253720203</v>
      </c>
      <c r="E275" s="22">
        <v>123977035</v>
      </c>
      <c r="F275" s="22">
        <v>119755830.3</v>
      </c>
      <c r="G275" s="22">
        <f t="shared" si="35"/>
        <v>1975018.6700000018</v>
      </c>
      <c r="H275" s="22">
        <f t="shared" si="36"/>
        <v>4221204.700000003</v>
      </c>
      <c r="I275" s="23">
        <f t="shared" si="37"/>
        <v>1.6768594499114045</v>
      </c>
      <c r="J275" s="23">
        <f t="shared" si="38"/>
        <v>96.595172081668196</v>
      </c>
      <c r="K275" s="23">
        <f t="shared" si="39"/>
        <v>47.199958412456418</v>
      </c>
    </row>
    <row r="276" spans="1:11" x14ac:dyDescent="0.2">
      <c r="A276" s="26" t="s">
        <v>22</v>
      </c>
      <c r="B276" s="21" t="s">
        <v>104</v>
      </c>
      <c r="C276" s="22">
        <v>117780811.63</v>
      </c>
      <c r="D276" s="22">
        <v>253720203</v>
      </c>
      <c r="E276" s="22">
        <v>123977035</v>
      </c>
      <c r="F276" s="22">
        <v>119755830.3</v>
      </c>
      <c r="G276" s="22">
        <f t="shared" si="35"/>
        <v>1975018.6700000018</v>
      </c>
      <c r="H276" s="22">
        <f t="shared" si="36"/>
        <v>4221204.700000003</v>
      </c>
      <c r="I276" s="23">
        <f t="shared" si="37"/>
        <v>1.6768594499114045</v>
      </c>
      <c r="J276" s="23">
        <f t="shared" si="38"/>
        <v>96.595172081668196</v>
      </c>
      <c r="K276" s="23">
        <f t="shared" si="39"/>
        <v>47.199958412456418</v>
      </c>
    </row>
    <row r="277" spans="1:11" x14ac:dyDescent="0.2">
      <c r="A277" s="27" t="s">
        <v>105</v>
      </c>
      <c r="B277" s="21" t="s">
        <v>106</v>
      </c>
      <c r="C277" s="22">
        <v>707649.37</v>
      </c>
      <c r="D277" s="22">
        <v>1623450</v>
      </c>
      <c r="E277" s="22">
        <v>712048</v>
      </c>
      <c r="F277" s="22">
        <v>755385.82</v>
      </c>
      <c r="G277" s="22">
        <f t="shared" si="35"/>
        <v>47736.449999999953</v>
      </c>
      <c r="H277" s="22">
        <f t="shared" si="36"/>
        <v>-43337.819999999949</v>
      </c>
      <c r="I277" s="23">
        <f t="shared" si="37"/>
        <v>6.7457772201506998</v>
      </c>
      <c r="J277" s="23">
        <f t="shared" si="38"/>
        <v>106.08636215536032</v>
      </c>
      <c r="K277" s="23">
        <f t="shared" si="39"/>
        <v>46.529663371215619</v>
      </c>
    </row>
    <row r="278" spans="1:11" x14ac:dyDescent="0.2">
      <c r="A278" s="28" t="s">
        <v>107</v>
      </c>
      <c r="B278" s="21" t="s">
        <v>108</v>
      </c>
      <c r="C278" s="22">
        <v>643066.89</v>
      </c>
      <c r="D278" s="22">
        <v>1487399</v>
      </c>
      <c r="E278" s="22">
        <v>645848</v>
      </c>
      <c r="F278" s="22">
        <v>691125.98</v>
      </c>
      <c r="G278" s="22">
        <f t="shared" si="35"/>
        <v>48059.089999999967</v>
      </c>
      <c r="H278" s="22">
        <f t="shared" si="36"/>
        <v>-45277.979999999981</v>
      </c>
      <c r="I278" s="23">
        <f t="shared" si="37"/>
        <v>7.4734200667678579</v>
      </c>
      <c r="J278" s="23">
        <f t="shared" si="38"/>
        <v>107.01062479097247</v>
      </c>
      <c r="K278" s="23">
        <f t="shared" si="39"/>
        <v>46.465405718304233</v>
      </c>
    </row>
    <row r="279" spans="1:11" x14ac:dyDescent="0.2">
      <c r="A279" s="28" t="s">
        <v>109</v>
      </c>
      <c r="B279" s="21" t="s">
        <v>110</v>
      </c>
      <c r="C279" s="22">
        <v>64582.48</v>
      </c>
      <c r="D279" s="22">
        <v>136051</v>
      </c>
      <c r="E279" s="22">
        <v>66200</v>
      </c>
      <c r="F279" s="22">
        <v>64259.839999999997</v>
      </c>
      <c r="G279" s="22">
        <f t="shared" si="35"/>
        <v>-322.64000000000669</v>
      </c>
      <c r="H279" s="22">
        <f t="shared" si="36"/>
        <v>1940.1600000000035</v>
      </c>
      <c r="I279" s="23">
        <f t="shared" si="37"/>
        <v>-0.49957821378183098</v>
      </c>
      <c r="J279" s="23">
        <f t="shared" si="38"/>
        <v>97.069244712990937</v>
      </c>
      <c r="K279" s="23">
        <f t="shared" si="39"/>
        <v>47.232170289082767</v>
      </c>
    </row>
    <row r="280" spans="1:11" x14ac:dyDescent="0.2">
      <c r="A280" s="27" t="s">
        <v>24</v>
      </c>
      <c r="B280" s="21" t="s">
        <v>111</v>
      </c>
      <c r="C280" s="22">
        <v>98062458.959999993</v>
      </c>
      <c r="D280" s="22">
        <v>212571544</v>
      </c>
      <c r="E280" s="22">
        <v>104147445</v>
      </c>
      <c r="F280" s="22">
        <v>100111628.65000001</v>
      </c>
      <c r="G280" s="22">
        <f t="shared" si="35"/>
        <v>2049169.6900000125</v>
      </c>
      <c r="H280" s="22">
        <f t="shared" si="36"/>
        <v>4035816.349999994</v>
      </c>
      <c r="I280" s="23">
        <f t="shared" si="37"/>
        <v>2.0896576648520266</v>
      </c>
      <c r="J280" s="23">
        <f t="shared" si="38"/>
        <v>96.12490123977598</v>
      </c>
      <c r="K280" s="23">
        <f t="shared" si="39"/>
        <v>47.095498657148582</v>
      </c>
    </row>
    <row r="281" spans="1:11" x14ac:dyDescent="0.2">
      <c r="A281" s="28" t="s">
        <v>112</v>
      </c>
      <c r="B281" s="21" t="s">
        <v>113</v>
      </c>
      <c r="C281" s="22">
        <v>351320.59</v>
      </c>
      <c r="D281" s="22">
        <v>5392510</v>
      </c>
      <c r="E281" s="22">
        <v>503328</v>
      </c>
      <c r="F281" s="22">
        <v>489742.05</v>
      </c>
      <c r="G281" s="22">
        <f t="shared" si="35"/>
        <v>138421.45999999996</v>
      </c>
      <c r="H281" s="22">
        <f t="shared" si="36"/>
        <v>13585.950000000012</v>
      </c>
      <c r="I281" s="23">
        <f t="shared" si="37"/>
        <v>39.400326636135958</v>
      </c>
      <c r="J281" s="23">
        <f t="shared" si="38"/>
        <v>97.300776034712939</v>
      </c>
      <c r="K281" s="23">
        <f t="shared" si="39"/>
        <v>9.0818941457688531</v>
      </c>
    </row>
    <row r="282" spans="1:11" x14ac:dyDescent="0.2">
      <c r="A282" s="28" t="s">
        <v>114</v>
      </c>
      <c r="B282" s="21" t="s">
        <v>115</v>
      </c>
      <c r="C282" s="22">
        <v>97711138.370000005</v>
      </c>
      <c r="D282" s="22">
        <v>207179034</v>
      </c>
      <c r="E282" s="22">
        <v>103644117</v>
      </c>
      <c r="F282" s="22">
        <v>99621886.599999994</v>
      </c>
      <c r="G282" s="22">
        <f t="shared" si="35"/>
        <v>1910748.2299999893</v>
      </c>
      <c r="H282" s="22">
        <f t="shared" si="36"/>
        <v>4022230.400000006</v>
      </c>
      <c r="I282" s="23">
        <f t="shared" si="37"/>
        <v>1.9555070812547655</v>
      </c>
      <c r="J282" s="23">
        <f t="shared" si="38"/>
        <v>96.119190826817501</v>
      </c>
      <c r="K282" s="23">
        <f t="shared" si="39"/>
        <v>48.084926682301258</v>
      </c>
    </row>
    <row r="283" spans="1:11" ht="25.5" x14ac:dyDescent="0.2">
      <c r="A283" s="27" t="s">
        <v>120</v>
      </c>
      <c r="B283" s="21" t="s">
        <v>121</v>
      </c>
      <c r="C283" s="22">
        <v>19010703.300000001</v>
      </c>
      <c r="D283" s="22">
        <v>39525209</v>
      </c>
      <c r="E283" s="22">
        <v>19117542</v>
      </c>
      <c r="F283" s="22">
        <v>18888815.829999998</v>
      </c>
      <c r="G283" s="22">
        <f t="shared" si="35"/>
        <v>-121887.47000000253</v>
      </c>
      <c r="H283" s="22">
        <f t="shared" si="36"/>
        <v>228726.17000000179</v>
      </c>
      <c r="I283" s="23">
        <f t="shared" si="37"/>
        <v>-0.64115181893350837</v>
      </c>
      <c r="J283" s="23">
        <f t="shared" si="38"/>
        <v>98.803579612902112</v>
      </c>
      <c r="K283" s="23">
        <f t="shared" si="39"/>
        <v>47.789287667017774</v>
      </c>
    </row>
    <row r="284" spans="1:11" x14ac:dyDescent="0.2">
      <c r="A284" s="28" t="s">
        <v>122</v>
      </c>
      <c r="B284" s="21" t="s">
        <v>123</v>
      </c>
      <c r="C284" s="22">
        <v>18594971.109999999</v>
      </c>
      <c r="D284" s="22">
        <v>38230189</v>
      </c>
      <c r="E284" s="22">
        <v>19117542</v>
      </c>
      <c r="F284" s="22">
        <v>18888815.829999998</v>
      </c>
      <c r="G284" s="22">
        <f t="shared" si="35"/>
        <v>293844.71999999881</v>
      </c>
      <c r="H284" s="22">
        <f t="shared" si="36"/>
        <v>228726.17000000179</v>
      </c>
      <c r="I284" s="23">
        <f t="shared" si="37"/>
        <v>1.5802375720926705</v>
      </c>
      <c r="J284" s="23">
        <f t="shared" si="38"/>
        <v>98.803579612902112</v>
      </c>
      <c r="K284" s="23">
        <f t="shared" si="39"/>
        <v>49.408115220147089</v>
      </c>
    </row>
    <row r="285" spans="1:11" ht="25.5" x14ac:dyDescent="0.2">
      <c r="A285" s="29" t="s">
        <v>126</v>
      </c>
      <c r="B285" s="21" t="s">
        <v>127</v>
      </c>
      <c r="C285" s="22">
        <v>18594971.109999999</v>
      </c>
      <c r="D285" s="22">
        <v>38230189</v>
      </c>
      <c r="E285" s="22">
        <v>19117542</v>
      </c>
      <c r="F285" s="22">
        <v>18888815.829999998</v>
      </c>
      <c r="G285" s="22">
        <f t="shared" si="35"/>
        <v>293844.71999999881</v>
      </c>
      <c r="H285" s="22">
        <f t="shared" si="36"/>
        <v>228726.17000000179</v>
      </c>
      <c r="I285" s="23">
        <f t="shared" si="37"/>
        <v>1.5802375720926705</v>
      </c>
      <c r="J285" s="23">
        <f t="shared" si="38"/>
        <v>98.803579612902112</v>
      </c>
      <c r="K285" s="23">
        <f t="shared" si="39"/>
        <v>49.408115220147089</v>
      </c>
    </row>
    <row r="286" spans="1:11" ht="25.5" x14ac:dyDescent="0.2">
      <c r="A286" s="28" t="s">
        <v>128</v>
      </c>
      <c r="B286" s="21" t="s">
        <v>129</v>
      </c>
      <c r="C286" s="22">
        <v>415732.19</v>
      </c>
      <c r="D286" s="22">
        <v>1295020</v>
      </c>
      <c r="E286" s="22">
        <v>0</v>
      </c>
      <c r="F286" s="22">
        <v>0</v>
      </c>
      <c r="G286" s="22">
        <f t="shared" si="35"/>
        <v>-415732.19</v>
      </c>
      <c r="H286" s="22">
        <f t="shared" si="36"/>
        <v>0</v>
      </c>
      <c r="I286" s="23">
        <f t="shared" si="37"/>
        <v>-100</v>
      </c>
      <c r="J286" s="23">
        <f t="shared" si="38"/>
        <v>0</v>
      </c>
      <c r="K286" s="23">
        <f t="shared" si="39"/>
        <v>0</v>
      </c>
    </row>
    <row r="287" spans="1:11" x14ac:dyDescent="0.2">
      <c r="A287" s="20"/>
      <c r="B287" s="21" t="s">
        <v>133</v>
      </c>
      <c r="C287" s="22">
        <v>8998589.8599999994</v>
      </c>
      <c r="D287" s="22">
        <v>13750710</v>
      </c>
      <c r="E287" s="22">
        <v>9813681</v>
      </c>
      <c r="F287" s="22">
        <v>12456515.859999999</v>
      </c>
      <c r="G287" s="22">
        <f t="shared" si="35"/>
        <v>3457926</v>
      </c>
      <c r="H287" s="22">
        <f t="shared" si="36"/>
        <v>-2642834.8599999994</v>
      </c>
      <c r="I287" s="23">
        <f t="shared" si="37"/>
        <v>38.427420893699917</v>
      </c>
      <c r="J287" s="23">
        <f t="shared" si="38"/>
        <v>126.93010767315546</v>
      </c>
      <c r="K287" s="23">
        <f t="shared" si="39"/>
        <v>90.588164974754022</v>
      </c>
    </row>
    <row r="288" spans="1:11" x14ac:dyDescent="0.2">
      <c r="A288" s="20" t="s">
        <v>134</v>
      </c>
      <c r="B288" s="21" t="s">
        <v>135</v>
      </c>
      <c r="C288" s="22">
        <v>-8998589.8599999994</v>
      </c>
      <c r="D288" s="22">
        <v>-13750710</v>
      </c>
      <c r="E288" s="22">
        <v>-9813681</v>
      </c>
      <c r="F288" s="22">
        <v>-12456515.859999999</v>
      </c>
      <c r="G288" s="22">
        <f t="shared" si="35"/>
        <v>-3457926</v>
      </c>
      <c r="H288" s="22">
        <f t="shared" si="36"/>
        <v>2642834.8599999994</v>
      </c>
      <c r="I288" s="23">
        <f t="shared" si="37"/>
        <v>38.427420893699917</v>
      </c>
      <c r="J288" s="23">
        <f t="shared" si="38"/>
        <v>126.93010767315546</v>
      </c>
      <c r="K288" s="23">
        <f t="shared" si="39"/>
        <v>90.588164974754022</v>
      </c>
    </row>
    <row r="289" spans="1:11" x14ac:dyDescent="0.2">
      <c r="A289" s="26" t="s">
        <v>136</v>
      </c>
      <c r="B289" s="21" t="s">
        <v>137</v>
      </c>
      <c r="C289" s="22">
        <v>-8998589.8599999994</v>
      </c>
      <c r="D289" s="22">
        <v>-13750710</v>
      </c>
      <c r="E289" s="22">
        <v>-9813681</v>
      </c>
      <c r="F289" s="22">
        <v>-12456515.859999999</v>
      </c>
      <c r="G289" s="22">
        <f t="shared" si="35"/>
        <v>-3457926</v>
      </c>
      <c r="H289" s="22">
        <f t="shared" si="36"/>
        <v>2642834.8599999994</v>
      </c>
      <c r="I289" s="23">
        <f t="shared" si="37"/>
        <v>38.427420893699917</v>
      </c>
      <c r="J289" s="23">
        <f t="shared" si="38"/>
        <v>126.93010767315546</v>
      </c>
      <c r="K289" s="23">
        <f t="shared" si="39"/>
        <v>90.588164974754022</v>
      </c>
    </row>
    <row r="290" spans="1:11" ht="25.5" x14ac:dyDescent="0.2">
      <c r="A290" s="27" t="s">
        <v>138</v>
      </c>
      <c r="B290" s="21" t="s">
        <v>139</v>
      </c>
      <c r="C290" s="22">
        <v>-8998589.8599999994</v>
      </c>
      <c r="D290" s="22">
        <v>-13750710</v>
      </c>
      <c r="E290" s="22">
        <v>-9813681</v>
      </c>
      <c r="F290" s="22">
        <v>-12456515.859999999</v>
      </c>
      <c r="G290" s="22">
        <f t="shared" si="35"/>
        <v>-3457926</v>
      </c>
      <c r="H290" s="22">
        <f t="shared" si="36"/>
        <v>2642834.8599999994</v>
      </c>
      <c r="I290" s="23">
        <f t="shared" si="37"/>
        <v>38.427420893699917</v>
      </c>
      <c r="J290" s="23">
        <f t="shared" si="38"/>
        <v>126.93010767315546</v>
      </c>
      <c r="K290" s="23">
        <f t="shared" si="39"/>
        <v>90.588164974754022</v>
      </c>
    </row>
    <row r="291" spans="1:11" x14ac:dyDescent="0.2">
      <c r="A291" s="20"/>
      <c r="B291" s="21"/>
      <c r="C291" s="22"/>
      <c r="D291" s="22"/>
      <c r="E291" s="22"/>
      <c r="F291" s="22"/>
      <c r="G291" s="22"/>
      <c r="H291" s="22"/>
      <c r="I291" s="23"/>
      <c r="J291" s="23"/>
      <c r="K291" s="23"/>
    </row>
    <row r="292" spans="1:11" s="35" customFormat="1" x14ac:dyDescent="0.2">
      <c r="A292" s="36" t="s">
        <v>149</v>
      </c>
      <c r="B292" s="32" t="s">
        <v>150</v>
      </c>
      <c r="C292" s="33"/>
      <c r="D292" s="33"/>
      <c r="E292" s="33"/>
      <c r="F292" s="33"/>
      <c r="G292" s="33"/>
      <c r="H292" s="33"/>
      <c r="I292" s="34"/>
      <c r="J292" s="34"/>
      <c r="K292" s="34"/>
    </row>
    <row r="293" spans="1:11" x14ac:dyDescent="0.2">
      <c r="A293" s="20" t="s">
        <v>20</v>
      </c>
      <c r="B293" s="21" t="s">
        <v>21</v>
      </c>
      <c r="C293" s="22">
        <v>58536497.189999998</v>
      </c>
      <c r="D293" s="22">
        <v>131356610</v>
      </c>
      <c r="E293" s="22">
        <v>65011575</v>
      </c>
      <c r="F293" s="22">
        <v>64724569.009999998</v>
      </c>
      <c r="G293" s="22">
        <f t="shared" ref="G293:G324" si="40">F293-C293</f>
        <v>6188071.8200000003</v>
      </c>
      <c r="H293" s="22">
        <f t="shared" ref="H293:H324" si="41">E293-F293</f>
        <v>287005.99000000209</v>
      </c>
      <c r="I293" s="23">
        <f t="shared" ref="I293:I324" si="42">IF(ISERROR(F293/C293),0,F293/C293*100-100)</f>
        <v>10.571305283120253</v>
      </c>
      <c r="J293" s="23">
        <f t="shared" ref="J293:J324" si="43">IF(ISERROR(F293/E293),0,F293/E293*100)</f>
        <v>99.558530938529017</v>
      </c>
      <c r="K293" s="23">
        <f t="shared" ref="K293:K324" si="44">IF(ISERROR(F293/D293),0,F293/D293*100)</f>
        <v>49.273933767017894</v>
      </c>
    </row>
    <row r="294" spans="1:11" x14ac:dyDescent="0.2">
      <c r="A294" s="26" t="s">
        <v>22</v>
      </c>
      <c r="B294" s="21" t="s">
        <v>23</v>
      </c>
      <c r="C294" s="22">
        <v>57262341.82</v>
      </c>
      <c r="D294" s="22">
        <v>128881749</v>
      </c>
      <c r="E294" s="22">
        <v>63438950</v>
      </c>
      <c r="F294" s="22">
        <v>63042937.619999997</v>
      </c>
      <c r="G294" s="22">
        <f t="shared" si="40"/>
        <v>5780595.799999997</v>
      </c>
      <c r="H294" s="22">
        <f t="shared" si="41"/>
        <v>396012.38000000268</v>
      </c>
      <c r="I294" s="23">
        <f t="shared" si="42"/>
        <v>10.094934325548337</v>
      </c>
      <c r="J294" s="23">
        <f t="shared" si="43"/>
        <v>99.375758299908796</v>
      </c>
      <c r="K294" s="23">
        <f t="shared" si="44"/>
        <v>48.915333714163047</v>
      </c>
    </row>
    <row r="295" spans="1:11" x14ac:dyDescent="0.2">
      <c r="A295" s="27" t="s">
        <v>24</v>
      </c>
      <c r="B295" s="21" t="s">
        <v>25</v>
      </c>
      <c r="C295" s="22">
        <v>57262341.82</v>
      </c>
      <c r="D295" s="22">
        <v>128881749</v>
      </c>
      <c r="E295" s="22">
        <v>63438950</v>
      </c>
      <c r="F295" s="22">
        <v>63042937.619999997</v>
      </c>
      <c r="G295" s="22">
        <f t="shared" si="40"/>
        <v>5780595.799999997</v>
      </c>
      <c r="H295" s="22">
        <f t="shared" si="41"/>
        <v>396012.38000000268</v>
      </c>
      <c r="I295" s="23">
        <f t="shared" si="42"/>
        <v>10.094934325548337</v>
      </c>
      <c r="J295" s="23">
        <f t="shared" si="43"/>
        <v>99.375758299908796</v>
      </c>
      <c r="K295" s="23">
        <f t="shared" si="44"/>
        <v>48.915333714163047</v>
      </c>
    </row>
    <row r="296" spans="1:11" x14ac:dyDescent="0.2">
      <c r="A296" s="28" t="s">
        <v>26</v>
      </c>
      <c r="B296" s="21" t="s">
        <v>27</v>
      </c>
      <c r="C296" s="22">
        <v>58282673.990000002</v>
      </c>
      <c r="D296" s="22">
        <v>128881749</v>
      </c>
      <c r="E296" s="22">
        <v>63438950</v>
      </c>
      <c r="F296" s="22">
        <v>63728725.950000003</v>
      </c>
      <c r="G296" s="22">
        <f t="shared" si="40"/>
        <v>5446051.9600000009</v>
      </c>
      <c r="H296" s="22">
        <f t="shared" si="41"/>
        <v>-289775.95000000298</v>
      </c>
      <c r="I296" s="23">
        <f t="shared" si="42"/>
        <v>9.3442040098133106</v>
      </c>
      <c r="J296" s="23">
        <f t="shared" si="43"/>
        <v>100.45677923420864</v>
      </c>
      <c r="K296" s="23">
        <f t="shared" si="44"/>
        <v>49.447440343162938</v>
      </c>
    </row>
    <row r="297" spans="1:11" x14ac:dyDescent="0.2">
      <c r="A297" s="29" t="s">
        <v>28</v>
      </c>
      <c r="B297" s="21" t="s">
        <v>29</v>
      </c>
      <c r="C297" s="22">
        <v>0</v>
      </c>
      <c r="D297" s="22">
        <v>500</v>
      </c>
      <c r="E297" s="22">
        <v>250</v>
      </c>
      <c r="F297" s="22">
        <v>0</v>
      </c>
      <c r="G297" s="22">
        <f t="shared" si="40"/>
        <v>0</v>
      </c>
      <c r="H297" s="22">
        <f t="shared" si="41"/>
        <v>250</v>
      </c>
      <c r="I297" s="23">
        <f t="shared" si="42"/>
        <v>0</v>
      </c>
      <c r="J297" s="23">
        <f t="shared" si="43"/>
        <v>0</v>
      </c>
      <c r="K297" s="23">
        <f t="shared" si="44"/>
        <v>0</v>
      </c>
    </row>
    <row r="298" spans="1:11" ht="25.5" x14ac:dyDescent="0.2">
      <c r="A298" s="29" t="s">
        <v>32</v>
      </c>
      <c r="B298" s="21" t="s">
        <v>33</v>
      </c>
      <c r="C298" s="22">
        <v>58282673.990000002</v>
      </c>
      <c r="D298" s="22">
        <v>128881249</v>
      </c>
      <c r="E298" s="22">
        <v>63438700</v>
      </c>
      <c r="F298" s="22">
        <v>63728725.950000003</v>
      </c>
      <c r="G298" s="22">
        <f t="shared" si="40"/>
        <v>5446051.9600000009</v>
      </c>
      <c r="H298" s="22">
        <f t="shared" si="41"/>
        <v>-290025.95000000298</v>
      </c>
      <c r="I298" s="23">
        <f t="shared" si="42"/>
        <v>9.3442040098133106</v>
      </c>
      <c r="J298" s="23">
        <f t="shared" si="43"/>
        <v>100.45717511550521</v>
      </c>
      <c r="K298" s="23">
        <f t="shared" si="44"/>
        <v>49.447632176500711</v>
      </c>
    </row>
    <row r="299" spans="1:11" ht="38.25" x14ac:dyDescent="0.2">
      <c r="A299" s="30" t="s">
        <v>38</v>
      </c>
      <c r="B299" s="21" t="s">
        <v>39</v>
      </c>
      <c r="C299" s="22">
        <v>58282673.990000002</v>
      </c>
      <c r="D299" s="22">
        <v>128881249</v>
      </c>
      <c r="E299" s="22">
        <v>63438700</v>
      </c>
      <c r="F299" s="22">
        <v>63728725.950000003</v>
      </c>
      <c r="G299" s="22">
        <f t="shared" si="40"/>
        <v>5446051.9600000009</v>
      </c>
      <c r="H299" s="22">
        <f t="shared" si="41"/>
        <v>-290025.95000000298</v>
      </c>
      <c r="I299" s="23">
        <f t="shared" si="42"/>
        <v>9.3442040098133106</v>
      </c>
      <c r="J299" s="23">
        <f t="shared" si="43"/>
        <v>100.45717511550521</v>
      </c>
      <c r="K299" s="23">
        <f t="shared" si="44"/>
        <v>49.447632176500711</v>
      </c>
    </row>
    <row r="300" spans="1:11" x14ac:dyDescent="0.2">
      <c r="A300" s="29" t="s">
        <v>42</v>
      </c>
      <c r="B300" s="21" t="s">
        <v>43</v>
      </c>
      <c r="C300" s="22">
        <v>-1020332.17</v>
      </c>
      <c r="D300" s="22">
        <v>0</v>
      </c>
      <c r="E300" s="22">
        <v>0</v>
      </c>
      <c r="F300" s="22">
        <v>-685788.33</v>
      </c>
      <c r="G300" s="22">
        <f t="shared" si="40"/>
        <v>334543.84000000008</v>
      </c>
      <c r="H300" s="22">
        <f t="shared" si="41"/>
        <v>685788.33</v>
      </c>
      <c r="I300" s="23">
        <f t="shared" si="42"/>
        <v>-32.787738134337189</v>
      </c>
      <c r="J300" s="23">
        <f t="shared" si="43"/>
        <v>0</v>
      </c>
      <c r="K300" s="23">
        <f t="shared" si="44"/>
        <v>0</v>
      </c>
    </row>
    <row r="301" spans="1:11" x14ac:dyDescent="0.2">
      <c r="A301" s="30" t="s">
        <v>145</v>
      </c>
      <c r="B301" s="21" t="s">
        <v>146</v>
      </c>
      <c r="C301" s="22">
        <v>-1020332.17</v>
      </c>
      <c r="D301" s="22">
        <v>0</v>
      </c>
      <c r="E301" s="22">
        <v>0</v>
      </c>
      <c r="F301" s="22">
        <v>-685788.33</v>
      </c>
      <c r="G301" s="22">
        <f t="shared" si="40"/>
        <v>334543.84000000008</v>
      </c>
      <c r="H301" s="22">
        <f t="shared" si="41"/>
        <v>685788.33</v>
      </c>
      <c r="I301" s="23">
        <f t="shared" si="42"/>
        <v>-32.787738134337189</v>
      </c>
      <c r="J301" s="23">
        <f t="shared" si="43"/>
        <v>0</v>
      </c>
      <c r="K301" s="23">
        <f t="shared" si="44"/>
        <v>0</v>
      </c>
    </row>
    <row r="302" spans="1:11" x14ac:dyDescent="0.2">
      <c r="A302" s="26" t="s">
        <v>49</v>
      </c>
      <c r="B302" s="21" t="s">
        <v>50</v>
      </c>
      <c r="C302" s="22">
        <v>833833.37</v>
      </c>
      <c r="D302" s="22">
        <v>870383</v>
      </c>
      <c r="E302" s="22">
        <v>770383</v>
      </c>
      <c r="F302" s="22">
        <v>879389.39</v>
      </c>
      <c r="G302" s="22">
        <f t="shared" si="40"/>
        <v>45556.020000000019</v>
      </c>
      <c r="H302" s="22">
        <f t="shared" si="41"/>
        <v>-109006.39000000001</v>
      </c>
      <c r="I302" s="23">
        <f t="shared" si="42"/>
        <v>5.4634440931525745</v>
      </c>
      <c r="J302" s="23">
        <f t="shared" si="43"/>
        <v>114.14963596029509</v>
      </c>
      <c r="K302" s="23">
        <f t="shared" si="44"/>
        <v>101.03476170835137</v>
      </c>
    </row>
    <row r="303" spans="1:11" ht="25.5" x14ac:dyDescent="0.2">
      <c r="A303" s="27" t="s">
        <v>51</v>
      </c>
      <c r="B303" s="21" t="s">
        <v>52</v>
      </c>
      <c r="C303" s="22">
        <v>833833.37</v>
      </c>
      <c r="D303" s="22">
        <v>0</v>
      </c>
      <c r="E303" s="22">
        <v>0</v>
      </c>
      <c r="F303" s="22">
        <v>879389.39</v>
      </c>
      <c r="G303" s="22">
        <f t="shared" si="40"/>
        <v>45556.020000000019</v>
      </c>
      <c r="H303" s="22">
        <f t="shared" si="41"/>
        <v>-879389.39</v>
      </c>
      <c r="I303" s="23">
        <f t="shared" si="42"/>
        <v>5.4634440931525745</v>
      </c>
      <c r="J303" s="23">
        <f t="shared" si="43"/>
        <v>0</v>
      </c>
      <c r="K303" s="23">
        <f t="shared" si="44"/>
        <v>0</v>
      </c>
    </row>
    <row r="304" spans="1:11" ht="25.5" x14ac:dyDescent="0.2">
      <c r="A304" s="28" t="s">
        <v>53</v>
      </c>
      <c r="B304" s="21" t="s">
        <v>54</v>
      </c>
      <c r="C304" s="22">
        <v>163450.03</v>
      </c>
      <c r="D304" s="22">
        <v>0</v>
      </c>
      <c r="E304" s="22">
        <v>0</v>
      </c>
      <c r="F304" s="22">
        <v>209006.05</v>
      </c>
      <c r="G304" s="22">
        <f t="shared" si="40"/>
        <v>45556.01999999999</v>
      </c>
      <c r="H304" s="22">
        <f t="shared" si="41"/>
        <v>-209006.05</v>
      </c>
      <c r="I304" s="23">
        <f t="shared" si="42"/>
        <v>27.871527463164128</v>
      </c>
      <c r="J304" s="23">
        <f t="shared" si="43"/>
        <v>0</v>
      </c>
      <c r="K304" s="23">
        <f t="shared" si="44"/>
        <v>0</v>
      </c>
    </row>
    <row r="305" spans="1:11" x14ac:dyDescent="0.2">
      <c r="A305" s="29" t="s">
        <v>55</v>
      </c>
      <c r="B305" s="21" t="s">
        <v>56</v>
      </c>
      <c r="C305" s="22">
        <v>163450.03</v>
      </c>
      <c r="D305" s="22">
        <v>0</v>
      </c>
      <c r="E305" s="22">
        <v>0</v>
      </c>
      <c r="F305" s="22">
        <v>209006.05</v>
      </c>
      <c r="G305" s="22">
        <f t="shared" si="40"/>
        <v>45556.01999999999</v>
      </c>
      <c r="H305" s="22">
        <f t="shared" si="41"/>
        <v>-209006.05</v>
      </c>
      <c r="I305" s="23">
        <f t="shared" si="42"/>
        <v>27.871527463164128</v>
      </c>
      <c r="J305" s="23">
        <f t="shared" si="43"/>
        <v>0</v>
      </c>
      <c r="K305" s="23">
        <f t="shared" si="44"/>
        <v>0</v>
      </c>
    </row>
    <row r="306" spans="1:11" ht="25.5" x14ac:dyDescent="0.2">
      <c r="A306" s="28" t="s">
        <v>65</v>
      </c>
      <c r="B306" s="21" t="s">
        <v>66</v>
      </c>
      <c r="C306" s="22">
        <v>670383.34</v>
      </c>
      <c r="D306" s="22">
        <v>0</v>
      </c>
      <c r="E306" s="22">
        <v>0</v>
      </c>
      <c r="F306" s="22">
        <v>670383.34</v>
      </c>
      <c r="G306" s="22">
        <f t="shared" si="40"/>
        <v>0</v>
      </c>
      <c r="H306" s="22">
        <f t="shared" si="41"/>
        <v>-670383.34</v>
      </c>
      <c r="I306" s="23">
        <f t="shared" si="42"/>
        <v>0</v>
      </c>
      <c r="J306" s="23">
        <f t="shared" si="43"/>
        <v>0</v>
      </c>
      <c r="K306" s="23">
        <f t="shared" si="44"/>
        <v>0</v>
      </c>
    </row>
    <row r="307" spans="1:11" ht="25.5" x14ac:dyDescent="0.2">
      <c r="A307" s="29" t="s">
        <v>67</v>
      </c>
      <c r="B307" s="21" t="s">
        <v>68</v>
      </c>
      <c r="C307" s="22">
        <v>670383.34</v>
      </c>
      <c r="D307" s="22">
        <v>0</v>
      </c>
      <c r="E307" s="22">
        <v>0</v>
      </c>
      <c r="F307" s="22">
        <v>670383.34</v>
      </c>
      <c r="G307" s="22">
        <f t="shared" si="40"/>
        <v>0</v>
      </c>
      <c r="H307" s="22">
        <f t="shared" si="41"/>
        <v>-670383.34</v>
      </c>
      <c r="I307" s="23">
        <f t="shared" si="42"/>
        <v>0</v>
      </c>
      <c r="J307" s="23">
        <f t="shared" si="43"/>
        <v>0</v>
      </c>
      <c r="K307" s="23">
        <f t="shared" si="44"/>
        <v>0</v>
      </c>
    </row>
    <row r="308" spans="1:11" x14ac:dyDescent="0.2">
      <c r="A308" s="26" t="s">
        <v>72</v>
      </c>
      <c r="B308" s="21" t="s">
        <v>73</v>
      </c>
      <c r="C308" s="22">
        <v>440322</v>
      </c>
      <c r="D308" s="22">
        <v>1604478</v>
      </c>
      <c r="E308" s="22">
        <v>802242</v>
      </c>
      <c r="F308" s="22">
        <v>802242</v>
      </c>
      <c r="G308" s="22">
        <f t="shared" si="40"/>
        <v>361920</v>
      </c>
      <c r="H308" s="22">
        <f t="shared" si="41"/>
        <v>0</v>
      </c>
      <c r="I308" s="23">
        <f t="shared" si="42"/>
        <v>82.194394102497711</v>
      </c>
      <c r="J308" s="23">
        <f t="shared" si="43"/>
        <v>100</v>
      </c>
      <c r="K308" s="23">
        <f t="shared" si="44"/>
        <v>50.00018697669897</v>
      </c>
    </row>
    <row r="309" spans="1:11" x14ac:dyDescent="0.2">
      <c r="A309" s="27" t="s">
        <v>74</v>
      </c>
      <c r="B309" s="21" t="s">
        <v>75</v>
      </c>
      <c r="C309" s="22">
        <v>440322</v>
      </c>
      <c r="D309" s="22">
        <v>0</v>
      </c>
      <c r="E309" s="22">
        <v>0</v>
      </c>
      <c r="F309" s="22">
        <v>802242</v>
      </c>
      <c r="G309" s="22">
        <f t="shared" si="40"/>
        <v>361920</v>
      </c>
      <c r="H309" s="22">
        <f t="shared" si="41"/>
        <v>-802242</v>
      </c>
      <c r="I309" s="23">
        <f t="shared" si="42"/>
        <v>82.194394102497711</v>
      </c>
      <c r="J309" s="23">
        <f t="shared" si="43"/>
        <v>0</v>
      </c>
      <c r="K309" s="23">
        <f t="shared" si="44"/>
        <v>0</v>
      </c>
    </row>
    <row r="310" spans="1:11" ht="25.5" x14ac:dyDescent="0.2">
      <c r="A310" s="28" t="s">
        <v>76</v>
      </c>
      <c r="B310" s="21" t="s">
        <v>77</v>
      </c>
      <c r="C310" s="22">
        <v>440322</v>
      </c>
      <c r="D310" s="22">
        <v>0</v>
      </c>
      <c r="E310" s="22">
        <v>0</v>
      </c>
      <c r="F310" s="22">
        <v>802242</v>
      </c>
      <c r="G310" s="22">
        <f t="shared" si="40"/>
        <v>361920</v>
      </c>
      <c r="H310" s="22">
        <f t="shared" si="41"/>
        <v>-802242</v>
      </c>
      <c r="I310" s="23">
        <f t="shared" si="42"/>
        <v>82.194394102497711</v>
      </c>
      <c r="J310" s="23">
        <f t="shared" si="43"/>
        <v>0</v>
      </c>
      <c r="K310" s="23">
        <f t="shared" si="44"/>
        <v>0</v>
      </c>
    </row>
    <row r="311" spans="1:11" x14ac:dyDescent="0.2">
      <c r="A311" s="20" t="s">
        <v>102</v>
      </c>
      <c r="B311" s="21" t="s">
        <v>103</v>
      </c>
      <c r="C311" s="22">
        <v>57177278.890000001</v>
      </c>
      <c r="D311" s="22">
        <v>131588092</v>
      </c>
      <c r="E311" s="22">
        <v>66205882</v>
      </c>
      <c r="F311" s="22">
        <v>62596724.380000003</v>
      </c>
      <c r="G311" s="22">
        <f t="shared" si="40"/>
        <v>5419445.4900000021</v>
      </c>
      <c r="H311" s="22">
        <f t="shared" si="41"/>
        <v>3609157.6199999973</v>
      </c>
      <c r="I311" s="23">
        <f t="shared" si="42"/>
        <v>9.4783200516172883</v>
      </c>
      <c r="J311" s="23">
        <f t="shared" si="43"/>
        <v>94.548584640863183</v>
      </c>
      <c r="K311" s="23">
        <f t="shared" si="44"/>
        <v>47.570204437647753</v>
      </c>
    </row>
    <row r="312" spans="1:11" x14ac:dyDescent="0.2">
      <c r="A312" s="26" t="s">
        <v>22</v>
      </c>
      <c r="B312" s="21" t="s">
        <v>104</v>
      </c>
      <c r="C312" s="22">
        <v>57177278.890000001</v>
      </c>
      <c r="D312" s="22">
        <v>131588092</v>
      </c>
      <c r="E312" s="22">
        <v>66205882</v>
      </c>
      <c r="F312" s="22">
        <v>62596724.380000003</v>
      </c>
      <c r="G312" s="22">
        <f t="shared" si="40"/>
        <v>5419445.4900000021</v>
      </c>
      <c r="H312" s="22">
        <f t="shared" si="41"/>
        <v>3609157.6199999973</v>
      </c>
      <c r="I312" s="23">
        <f t="shared" si="42"/>
        <v>9.4783200516172883</v>
      </c>
      <c r="J312" s="23">
        <f t="shared" si="43"/>
        <v>94.548584640863183</v>
      </c>
      <c r="K312" s="23">
        <f t="shared" si="44"/>
        <v>47.570204437647753</v>
      </c>
    </row>
    <row r="313" spans="1:11" x14ac:dyDescent="0.2">
      <c r="A313" s="27" t="s">
        <v>24</v>
      </c>
      <c r="B313" s="21" t="s">
        <v>111</v>
      </c>
      <c r="C313" s="22">
        <v>53036120.43</v>
      </c>
      <c r="D313" s="22">
        <v>122295109</v>
      </c>
      <c r="E313" s="22">
        <v>61593947</v>
      </c>
      <c r="F313" s="22">
        <v>57828366.369999997</v>
      </c>
      <c r="G313" s="22">
        <f t="shared" si="40"/>
        <v>4792245.9399999976</v>
      </c>
      <c r="H313" s="22">
        <f t="shared" si="41"/>
        <v>3765580.6300000027</v>
      </c>
      <c r="I313" s="23">
        <f t="shared" si="42"/>
        <v>9.0358154049466464</v>
      </c>
      <c r="J313" s="23">
        <f t="shared" si="43"/>
        <v>93.88644369551443</v>
      </c>
      <c r="K313" s="23">
        <f t="shared" si="44"/>
        <v>47.285919153152719</v>
      </c>
    </row>
    <row r="314" spans="1:11" x14ac:dyDescent="0.2">
      <c r="A314" s="28" t="s">
        <v>112</v>
      </c>
      <c r="B314" s="21" t="s">
        <v>113</v>
      </c>
      <c r="C314" s="22">
        <v>223545.5</v>
      </c>
      <c r="D314" s="22">
        <v>663330</v>
      </c>
      <c r="E314" s="22">
        <v>374245</v>
      </c>
      <c r="F314" s="22">
        <v>227948.95</v>
      </c>
      <c r="G314" s="22">
        <f t="shared" si="40"/>
        <v>4403.4500000000116</v>
      </c>
      <c r="H314" s="22">
        <f t="shared" si="41"/>
        <v>146296.04999999999</v>
      </c>
      <c r="I314" s="23">
        <f t="shared" si="42"/>
        <v>1.9698226982873877</v>
      </c>
      <c r="J314" s="23">
        <f t="shared" si="43"/>
        <v>60.909016820532003</v>
      </c>
      <c r="K314" s="23">
        <f t="shared" si="44"/>
        <v>34.36433600168845</v>
      </c>
    </row>
    <row r="315" spans="1:11" x14ac:dyDescent="0.2">
      <c r="A315" s="28" t="s">
        <v>114</v>
      </c>
      <c r="B315" s="21" t="s">
        <v>115</v>
      </c>
      <c r="C315" s="22">
        <v>52812574.93</v>
      </c>
      <c r="D315" s="22">
        <v>121631779</v>
      </c>
      <c r="E315" s="22">
        <v>61219702</v>
      </c>
      <c r="F315" s="22">
        <v>57600417.420000002</v>
      </c>
      <c r="G315" s="22">
        <f t="shared" si="40"/>
        <v>4787842.4900000021</v>
      </c>
      <c r="H315" s="22">
        <f t="shared" si="41"/>
        <v>3619284.5799999982</v>
      </c>
      <c r="I315" s="23">
        <f t="shared" si="42"/>
        <v>9.0657243967861945</v>
      </c>
      <c r="J315" s="23">
        <f t="shared" si="43"/>
        <v>94.088039533416875</v>
      </c>
      <c r="K315" s="23">
        <f t="shared" si="44"/>
        <v>47.356388185360672</v>
      </c>
    </row>
    <row r="316" spans="1:11" ht="25.5" x14ac:dyDescent="0.2">
      <c r="A316" s="27" t="s">
        <v>120</v>
      </c>
      <c r="B316" s="21" t="s">
        <v>121</v>
      </c>
      <c r="C316" s="22">
        <v>4141158.46</v>
      </c>
      <c r="D316" s="22">
        <v>9292983</v>
      </c>
      <c r="E316" s="22">
        <v>4611935</v>
      </c>
      <c r="F316" s="22">
        <v>4768358.01</v>
      </c>
      <c r="G316" s="22">
        <f t="shared" si="40"/>
        <v>627199.54999999981</v>
      </c>
      <c r="H316" s="22">
        <f t="shared" si="41"/>
        <v>-156423.00999999978</v>
      </c>
      <c r="I316" s="23">
        <f t="shared" si="42"/>
        <v>15.145509549035708</v>
      </c>
      <c r="J316" s="23">
        <f t="shared" si="43"/>
        <v>103.39170022994686</v>
      </c>
      <c r="K316" s="23">
        <f t="shared" si="44"/>
        <v>51.311382039545315</v>
      </c>
    </row>
    <row r="317" spans="1:11" x14ac:dyDescent="0.2">
      <c r="A317" s="28" t="s">
        <v>122</v>
      </c>
      <c r="B317" s="21" t="s">
        <v>123</v>
      </c>
      <c r="C317" s="22">
        <v>4086158.46</v>
      </c>
      <c r="D317" s="22">
        <v>9161356</v>
      </c>
      <c r="E317" s="22">
        <v>4556935</v>
      </c>
      <c r="F317" s="22">
        <v>4738958.66</v>
      </c>
      <c r="G317" s="22">
        <f t="shared" si="40"/>
        <v>652800.20000000019</v>
      </c>
      <c r="H317" s="22">
        <f t="shared" si="41"/>
        <v>-182023.66000000015</v>
      </c>
      <c r="I317" s="23">
        <f t="shared" si="42"/>
        <v>15.97589046999417</v>
      </c>
      <c r="J317" s="23">
        <f t="shared" si="43"/>
        <v>103.99443178364405</v>
      </c>
      <c r="K317" s="23">
        <f t="shared" si="44"/>
        <v>51.72769904367869</v>
      </c>
    </row>
    <row r="318" spans="1:11" ht="25.5" x14ac:dyDescent="0.2">
      <c r="A318" s="29" t="s">
        <v>124</v>
      </c>
      <c r="B318" s="21" t="s">
        <v>125</v>
      </c>
      <c r="C318" s="22">
        <v>14155.12</v>
      </c>
      <c r="D318" s="22">
        <v>80000</v>
      </c>
      <c r="E318" s="22">
        <v>15000</v>
      </c>
      <c r="F318" s="22">
        <v>31952.32</v>
      </c>
      <c r="G318" s="22">
        <f t="shared" si="40"/>
        <v>17797.199999999997</v>
      </c>
      <c r="H318" s="22">
        <f t="shared" si="41"/>
        <v>-16952.32</v>
      </c>
      <c r="I318" s="23">
        <f t="shared" si="42"/>
        <v>125.72977127710678</v>
      </c>
      <c r="J318" s="23">
        <f t="shared" si="43"/>
        <v>213.0154666666667</v>
      </c>
      <c r="K318" s="23">
        <f t="shared" si="44"/>
        <v>39.940399999999997</v>
      </c>
    </row>
    <row r="319" spans="1:11" ht="25.5" x14ac:dyDescent="0.2">
      <c r="A319" s="29" t="s">
        <v>126</v>
      </c>
      <c r="B319" s="21" t="s">
        <v>127</v>
      </c>
      <c r="C319" s="22">
        <v>4072003.34</v>
      </c>
      <c r="D319" s="22">
        <v>9081356</v>
      </c>
      <c r="E319" s="22">
        <v>4541935</v>
      </c>
      <c r="F319" s="22">
        <v>4707006.34</v>
      </c>
      <c r="G319" s="22">
        <f t="shared" si="40"/>
        <v>635003</v>
      </c>
      <c r="H319" s="22">
        <f t="shared" si="41"/>
        <v>-165071.33999999985</v>
      </c>
      <c r="I319" s="23">
        <f t="shared" si="42"/>
        <v>15.594363436843352</v>
      </c>
      <c r="J319" s="23">
        <f t="shared" si="43"/>
        <v>103.63438358320846</v>
      </c>
      <c r="K319" s="23">
        <f t="shared" si="44"/>
        <v>51.831536391701846</v>
      </c>
    </row>
    <row r="320" spans="1:11" ht="25.5" x14ac:dyDescent="0.2">
      <c r="A320" s="28" t="s">
        <v>128</v>
      </c>
      <c r="B320" s="21" t="s">
        <v>129</v>
      </c>
      <c r="C320" s="22">
        <v>55000</v>
      </c>
      <c r="D320" s="22">
        <v>131627</v>
      </c>
      <c r="E320" s="22">
        <v>55000</v>
      </c>
      <c r="F320" s="22">
        <v>29399.35</v>
      </c>
      <c r="G320" s="22">
        <f t="shared" si="40"/>
        <v>-25600.65</v>
      </c>
      <c r="H320" s="22">
        <f t="shared" si="41"/>
        <v>25600.65</v>
      </c>
      <c r="I320" s="23">
        <f t="shared" si="42"/>
        <v>-46.54663636363636</v>
      </c>
      <c r="J320" s="23">
        <f t="shared" si="43"/>
        <v>53.45336363636364</v>
      </c>
      <c r="K320" s="23">
        <f t="shared" si="44"/>
        <v>22.335349130497541</v>
      </c>
    </row>
    <row r="321" spans="1:11" x14ac:dyDescent="0.2">
      <c r="A321" s="20"/>
      <c r="B321" s="21" t="s">
        <v>133</v>
      </c>
      <c r="C321" s="22">
        <v>1359218.3</v>
      </c>
      <c r="D321" s="22">
        <v>-231482</v>
      </c>
      <c r="E321" s="22">
        <v>-1194307</v>
      </c>
      <c r="F321" s="22">
        <v>2127844.63</v>
      </c>
      <c r="G321" s="22">
        <f t="shared" si="40"/>
        <v>768626.32999999984</v>
      </c>
      <c r="H321" s="22">
        <f t="shared" si="41"/>
        <v>-3322151.63</v>
      </c>
      <c r="I321" s="23">
        <f t="shared" si="42"/>
        <v>56.54914519617634</v>
      </c>
      <c r="J321" s="23">
        <f t="shared" si="43"/>
        <v>-178.1656332919425</v>
      </c>
      <c r="K321" s="23">
        <f t="shared" si="44"/>
        <v>-919.22682109192078</v>
      </c>
    </row>
    <row r="322" spans="1:11" x14ac:dyDescent="0.2">
      <c r="A322" s="20" t="s">
        <v>134</v>
      </c>
      <c r="B322" s="21" t="s">
        <v>135</v>
      </c>
      <c r="C322" s="22">
        <v>-1359218.3</v>
      </c>
      <c r="D322" s="22">
        <v>231482</v>
      </c>
      <c r="E322" s="22">
        <v>1194307</v>
      </c>
      <c r="F322" s="22">
        <v>-2127844.63</v>
      </c>
      <c r="G322" s="22">
        <f t="shared" si="40"/>
        <v>-768626.32999999984</v>
      </c>
      <c r="H322" s="22">
        <f t="shared" si="41"/>
        <v>3322151.63</v>
      </c>
      <c r="I322" s="23">
        <f t="shared" si="42"/>
        <v>56.54914519617634</v>
      </c>
      <c r="J322" s="23">
        <f t="shared" si="43"/>
        <v>-178.1656332919425</v>
      </c>
      <c r="K322" s="23">
        <f t="shared" si="44"/>
        <v>-919.22682109192078</v>
      </c>
    </row>
    <row r="323" spans="1:11" x14ac:dyDescent="0.2">
      <c r="A323" s="26" t="s">
        <v>136</v>
      </c>
      <c r="B323" s="21" t="s">
        <v>137</v>
      </c>
      <c r="C323" s="22">
        <v>-1359218.3</v>
      </c>
      <c r="D323" s="22">
        <v>231482</v>
      </c>
      <c r="E323" s="22">
        <v>1194307</v>
      </c>
      <c r="F323" s="22">
        <v>-2127844.63</v>
      </c>
      <c r="G323" s="22">
        <f t="shared" si="40"/>
        <v>-768626.32999999984</v>
      </c>
      <c r="H323" s="22">
        <f t="shared" si="41"/>
        <v>3322151.63</v>
      </c>
      <c r="I323" s="23">
        <f t="shared" si="42"/>
        <v>56.54914519617634</v>
      </c>
      <c r="J323" s="23">
        <f t="shared" si="43"/>
        <v>-178.1656332919425</v>
      </c>
      <c r="K323" s="23">
        <f t="shared" si="44"/>
        <v>-919.22682109192078</v>
      </c>
    </row>
    <row r="324" spans="1:11" ht="25.5" x14ac:dyDescent="0.2">
      <c r="A324" s="27" t="s">
        <v>138</v>
      </c>
      <c r="B324" s="21" t="s">
        <v>139</v>
      </c>
      <c r="C324" s="22">
        <v>-1359218.3</v>
      </c>
      <c r="D324" s="22">
        <v>231482</v>
      </c>
      <c r="E324" s="22">
        <v>1194307</v>
      </c>
      <c r="F324" s="22">
        <v>-2127844.63</v>
      </c>
      <c r="G324" s="22">
        <f t="shared" si="40"/>
        <v>-768626.32999999984</v>
      </c>
      <c r="H324" s="22">
        <f t="shared" si="41"/>
        <v>3322151.63</v>
      </c>
      <c r="I324" s="23">
        <f t="shared" si="42"/>
        <v>56.54914519617634</v>
      </c>
      <c r="J324" s="23">
        <f t="shared" si="43"/>
        <v>-178.1656332919425</v>
      </c>
      <c r="K324" s="23">
        <f t="shared" si="44"/>
        <v>-919.22682109192078</v>
      </c>
    </row>
    <row r="325" spans="1:11" x14ac:dyDescent="0.2">
      <c r="A325" s="20"/>
      <c r="B325" s="21"/>
      <c r="C325" s="22"/>
      <c r="D325" s="22"/>
      <c r="E325" s="22"/>
      <c r="F325" s="22"/>
      <c r="G325" s="22"/>
      <c r="H325" s="22"/>
      <c r="I325" s="23"/>
      <c r="J325" s="23"/>
      <c r="K325" s="23"/>
    </row>
    <row r="326" spans="1:11" s="35" customFormat="1" x14ac:dyDescent="0.2">
      <c r="A326" s="36" t="s">
        <v>151</v>
      </c>
      <c r="B326" s="32" t="s">
        <v>152</v>
      </c>
      <c r="C326" s="33"/>
      <c r="D326" s="33"/>
      <c r="E326" s="33"/>
      <c r="F326" s="33"/>
      <c r="G326" s="33"/>
      <c r="H326" s="33"/>
      <c r="I326" s="34"/>
      <c r="J326" s="34"/>
      <c r="K326" s="34"/>
    </row>
    <row r="327" spans="1:11" x14ac:dyDescent="0.2">
      <c r="A327" s="20" t="s">
        <v>20</v>
      </c>
      <c r="B327" s="21" t="s">
        <v>21</v>
      </c>
      <c r="C327" s="22">
        <v>583129179.83000004</v>
      </c>
      <c r="D327" s="22">
        <v>1230687125</v>
      </c>
      <c r="E327" s="22">
        <v>610720731</v>
      </c>
      <c r="F327" s="22">
        <v>607268831.27999997</v>
      </c>
      <c r="G327" s="22">
        <f t="shared" ref="G327:G358" si="45">F327-C327</f>
        <v>24139651.449999928</v>
      </c>
      <c r="H327" s="22">
        <f t="shared" ref="H327:H358" si="46">E327-F327</f>
        <v>3451899.7200000286</v>
      </c>
      <c r="I327" s="23">
        <f t="shared" ref="I327:I358" si="47">IF(ISERROR(F327/C327),0,F327/C327*100-100)</f>
        <v>4.139674755606876</v>
      </c>
      <c r="J327" s="23">
        <f t="shared" ref="J327:J358" si="48">IF(ISERROR(F327/E327),0,F327/E327*100)</f>
        <v>99.434782619160828</v>
      </c>
      <c r="K327" s="23">
        <f t="shared" ref="K327:K358" si="49">IF(ISERROR(F327/D327),0,F327/D327*100)</f>
        <v>49.343884318282761</v>
      </c>
    </row>
    <row r="328" spans="1:11" x14ac:dyDescent="0.2">
      <c r="A328" s="26" t="s">
        <v>22</v>
      </c>
      <c r="B328" s="21" t="s">
        <v>23</v>
      </c>
      <c r="C328" s="22">
        <v>546113345.42999995</v>
      </c>
      <c r="D328" s="22">
        <v>1154778989</v>
      </c>
      <c r="E328" s="22">
        <v>568412248</v>
      </c>
      <c r="F328" s="22">
        <v>564865002.21000004</v>
      </c>
      <c r="G328" s="22">
        <f t="shared" si="45"/>
        <v>18751656.780000091</v>
      </c>
      <c r="H328" s="22">
        <f t="shared" si="46"/>
        <v>3547245.7899999619</v>
      </c>
      <c r="I328" s="23">
        <f t="shared" si="47"/>
        <v>3.4336565727459742</v>
      </c>
      <c r="J328" s="23">
        <f t="shared" si="48"/>
        <v>99.375937833415577</v>
      </c>
      <c r="K328" s="23">
        <f t="shared" si="49"/>
        <v>48.915420837294093</v>
      </c>
    </row>
    <row r="329" spans="1:11" x14ac:dyDescent="0.2">
      <c r="A329" s="27" t="s">
        <v>24</v>
      </c>
      <c r="B329" s="21" t="s">
        <v>25</v>
      </c>
      <c r="C329" s="22">
        <v>546113345.42999995</v>
      </c>
      <c r="D329" s="22">
        <v>1154778989</v>
      </c>
      <c r="E329" s="22">
        <v>568412248</v>
      </c>
      <c r="F329" s="22">
        <v>564865002.21000004</v>
      </c>
      <c r="G329" s="22">
        <f t="shared" si="45"/>
        <v>18751656.780000091</v>
      </c>
      <c r="H329" s="22">
        <f t="shared" si="46"/>
        <v>3547245.7899999619</v>
      </c>
      <c r="I329" s="23">
        <f t="shared" si="47"/>
        <v>3.4336565727459742</v>
      </c>
      <c r="J329" s="23">
        <f t="shared" si="48"/>
        <v>99.375937833415577</v>
      </c>
      <c r="K329" s="23">
        <f t="shared" si="49"/>
        <v>48.915420837294093</v>
      </c>
    </row>
    <row r="330" spans="1:11" x14ac:dyDescent="0.2">
      <c r="A330" s="28" t="s">
        <v>26</v>
      </c>
      <c r="B330" s="21" t="s">
        <v>27</v>
      </c>
      <c r="C330" s="22">
        <v>555844291.24000001</v>
      </c>
      <c r="D330" s="22">
        <v>1154778989</v>
      </c>
      <c r="E330" s="22">
        <v>568412248</v>
      </c>
      <c r="F330" s="22">
        <v>571009665.48000002</v>
      </c>
      <c r="G330" s="22">
        <f t="shared" si="45"/>
        <v>15165374.24000001</v>
      </c>
      <c r="H330" s="22">
        <f t="shared" si="46"/>
        <v>-2597417.4800000191</v>
      </c>
      <c r="I330" s="23">
        <f t="shared" si="47"/>
        <v>2.7283493739170126</v>
      </c>
      <c r="J330" s="23">
        <f t="shared" si="48"/>
        <v>100.45696015332872</v>
      </c>
      <c r="K330" s="23">
        <f t="shared" si="49"/>
        <v>49.44752813475376</v>
      </c>
    </row>
    <row r="331" spans="1:11" x14ac:dyDescent="0.2">
      <c r="A331" s="29" t="s">
        <v>28</v>
      </c>
      <c r="B331" s="21" t="s">
        <v>29</v>
      </c>
      <c r="C331" s="22">
        <v>270.45</v>
      </c>
      <c r="D331" s="22">
        <v>3000</v>
      </c>
      <c r="E331" s="22">
        <v>1500</v>
      </c>
      <c r="F331" s="22">
        <v>280.92</v>
      </c>
      <c r="G331" s="22">
        <f t="shared" si="45"/>
        <v>10.470000000000027</v>
      </c>
      <c r="H331" s="22">
        <f t="shared" si="46"/>
        <v>1219.08</v>
      </c>
      <c r="I331" s="23">
        <f t="shared" si="47"/>
        <v>3.8713255684969567</v>
      </c>
      <c r="J331" s="23">
        <f t="shared" si="48"/>
        <v>18.728000000000002</v>
      </c>
      <c r="K331" s="23">
        <f t="shared" si="49"/>
        <v>9.3640000000000008</v>
      </c>
    </row>
    <row r="332" spans="1:11" ht="25.5" x14ac:dyDescent="0.2">
      <c r="A332" s="29" t="s">
        <v>32</v>
      </c>
      <c r="B332" s="21" t="s">
        <v>33</v>
      </c>
      <c r="C332" s="22">
        <v>555844020.78999996</v>
      </c>
      <c r="D332" s="22">
        <v>1154775989</v>
      </c>
      <c r="E332" s="22">
        <v>568410748</v>
      </c>
      <c r="F332" s="22">
        <v>571009384.55999994</v>
      </c>
      <c r="G332" s="22">
        <f t="shared" si="45"/>
        <v>15165363.769999981</v>
      </c>
      <c r="H332" s="22">
        <f t="shared" si="46"/>
        <v>-2598636.5599999428</v>
      </c>
      <c r="I332" s="23">
        <f t="shared" si="47"/>
        <v>2.7283488177935311</v>
      </c>
      <c r="J332" s="23">
        <f t="shared" si="48"/>
        <v>100.45717583088347</v>
      </c>
      <c r="K332" s="23">
        <f t="shared" si="49"/>
        <v>49.447632268010381</v>
      </c>
    </row>
    <row r="333" spans="1:11" ht="25.5" x14ac:dyDescent="0.2">
      <c r="A333" s="30" t="s">
        <v>40</v>
      </c>
      <c r="B333" s="21" t="s">
        <v>41</v>
      </c>
      <c r="C333" s="22">
        <v>555844020.78999996</v>
      </c>
      <c r="D333" s="22">
        <v>1154775989</v>
      </c>
      <c r="E333" s="22">
        <v>568410748</v>
      </c>
      <c r="F333" s="22">
        <v>571009384.55999994</v>
      </c>
      <c r="G333" s="22">
        <f t="shared" si="45"/>
        <v>15165363.769999981</v>
      </c>
      <c r="H333" s="22">
        <f t="shared" si="46"/>
        <v>-2598636.5599999428</v>
      </c>
      <c r="I333" s="23">
        <f t="shared" si="47"/>
        <v>2.7283488177935311</v>
      </c>
      <c r="J333" s="23">
        <f t="shared" si="48"/>
        <v>100.45717583088347</v>
      </c>
      <c r="K333" s="23">
        <f t="shared" si="49"/>
        <v>49.447632268010381</v>
      </c>
    </row>
    <row r="334" spans="1:11" x14ac:dyDescent="0.2">
      <c r="A334" s="29" t="s">
        <v>42</v>
      </c>
      <c r="B334" s="21" t="s">
        <v>43</v>
      </c>
      <c r="C334" s="22">
        <v>-9730945.8100000005</v>
      </c>
      <c r="D334" s="22">
        <v>0</v>
      </c>
      <c r="E334" s="22">
        <v>0</v>
      </c>
      <c r="F334" s="22">
        <v>-6144663.2699999996</v>
      </c>
      <c r="G334" s="22">
        <f t="shared" si="45"/>
        <v>3586282.540000001</v>
      </c>
      <c r="H334" s="22">
        <f t="shared" si="46"/>
        <v>6144663.2699999996</v>
      </c>
      <c r="I334" s="23">
        <f t="shared" si="47"/>
        <v>-36.854408708293903</v>
      </c>
      <c r="J334" s="23">
        <f t="shared" si="48"/>
        <v>0</v>
      </c>
      <c r="K334" s="23">
        <f t="shared" si="49"/>
        <v>0</v>
      </c>
    </row>
    <row r="335" spans="1:11" x14ac:dyDescent="0.2">
      <c r="A335" s="30" t="s">
        <v>145</v>
      </c>
      <c r="B335" s="21" t="s">
        <v>146</v>
      </c>
      <c r="C335" s="22">
        <v>-9730945.8100000005</v>
      </c>
      <c r="D335" s="22">
        <v>0</v>
      </c>
      <c r="E335" s="22">
        <v>0</v>
      </c>
      <c r="F335" s="22">
        <v>-6144663.2699999996</v>
      </c>
      <c r="G335" s="22">
        <f t="shared" si="45"/>
        <v>3586282.540000001</v>
      </c>
      <c r="H335" s="22">
        <f t="shared" si="46"/>
        <v>6144663.2699999996</v>
      </c>
      <c r="I335" s="23">
        <f t="shared" si="47"/>
        <v>-36.854408708293903</v>
      </c>
      <c r="J335" s="23">
        <f t="shared" si="48"/>
        <v>0</v>
      </c>
      <c r="K335" s="23">
        <f t="shared" si="49"/>
        <v>0</v>
      </c>
    </row>
    <row r="336" spans="1:11" x14ac:dyDescent="0.2">
      <c r="A336" s="26" t="s">
        <v>49</v>
      </c>
      <c r="B336" s="21" t="s">
        <v>50</v>
      </c>
      <c r="C336" s="22">
        <v>9940030.8399999999</v>
      </c>
      <c r="D336" s="22">
        <v>10784983</v>
      </c>
      <c r="E336" s="22">
        <v>9749983</v>
      </c>
      <c r="F336" s="22">
        <v>10503817.539999999</v>
      </c>
      <c r="G336" s="22">
        <f t="shared" si="45"/>
        <v>563786.69999999925</v>
      </c>
      <c r="H336" s="22">
        <f t="shared" si="46"/>
        <v>-753834.53999999911</v>
      </c>
      <c r="I336" s="23">
        <f t="shared" si="47"/>
        <v>5.6718807926756938</v>
      </c>
      <c r="J336" s="23">
        <f t="shared" si="48"/>
        <v>107.73164978851757</v>
      </c>
      <c r="K336" s="23">
        <f t="shared" si="49"/>
        <v>97.392991161877575</v>
      </c>
    </row>
    <row r="337" spans="1:11" ht="25.5" x14ac:dyDescent="0.2">
      <c r="A337" s="27" t="s">
        <v>51</v>
      </c>
      <c r="B337" s="21" t="s">
        <v>52</v>
      </c>
      <c r="C337" s="22">
        <v>9940030.8399999999</v>
      </c>
      <c r="D337" s="22">
        <v>0</v>
      </c>
      <c r="E337" s="22">
        <v>0</v>
      </c>
      <c r="F337" s="22">
        <v>10503817.539999999</v>
      </c>
      <c r="G337" s="22">
        <f t="shared" si="45"/>
        <v>563786.69999999925</v>
      </c>
      <c r="H337" s="22">
        <f t="shared" si="46"/>
        <v>-10503817.539999999</v>
      </c>
      <c r="I337" s="23">
        <f t="shared" si="47"/>
        <v>5.6718807926756938</v>
      </c>
      <c r="J337" s="23">
        <f t="shared" si="48"/>
        <v>0</v>
      </c>
      <c r="K337" s="23">
        <f t="shared" si="49"/>
        <v>0</v>
      </c>
    </row>
    <row r="338" spans="1:11" ht="25.5" x14ac:dyDescent="0.2">
      <c r="A338" s="28" t="s">
        <v>53</v>
      </c>
      <c r="B338" s="21" t="s">
        <v>54</v>
      </c>
      <c r="C338" s="22">
        <v>1225047.5</v>
      </c>
      <c r="D338" s="22">
        <v>0</v>
      </c>
      <c r="E338" s="22">
        <v>0</v>
      </c>
      <c r="F338" s="22">
        <v>1788834.2</v>
      </c>
      <c r="G338" s="22">
        <f t="shared" si="45"/>
        <v>563786.69999999995</v>
      </c>
      <c r="H338" s="22">
        <f t="shared" si="46"/>
        <v>-1788834.2</v>
      </c>
      <c r="I338" s="23">
        <f t="shared" si="47"/>
        <v>46.021619569853414</v>
      </c>
      <c r="J338" s="23">
        <f t="shared" si="48"/>
        <v>0</v>
      </c>
      <c r="K338" s="23">
        <f t="shared" si="49"/>
        <v>0</v>
      </c>
    </row>
    <row r="339" spans="1:11" x14ac:dyDescent="0.2">
      <c r="A339" s="29" t="s">
        <v>55</v>
      </c>
      <c r="B339" s="21" t="s">
        <v>56</v>
      </c>
      <c r="C339" s="22">
        <v>1161041.0900000001</v>
      </c>
      <c r="D339" s="22">
        <v>0</v>
      </c>
      <c r="E339" s="22">
        <v>0</v>
      </c>
      <c r="F339" s="22">
        <v>1712670.78</v>
      </c>
      <c r="G339" s="22">
        <f t="shared" si="45"/>
        <v>551629.68999999994</v>
      </c>
      <c r="H339" s="22">
        <f t="shared" si="46"/>
        <v>-1712670.78</v>
      </c>
      <c r="I339" s="23">
        <f t="shared" si="47"/>
        <v>47.511642331280456</v>
      </c>
      <c r="J339" s="23">
        <f t="shared" si="48"/>
        <v>0</v>
      </c>
      <c r="K339" s="23">
        <f t="shared" si="49"/>
        <v>0</v>
      </c>
    </row>
    <row r="340" spans="1:11" x14ac:dyDescent="0.2">
      <c r="A340" s="29" t="s">
        <v>63</v>
      </c>
      <c r="B340" s="21" t="s">
        <v>64</v>
      </c>
      <c r="C340" s="22">
        <v>64006.41</v>
      </c>
      <c r="D340" s="22">
        <v>0</v>
      </c>
      <c r="E340" s="22">
        <v>0</v>
      </c>
      <c r="F340" s="22">
        <v>76163.42</v>
      </c>
      <c r="G340" s="22">
        <f t="shared" si="45"/>
        <v>12157.009999999995</v>
      </c>
      <c r="H340" s="22">
        <f t="shared" si="46"/>
        <v>-76163.42</v>
      </c>
      <c r="I340" s="23">
        <f t="shared" si="47"/>
        <v>18.99342581469574</v>
      </c>
      <c r="J340" s="23">
        <f t="shared" si="48"/>
        <v>0</v>
      </c>
      <c r="K340" s="23">
        <f t="shared" si="49"/>
        <v>0</v>
      </c>
    </row>
    <row r="341" spans="1:11" ht="25.5" x14ac:dyDescent="0.2">
      <c r="A341" s="28" t="s">
        <v>65</v>
      </c>
      <c r="B341" s="21" t="s">
        <v>66</v>
      </c>
      <c r="C341" s="22">
        <v>8714983.3399999999</v>
      </c>
      <c r="D341" s="22">
        <v>0</v>
      </c>
      <c r="E341" s="22">
        <v>0</v>
      </c>
      <c r="F341" s="22">
        <v>8714983.3399999999</v>
      </c>
      <c r="G341" s="22">
        <f t="shared" si="45"/>
        <v>0</v>
      </c>
      <c r="H341" s="22">
        <f t="shared" si="46"/>
        <v>-8714983.3399999999</v>
      </c>
      <c r="I341" s="23">
        <f t="shared" si="47"/>
        <v>0</v>
      </c>
      <c r="J341" s="23">
        <f t="shared" si="48"/>
        <v>0</v>
      </c>
      <c r="K341" s="23">
        <f t="shared" si="49"/>
        <v>0</v>
      </c>
    </row>
    <row r="342" spans="1:11" ht="25.5" x14ac:dyDescent="0.2">
      <c r="A342" s="29" t="s">
        <v>67</v>
      </c>
      <c r="B342" s="21" t="s">
        <v>68</v>
      </c>
      <c r="C342" s="22">
        <v>8714983.3399999999</v>
      </c>
      <c r="D342" s="22">
        <v>0</v>
      </c>
      <c r="E342" s="22">
        <v>0</v>
      </c>
      <c r="F342" s="22">
        <v>8714983.3399999999</v>
      </c>
      <c r="G342" s="22">
        <f t="shared" si="45"/>
        <v>0</v>
      </c>
      <c r="H342" s="22">
        <f t="shared" si="46"/>
        <v>-8714983.3399999999</v>
      </c>
      <c r="I342" s="23">
        <f t="shared" si="47"/>
        <v>0</v>
      </c>
      <c r="J342" s="23">
        <f t="shared" si="48"/>
        <v>0</v>
      </c>
      <c r="K342" s="23">
        <f t="shared" si="49"/>
        <v>0</v>
      </c>
    </row>
    <row r="343" spans="1:11" x14ac:dyDescent="0.2">
      <c r="A343" s="26" t="s">
        <v>72</v>
      </c>
      <c r="B343" s="21" t="s">
        <v>73</v>
      </c>
      <c r="C343" s="22">
        <v>27075803.559999999</v>
      </c>
      <c r="D343" s="22">
        <v>65123153</v>
      </c>
      <c r="E343" s="22">
        <v>32558500</v>
      </c>
      <c r="F343" s="22">
        <v>31900011.530000001</v>
      </c>
      <c r="G343" s="22">
        <f t="shared" si="45"/>
        <v>4824207.9700000025</v>
      </c>
      <c r="H343" s="22">
        <f t="shared" si="46"/>
        <v>658488.46999999881</v>
      </c>
      <c r="I343" s="23">
        <f t="shared" si="47"/>
        <v>17.817413837079869</v>
      </c>
      <c r="J343" s="23">
        <f t="shared" si="48"/>
        <v>97.977522091005426</v>
      </c>
      <c r="K343" s="23">
        <f t="shared" si="49"/>
        <v>48.984132463610905</v>
      </c>
    </row>
    <row r="344" spans="1:11" x14ac:dyDescent="0.2">
      <c r="A344" s="27" t="s">
        <v>74</v>
      </c>
      <c r="B344" s="21" t="s">
        <v>75</v>
      </c>
      <c r="C344" s="22">
        <v>27059482.109999999</v>
      </c>
      <c r="D344" s="22">
        <v>4373309</v>
      </c>
      <c r="E344" s="22">
        <v>2186652</v>
      </c>
      <c r="F344" s="22">
        <v>31876353.280000001</v>
      </c>
      <c r="G344" s="22">
        <f t="shared" si="45"/>
        <v>4816871.1700000018</v>
      </c>
      <c r="H344" s="22">
        <f t="shared" si="46"/>
        <v>-29689701.280000001</v>
      </c>
      <c r="I344" s="23">
        <f t="shared" si="47"/>
        <v>17.801047153891744</v>
      </c>
      <c r="J344" s="23">
        <f t="shared" si="48"/>
        <v>1457.7698362610968</v>
      </c>
      <c r="K344" s="23">
        <f t="shared" si="49"/>
        <v>728.88408479711813</v>
      </c>
    </row>
    <row r="345" spans="1:11" ht="25.5" x14ac:dyDescent="0.2">
      <c r="A345" s="28" t="s">
        <v>76</v>
      </c>
      <c r="B345" s="21" t="s">
        <v>77</v>
      </c>
      <c r="C345" s="22">
        <v>25166216.07</v>
      </c>
      <c r="D345" s="22">
        <v>0</v>
      </c>
      <c r="E345" s="22">
        <v>0</v>
      </c>
      <c r="F345" s="22">
        <v>30073665.02</v>
      </c>
      <c r="G345" s="22">
        <f t="shared" si="45"/>
        <v>4907448.9499999993</v>
      </c>
      <c r="H345" s="22">
        <f t="shared" si="46"/>
        <v>-30073665.02</v>
      </c>
      <c r="I345" s="23">
        <f t="shared" si="47"/>
        <v>19.500146292751737</v>
      </c>
      <c r="J345" s="23">
        <f t="shared" si="48"/>
        <v>0</v>
      </c>
      <c r="K345" s="23">
        <f t="shared" si="49"/>
        <v>0</v>
      </c>
    </row>
    <row r="346" spans="1:11" x14ac:dyDescent="0.2">
      <c r="A346" s="28" t="s">
        <v>78</v>
      </c>
      <c r="B346" s="21" t="s">
        <v>79</v>
      </c>
      <c r="C346" s="22">
        <v>1893266.04</v>
      </c>
      <c r="D346" s="22">
        <v>4373309</v>
      </c>
      <c r="E346" s="22">
        <v>2186652</v>
      </c>
      <c r="F346" s="22">
        <v>1802688.26</v>
      </c>
      <c r="G346" s="22">
        <f t="shared" si="45"/>
        <v>-90577.780000000028</v>
      </c>
      <c r="H346" s="22">
        <f t="shared" si="46"/>
        <v>383963.74</v>
      </c>
      <c r="I346" s="23">
        <f t="shared" si="47"/>
        <v>-4.7842077175799318</v>
      </c>
      <c r="J346" s="23">
        <f t="shared" si="48"/>
        <v>82.440564845252013</v>
      </c>
      <c r="K346" s="23">
        <f t="shared" si="49"/>
        <v>41.220235295516503</v>
      </c>
    </row>
    <row r="347" spans="1:11" x14ac:dyDescent="0.2">
      <c r="A347" s="29" t="s">
        <v>100</v>
      </c>
      <c r="B347" s="21" t="s">
        <v>101</v>
      </c>
      <c r="C347" s="22">
        <v>1893266.04</v>
      </c>
      <c r="D347" s="22">
        <v>4373309</v>
      </c>
      <c r="E347" s="22">
        <v>2186652</v>
      </c>
      <c r="F347" s="22">
        <v>1802688.26</v>
      </c>
      <c r="G347" s="22">
        <f t="shared" si="45"/>
        <v>-90577.780000000028</v>
      </c>
      <c r="H347" s="22">
        <f t="shared" si="46"/>
        <v>383963.74</v>
      </c>
      <c r="I347" s="23">
        <f t="shared" si="47"/>
        <v>-4.7842077175799318</v>
      </c>
      <c r="J347" s="23">
        <f t="shared" si="48"/>
        <v>82.440564845252013</v>
      </c>
      <c r="K347" s="23">
        <f t="shared" si="49"/>
        <v>41.220235295516503</v>
      </c>
    </row>
    <row r="348" spans="1:11" x14ac:dyDescent="0.2">
      <c r="A348" s="20" t="s">
        <v>102</v>
      </c>
      <c r="B348" s="21" t="s">
        <v>103</v>
      </c>
      <c r="C348" s="22">
        <v>570540337</v>
      </c>
      <c r="D348" s="22">
        <v>1228745551</v>
      </c>
      <c r="E348" s="22">
        <v>620604019</v>
      </c>
      <c r="F348" s="22">
        <v>603599136.23000002</v>
      </c>
      <c r="G348" s="22">
        <f t="shared" si="45"/>
        <v>33058799.230000019</v>
      </c>
      <c r="H348" s="22">
        <f t="shared" si="46"/>
        <v>17004882.769999981</v>
      </c>
      <c r="I348" s="23">
        <f t="shared" si="47"/>
        <v>5.7942965792443317</v>
      </c>
      <c r="J348" s="23">
        <f t="shared" si="48"/>
        <v>97.259946399090268</v>
      </c>
      <c r="K348" s="23">
        <f t="shared" si="49"/>
        <v>49.12320014007522</v>
      </c>
    </row>
    <row r="349" spans="1:11" x14ac:dyDescent="0.2">
      <c r="A349" s="26" t="s">
        <v>22</v>
      </c>
      <c r="B349" s="21" t="s">
        <v>104</v>
      </c>
      <c r="C349" s="22">
        <v>570540337</v>
      </c>
      <c r="D349" s="22">
        <v>1228745551</v>
      </c>
      <c r="E349" s="22">
        <v>620604019</v>
      </c>
      <c r="F349" s="22">
        <v>603599136.23000002</v>
      </c>
      <c r="G349" s="22">
        <f t="shared" si="45"/>
        <v>33058799.230000019</v>
      </c>
      <c r="H349" s="22">
        <f t="shared" si="46"/>
        <v>17004882.769999981</v>
      </c>
      <c r="I349" s="23">
        <f t="shared" si="47"/>
        <v>5.7942965792443317</v>
      </c>
      <c r="J349" s="23">
        <f t="shared" si="48"/>
        <v>97.259946399090268</v>
      </c>
      <c r="K349" s="23">
        <f t="shared" si="49"/>
        <v>49.12320014007522</v>
      </c>
    </row>
    <row r="350" spans="1:11" x14ac:dyDescent="0.2">
      <c r="A350" s="27" t="s">
        <v>24</v>
      </c>
      <c r="B350" s="21" t="s">
        <v>111</v>
      </c>
      <c r="C350" s="22">
        <v>453913852.44</v>
      </c>
      <c r="D350" s="22">
        <v>997319127</v>
      </c>
      <c r="E350" s="22">
        <v>504879563</v>
      </c>
      <c r="F350" s="22">
        <v>481575363.27999997</v>
      </c>
      <c r="G350" s="22">
        <f t="shared" si="45"/>
        <v>27661510.839999974</v>
      </c>
      <c r="H350" s="22">
        <f t="shared" si="46"/>
        <v>23304199.720000029</v>
      </c>
      <c r="I350" s="23">
        <f t="shared" si="47"/>
        <v>6.09400014811321</v>
      </c>
      <c r="J350" s="23">
        <f t="shared" si="48"/>
        <v>95.384206169581077</v>
      </c>
      <c r="K350" s="23">
        <f t="shared" si="49"/>
        <v>48.286987609333195</v>
      </c>
    </row>
    <row r="351" spans="1:11" x14ac:dyDescent="0.2">
      <c r="A351" s="28" t="s">
        <v>114</v>
      </c>
      <c r="B351" s="21" t="s">
        <v>115</v>
      </c>
      <c r="C351" s="22">
        <v>453913852.44</v>
      </c>
      <c r="D351" s="22">
        <v>997319127</v>
      </c>
      <c r="E351" s="22">
        <v>504879563</v>
      </c>
      <c r="F351" s="22">
        <v>481575363.27999997</v>
      </c>
      <c r="G351" s="22">
        <f t="shared" si="45"/>
        <v>27661510.839999974</v>
      </c>
      <c r="H351" s="22">
        <f t="shared" si="46"/>
        <v>23304199.720000029</v>
      </c>
      <c r="I351" s="23">
        <f t="shared" si="47"/>
        <v>6.09400014811321</v>
      </c>
      <c r="J351" s="23">
        <f t="shared" si="48"/>
        <v>95.384206169581077</v>
      </c>
      <c r="K351" s="23">
        <f t="shared" si="49"/>
        <v>48.286987609333195</v>
      </c>
    </row>
    <row r="352" spans="1:11" ht="25.5" x14ac:dyDescent="0.2">
      <c r="A352" s="27" t="s">
        <v>120</v>
      </c>
      <c r="B352" s="21" t="s">
        <v>121</v>
      </c>
      <c r="C352" s="22">
        <v>116626484.56</v>
      </c>
      <c r="D352" s="22">
        <v>231426424</v>
      </c>
      <c r="E352" s="22">
        <v>115724456</v>
      </c>
      <c r="F352" s="22">
        <v>122023772.95</v>
      </c>
      <c r="G352" s="22">
        <f t="shared" si="45"/>
        <v>5397288.3900000006</v>
      </c>
      <c r="H352" s="22">
        <f t="shared" si="46"/>
        <v>-6299316.950000003</v>
      </c>
      <c r="I352" s="23">
        <f t="shared" si="47"/>
        <v>4.627841103470189</v>
      </c>
      <c r="J352" s="23">
        <f t="shared" si="48"/>
        <v>105.44337572863596</v>
      </c>
      <c r="K352" s="23">
        <f t="shared" si="49"/>
        <v>52.726810897790998</v>
      </c>
    </row>
    <row r="353" spans="1:11" x14ac:dyDescent="0.2">
      <c r="A353" s="28" t="s">
        <v>122</v>
      </c>
      <c r="B353" s="21" t="s">
        <v>123</v>
      </c>
      <c r="C353" s="22">
        <v>116626484.56</v>
      </c>
      <c r="D353" s="22">
        <v>231426424</v>
      </c>
      <c r="E353" s="22">
        <v>115724456</v>
      </c>
      <c r="F353" s="22">
        <v>122023772.95</v>
      </c>
      <c r="G353" s="22">
        <f t="shared" si="45"/>
        <v>5397288.3900000006</v>
      </c>
      <c r="H353" s="22">
        <f t="shared" si="46"/>
        <v>-6299316.950000003</v>
      </c>
      <c r="I353" s="23">
        <f t="shared" si="47"/>
        <v>4.627841103470189</v>
      </c>
      <c r="J353" s="23">
        <f t="shared" si="48"/>
        <v>105.44337572863596</v>
      </c>
      <c r="K353" s="23">
        <f t="shared" si="49"/>
        <v>52.726810897790998</v>
      </c>
    </row>
    <row r="354" spans="1:11" ht="25.5" x14ac:dyDescent="0.2">
      <c r="A354" s="29" t="s">
        <v>126</v>
      </c>
      <c r="B354" s="21" t="s">
        <v>127</v>
      </c>
      <c r="C354" s="22">
        <v>116626484.56</v>
      </c>
      <c r="D354" s="22">
        <v>231426424</v>
      </c>
      <c r="E354" s="22">
        <v>115724456</v>
      </c>
      <c r="F354" s="22">
        <v>122023772.95</v>
      </c>
      <c r="G354" s="22">
        <f t="shared" si="45"/>
        <v>5397288.3900000006</v>
      </c>
      <c r="H354" s="22">
        <f t="shared" si="46"/>
        <v>-6299316.950000003</v>
      </c>
      <c r="I354" s="23">
        <f t="shared" si="47"/>
        <v>4.627841103470189</v>
      </c>
      <c r="J354" s="23">
        <f t="shared" si="48"/>
        <v>105.44337572863596</v>
      </c>
      <c r="K354" s="23">
        <f t="shared" si="49"/>
        <v>52.726810897790998</v>
      </c>
    </row>
    <row r="355" spans="1:11" x14ac:dyDescent="0.2">
      <c r="A355" s="20"/>
      <c r="B355" s="21" t="s">
        <v>133</v>
      </c>
      <c r="C355" s="22">
        <v>12588842.83</v>
      </c>
      <c r="D355" s="22">
        <v>1941574</v>
      </c>
      <c r="E355" s="22">
        <v>-9883288</v>
      </c>
      <c r="F355" s="22">
        <v>3669695.05</v>
      </c>
      <c r="G355" s="22">
        <f t="shared" si="45"/>
        <v>-8919147.7800000012</v>
      </c>
      <c r="H355" s="22">
        <f t="shared" si="46"/>
        <v>-13552983.050000001</v>
      </c>
      <c r="I355" s="23">
        <f t="shared" si="47"/>
        <v>-70.849623753702872</v>
      </c>
      <c r="J355" s="23">
        <f t="shared" si="48"/>
        <v>-37.130305724167904</v>
      </c>
      <c r="K355" s="23">
        <f t="shared" si="49"/>
        <v>189.00619033835432</v>
      </c>
    </row>
    <row r="356" spans="1:11" x14ac:dyDescent="0.2">
      <c r="A356" s="20" t="s">
        <v>134</v>
      </c>
      <c r="B356" s="21" t="s">
        <v>135</v>
      </c>
      <c r="C356" s="22">
        <v>-12588842.83</v>
      </c>
      <c r="D356" s="22">
        <v>-1941574</v>
      </c>
      <c r="E356" s="22">
        <v>9883288</v>
      </c>
      <c r="F356" s="22">
        <v>-3669695.05</v>
      </c>
      <c r="G356" s="22">
        <f t="shared" si="45"/>
        <v>8919147.7800000012</v>
      </c>
      <c r="H356" s="22">
        <f t="shared" si="46"/>
        <v>13552983.050000001</v>
      </c>
      <c r="I356" s="23">
        <f t="shared" si="47"/>
        <v>-70.849623753702872</v>
      </c>
      <c r="J356" s="23">
        <f t="shared" si="48"/>
        <v>-37.130305724167904</v>
      </c>
      <c r="K356" s="23">
        <f t="shared" si="49"/>
        <v>189.00619033835432</v>
      </c>
    </row>
    <row r="357" spans="1:11" x14ac:dyDescent="0.2">
      <c r="A357" s="26" t="s">
        <v>136</v>
      </c>
      <c r="B357" s="21" t="s">
        <v>137</v>
      </c>
      <c r="C357" s="22">
        <v>-12588842.83</v>
      </c>
      <c r="D357" s="22">
        <v>-1941574</v>
      </c>
      <c r="E357" s="22">
        <v>9883288</v>
      </c>
      <c r="F357" s="22">
        <v>-3669695.05</v>
      </c>
      <c r="G357" s="22">
        <f t="shared" si="45"/>
        <v>8919147.7800000012</v>
      </c>
      <c r="H357" s="22">
        <f t="shared" si="46"/>
        <v>13552983.050000001</v>
      </c>
      <c r="I357" s="23">
        <f t="shared" si="47"/>
        <v>-70.849623753702872</v>
      </c>
      <c r="J357" s="23">
        <f t="shared" si="48"/>
        <v>-37.130305724167904</v>
      </c>
      <c r="K357" s="23">
        <f t="shared" si="49"/>
        <v>189.00619033835432</v>
      </c>
    </row>
    <row r="358" spans="1:11" ht="25.5" x14ac:dyDescent="0.2">
      <c r="A358" s="27" t="s">
        <v>138</v>
      </c>
      <c r="B358" s="21" t="s">
        <v>139</v>
      </c>
      <c r="C358" s="22">
        <v>-12588842.83</v>
      </c>
      <c r="D358" s="22">
        <v>-1941574</v>
      </c>
      <c r="E358" s="22">
        <v>9883288</v>
      </c>
      <c r="F358" s="22">
        <v>-3669695.05</v>
      </c>
      <c r="G358" s="22">
        <f t="shared" si="45"/>
        <v>8919147.7800000012</v>
      </c>
      <c r="H358" s="22">
        <f t="shared" si="46"/>
        <v>13552983.050000001</v>
      </c>
      <c r="I358" s="23">
        <f t="shared" si="47"/>
        <v>-70.849623753702872</v>
      </c>
      <c r="J358" s="23">
        <f t="shared" si="48"/>
        <v>-37.130305724167904</v>
      </c>
      <c r="K358" s="23">
        <f t="shared" si="49"/>
        <v>189.00619033835432</v>
      </c>
    </row>
    <row r="359" spans="1:11" x14ac:dyDescent="0.2">
      <c r="A359" s="20"/>
      <c r="B359" s="21"/>
      <c r="C359" s="22"/>
      <c r="D359" s="22"/>
      <c r="E359" s="22"/>
      <c r="F359" s="22"/>
      <c r="G359" s="22"/>
      <c r="H359" s="22"/>
      <c r="I359" s="23"/>
      <c r="J359" s="23"/>
      <c r="K359" s="23"/>
    </row>
    <row r="360" spans="1:11" s="35" customFormat="1" x14ac:dyDescent="0.2">
      <c r="A360" s="36" t="s">
        <v>153</v>
      </c>
      <c r="B360" s="32" t="s">
        <v>154</v>
      </c>
      <c r="C360" s="33"/>
      <c r="D360" s="33"/>
      <c r="E360" s="33"/>
      <c r="F360" s="33"/>
      <c r="G360" s="33"/>
      <c r="H360" s="33"/>
      <c r="I360" s="34"/>
      <c r="J360" s="34"/>
      <c r="K360" s="34"/>
    </row>
    <row r="361" spans="1:11" x14ac:dyDescent="0.2">
      <c r="A361" s="20" t="s">
        <v>20</v>
      </c>
      <c r="B361" s="21" t="s">
        <v>21</v>
      </c>
      <c r="C361" s="22">
        <v>13599033.26</v>
      </c>
      <c r="D361" s="22">
        <v>29363811</v>
      </c>
      <c r="E361" s="22">
        <v>14756034</v>
      </c>
      <c r="F361" s="22">
        <v>14776815.35</v>
      </c>
      <c r="G361" s="22">
        <f t="shared" ref="G361:G390" si="50">F361-C361</f>
        <v>1177782.0899999999</v>
      </c>
      <c r="H361" s="22">
        <f t="shared" ref="H361:H390" si="51">E361-F361</f>
        <v>-20781.349999999627</v>
      </c>
      <c r="I361" s="23">
        <f t="shared" ref="I361:I390" si="52">IF(ISERROR(F361/C361),0,F361/C361*100-100)</f>
        <v>8.6607780676903872</v>
      </c>
      <c r="J361" s="23">
        <f t="shared" ref="J361:J390" si="53">IF(ISERROR(F361/E361),0,F361/E361*100)</f>
        <v>100.14083289588515</v>
      </c>
      <c r="K361" s="23">
        <f t="shared" ref="K361:K390" si="54">IF(ISERROR(F361/D361),0,F361/D361*100)</f>
        <v>50.32322047706954</v>
      </c>
    </row>
    <row r="362" spans="1:11" x14ac:dyDescent="0.2">
      <c r="A362" s="26" t="s">
        <v>49</v>
      </c>
      <c r="B362" s="21" t="s">
        <v>50</v>
      </c>
      <c r="C362" s="22">
        <v>616767.26</v>
      </c>
      <c r="D362" s="22">
        <v>1300327</v>
      </c>
      <c r="E362" s="22">
        <v>630280</v>
      </c>
      <c r="F362" s="22">
        <v>621911.35</v>
      </c>
      <c r="G362" s="22">
        <f t="shared" si="50"/>
        <v>5144.0899999999674</v>
      </c>
      <c r="H362" s="22">
        <f t="shared" si="51"/>
        <v>8368.6500000000233</v>
      </c>
      <c r="I362" s="23">
        <f t="shared" si="52"/>
        <v>0.83404070443037881</v>
      </c>
      <c r="J362" s="23">
        <f t="shared" si="53"/>
        <v>98.672232975820265</v>
      </c>
      <c r="K362" s="23">
        <f t="shared" si="54"/>
        <v>47.827304208864383</v>
      </c>
    </row>
    <row r="363" spans="1:11" ht="25.5" x14ac:dyDescent="0.2">
      <c r="A363" s="27" t="s">
        <v>51</v>
      </c>
      <c r="B363" s="21" t="s">
        <v>52</v>
      </c>
      <c r="C363" s="22">
        <v>616767.26</v>
      </c>
      <c r="D363" s="22">
        <v>0</v>
      </c>
      <c r="E363" s="22">
        <v>0</v>
      </c>
      <c r="F363" s="22">
        <v>621911.35</v>
      </c>
      <c r="G363" s="22">
        <f t="shared" si="50"/>
        <v>5144.0899999999674</v>
      </c>
      <c r="H363" s="22">
        <f t="shared" si="51"/>
        <v>-621911.35</v>
      </c>
      <c r="I363" s="23">
        <f t="shared" si="52"/>
        <v>0.83404070443037881</v>
      </c>
      <c r="J363" s="23">
        <f t="shared" si="53"/>
        <v>0</v>
      </c>
      <c r="K363" s="23">
        <f t="shared" si="54"/>
        <v>0</v>
      </c>
    </row>
    <row r="364" spans="1:11" ht="25.5" x14ac:dyDescent="0.2">
      <c r="A364" s="28" t="s">
        <v>53</v>
      </c>
      <c r="B364" s="21" t="s">
        <v>54</v>
      </c>
      <c r="C364" s="22">
        <v>616767.26</v>
      </c>
      <c r="D364" s="22">
        <v>0</v>
      </c>
      <c r="E364" s="22">
        <v>0</v>
      </c>
      <c r="F364" s="22">
        <v>621911.35</v>
      </c>
      <c r="G364" s="22">
        <f t="shared" si="50"/>
        <v>5144.0899999999674</v>
      </c>
      <c r="H364" s="22">
        <f t="shared" si="51"/>
        <v>-621911.35</v>
      </c>
      <c r="I364" s="23">
        <f t="shared" si="52"/>
        <v>0.83404070443037881</v>
      </c>
      <c r="J364" s="23">
        <f t="shared" si="53"/>
        <v>0</v>
      </c>
      <c r="K364" s="23">
        <f t="shared" si="54"/>
        <v>0</v>
      </c>
    </row>
    <row r="365" spans="1:11" ht="25.5" x14ac:dyDescent="0.2">
      <c r="A365" s="29" t="s">
        <v>59</v>
      </c>
      <c r="B365" s="21" t="s">
        <v>60</v>
      </c>
      <c r="C365" s="22">
        <v>616767.26</v>
      </c>
      <c r="D365" s="22">
        <v>0</v>
      </c>
      <c r="E365" s="22">
        <v>0</v>
      </c>
      <c r="F365" s="22">
        <v>621911.35</v>
      </c>
      <c r="G365" s="22">
        <f t="shared" si="50"/>
        <v>5144.0899999999674</v>
      </c>
      <c r="H365" s="22">
        <f t="shared" si="51"/>
        <v>-621911.35</v>
      </c>
      <c r="I365" s="23">
        <f t="shared" si="52"/>
        <v>0.83404070443037881</v>
      </c>
      <c r="J365" s="23">
        <f t="shared" si="53"/>
        <v>0</v>
      </c>
      <c r="K365" s="23">
        <f t="shared" si="54"/>
        <v>0</v>
      </c>
    </row>
    <row r="366" spans="1:11" ht="25.5" x14ac:dyDescent="0.2">
      <c r="A366" s="26" t="s">
        <v>70</v>
      </c>
      <c r="B366" s="21" t="s">
        <v>71</v>
      </c>
      <c r="C366" s="22">
        <v>30165</v>
      </c>
      <c r="D366" s="22">
        <v>76135</v>
      </c>
      <c r="E366" s="22">
        <v>30015</v>
      </c>
      <c r="F366" s="22">
        <v>60120</v>
      </c>
      <c r="G366" s="22">
        <f t="shared" si="50"/>
        <v>29955</v>
      </c>
      <c r="H366" s="22">
        <f t="shared" si="51"/>
        <v>-30105</v>
      </c>
      <c r="I366" s="23">
        <f t="shared" si="52"/>
        <v>99.303828940825468</v>
      </c>
      <c r="J366" s="23">
        <f t="shared" si="53"/>
        <v>200.29985007496251</v>
      </c>
      <c r="K366" s="23">
        <f t="shared" si="54"/>
        <v>78.964996387995015</v>
      </c>
    </row>
    <row r="367" spans="1:11" x14ac:dyDescent="0.2">
      <c r="A367" s="26" t="s">
        <v>72</v>
      </c>
      <c r="B367" s="21" t="s">
        <v>73</v>
      </c>
      <c r="C367" s="22">
        <v>12952101</v>
      </c>
      <c r="D367" s="22">
        <v>27987349</v>
      </c>
      <c r="E367" s="22">
        <v>14095739</v>
      </c>
      <c r="F367" s="22">
        <v>14094784</v>
      </c>
      <c r="G367" s="22">
        <f t="shared" si="50"/>
        <v>1142683</v>
      </c>
      <c r="H367" s="22">
        <f t="shared" si="51"/>
        <v>955</v>
      </c>
      <c r="I367" s="23">
        <f t="shared" si="52"/>
        <v>8.8223756130376074</v>
      </c>
      <c r="J367" s="23">
        <f t="shared" si="53"/>
        <v>99.993224902929896</v>
      </c>
      <c r="K367" s="23">
        <f t="shared" si="54"/>
        <v>50.361268586031493</v>
      </c>
    </row>
    <row r="368" spans="1:11" x14ac:dyDescent="0.2">
      <c r="A368" s="27" t="s">
        <v>74</v>
      </c>
      <c r="B368" s="21" t="s">
        <v>75</v>
      </c>
      <c r="C368" s="22">
        <v>12911178</v>
      </c>
      <c r="D368" s="22">
        <v>25661361</v>
      </c>
      <c r="E368" s="22">
        <v>12886466</v>
      </c>
      <c r="F368" s="22">
        <v>13838950</v>
      </c>
      <c r="G368" s="22">
        <f t="shared" si="50"/>
        <v>927772</v>
      </c>
      <c r="H368" s="22">
        <f t="shared" si="51"/>
        <v>-952484</v>
      </c>
      <c r="I368" s="23">
        <f t="shared" si="52"/>
        <v>7.1858044246620949</v>
      </c>
      <c r="J368" s="23">
        <f t="shared" si="53"/>
        <v>107.39135151561337</v>
      </c>
      <c r="K368" s="23">
        <f t="shared" si="54"/>
        <v>53.929134935594412</v>
      </c>
    </row>
    <row r="369" spans="1:11" ht="25.5" x14ac:dyDescent="0.2">
      <c r="A369" s="28" t="s">
        <v>76</v>
      </c>
      <c r="B369" s="21" t="s">
        <v>77</v>
      </c>
      <c r="C369" s="22">
        <v>950456</v>
      </c>
      <c r="D369" s="22">
        <v>0</v>
      </c>
      <c r="E369" s="22">
        <v>0</v>
      </c>
      <c r="F369" s="22">
        <v>952484</v>
      </c>
      <c r="G369" s="22">
        <f t="shared" si="50"/>
        <v>2028</v>
      </c>
      <c r="H369" s="22">
        <f t="shared" si="51"/>
        <v>-952484</v>
      </c>
      <c r="I369" s="23">
        <f t="shared" si="52"/>
        <v>0.21337126600285217</v>
      </c>
      <c r="J369" s="23">
        <f t="shared" si="53"/>
        <v>0</v>
      </c>
      <c r="K369" s="23">
        <f t="shared" si="54"/>
        <v>0</v>
      </c>
    </row>
    <row r="370" spans="1:11" x14ac:dyDescent="0.2">
      <c r="A370" s="28" t="s">
        <v>78</v>
      </c>
      <c r="B370" s="21" t="s">
        <v>79</v>
      </c>
      <c r="C370" s="22">
        <v>11960722</v>
      </c>
      <c r="D370" s="22">
        <v>25661361</v>
      </c>
      <c r="E370" s="22">
        <v>12886466</v>
      </c>
      <c r="F370" s="22">
        <v>12886466</v>
      </c>
      <c r="G370" s="22">
        <f t="shared" si="50"/>
        <v>925744</v>
      </c>
      <c r="H370" s="22">
        <f t="shared" si="51"/>
        <v>0</v>
      </c>
      <c r="I370" s="23">
        <f t="shared" si="52"/>
        <v>7.7398672086852258</v>
      </c>
      <c r="J370" s="23">
        <f t="shared" si="53"/>
        <v>100</v>
      </c>
      <c r="K370" s="23">
        <f t="shared" si="54"/>
        <v>50.217391041730018</v>
      </c>
    </row>
    <row r="371" spans="1:11" x14ac:dyDescent="0.2">
      <c r="A371" s="29" t="s">
        <v>80</v>
      </c>
      <c r="B371" s="21" t="s">
        <v>81</v>
      </c>
      <c r="C371" s="22">
        <v>11960722</v>
      </c>
      <c r="D371" s="22">
        <v>25661361</v>
      </c>
      <c r="E371" s="22">
        <v>12886466</v>
      </c>
      <c r="F371" s="22">
        <v>12886466</v>
      </c>
      <c r="G371" s="22">
        <f t="shared" si="50"/>
        <v>925744</v>
      </c>
      <c r="H371" s="22">
        <f t="shared" si="51"/>
        <v>0</v>
      </c>
      <c r="I371" s="23">
        <f t="shared" si="52"/>
        <v>7.7398672086852258</v>
      </c>
      <c r="J371" s="23">
        <f t="shared" si="53"/>
        <v>100</v>
      </c>
      <c r="K371" s="23">
        <f t="shared" si="54"/>
        <v>50.217391041730018</v>
      </c>
    </row>
    <row r="372" spans="1:11" ht="25.5" x14ac:dyDescent="0.2">
      <c r="A372" s="30" t="s">
        <v>92</v>
      </c>
      <c r="B372" s="21" t="s">
        <v>93</v>
      </c>
      <c r="C372" s="22">
        <v>8706209</v>
      </c>
      <c r="D372" s="22">
        <v>18784116</v>
      </c>
      <c r="E372" s="22">
        <v>9432893</v>
      </c>
      <c r="F372" s="22">
        <v>9432893</v>
      </c>
      <c r="G372" s="22">
        <f t="shared" si="50"/>
        <v>726684</v>
      </c>
      <c r="H372" s="22">
        <f t="shared" si="51"/>
        <v>0</v>
      </c>
      <c r="I372" s="23">
        <f t="shared" si="52"/>
        <v>8.3467327742763757</v>
      </c>
      <c r="J372" s="23">
        <f t="shared" si="53"/>
        <v>100</v>
      </c>
      <c r="K372" s="23">
        <f t="shared" si="54"/>
        <v>50.217391119177499</v>
      </c>
    </row>
    <row r="373" spans="1:11" ht="25.5" x14ac:dyDescent="0.2">
      <c r="A373" s="30" t="s">
        <v>94</v>
      </c>
      <c r="B373" s="21" t="s">
        <v>95</v>
      </c>
      <c r="C373" s="22">
        <v>532252</v>
      </c>
      <c r="D373" s="22">
        <v>1126534</v>
      </c>
      <c r="E373" s="22">
        <v>565716</v>
      </c>
      <c r="F373" s="22">
        <v>565716</v>
      </c>
      <c r="G373" s="22">
        <f t="shared" si="50"/>
        <v>33464</v>
      </c>
      <c r="H373" s="22">
        <f t="shared" si="51"/>
        <v>0</v>
      </c>
      <c r="I373" s="23">
        <f t="shared" si="52"/>
        <v>6.2872473940915228</v>
      </c>
      <c r="J373" s="23">
        <f t="shared" si="53"/>
        <v>100</v>
      </c>
      <c r="K373" s="23">
        <f t="shared" si="54"/>
        <v>50.217392462189338</v>
      </c>
    </row>
    <row r="374" spans="1:11" ht="25.5" x14ac:dyDescent="0.2">
      <c r="A374" s="30" t="s">
        <v>96</v>
      </c>
      <c r="B374" s="21" t="s">
        <v>97</v>
      </c>
      <c r="C374" s="22">
        <v>258352</v>
      </c>
      <c r="D374" s="22">
        <v>577381</v>
      </c>
      <c r="E374" s="22">
        <v>289945</v>
      </c>
      <c r="F374" s="22">
        <v>289945</v>
      </c>
      <c r="G374" s="22">
        <f t="shared" si="50"/>
        <v>31593</v>
      </c>
      <c r="H374" s="22">
        <f t="shared" si="51"/>
        <v>0</v>
      </c>
      <c r="I374" s="23">
        <f t="shared" si="52"/>
        <v>12.228664767449061</v>
      </c>
      <c r="J374" s="23">
        <f t="shared" si="53"/>
        <v>100</v>
      </c>
      <c r="K374" s="23">
        <f t="shared" si="54"/>
        <v>50.217274208884596</v>
      </c>
    </row>
    <row r="375" spans="1:11" ht="25.5" x14ac:dyDescent="0.2">
      <c r="A375" s="30" t="s">
        <v>98</v>
      </c>
      <c r="B375" s="21" t="s">
        <v>99</v>
      </c>
      <c r="C375" s="22">
        <v>2463909</v>
      </c>
      <c r="D375" s="22">
        <v>5173330</v>
      </c>
      <c r="E375" s="22">
        <v>2597912</v>
      </c>
      <c r="F375" s="22">
        <v>2597912</v>
      </c>
      <c r="G375" s="22">
        <f t="shared" si="50"/>
        <v>134003</v>
      </c>
      <c r="H375" s="22">
        <f t="shared" si="51"/>
        <v>0</v>
      </c>
      <c r="I375" s="23">
        <f t="shared" si="52"/>
        <v>5.4386343002115609</v>
      </c>
      <c r="J375" s="23">
        <f t="shared" si="53"/>
        <v>100</v>
      </c>
      <c r="K375" s="23">
        <f t="shared" si="54"/>
        <v>50.217403490595039</v>
      </c>
    </row>
    <row r="376" spans="1:11" x14ac:dyDescent="0.2">
      <c r="A376" s="20" t="s">
        <v>102</v>
      </c>
      <c r="B376" s="21" t="s">
        <v>103</v>
      </c>
      <c r="C376" s="22">
        <v>13570593.74</v>
      </c>
      <c r="D376" s="22">
        <v>29369396</v>
      </c>
      <c r="E376" s="22">
        <v>14756034</v>
      </c>
      <c r="F376" s="22">
        <v>13503808.470000001</v>
      </c>
      <c r="G376" s="22">
        <f t="shared" si="50"/>
        <v>-66785.269999999553</v>
      </c>
      <c r="H376" s="22">
        <f t="shared" si="51"/>
        <v>1252225.5299999993</v>
      </c>
      <c r="I376" s="23">
        <f t="shared" si="52"/>
        <v>-0.49213226244586394</v>
      </c>
      <c r="J376" s="23">
        <f t="shared" si="53"/>
        <v>91.513806961951971</v>
      </c>
      <c r="K376" s="23">
        <f t="shared" si="54"/>
        <v>45.979183467034872</v>
      </c>
    </row>
    <row r="377" spans="1:11" x14ac:dyDescent="0.2">
      <c r="A377" s="26" t="s">
        <v>22</v>
      </c>
      <c r="B377" s="21" t="s">
        <v>104</v>
      </c>
      <c r="C377" s="22">
        <v>13384043.48</v>
      </c>
      <c r="D377" s="22">
        <v>27991788</v>
      </c>
      <c r="E377" s="22">
        <v>14175967</v>
      </c>
      <c r="F377" s="22">
        <v>13185385.32</v>
      </c>
      <c r="G377" s="22">
        <f t="shared" si="50"/>
        <v>-198658.16000000015</v>
      </c>
      <c r="H377" s="22">
        <f t="shared" si="51"/>
        <v>990581.6799999997</v>
      </c>
      <c r="I377" s="23">
        <f t="shared" si="52"/>
        <v>-1.4842910537227283</v>
      </c>
      <c r="J377" s="23">
        <f t="shared" si="53"/>
        <v>93.012246148710716</v>
      </c>
      <c r="K377" s="23">
        <f t="shared" si="54"/>
        <v>47.104476927304539</v>
      </c>
    </row>
    <row r="378" spans="1:11" x14ac:dyDescent="0.2">
      <c r="A378" s="27" t="s">
        <v>105</v>
      </c>
      <c r="B378" s="21" t="s">
        <v>106</v>
      </c>
      <c r="C378" s="22">
        <v>13361943.48</v>
      </c>
      <c r="D378" s="22">
        <v>27962833</v>
      </c>
      <c r="E378" s="22">
        <v>14152597</v>
      </c>
      <c r="F378" s="22">
        <v>13162387.529999999</v>
      </c>
      <c r="G378" s="22">
        <f t="shared" si="50"/>
        <v>-199555.95000000112</v>
      </c>
      <c r="H378" s="22">
        <f t="shared" si="51"/>
        <v>990209.47000000067</v>
      </c>
      <c r="I378" s="23">
        <f t="shared" si="52"/>
        <v>-1.4934650060351942</v>
      </c>
      <c r="J378" s="23">
        <f t="shared" si="53"/>
        <v>93.003337338016479</v>
      </c>
      <c r="K378" s="23">
        <f t="shared" si="54"/>
        <v>47.071008613469168</v>
      </c>
    </row>
    <row r="379" spans="1:11" x14ac:dyDescent="0.2">
      <c r="A379" s="28" t="s">
        <v>107</v>
      </c>
      <c r="B379" s="21" t="s">
        <v>108</v>
      </c>
      <c r="C379" s="22">
        <v>9765024.3399999999</v>
      </c>
      <c r="D379" s="22">
        <v>19961843</v>
      </c>
      <c r="E379" s="22">
        <v>9980921</v>
      </c>
      <c r="F379" s="22">
        <v>9513932.7799999993</v>
      </c>
      <c r="G379" s="22">
        <f t="shared" si="50"/>
        <v>-251091.56000000052</v>
      </c>
      <c r="H379" s="22">
        <f t="shared" si="51"/>
        <v>466988.22000000067</v>
      </c>
      <c r="I379" s="23">
        <f t="shared" si="52"/>
        <v>-2.5713357310484781</v>
      </c>
      <c r="J379" s="23">
        <f t="shared" si="53"/>
        <v>95.321191100500641</v>
      </c>
      <c r="K379" s="23">
        <f t="shared" si="54"/>
        <v>47.660593162665386</v>
      </c>
    </row>
    <row r="380" spans="1:11" x14ac:dyDescent="0.2">
      <c r="A380" s="28" t="s">
        <v>109</v>
      </c>
      <c r="B380" s="21" t="s">
        <v>110</v>
      </c>
      <c r="C380" s="22">
        <v>3596919.14</v>
      </c>
      <c r="D380" s="22">
        <v>8000990</v>
      </c>
      <c r="E380" s="22">
        <v>4171676</v>
      </c>
      <c r="F380" s="22">
        <v>3648454.75</v>
      </c>
      <c r="G380" s="22">
        <f t="shared" si="50"/>
        <v>51535.60999999987</v>
      </c>
      <c r="H380" s="22">
        <f t="shared" si="51"/>
        <v>523221.25</v>
      </c>
      <c r="I380" s="23">
        <f t="shared" si="52"/>
        <v>1.4327708795811418</v>
      </c>
      <c r="J380" s="23">
        <f t="shared" si="53"/>
        <v>87.457768772071461</v>
      </c>
      <c r="K380" s="23">
        <f t="shared" si="54"/>
        <v>45.600041369880479</v>
      </c>
    </row>
    <row r="381" spans="1:11" x14ac:dyDescent="0.2">
      <c r="A381" s="27" t="s">
        <v>24</v>
      </c>
      <c r="B381" s="21" t="s">
        <v>111</v>
      </c>
      <c r="C381" s="22">
        <v>0</v>
      </c>
      <c r="D381" s="22">
        <v>5585</v>
      </c>
      <c r="E381" s="22">
        <v>0</v>
      </c>
      <c r="F381" s="22">
        <v>0</v>
      </c>
      <c r="G381" s="22">
        <f t="shared" si="50"/>
        <v>0</v>
      </c>
      <c r="H381" s="22">
        <f t="shared" si="51"/>
        <v>0</v>
      </c>
      <c r="I381" s="23">
        <f t="shared" si="52"/>
        <v>0</v>
      </c>
      <c r="J381" s="23">
        <f t="shared" si="53"/>
        <v>0</v>
      </c>
      <c r="K381" s="23">
        <f t="shared" si="54"/>
        <v>0</v>
      </c>
    </row>
    <row r="382" spans="1:11" x14ac:dyDescent="0.2">
      <c r="A382" s="28" t="s">
        <v>114</v>
      </c>
      <c r="B382" s="21" t="s">
        <v>115</v>
      </c>
      <c r="C382" s="22">
        <v>0</v>
      </c>
      <c r="D382" s="22">
        <v>5585</v>
      </c>
      <c r="E382" s="22">
        <v>0</v>
      </c>
      <c r="F382" s="22">
        <v>0</v>
      </c>
      <c r="G382" s="22">
        <f t="shared" si="50"/>
        <v>0</v>
      </c>
      <c r="H382" s="22">
        <f t="shared" si="51"/>
        <v>0</v>
      </c>
      <c r="I382" s="23">
        <f t="shared" si="52"/>
        <v>0</v>
      </c>
      <c r="J382" s="23">
        <f t="shared" si="53"/>
        <v>0</v>
      </c>
      <c r="K382" s="23">
        <f t="shared" si="54"/>
        <v>0</v>
      </c>
    </row>
    <row r="383" spans="1:11" ht="25.5" x14ac:dyDescent="0.2">
      <c r="A383" s="27" t="s">
        <v>116</v>
      </c>
      <c r="B383" s="21" t="s">
        <v>117</v>
      </c>
      <c r="C383" s="22">
        <v>22100</v>
      </c>
      <c r="D383" s="22">
        <v>23370</v>
      </c>
      <c r="E383" s="22">
        <v>23370</v>
      </c>
      <c r="F383" s="22">
        <v>22997.79</v>
      </c>
      <c r="G383" s="22">
        <f t="shared" si="50"/>
        <v>897.79000000000087</v>
      </c>
      <c r="H383" s="22">
        <f t="shared" si="51"/>
        <v>372.20999999999913</v>
      </c>
      <c r="I383" s="23">
        <f t="shared" si="52"/>
        <v>4.0623981900452577</v>
      </c>
      <c r="J383" s="23">
        <f t="shared" si="53"/>
        <v>98.407317073170731</v>
      </c>
      <c r="K383" s="23">
        <f t="shared" si="54"/>
        <v>98.407317073170731</v>
      </c>
    </row>
    <row r="384" spans="1:11" x14ac:dyDescent="0.2">
      <c r="A384" s="28" t="s">
        <v>118</v>
      </c>
      <c r="B384" s="21" t="s">
        <v>119</v>
      </c>
      <c r="C384" s="22">
        <v>22100</v>
      </c>
      <c r="D384" s="22">
        <v>23370</v>
      </c>
      <c r="E384" s="22">
        <v>23370</v>
      </c>
      <c r="F384" s="22">
        <v>22997.79</v>
      </c>
      <c r="G384" s="22">
        <f t="shared" si="50"/>
        <v>897.79000000000087</v>
      </c>
      <c r="H384" s="22">
        <f t="shared" si="51"/>
        <v>372.20999999999913</v>
      </c>
      <c r="I384" s="23">
        <f t="shared" si="52"/>
        <v>4.0623981900452577</v>
      </c>
      <c r="J384" s="23">
        <f t="shared" si="53"/>
        <v>98.407317073170731</v>
      </c>
      <c r="K384" s="23">
        <f t="shared" si="54"/>
        <v>98.407317073170731</v>
      </c>
    </row>
    <row r="385" spans="1:11" x14ac:dyDescent="0.2">
      <c r="A385" s="26" t="s">
        <v>49</v>
      </c>
      <c r="B385" s="21" t="s">
        <v>130</v>
      </c>
      <c r="C385" s="22">
        <v>186550.26</v>
      </c>
      <c r="D385" s="22">
        <v>1377608</v>
      </c>
      <c r="E385" s="22">
        <v>580067</v>
      </c>
      <c r="F385" s="22">
        <v>318423.15000000002</v>
      </c>
      <c r="G385" s="22">
        <f t="shared" si="50"/>
        <v>131872.89000000001</v>
      </c>
      <c r="H385" s="22">
        <f t="shared" si="51"/>
        <v>261643.84999999998</v>
      </c>
      <c r="I385" s="23">
        <f t="shared" si="52"/>
        <v>70.690274031244996</v>
      </c>
      <c r="J385" s="23">
        <f t="shared" si="53"/>
        <v>54.894201876679773</v>
      </c>
      <c r="K385" s="23">
        <f t="shared" si="54"/>
        <v>23.114205927956284</v>
      </c>
    </row>
    <row r="386" spans="1:11" x14ac:dyDescent="0.2">
      <c r="A386" s="27" t="s">
        <v>131</v>
      </c>
      <c r="B386" s="21" t="s">
        <v>132</v>
      </c>
      <c r="C386" s="22">
        <v>186550.26</v>
      </c>
      <c r="D386" s="22">
        <v>1377608</v>
      </c>
      <c r="E386" s="22">
        <v>580067</v>
      </c>
      <c r="F386" s="22">
        <v>318423.15000000002</v>
      </c>
      <c r="G386" s="22">
        <f t="shared" si="50"/>
        <v>131872.89000000001</v>
      </c>
      <c r="H386" s="22">
        <f t="shared" si="51"/>
        <v>261643.84999999998</v>
      </c>
      <c r="I386" s="23">
        <f t="shared" si="52"/>
        <v>70.690274031244996</v>
      </c>
      <c r="J386" s="23">
        <f t="shared" si="53"/>
        <v>54.894201876679773</v>
      </c>
      <c r="K386" s="23">
        <f t="shared" si="54"/>
        <v>23.114205927956284</v>
      </c>
    </row>
    <row r="387" spans="1:11" x14ac:dyDescent="0.2">
      <c r="A387" s="20"/>
      <c r="B387" s="21" t="s">
        <v>133</v>
      </c>
      <c r="C387" s="22">
        <v>28439.52</v>
      </c>
      <c r="D387" s="22">
        <v>-5585</v>
      </c>
      <c r="E387" s="22">
        <v>0</v>
      </c>
      <c r="F387" s="22">
        <v>1273006.8799999999</v>
      </c>
      <c r="G387" s="22">
        <f t="shared" si="50"/>
        <v>1244567.3599999999</v>
      </c>
      <c r="H387" s="22">
        <f t="shared" si="51"/>
        <v>-1273006.8799999999</v>
      </c>
      <c r="I387" s="23">
        <f t="shared" si="52"/>
        <v>4376.1897528509617</v>
      </c>
      <c r="J387" s="23">
        <f t="shared" si="53"/>
        <v>0</v>
      </c>
      <c r="K387" s="23">
        <f t="shared" si="54"/>
        <v>-22793.319247985673</v>
      </c>
    </row>
    <row r="388" spans="1:11" x14ac:dyDescent="0.2">
      <c r="A388" s="20" t="s">
        <v>134</v>
      </c>
      <c r="B388" s="21" t="s">
        <v>135</v>
      </c>
      <c r="C388" s="22">
        <v>-28439.52</v>
      </c>
      <c r="D388" s="22">
        <v>5585</v>
      </c>
      <c r="E388" s="22">
        <v>0</v>
      </c>
      <c r="F388" s="22">
        <v>-1273006.8799999999</v>
      </c>
      <c r="G388" s="22">
        <f t="shared" si="50"/>
        <v>-1244567.3599999999</v>
      </c>
      <c r="H388" s="22">
        <f t="shared" si="51"/>
        <v>1273006.8799999999</v>
      </c>
      <c r="I388" s="23">
        <f t="shared" si="52"/>
        <v>4376.1897528509617</v>
      </c>
      <c r="J388" s="23">
        <f t="shared" si="53"/>
        <v>0</v>
      </c>
      <c r="K388" s="23">
        <f t="shared" si="54"/>
        <v>-22793.319247985673</v>
      </c>
    </row>
    <row r="389" spans="1:11" x14ac:dyDescent="0.2">
      <c r="A389" s="26" t="s">
        <v>136</v>
      </c>
      <c r="B389" s="21" t="s">
        <v>137</v>
      </c>
      <c r="C389" s="22">
        <v>-28439.52</v>
      </c>
      <c r="D389" s="22">
        <v>5585</v>
      </c>
      <c r="E389" s="22">
        <v>0</v>
      </c>
      <c r="F389" s="22">
        <v>-1273006.8799999999</v>
      </c>
      <c r="G389" s="22">
        <f t="shared" si="50"/>
        <v>-1244567.3599999999</v>
      </c>
      <c r="H389" s="22">
        <f t="shared" si="51"/>
        <v>1273006.8799999999</v>
      </c>
      <c r="I389" s="23">
        <f t="shared" si="52"/>
        <v>4376.1897528509617</v>
      </c>
      <c r="J389" s="23">
        <f t="shared" si="53"/>
        <v>0</v>
      </c>
      <c r="K389" s="23">
        <f t="shared" si="54"/>
        <v>-22793.319247985673</v>
      </c>
    </row>
    <row r="390" spans="1:11" ht="25.5" x14ac:dyDescent="0.2">
      <c r="A390" s="27" t="s">
        <v>138</v>
      </c>
      <c r="B390" s="21" t="s">
        <v>139</v>
      </c>
      <c r="C390" s="22">
        <v>-28439.52</v>
      </c>
      <c r="D390" s="22">
        <v>5585</v>
      </c>
      <c r="E390" s="22">
        <v>0</v>
      </c>
      <c r="F390" s="22">
        <v>-1273006.8799999999</v>
      </c>
      <c r="G390" s="22">
        <f t="shared" si="50"/>
        <v>-1244567.3599999999</v>
      </c>
      <c r="H390" s="22">
        <f t="shared" si="51"/>
        <v>1273006.8799999999</v>
      </c>
      <c r="I390" s="23">
        <f t="shared" si="52"/>
        <v>4376.1897528509617</v>
      </c>
      <c r="J390" s="23">
        <f t="shared" si="53"/>
        <v>0</v>
      </c>
      <c r="K390" s="23">
        <f t="shared" si="54"/>
        <v>-22793.319247985673</v>
      </c>
    </row>
  </sheetData>
  <mergeCells count="7">
    <mergeCell ref="A5:K5"/>
    <mergeCell ref="A6:K6"/>
    <mergeCell ref="A7:K7"/>
    <mergeCell ref="A1:K1"/>
    <mergeCell ref="A2:K2"/>
    <mergeCell ref="A3:K3"/>
    <mergeCell ref="A4:K4"/>
  </mergeCells>
  <pageMargins left="0.59055118110236227" right="0.59055118110236227" top="0.78740157480314965" bottom="0.39370078740157483" header="0.51181102362204722" footer="0.23622047244094491"/>
  <pageSetup paperSize="9" scale="69" fitToHeight="0" orientation="landscape" r:id="rId1"/>
  <headerFooter alignWithMargins="0">
    <oddFooter>&amp;CLapa &amp;P no &amp;N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Sandija Krūmiņa</cp:lastModifiedBy>
  <cp:lastPrinted>2026-04-07T08:44:08Z</cp:lastPrinted>
  <dcterms:created xsi:type="dcterms:W3CDTF">2024-04-04T10:47:26Z</dcterms:created>
  <dcterms:modified xsi:type="dcterms:W3CDTF">2026-07-06T07:56:05Z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SB_ien_izd_I.xlsx</vt:lpwstr>
  </property>
  <property fmtid="{D5CDD505-2E9C-101B-9397-08002B2CF9AE}" pid="3" name="CustomUiType">
    <vt:lpwstr>2</vt:lpwstr>
  </property>
</Properties>
</file>