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eta.morusa\Desktop\"/>
    </mc:Choice>
  </mc:AlternateContent>
  <bookViews>
    <workbookView xWindow="0" yWindow="0" windowWidth="19200" windowHeight="6930"/>
  </bookViews>
  <sheets>
    <sheet name="31.03.2025" sheetId="1" r:id="rId1"/>
  </sheets>
  <definedNames>
    <definedName name="_xlnm.Print_Titles" localSheetId="0">'31.03.2025'!$8:$11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" i="1" l="1"/>
  <c r="T19" i="1"/>
  <c r="Q19" i="1"/>
  <c r="P19" i="1"/>
  <c r="O19" i="1"/>
  <c r="N19" i="1"/>
  <c r="J19" i="1"/>
  <c r="F19" i="1"/>
  <c r="U18" i="1"/>
  <c r="T18" i="1"/>
  <c r="Q18" i="1"/>
  <c r="P18" i="1"/>
  <c r="O18" i="1"/>
  <c r="N18" i="1"/>
  <c r="J18" i="1"/>
  <c r="F18" i="1"/>
  <c r="U17" i="1"/>
  <c r="T17" i="1"/>
  <c r="Q17" i="1"/>
  <c r="P17" i="1"/>
  <c r="O17" i="1"/>
  <c r="N17" i="1"/>
  <c r="J17" i="1"/>
  <c r="F17" i="1"/>
  <c r="U16" i="1"/>
  <c r="T16" i="1"/>
  <c r="Q16" i="1"/>
  <c r="P16" i="1"/>
  <c r="O16" i="1"/>
  <c r="N16" i="1"/>
  <c r="J16" i="1"/>
  <c r="F16" i="1"/>
  <c r="U15" i="1"/>
  <c r="T15" i="1"/>
  <c r="Q15" i="1"/>
  <c r="P15" i="1"/>
  <c r="O15" i="1"/>
  <c r="N15" i="1"/>
  <c r="J15" i="1"/>
  <c r="F15" i="1"/>
  <c r="U14" i="1"/>
  <c r="T14" i="1"/>
  <c r="Q14" i="1"/>
  <c r="P14" i="1"/>
  <c r="O14" i="1"/>
  <c r="N14" i="1"/>
  <c r="J14" i="1"/>
  <c r="F14" i="1"/>
  <c r="U13" i="1"/>
  <c r="T13" i="1"/>
  <c r="Q13" i="1"/>
  <c r="P13" i="1"/>
  <c r="O13" i="1"/>
  <c r="N13" i="1"/>
  <c r="J13" i="1"/>
  <c r="F13" i="1"/>
  <c r="U12" i="1"/>
  <c r="T12" i="1"/>
  <c r="Q12" i="1"/>
  <c r="P12" i="1"/>
  <c r="O12" i="1"/>
  <c r="N12" i="1"/>
  <c r="J12" i="1"/>
  <c r="F12" i="1"/>
</calcChain>
</file>

<file path=xl/sharedStrings.xml><?xml version="1.0" encoding="utf-8"?>
<sst xmlns="http://schemas.openxmlformats.org/spreadsheetml/2006/main" count="47" uniqueCount="36">
  <si>
    <t>Smilšu iela 1, Rīga, LV-1919, tālr. 67094222, e-pasts kase@kase.gov.lv, www.kase.gov.lv</t>
  </si>
  <si>
    <t>PĀRSKATS</t>
  </si>
  <si>
    <t>Rīgā</t>
  </si>
  <si>
    <t>Operatīvais mēneša pārskats</t>
  </si>
  <si>
    <t>Valsts speciālā budžeta izpilde</t>
  </si>
  <si>
    <t>(01.01.2025.-31.03.2025.)</t>
  </si>
  <si>
    <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 xml:space="preserve"> un centos)</t>
    </r>
  </si>
  <si>
    <t>Programma,
apakšprogramma</t>
  </si>
  <si>
    <t>Atlikums uz
gada sākumu</t>
  </si>
  <si>
    <t>Budžeta likums</t>
  </si>
  <si>
    <t>Resursu izdevumu segšanai izpilde pārskata periodā</t>
  </si>
  <si>
    <t>Izdevumu izpilde pārskata periodā</t>
  </si>
  <si>
    <t>Saņemtie aizņēmumi</t>
  </si>
  <si>
    <t>Saņemto aizņēmumu atmaksa</t>
  </si>
  <si>
    <t>Nodokļu un nenodokļu ieņēmumi</t>
  </si>
  <si>
    <t>Ieņēmumi no maksas pakalpojumiem un citi pašu ieņēmumi</t>
  </si>
  <si>
    <t>Transferti</t>
  </si>
  <si>
    <t>Kopā
(3+4+5)</t>
  </si>
  <si>
    <t>Kopā
(7+8+9)</t>
  </si>
  <si>
    <t>Kopā
(11+12+13)</t>
  </si>
  <si>
    <t>Nodokļu un nenodokļu ieņēmumi
(7-11)</t>
  </si>
  <si>
    <t>Ieņēmumi no maksas pakalpojumiem un citi pašu ieņēmumi
(8-12)</t>
  </si>
  <si>
    <t>Transferti
(9-13)</t>
  </si>
  <si>
    <t>Izpilde</t>
  </si>
  <si>
    <t>Valsts specialais budžets</t>
  </si>
  <si>
    <t>18 Labklājības ministrija</t>
  </si>
  <si>
    <t>04.00.00 Sociālā apdrošināšana</t>
  </si>
  <si>
    <t>04.01.00 Valsts pensiju speciālais budžets</t>
  </si>
  <si>
    <t>04.02.00 Nodarbinātības speciālais budžets</t>
  </si>
  <si>
    <t>04.03.00 Darba negadījumu speciālais budžets</t>
  </si>
  <si>
    <t>04.04.00 Invaliditātes, maternitātes un slimības speciālais budžets</t>
  </si>
  <si>
    <t>04.05.00 Valsts sociālās apdrošināšanas aģentūras speciālais budžets</t>
  </si>
  <si>
    <t>Pārskata perioda prognoze</t>
  </si>
  <si>
    <t>Starpība starp pārskata perioda prognozi</t>
  </si>
  <si>
    <t>Starpība starp pārskata perioda prognozi un izpildi
(18-19)</t>
  </si>
  <si>
    <t>Izpilde % pret pārskata perioda prognozi (19/18*100)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</si>
</sst>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9">
    <xf numFmtId="0" fontId="0" fillId="0" borderId="0" xfId="0"/>
    <xf numFmtId="0" fontId="2" fillId="0" borderId="0" xfId="0" applyFont="1"/>
    <xf numFmtId="3" fontId="2" fillId="0" borderId="0" xfId="2" applyNumberFormat="1" applyFont="1" applyBorder="1"/>
    <xf numFmtId="4" fontId="2" fillId="0" borderId="0" xfId="2" applyNumberFormat="1" applyFont="1" applyBorder="1"/>
    <xf numFmtId="4" fontId="2" fillId="0" borderId="0" xfId="2" applyNumberFormat="1" applyFont="1" applyFill="1" applyBorder="1"/>
    <xf numFmtId="164" fontId="2" fillId="0" borderId="0" xfId="2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3" fontId="2" fillId="0" borderId="9" xfId="1" applyNumberFormat="1" applyFont="1" applyBorder="1" applyAlignment="1">
      <alignment horizontal="center"/>
    </xf>
    <xf numFmtId="3" fontId="2" fillId="0" borderId="9" xfId="1" applyNumberFormat="1" applyFont="1" applyBorder="1" applyAlignment="1">
      <alignment horizontal="center" vertical="center"/>
    </xf>
    <xf numFmtId="3" fontId="2" fillId="0" borderId="9" xfId="1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wrapText="1"/>
    </xf>
    <xf numFmtId="4" fontId="8" fillId="0" borderId="9" xfId="0" applyNumberFormat="1" applyFont="1" applyBorder="1" applyAlignment="1">
      <alignment vertical="center"/>
    </xf>
    <xf numFmtId="0" fontId="8" fillId="0" borderId="0" xfId="0" applyFont="1"/>
    <xf numFmtId="0" fontId="2" fillId="0" borderId="9" xfId="0" applyFont="1" applyBorder="1" applyAlignment="1">
      <alignment horizontal="left" wrapText="1" indent="1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left" wrapText="1" indent="2"/>
    </xf>
    <xf numFmtId="0" fontId="2" fillId="0" borderId="0" xfId="0" applyFont="1" applyAlignment="1"/>
    <xf numFmtId="4" fontId="2" fillId="0" borderId="0" xfId="0" applyNumberFormat="1" applyFont="1"/>
    <xf numFmtId="0" fontId="5" fillId="0" borderId="0" xfId="0" applyFont="1" applyAlignment="1"/>
    <xf numFmtId="4" fontId="5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3" fontId="4" fillId="0" borderId="0" xfId="2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wrapText="1"/>
    </xf>
    <xf numFmtId="0" fontId="4" fillId="0" borderId="0" xfId="1" applyNumberFormat="1" applyFont="1" applyBorder="1" applyAlignment="1">
      <alignment horizontal="center" wrapText="1"/>
    </xf>
    <xf numFmtId="0" fontId="2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0" fontId="5" fillId="0" borderId="0" xfId="3" applyFont="1" applyAlignment="1">
      <alignment horizontal="center" wrapText="1"/>
    </xf>
    <xf numFmtId="3" fontId="2" fillId="0" borderId="3" xfId="1" applyNumberFormat="1" applyFont="1" applyBorder="1" applyAlignment="1">
      <alignment horizontal="center" vertical="center" wrapText="1"/>
    </xf>
    <xf numFmtId="3" fontId="2" fillId="0" borderId="7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/>
    </xf>
    <xf numFmtId="4" fontId="2" fillId="0" borderId="5" xfId="1" applyNumberFormat="1" applyFont="1" applyBorder="1" applyAlignment="1">
      <alignment horizontal="center" vertical="center"/>
    </xf>
    <xf numFmtId="4" fontId="2" fillId="0" borderId="6" xfId="1" applyNumberFormat="1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4" fontId="2" fillId="0" borderId="6" xfId="1" applyNumberFormat="1" applyFont="1" applyBorder="1" applyAlignment="1">
      <alignment horizontal="center" vertical="center" wrapText="1"/>
    </xf>
  </cellXfs>
  <cellStyles count="4">
    <cellStyle name="Normal" xfId="0" builtinId="0"/>
    <cellStyle name="Normal_2.17_Valsts_budzeta_izpilde" xfId="1"/>
    <cellStyle name="Normal_Diena!" xfId="2"/>
    <cellStyle name="Normal_Soc-m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590550</xdr:colOff>
      <xdr:row>0</xdr:row>
      <xdr:rowOff>25400</xdr:rowOff>
    </xdr:from>
    <xdr:to>
      <xdr:col>12</xdr:col>
      <xdr:colOff>558800</xdr:colOff>
      <xdr:row>0</xdr:row>
      <xdr:rowOff>222250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2150" y="25400"/>
          <a:ext cx="10477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6"/>
  <sheetViews>
    <sheetView tabSelected="1" zoomScaleNormal="100" workbookViewId="0">
      <selection activeCell="A5" sqref="A5:Y5"/>
    </sheetView>
  </sheetViews>
  <sheetFormatPr defaultColWidth="15.453125" defaultRowHeight="13" x14ac:dyDescent="0.3"/>
  <cols>
    <col min="1" max="1" width="36" style="21" customWidth="1"/>
    <col min="2" max="11" width="14.7265625" style="18" customWidth="1"/>
    <col min="12" max="25" width="15.453125" style="18"/>
    <col min="26" max="16384" width="15.453125" style="1"/>
  </cols>
  <sheetData>
    <row r="1" spans="1:25" ht="22" customHeight="1" x14ac:dyDescent="0.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ht="15" x14ac:dyDescent="0.3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x14ac:dyDescent="0.3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ht="15.5" x14ac:dyDescent="0.35">
      <c r="A5" s="27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ht="15" x14ac:dyDescent="0.3">
      <c r="A6" s="22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25" ht="15.5" x14ac:dyDescent="0.35">
      <c r="A7" s="28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</row>
    <row r="8" spans="1:25" x14ac:dyDescent="0.3">
      <c r="A8" s="2"/>
      <c r="B8" s="2"/>
      <c r="C8" s="3"/>
      <c r="D8" s="3"/>
      <c r="E8" s="3"/>
      <c r="F8" s="3"/>
      <c r="G8" s="3"/>
      <c r="H8" s="3"/>
      <c r="I8" s="3"/>
      <c r="J8" s="3"/>
      <c r="K8" s="4"/>
      <c r="L8" s="4"/>
      <c r="M8" s="4"/>
      <c r="N8" s="4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6</v>
      </c>
    </row>
    <row r="9" spans="1:25" ht="25.5" customHeight="1" x14ac:dyDescent="0.3">
      <c r="A9" s="29" t="s">
        <v>7</v>
      </c>
      <c r="B9" s="31" t="s">
        <v>8</v>
      </c>
      <c r="C9" s="33" t="s">
        <v>9</v>
      </c>
      <c r="D9" s="34"/>
      <c r="E9" s="34"/>
      <c r="F9" s="35"/>
      <c r="G9" s="33" t="s">
        <v>32</v>
      </c>
      <c r="H9" s="34"/>
      <c r="I9" s="34"/>
      <c r="J9" s="35"/>
      <c r="K9" s="36" t="s">
        <v>10</v>
      </c>
      <c r="L9" s="37"/>
      <c r="M9" s="37"/>
      <c r="N9" s="38"/>
      <c r="O9" s="36" t="s">
        <v>33</v>
      </c>
      <c r="P9" s="37"/>
      <c r="Q9" s="38"/>
      <c r="R9" s="36" t="s">
        <v>11</v>
      </c>
      <c r="S9" s="37"/>
      <c r="T9" s="37"/>
      <c r="U9" s="38"/>
      <c r="V9" s="36" t="s">
        <v>12</v>
      </c>
      <c r="W9" s="38"/>
      <c r="X9" s="36" t="s">
        <v>13</v>
      </c>
      <c r="Y9" s="38"/>
    </row>
    <row r="10" spans="1:25" ht="65" x14ac:dyDescent="0.3">
      <c r="A10" s="30"/>
      <c r="B10" s="32"/>
      <c r="C10" s="6" t="s">
        <v>14</v>
      </c>
      <c r="D10" s="6" t="s">
        <v>15</v>
      </c>
      <c r="E10" s="6" t="s">
        <v>16</v>
      </c>
      <c r="F10" s="6" t="s">
        <v>17</v>
      </c>
      <c r="G10" s="6" t="s">
        <v>14</v>
      </c>
      <c r="H10" s="6" t="s">
        <v>15</v>
      </c>
      <c r="I10" s="6" t="s">
        <v>16</v>
      </c>
      <c r="J10" s="6" t="s">
        <v>18</v>
      </c>
      <c r="K10" s="6" t="s">
        <v>14</v>
      </c>
      <c r="L10" s="6" t="s">
        <v>15</v>
      </c>
      <c r="M10" s="6" t="s">
        <v>16</v>
      </c>
      <c r="N10" s="6" t="s">
        <v>19</v>
      </c>
      <c r="O10" s="6" t="s">
        <v>20</v>
      </c>
      <c r="P10" s="6" t="s">
        <v>21</v>
      </c>
      <c r="Q10" s="6" t="s">
        <v>22</v>
      </c>
      <c r="R10" s="6" t="s">
        <v>32</v>
      </c>
      <c r="S10" s="6" t="s">
        <v>23</v>
      </c>
      <c r="T10" s="6" t="s">
        <v>34</v>
      </c>
      <c r="U10" s="6" t="s">
        <v>35</v>
      </c>
      <c r="V10" s="7" t="s">
        <v>32</v>
      </c>
      <c r="W10" s="7" t="s">
        <v>23</v>
      </c>
      <c r="X10" s="7" t="s">
        <v>32</v>
      </c>
      <c r="Y10" s="7" t="s">
        <v>23</v>
      </c>
    </row>
    <row r="11" spans="1:25" x14ac:dyDescent="0.3">
      <c r="A11" s="8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10">
        <v>7</v>
      </c>
      <c r="H11" s="10">
        <v>8</v>
      </c>
      <c r="I11" s="10">
        <v>9</v>
      </c>
      <c r="J11" s="10">
        <v>10</v>
      </c>
      <c r="K11" s="10">
        <v>11</v>
      </c>
      <c r="L11" s="10">
        <v>12</v>
      </c>
      <c r="M11" s="10">
        <v>13</v>
      </c>
      <c r="N11" s="10">
        <v>14</v>
      </c>
      <c r="O11" s="10">
        <v>15</v>
      </c>
      <c r="P11" s="10">
        <v>16</v>
      </c>
      <c r="Q11" s="10">
        <v>17</v>
      </c>
      <c r="R11" s="10">
        <v>18</v>
      </c>
      <c r="S11" s="10">
        <v>19</v>
      </c>
      <c r="T11" s="10">
        <v>20</v>
      </c>
      <c r="U11" s="10">
        <v>21</v>
      </c>
      <c r="V11" s="10">
        <v>22</v>
      </c>
      <c r="W11" s="10">
        <v>23</v>
      </c>
      <c r="X11" s="10">
        <v>24</v>
      </c>
      <c r="Y11" s="10">
        <v>25</v>
      </c>
    </row>
    <row r="12" spans="1:25" s="13" customFormat="1" x14ac:dyDescent="0.3">
      <c r="A12" s="11" t="s">
        <v>24</v>
      </c>
      <c r="B12" s="12">
        <v>2369918182.75</v>
      </c>
      <c r="C12" s="12">
        <v>4879278289</v>
      </c>
      <c r="D12" s="12">
        <v>56125</v>
      </c>
      <c r="E12" s="12">
        <v>634190137</v>
      </c>
      <c r="F12" s="12">
        <f t="shared" ref="F12:F19" si="0">C12+D12+E12</f>
        <v>5513524551</v>
      </c>
      <c r="G12" s="12">
        <v>1159145143</v>
      </c>
      <c r="H12" s="12">
        <v>0</v>
      </c>
      <c r="I12" s="12">
        <v>157378444</v>
      </c>
      <c r="J12" s="12">
        <f t="shared" ref="J12:J19" si="1">G12+H12+I12</f>
        <v>1316523587</v>
      </c>
      <c r="K12" s="12">
        <v>1167014418.46</v>
      </c>
      <c r="L12" s="12">
        <v>10005</v>
      </c>
      <c r="M12" s="12">
        <v>151456442.38999999</v>
      </c>
      <c r="N12" s="12">
        <f t="shared" ref="N12:N19" si="2">K12+L12+M12</f>
        <v>1318480865.8499999</v>
      </c>
      <c r="O12" s="12">
        <f t="shared" ref="O12:Q19" si="3">G12-K12</f>
        <v>-7869275.4600000381</v>
      </c>
      <c r="P12" s="12">
        <f t="shared" si="3"/>
        <v>-10005</v>
      </c>
      <c r="Q12" s="12">
        <f t="shared" si="3"/>
        <v>5922001.6100000143</v>
      </c>
      <c r="R12" s="12">
        <v>1244739715</v>
      </c>
      <c r="S12" s="12">
        <v>1219916537.22</v>
      </c>
      <c r="T12" s="12">
        <f t="shared" ref="T12:T19" si="4">R12-S12</f>
        <v>24823177.779999971</v>
      </c>
      <c r="U12" s="12">
        <f t="shared" ref="U12:U19" si="5">IF(ISERROR(S12/R12*100),0,S12/R12*100)</f>
        <v>98.005753533781956</v>
      </c>
      <c r="V12" s="12">
        <v>0</v>
      </c>
      <c r="W12" s="12">
        <v>0</v>
      </c>
      <c r="X12" s="12">
        <v>0</v>
      </c>
      <c r="Y12" s="12">
        <v>0</v>
      </c>
    </row>
    <row r="13" spans="1:25" s="13" customFormat="1" x14ac:dyDescent="0.3">
      <c r="A13" s="11" t="s">
        <v>25</v>
      </c>
      <c r="B13" s="12">
        <v>2369918182.75</v>
      </c>
      <c r="C13" s="12">
        <v>4879278289</v>
      </c>
      <c r="D13" s="12">
        <v>56125</v>
      </c>
      <c r="E13" s="12">
        <v>634190137</v>
      </c>
      <c r="F13" s="12">
        <f t="shared" si="0"/>
        <v>5513524551</v>
      </c>
      <c r="G13" s="12">
        <v>1159145143</v>
      </c>
      <c r="H13" s="12">
        <v>0</v>
      </c>
      <c r="I13" s="12">
        <v>157378444</v>
      </c>
      <c r="J13" s="12">
        <f t="shared" si="1"/>
        <v>1316523587</v>
      </c>
      <c r="K13" s="12">
        <v>1167014418.46</v>
      </c>
      <c r="L13" s="12">
        <v>10005</v>
      </c>
      <c r="M13" s="12">
        <v>151456442.38999999</v>
      </c>
      <c r="N13" s="12">
        <f t="shared" si="2"/>
        <v>1318480865.8499999</v>
      </c>
      <c r="O13" s="12">
        <f t="shared" si="3"/>
        <v>-7869275.4600000381</v>
      </c>
      <c r="P13" s="12">
        <f t="shared" si="3"/>
        <v>-10005</v>
      </c>
      <c r="Q13" s="12">
        <f t="shared" si="3"/>
        <v>5922001.6100000143</v>
      </c>
      <c r="R13" s="12">
        <v>1244739715</v>
      </c>
      <c r="S13" s="12">
        <v>1219916537.22</v>
      </c>
      <c r="T13" s="12">
        <f t="shared" si="4"/>
        <v>24823177.779999971</v>
      </c>
      <c r="U13" s="12">
        <f t="shared" si="5"/>
        <v>98.005753533781956</v>
      </c>
      <c r="V13" s="12">
        <v>0</v>
      </c>
      <c r="W13" s="12">
        <v>0</v>
      </c>
      <c r="X13" s="12">
        <v>0</v>
      </c>
      <c r="Y13" s="12">
        <v>0</v>
      </c>
    </row>
    <row r="14" spans="1:25" x14ac:dyDescent="0.3">
      <c r="A14" s="14" t="s">
        <v>26</v>
      </c>
      <c r="B14" s="15">
        <v>2369918182.75</v>
      </c>
      <c r="C14" s="15">
        <v>4879278289</v>
      </c>
      <c r="D14" s="15">
        <v>56125</v>
      </c>
      <c r="E14" s="15">
        <v>634190137</v>
      </c>
      <c r="F14" s="15">
        <f t="shared" si="0"/>
        <v>5513524551</v>
      </c>
      <c r="G14" s="15">
        <v>1159145143</v>
      </c>
      <c r="H14" s="15">
        <v>0</v>
      </c>
      <c r="I14" s="15">
        <v>157378444</v>
      </c>
      <c r="J14" s="15">
        <f t="shared" si="1"/>
        <v>1316523587</v>
      </c>
      <c r="K14" s="15">
        <v>1167014418.46</v>
      </c>
      <c r="L14" s="15">
        <v>10005</v>
      </c>
      <c r="M14" s="15">
        <v>151456442.38999999</v>
      </c>
      <c r="N14" s="15">
        <f t="shared" si="2"/>
        <v>1318480865.8499999</v>
      </c>
      <c r="O14" s="15">
        <f t="shared" si="3"/>
        <v>-7869275.4600000381</v>
      </c>
      <c r="P14" s="15">
        <f t="shared" si="3"/>
        <v>-10005</v>
      </c>
      <c r="Q14" s="15">
        <f t="shared" si="3"/>
        <v>5922001.6100000143</v>
      </c>
      <c r="R14" s="15">
        <v>1244739715</v>
      </c>
      <c r="S14" s="15">
        <v>1219916537.22</v>
      </c>
      <c r="T14" s="15">
        <f t="shared" si="4"/>
        <v>24823177.779999971</v>
      </c>
      <c r="U14" s="15">
        <f t="shared" si="5"/>
        <v>98.005753533781956</v>
      </c>
      <c r="V14" s="15">
        <v>0</v>
      </c>
      <c r="W14" s="15">
        <v>0</v>
      </c>
      <c r="X14" s="15">
        <v>0</v>
      </c>
      <c r="Y14" s="15">
        <v>0</v>
      </c>
    </row>
    <row r="15" spans="1:25" x14ac:dyDescent="0.3">
      <c r="A15" s="16" t="s">
        <v>27</v>
      </c>
      <c r="B15" s="15">
        <v>1734517918.47</v>
      </c>
      <c r="C15" s="15">
        <v>3376089387</v>
      </c>
      <c r="D15" s="15">
        <v>0</v>
      </c>
      <c r="E15" s="15">
        <v>539281964</v>
      </c>
      <c r="F15" s="15">
        <f t="shared" si="0"/>
        <v>3915371351</v>
      </c>
      <c r="G15" s="15">
        <v>789308289</v>
      </c>
      <c r="H15" s="15">
        <v>0</v>
      </c>
      <c r="I15" s="15">
        <v>134819483</v>
      </c>
      <c r="J15" s="15">
        <f t="shared" si="1"/>
        <v>924127772</v>
      </c>
      <c r="K15" s="15">
        <v>798247934.63999999</v>
      </c>
      <c r="L15" s="15">
        <v>0</v>
      </c>
      <c r="M15" s="15">
        <v>129791068.28</v>
      </c>
      <c r="N15" s="15">
        <f t="shared" si="2"/>
        <v>928039002.91999996</v>
      </c>
      <c r="O15" s="15">
        <f t="shared" si="3"/>
        <v>-8939645.6399999857</v>
      </c>
      <c r="P15" s="15">
        <f t="shared" si="3"/>
        <v>0</v>
      </c>
      <c r="Q15" s="15">
        <f t="shared" si="3"/>
        <v>5028414.7199999988</v>
      </c>
      <c r="R15" s="15">
        <v>850638393</v>
      </c>
      <c r="S15" s="15">
        <v>836345048.61000001</v>
      </c>
      <c r="T15" s="15">
        <f t="shared" si="4"/>
        <v>14293344.389999986</v>
      </c>
      <c r="U15" s="15">
        <f t="shared" si="5"/>
        <v>98.319692068025432</v>
      </c>
      <c r="V15" s="15">
        <v>0</v>
      </c>
      <c r="W15" s="15">
        <v>0</v>
      </c>
      <c r="X15" s="15">
        <v>0</v>
      </c>
      <c r="Y15" s="15">
        <v>0</v>
      </c>
    </row>
    <row r="16" spans="1:25" x14ac:dyDescent="0.3">
      <c r="A16" s="16" t="s">
        <v>28</v>
      </c>
      <c r="B16" s="15">
        <v>165975677.28999999</v>
      </c>
      <c r="C16" s="15">
        <v>247445757</v>
      </c>
      <c r="D16" s="15">
        <v>0</v>
      </c>
      <c r="E16" s="15">
        <v>10857609</v>
      </c>
      <c r="F16" s="15">
        <f t="shared" si="0"/>
        <v>258303366</v>
      </c>
      <c r="G16" s="15">
        <v>62240333</v>
      </c>
      <c r="H16" s="15">
        <v>0</v>
      </c>
      <c r="I16" s="15">
        <v>2714214</v>
      </c>
      <c r="J16" s="15">
        <f t="shared" si="1"/>
        <v>64954547</v>
      </c>
      <c r="K16" s="15">
        <v>62065392.119999997</v>
      </c>
      <c r="L16" s="15">
        <v>0</v>
      </c>
      <c r="M16" s="15">
        <v>2185961.8199999998</v>
      </c>
      <c r="N16" s="15">
        <f t="shared" si="2"/>
        <v>64251353.939999998</v>
      </c>
      <c r="O16" s="15">
        <f t="shared" si="3"/>
        <v>174940.88000000268</v>
      </c>
      <c r="P16" s="15">
        <f t="shared" si="3"/>
        <v>0</v>
      </c>
      <c r="Q16" s="15">
        <f t="shared" si="3"/>
        <v>528252.18000000017</v>
      </c>
      <c r="R16" s="15">
        <v>59956658</v>
      </c>
      <c r="S16" s="15">
        <v>61198391.829999998</v>
      </c>
      <c r="T16" s="15">
        <f t="shared" si="4"/>
        <v>-1241733.8299999982</v>
      </c>
      <c r="U16" s="15">
        <f t="shared" si="5"/>
        <v>102.07105244258277</v>
      </c>
      <c r="V16" s="15">
        <v>0</v>
      </c>
      <c r="W16" s="15">
        <v>0</v>
      </c>
      <c r="X16" s="15">
        <v>0</v>
      </c>
      <c r="Y16" s="15">
        <v>0</v>
      </c>
    </row>
    <row r="17" spans="1:25" ht="26" x14ac:dyDescent="0.3">
      <c r="A17" s="16" t="s">
        <v>29</v>
      </c>
      <c r="B17" s="15">
        <v>38319387.479999997</v>
      </c>
      <c r="C17" s="15">
        <v>118830884</v>
      </c>
      <c r="D17" s="15">
        <v>0</v>
      </c>
      <c r="E17" s="15">
        <v>880648</v>
      </c>
      <c r="F17" s="15">
        <f t="shared" si="0"/>
        <v>119711532</v>
      </c>
      <c r="G17" s="15">
        <v>28936845</v>
      </c>
      <c r="H17" s="15">
        <v>0</v>
      </c>
      <c r="I17" s="15">
        <v>220161</v>
      </c>
      <c r="J17" s="15">
        <f t="shared" si="1"/>
        <v>29157006</v>
      </c>
      <c r="K17" s="15">
        <v>28874876.93</v>
      </c>
      <c r="L17" s="15">
        <v>0</v>
      </c>
      <c r="M17" s="15">
        <v>220161</v>
      </c>
      <c r="N17" s="15">
        <f t="shared" si="2"/>
        <v>29095037.93</v>
      </c>
      <c r="O17" s="15">
        <f t="shared" si="3"/>
        <v>61968.070000000298</v>
      </c>
      <c r="P17" s="15">
        <f t="shared" si="3"/>
        <v>0</v>
      </c>
      <c r="Q17" s="15">
        <f t="shared" si="3"/>
        <v>0</v>
      </c>
      <c r="R17" s="15">
        <v>29876396</v>
      </c>
      <c r="S17" s="15">
        <v>28367453.91</v>
      </c>
      <c r="T17" s="15">
        <f t="shared" si="4"/>
        <v>1508942.0899999999</v>
      </c>
      <c r="U17" s="15">
        <f t="shared" si="5"/>
        <v>94.949383821261435</v>
      </c>
      <c r="V17" s="15">
        <v>0</v>
      </c>
      <c r="W17" s="15">
        <v>0</v>
      </c>
      <c r="X17" s="15">
        <v>0</v>
      </c>
      <c r="Y17" s="15">
        <v>0</v>
      </c>
    </row>
    <row r="18" spans="1:25" ht="26" x14ac:dyDescent="0.3">
      <c r="A18" s="16" t="s">
        <v>30</v>
      </c>
      <c r="B18" s="15">
        <v>431077373.74000001</v>
      </c>
      <c r="C18" s="15">
        <v>1135653738</v>
      </c>
      <c r="D18" s="15">
        <v>0</v>
      </c>
      <c r="E18" s="15">
        <v>55573233</v>
      </c>
      <c r="F18" s="15">
        <f t="shared" si="0"/>
        <v>1191226971</v>
      </c>
      <c r="G18" s="15">
        <v>278328925</v>
      </c>
      <c r="H18" s="15">
        <v>0</v>
      </c>
      <c r="I18" s="15">
        <v>13893306</v>
      </c>
      <c r="J18" s="15">
        <f t="shared" si="1"/>
        <v>292222231</v>
      </c>
      <c r="K18" s="15">
        <v>277505814.63</v>
      </c>
      <c r="L18" s="15">
        <v>0</v>
      </c>
      <c r="M18" s="15">
        <v>13527971.289999999</v>
      </c>
      <c r="N18" s="15">
        <f t="shared" si="2"/>
        <v>291033785.92000002</v>
      </c>
      <c r="O18" s="15">
        <f t="shared" si="3"/>
        <v>823110.37000000477</v>
      </c>
      <c r="P18" s="15">
        <f t="shared" si="3"/>
        <v>0</v>
      </c>
      <c r="Q18" s="15">
        <f t="shared" si="3"/>
        <v>365334.71000000089</v>
      </c>
      <c r="R18" s="15">
        <v>298206237</v>
      </c>
      <c r="S18" s="15">
        <v>288054008.27999997</v>
      </c>
      <c r="T18" s="15">
        <f t="shared" si="4"/>
        <v>10152228.720000029</v>
      </c>
      <c r="U18" s="15">
        <f t="shared" si="5"/>
        <v>96.595567945817294</v>
      </c>
      <c r="V18" s="15">
        <v>0</v>
      </c>
      <c r="W18" s="15">
        <v>0</v>
      </c>
      <c r="X18" s="15">
        <v>0</v>
      </c>
      <c r="Y18" s="15">
        <v>0</v>
      </c>
    </row>
    <row r="19" spans="1:25" ht="26" x14ac:dyDescent="0.3">
      <c r="A19" s="16" t="s">
        <v>31</v>
      </c>
      <c r="B19" s="15">
        <v>27825.77</v>
      </c>
      <c r="C19" s="15">
        <v>1258523</v>
      </c>
      <c r="D19" s="15">
        <v>56125</v>
      </c>
      <c r="E19" s="15">
        <v>27596683</v>
      </c>
      <c r="F19" s="15">
        <f t="shared" si="0"/>
        <v>28911331</v>
      </c>
      <c r="G19" s="15">
        <v>330751</v>
      </c>
      <c r="H19" s="15">
        <v>0</v>
      </c>
      <c r="I19" s="15">
        <v>5731280</v>
      </c>
      <c r="J19" s="15">
        <f t="shared" si="1"/>
        <v>6062031</v>
      </c>
      <c r="K19" s="15">
        <v>320400.14</v>
      </c>
      <c r="L19" s="15">
        <v>10005</v>
      </c>
      <c r="M19" s="15">
        <v>5731280</v>
      </c>
      <c r="N19" s="15">
        <f t="shared" si="2"/>
        <v>6061685.1399999997</v>
      </c>
      <c r="O19" s="15">
        <f t="shared" si="3"/>
        <v>10350.859999999986</v>
      </c>
      <c r="P19" s="15">
        <f t="shared" si="3"/>
        <v>-10005</v>
      </c>
      <c r="Q19" s="15">
        <f t="shared" si="3"/>
        <v>0</v>
      </c>
      <c r="R19" s="15">
        <v>6062031</v>
      </c>
      <c r="S19" s="15">
        <v>5951634.5899999999</v>
      </c>
      <c r="T19" s="15">
        <f t="shared" si="4"/>
        <v>110396.41000000015</v>
      </c>
      <c r="U19" s="15">
        <f t="shared" si="5"/>
        <v>98.178887405887565</v>
      </c>
      <c r="V19" s="15">
        <v>0</v>
      </c>
      <c r="W19" s="15">
        <v>0</v>
      </c>
      <c r="X19" s="15">
        <v>0</v>
      </c>
      <c r="Y19" s="15">
        <v>0</v>
      </c>
    </row>
    <row r="20" spans="1:25" x14ac:dyDescent="0.3">
      <c r="A20" s="17"/>
    </row>
    <row r="24" spans="1:25" ht="15.5" x14ac:dyDescent="0.35">
      <c r="A24" s="19"/>
      <c r="I24" s="20"/>
      <c r="Y24" s="20"/>
    </row>
    <row r="26" spans="1:25" ht="15.5" x14ac:dyDescent="0.35">
      <c r="A26" s="19"/>
    </row>
  </sheetData>
  <sheetProtection formatCells="0"/>
  <mergeCells count="16">
    <mergeCell ref="A7:Y7"/>
    <mergeCell ref="A9:A10"/>
    <mergeCell ref="B9:B10"/>
    <mergeCell ref="C9:F9"/>
    <mergeCell ref="G9:J9"/>
    <mergeCell ref="K9:N9"/>
    <mergeCell ref="O9:Q9"/>
    <mergeCell ref="R9:U9"/>
    <mergeCell ref="V9:W9"/>
    <mergeCell ref="X9:Y9"/>
    <mergeCell ref="A6:Y6"/>
    <mergeCell ref="A1:Y1"/>
    <mergeCell ref="A2:Y2"/>
    <mergeCell ref="A3:Y3"/>
    <mergeCell ref="A4:Y4"/>
    <mergeCell ref="A5:Y5"/>
  </mergeCells>
  <pageMargins left="0.78740157480314965" right="0.78740157480314965" top="1.1811023622047245" bottom="0.59055118110236227" header="0.39370078740157483" footer="0.39370078740157483"/>
  <pageSetup paperSize="9" scale="32" fitToHeight="0" orientation="landscape" r:id="rId1"/>
  <headerFooter>
    <oddFooter>&amp;R&amp;"Times New Roman,Regular"&amp;12&amp;P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31.03.2025</vt:lpstr>
      <vt:lpstr>'31.03.2025'!Print_Titles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Morusa</dc:creator>
  <cp:lastModifiedBy>Iveta Morusa</cp:lastModifiedBy>
  <cp:lastPrinted>2025-04-04T10:48:11Z</cp:lastPrinted>
  <dcterms:created xsi:type="dcterms:W3CDTF">2025-04-04T10:34:23Z</dcterms:created>
  <dcterms:modified xsi:type="dcterms:W3CDTF">2025-04-04T10:49:34Z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Book2</vt:lpwstr>
  </property>
</Properties>
</file>