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030" firstSheet="8" activeTab="25"/>
  </bookViews>
  <sheets>
    <sheet name="kopb." sheetId="1" r:id="rId1"/>
    <sheet name="1.tab." sheetId="2" r:id="rId2"/>
    <sheet name="2.tab." sheetId="3" r:id="rId3"/>
    <sheet name="3.tab." sheetId="4" r:id="rId4"/>
    <sheet name="4.tab." sheetId="5" r:id="rId5"/>
    <sheet name="5.tab." sheetId="6" r:id="rId6"/>
    <sheet name="6.tab." sheetId="7" r:id="rId7"/>
    <sheet name="7.tab." sheetId="8" r:id="rId8"/>
    <sheet name="8.tab." sheetId="9" r:id="rId9"/>
    <sheet name="9.tab." sheetId="10" r:id="rId10"/>
    <sheet name="10.tab." sheetId="11" r:id="rId11"/>
    <sheet name="11.tab." sheetId="12" r:id="rId12"/>
    <sheet name="12.tab." sheetId="13" r:id="rId13"/>
    <sheet name="13.tab." sheetId="14" r:id="rId14"/>
    <sheet name="14.tab." sheetId="15" r:id="rId15"/>
    <sheet name="15.tab." sheetId="16" r:id="rId16"/>
    <sheet name="16.tab." sheetId="17" r:id="rId17"/>
    <sheet name="17.tab." sheetId="18" r:id="rId18"/>
    <sheet name="18.tab." sheetId="19" r:id="rId19"/>
    <sheet name="19.tab." sheetId="20" r:id="rId20"/>
    <sheet name="20.tab." sheetId="21" r:id="rId21"/>
    <sheet name="21.tab." sheetId="22" r:id="rId22"/>
    <sheet name="22.tab." sheetId="23" r:id="rId23"/>
    <sheet name="23.tab." sheetId="24" r:id="rId24"/>
    <sheet name="24.tab." sheetId="25" r:id="rId25"/>
    <sheet name="25.tab." sheetId="26" r:id="rId26"/>
  </sheets>
  <externalReferences>
    <externalReference r:id="rId29"/>
  </externalReferences>
  <definedNames>
    <definedName name="_xlnm.Print_Area" localSheetId="1">'1.tab.'!$A$1:$F$98</definedName>
    <definedName name="_xlnm.Print_Area" localSheetId="11">'11.tab.'!$A$1:$E$78</definedName>
    <definedName name="_xlnm.Print_Area" localSheetId="12">'12.tab.'!$A$1:$F$112</definedName>
    <definedName name="_xlnm.Print_Area" localSheetId="14">'14.tab.'!$A:$F</definedName>
    <definedName name="_xlnm.Print_Area" localSheetId="16">'16.tab.'!$A$1:$F$53</definedName>
    <definedName name="_xlnm.Print_Area" localSheetId="17">'17.tab.'!$A$1:$F$91</definedName>
    <definedName name="_xlnm.Print_Area" localSheetId="18">'18.tab.'!$A$1:$F$75</definedName>
    <definedName name="_xlnm.Print_Area" localSheetId="19">'19.tab.'!$A$1:$F$36</definedName>
    <definedName name="_xlnm.Print_Area" localSheetId="2">'2.tab.'!$A$1:$F$61</definedName>
    <definedName name="_xlnm.Print_Area" localSheetId="20">'20.tab.'!$A$1:$L$52</definedName>
    <definedName name="_xlnm.Print_Area" localSheetId="21">'21.tab.'!$A$1:$B$37</definedName>
    <definedName name="_xlnm.Print_Area" localSheetId="22">'22.tab.'!$A$1:$F$448</definedName>
    <definedName name="_xlnm.Print_Area" localSheetId="24">'24.tab.'!$A$1:$D$52</definedName>
    <definedName name="_xlnm.Print_Area" localSheetId="25">'25.tab.'!$A$1:$D$661</definedName>
    <definedName name="_xlnm.Print_Area" localSheetId="4">'4.tab.'!$A:$H</definedName>
    <definedName name="_xlnm.Print_Area" localSheetId="7">'7.tab.'!$A$1:$I$228</definedName>
    <definedName name="_xlnm.Print_Area" localSheetId="9">'9.tab.'!$A$1:$G$45</definedName>
    <definedName name="_xlnm.Print_Area" localSheetId="0">'kopb.'!$A:$E</definedName>
    <definedName name="_xlnm.Print_Titles" localSheetId="1">'1.tab.'!$7:$9</definedName>
    <definedName name="_xlnm.Print_Titles" localSheetId="11">'11.tab.'!$6:$8</definedName>
    <definedName name="_xlnm.Print_Titles" localSheetId="12">'12.tab.'!$7:$8</definedName>
    <definedName name="_xlnm.Print_Titles" localSheetId="14">'14.tab.'!$6:$8</definedName>
    <definedName name="_xlnm.Print_Titles" localSheetId="15">'15.tab.'!$6:$8</definedName>
    <definedName name="_xlnm.Print_Titles" localSheetId="17">'17.tab.'!$6:$8</definedName>
    <definedName name="_xlnm.Print_Titles" localSheetId="18">'18.tab.'!$6:$8</definedName>
    <definedName name="_xlnm.Print_Titles" localSheetId="2">'2.tab.'!$6:$8</definedName>
    <definedName name="_xlnm.Print_Titles" localSheetId="20">'20.tab.'!$7:$9</definedName>
    <definedName name="_xlnm.Print_Titles" localSheetId="22">'22.tab.'!$6:$8</definedName>
    <definedName name="_xlnm.Print_Titles" localSheetId="25">'25.tab.'!$9:$10</definedName>
    <definedName name="_xlnm.Print_Titles" localSheetId="3">'3.tab.'!$7:$8</definedName>
    <definedName name="_xlnm.Print_Titles" localSheetId="4">'4.tab.'!$7:$9</definedName>
    <definedName name="_xlnm.Print_Titles" localSheetId="5">'5.tab.'!$7:$9</definedName>
    <definedName name="_xlnm.Print_Titles" localSheetId="7">'7.tab.'!$6:$8</definedName>
    <definedName name="Z_640C99E1_FCCB_11D4_856D_00105A71C5B5_.wvu.PrintArea" localSheetId="11" hidden="1">'11.tab.'!$A:$E</definedName>
    <definedName name="Z_640C99E1_FCCB_11D4_856D_00105A71C5B5_.wvu.PrintArea" localSheetId="18" hidden="1">'18.tab.'!$B$1:$E$61</definedName>
    <definedName name="Z_640C99E1_FCCB_11D4_856D_00105A71C5B5_.wvu.PrintArea" localSheetId="19" hidden="1">'19.tab.'!$B$1:$F$31</definedName>
    <definedName name="Z_640C99E1_FCCB_11D4_856D_00105A71C5B5_.wvu.PrintArea" localSheetId="20" hidden="1">'20.tab.'!$A$1:$L$45</definedName>
    <definedName name="Z_640C99E1_FCCB_11D4_856D_00105A71C5B5_.wvu.PrintArea" localSheetId="9" hidden="1">'9.tab.'!$B$1:$G$41</definedName>
    <definedName name="Z_640C99E1_FCCB_11D4_856D_00105A71C5B5_.wvu.PrintTitles" localSheetId="11" hidden="1">'11.tab.'!$6:$8</definedName>
    <definedName name="Z_640C99E1_FCCB_11D4_856D_00105A71C5B5_.wvu.PrintTitles" localSheetId="20" hidden="1">'20.tab.'!$7:$9</definedName>
    <definedName name="Z_640C99E1_FCCB_11D4_856D_00105A71C5B5_.wvu.PrintTitles" localSheetId="22" hidden="1">'22.tab.'!$6:$8</definedName>
    <definedName name="Z_640C99E1_FCCB_11D4_856D_00105A71C5B5_.wvu.Rows" localSheetId="18" hidden="1">'18.tab.'!#REF!</definedName>
    <definedName name="Z_696A4F8A_27AC_11D7_B288_00105A71C5B5_.wvu.PrintArea" localSheetId="17" hidden="1">'17.tab.'!$A$1:$D$78</definedName>
    <definedName name="Z_696A4F8A_27AC_11D7_B288_00105A71C5B5_.wvu.PrintTitles" localSheetId="17" hidden="1">'17.tab.'!$7:$8</definedName>
    <definedName name="Z_696A4F8A_27AC_11D7_B288_00105A71C5B5_.wvu.Rows" localSheetId="17" hidden="1">'17.tab.'!#REF!</definedName>
    <definedName name="Z_BC5FEA1E_5696_4CF4_B8B2_A5CF94385785_.wvu.PrintArea" localSheetId="11" hidden="1">'11.tab.'!$A:$E</definedName>
    <definedName name="Z_BC5FEA1E_5696_4CF4_B8B2_A5CF94385785_.wvu.PrintArea" localSheetId="18" hidden="1">'18.tab.'!$B$1:$E$63</definedName>
    <definedName name="Z_BC5FEA1E_5696_4CF4_B8B2_A5CF94385785_.wvu.PrintArea" localSheetId="19" hidden="1">'19.tab.'!$B$1:$F$31</definedName>
    <definedName name="Z_BC5FEA1E_5696_4CF4_B8B2_A5CF94385785_.wvu.PrintArea" localSheetId="9" hidden="1">'9.tab.'!$B$1:$G$46</definedName>
    <definedName name="Z_BC5FEA1E_5696_4CF4_B8B2_A5CF94385785_.wvu.PrintTitles" localSheetId="11" hidden="1">'11.tab.'!$6:$8</definedName>
    <definedName name="Z_BC5FEA1E_5696_4CF4_B8B2_A5CF94385785_.wvu.PrintTitles" localSheetId="20" hidden="1">'20.tab.'!$7:$9</definedName>
    <definedName name="Z_BC5FEA1E_5696_4CF4_B8B2_A5CF94385785_.wvu.PrintTitles" localSheetId="22" hidden="1">'22.tab.'!$6:$8</definedName>
  </definedNames>
  <calcPr fullCalcOnLoad="1"/>
</workbook>
</file>

<file path=xl/comments13.xml><?xml version="1.0" encoding="utf-8"?>
<comments xmlns="http://schemas.openxmlformats.org/spreadsheetml/2006/main">
  <authors>
    <author>VinetaP</author>
  </authors>
  <commentList>
    <comment ref="A72" authorId="0">
      <text>
        <r>
          <rPr>
            <sz val="8"/>
            <rFont val="Tahoma"/>
            <family val="2"/>
          </rPr>
          <t>64.min.04.00.programma</t>
        </r>
        <r>
          <rPr>
            <sz val="8"/>
            <rFont val="Tahoma"/>
            <family val="0"/>
          </rPr>
          <t xml:space="preserve">
</t>
        </r>
      </text>
    </comment>
    <comment ref="A73" authorId="0">
      <text>
        <r>
          <rPr>
            <sz val="8"/>
            <rFont val="Tahoma"/>
            <family val="2"/>
          </rPr>
          <t>64.min.08.00.programma</t>
        </r>
        <r>
          <rPr>
            <sz val="8"/>
            <rFont val="Tahoma"/>
            <family val="0"/>
          </rPr>
          <t xml:space="preserve">
sadala RAPLM</t>
        </r>
      </text>
    </comment>
    <comment ref="A75" authorId="0">
      <text>
        <r>
          <rPr>
            <sz val="8"/>
            <rFont val="Tahoma"/>
            <family val="2"/>
          </rPr>
          <t>01.00.programma
10.pielikums</t>
        </r>
        <r>
          <rPr>
            <sz val="8"/>
            <rFont val="Tahoma"/>
            <family val="0"/>
          </rPr>
          <t xml:space="preserve">
skaita IZM</t>
        </r>
      </text>
    </comment>
    <comment ref="A76" authorId="0">
      <text>
        <r>
          <rPr>
            <sz val="8"/>
            <rFont val="Tahoma"/>
            <family val="2"/>
          </rPr>
          <t>02.00.programma</t>
        </r>
        <r>
          <rPr>
            <sz val="8"/>
            <rFont val="Tahoma"/>
            <family val="0"/>
          </rPr>
          <t xml:space="preserve">
12.pielikums
skaita KM</t>
        </r>
      </text>
    </comment>
    <comment ref="A77" authorId="0">
      <text>
        <r>
          <rPr>
            <sz val="8"/>
            <rFont val="Tahoma"/>
            <family val="0"/>
          </rPr>
          <t>04.00.programma
sadalīs RAPLM</t>
        </r>
      </text>
    </comment>
    <comment ref="A78" authorId="0">
      <text>
        <r>
          <rPr>
            <sz val="8"/>
            <rFont val="Tahoma"/>
            <family val="0"/>
          </rPr>
          <t>03.00.programma
13.pielikums</t>
        </r>
      </text>
    </comment>
    <comment ref="A80" authorId="0">
      <text>
        <r>
          <rPr>
            <sz val="8"/>
            <rFont val="Tahoma"/>
            <family val="2"/>
          </rPr>
          <t>05.00.programma
6.7.8.9.pielikums</t>
        </r>
        <r>
          <rPr>
            <sz val="8"/>
            <rFont val="Tahoma"/>
            <family val="0"/>
          </rPr>
          <t xml:space="preserve">
skaita IZM</t>
        </r>
      </text>
    </comment>
    <comment ref="A81" authorId="0">
      <text>
        <r>
          <rPr>
            <sz val="8"/>
            <rFont val="Tahoma"/>
            <family val="2"/>
          </rPr>
          <t>10.00.programma
11.pielikums</t>
        </r>
        <r>
          <rPr>
            <sz val="8"/>
            <rFont val="Tahoma"/>
            <family val="0"/>
          </rPr>
          <t xml:space="preserve">
skaita IZM</t>
        </r>
      </text>
    </comment>
    <comment ref="A82" authorId="0">
      <text>
        <r>
          <rPr>
            <sz val="8"/>
            <rFont val="Tahoma"/>
            <family val="0"/>
          </rPr>
          <t>06.00.programma
sadala RAPLM</t>
        </r>
      </text>
    </comment>
    <comment ref="A83" authorId="0">
      <text>
        <r>
          <rPr>
            <sz val="8"/>
            <rFont val="Tahoma"/>
            <family val="0"/>
          </rPr>
          <t>12.00.programma
14.pielikums + Vides min.02.08.pr.</t>
        </r>
      </text>
    </comment>
  </commentList>
</comments>
</file>

<file path=xl/sharedStrings.xml><?xml version="1.0" encoding="utf-8"?>
<sst xmlns="http://schemas.openxmlformats.org/spreadsheetml/2006/main" count="5021" uniqueCount="1879">
  <si>
    <t>8.2.2. Norēķinu kontu atlikumu izmaiņas</t>
  </si>
  <si>
    <t>*- t.sk.kredītlīnijas izmantošana valsts budžetā</t>
  </si>
  <si>
    <t>Valsts kases pārvaldniece</t>
  </si>
  <si>
    <t>I.Krūmane</t>
  </si>
  <si>
    <t>Valsts kase/Pārskatu departaments</t>
  </si>
  <si>
    <t>2004.gada 16.augusts</t>
  </si>
  <si>
    <t>1.tabula</t>
  </si>
  <si>
    <t xml:space="preserve">                                                   Valsts kases oficiālais mēneša pārskats</t>
  </si>
  <si>
    <t xml:space="preserve">           Valsts konsolidētā budžeta izpilde (neieskaitot ziedojumus un dāvinājumus) </t>
  </si>
  <si>
    <t xml:space="preserve">                                                         (2004.gada janvāris - jūlijs)</t>
  </si>
  <si>
    <t>(latos)</t>
  </si>
  <si>
    <t>Likumā apstiprinātais gada plāns</t>
  </si>
  <si>
    <t>Izpilde no gada sākuma</t>
  </si>
  <si>
    <t>Izpilde  % pret gada plānu         (4/3)</t>
  </si>
  <si>
    <t xml:space="preserve">Pārskata mēneša izpilde </t>
  </si>
  <si>
    <t>A.1.</t>
  </si>
  <si>
    <t>Valsts budžeta ieņēmumi (B.1.+C.1.)</t>
  </si>
  <si>
    <t xml:space="preserve">  Valsts pamatbudžeta ieņēmumi (bruto)</t>
  </si>
  <si>
    <t xml:space="preserve">     Nodokļu ieņēmumi</t>
  </si>
  <si>
    <t xml:space="preserve">               - Tiešie nodokļi</t>
  </si>
  <si>
    <t xml:space="preserve">                Iedzīvotāju ienākuma nodoklis</t>
  </si>
  <si>
    <t xml:space="preserve">                Uzņēmumu ienākuma nodoklis</t>
  </si>
  <si>
    <t xml:space="preserve">               -  Netiešie nodokļi</t>
  </si>
  <si>
    <t xml:space="preserve">               Pievienotās vērtības nodoklis</t>
  </si>
  <si>
    <t xml:space="preserve">               Akcīzes nodoklis</t>
  </si>
  <si>
    <t xml:space="preserve">               Muitas nodoklis</t>
  </si>
  <si>
    <t xml:space="preserve">               - Pārējie nodokļi</t>
  </si>
  <si>
    <t xml:space="preserve">               Azartspēļu nodoklis</t>
  </si>
  <si>
    <t xml:space="preserve">                Izložu nodoklis</t>
  </si>
  <si>
    <t xml:space="preserve">                Dabas resursu nodoklis</t>
  </si>
  <si>
    <t xml:space="preserve">     Citiem budžetiem sadalāmie nodokļi</t>
  </si>
  <si>
    <t xml:space="preserve">     Nenodokļu ieņēmumi</t>
  </si>
  <si>
    <t xml:space="preserve">     Maksas pakalpojumi un citi pašu ieņēmumi </t>
  </si>
  <si>
    <t xml:space="preserve">     Ārvalstu finanšu palīdzība</t>
  </si>
  <si>
    <t xml:space="preserve">B.1. </t>
  </si>
  <si>
    <t>Valsts pamatbudžeta ieņēmumi (neto)</t>
  </si>
  <si>
    <t xml:space="preserve">   Valsts speciālā budžeta ieņēmumi (bruto)</t>
  </si>
  <si>
    <t xml:space="preserve">             Sociālās apdrošināšanas iemaksas</t>
  </si>
  <si>
    <t xml:space="preserve">       Nenodokļu ieņēmumi</t>
  </si>
  <si>
    <t xml:space="preserve">       Maksas pakalpojumi un citi pašu ieņēmumi</t>
  </si>
  <si>
    <t xml:space="preserve">       Ārvalstu finanšu palīdzība</t>
  </si>
  <si>
    <t xml:space="preserve">                             mīnus transferts no valsts pamatbudžeta</t>
  </si>
  <si>
    <t xml:space="preserve"> C.1. </t>
  </si>
  <si>
    <t>Valsts speciālā budžeta ieņēmumi (neto)</t>
  </si>
  <si>
    <t xml:space="preserve">A.2. </t>
  </si>
  <si>
    <t>Valsts budžeta izdevumi  (A.2.1.+A.2.2.+A.2.3.)</t>
  </si>
  <si>
    <t xml:space="preserve">A.2.1. </t>
  </si>
  <si>
    <t>Valsts budžeta uzturēšanas izdevumi (B.2.1.+C.2.1.)</t>
  </si>
  <si>
    <t xml:space="preserve">A.2.2. </t>
  </si>
  <si>
    <t>Valsts budžeta kapitālie izdevumi (B.2.2.+C.2.2.)</t>
  </si>
  <si>
    <t xml:space="preserve">A.2.3. </t>
  </si>
  <si>
    <t>Valsts budžeta izdevumi investīcijām (B.2.3.+C.2.3.)</t>
  </si>
  <si>
    <t>A.3.</t>
  </si>
  <si>
    <t xml:space="preserve"> Valsts budžeta finansiālais deficīts (-), pārpalikums (+), (A.1.-A.2.)</t>
  </si>
  <si>
    <t xml:space="preserve">A.4. </t>
  </si>
  <si>
    <t>Valsts budžeta tīrie aizdevumi (B.4.)</t>
  </si>
  <si>
    <t>Valsts budžeta izdevumi, ieskaitot tīros aizdevumus (A.2.+A.4.)</t>
  </si>
  <si>
    <t xml:space="preserve">A.5. </t>
  </si>
  <si>
    <t>Valsts budžeta fiskālais deficīts (-), pārpalikums (+), (A.3.-A.4.)</t>
  </si>
  <si>
    <t xml:space="preserve">       Finansēšana:</t>
  </si>
  <si>
    <t xml:space="preserve">         Privatizācijas fonda līdzekļi valsts parāda
pārfinansēšanai</t>
  </si>
  <si>
    <t xml:space="preserve">          aizņēmumi</t>
  </si>
  <si>
    <t xml:space="preserve">          privatizācijas fonda līdzekļi valsts parāda pārfinansēšanai</t>
  </si>
  <si>
    <t xml:space="preserve">          valsts pamatbudžeta maksas pakalpojumu un citu pašu ieņēmumu naudas līdzekļu atlikumu izmaiņas palielinājums   (-) vai samazinājums (+)</t>
  </si>
  <si>
    <t xml:space="preserve">          valsts speciālā budžeta naudas līdzekļu atlikumu izmaiņas palielinājums (-) vai samazinājums (+)</t>
  </si>
  <si>
    <t xml:space="preserve">          valsts pamatbudžeta ārvalstu finanšu palīdzības naudas līdzekļu atlikumu izmaiņas palielinājums (-) vai samazinājums (+)</t>
  </si>
  <si>
    <t xml:space="preserve">  Valsts pamatbudžeta izdevumi (bruto)</t>
  </si>
  <si>
    <t xml:space="preserve">                             mīnus transferts valsts speciālajam  budžetam</t>
  </si>
  <si>
    <t xml:space="preserve">  B.2. </t>
  </si>
  <si>
    <t xml:space="preserve"> Valsts pamatbudžeta izdevumi (neto)</t>
  </si>
  <si>
    <t xml:space="preserve">     Valsts pamatbudžeta uzturēšanas izdevumi (bruto)</t>
  </si>
  <si>
    <t xml:space="preserve">                            mīnus transferts valsts speciālajam  budžetam</t>
  </si>
  <si>
    <t>B.2.1.</t>
  </si>
  <si>
    <t xml:space="preserve"> Valsts pamatbudžeta uzturēšanas izdevumi (neto)</t>
  </si>
  <si>
    <t xml:space="preserve">     Valsts pamatbudžeta kapitālie  izdevumi (bruto)</t>
  </si>
  <si>
    <t xml:space="preserve">B.2.2. </t>
  </si>
  <si>
    <t xml:space="preserve"> Valsts pamatbudžeta kapitālie izdevumi (neto)</t>
  </si>
  <si>
    <t xml:space="preserve">     Valsts pamatbudžeta investīcijas (bruto)</t>
  </si>
  <si>
    <t xml:space="preserve"> B.2.3.</t>
  </si>
  <si>
    <t xml:space="preserve"> Valsts pamatbudžeta investīcijas (neto)</t>
  </si>
  <si>
    <t>B.3.</t>
  </si>
  <si>
    <t>Valsts pamatbudžeta finansiālais deficīts (-), pārpalikums (+)</t>
  </si>
  <si>
    <t xml:space="preserve">  B.4. </t>
  </si>
  <si>
    <t xml:space="preserve"> Valsts pamatbudžeta tīrie aizdevumi </t>
  </si>
  <si>
    <t>Valsts pamatbudžeta tīrie aizdevumi (bruto)</t>
  </si>
  <si>
    <t xml:space="preserve">     Valsts pamatbudžeta tīrie aizdevumi (neto)</t>
  </si>
  <si>
    <t xml:space="preserve">B.5. </t>
  </si>
  <si>
    <t>Valsts pamatbudžeta fiskālais deficīts (-), pārpalikums (+), (B.3.- B.4.1)</t>
  </si>
  <si>
    <t xml:space="preserve">          valsts pamatbudžeta maksas pakalpojumu un citu pašu ieņēmumu naudas līdzekļu atlikumu izmaiņas    palielinājums (-) vai samazinājums (+)</t>
  </si>
  <si>
    <t xml:space="preserve">  Valsts speciālā budžeta izdevumi (bruto)</t>
  </si>
  <si>
    <t xml:space="preserve">  C.2.</t>
  </si>
  <si>
    <t>Valsts speciālā budžeta izdevumi (neto)</t>
  </si>
  <si>
    <t xml:space="preserve">     Valsts speciālā budžeta uzturēšanas izdevumi (bruto)</t>
  </si>
  <si>
    <t>C.2.1.</t>
  </si>
  <si>
    <t xml:space="preserve"> Valsts speciālā budžeta uzturēšanas izdevumi (neto)</t>
  </si>
  <si>
    <t xml:space="preserve">     Valsts speciālā budžeta kapitālie izdevumi (bruto)</t>
  </si>
  <si>
    <t xml:space="preserve"> C.2.2.</t>
  </si>
  <si>
    <t>Valsts speciālā budžeta kapitālie izdevumi (neto)</t>
  </si>
  <si>
    <t xml:space="preserve">     Valsts speciālā budžeta investīcijas (bruto)</t>
  </si>
  <si>
    <t>C.2.3.</t>
  </si>
  <si>
    <t>Valsts speciālā budžeta investīcijas (neto)</t>
  </si>
  <si>
    <t>C.3. Valsts speciālā budžeta finansiālais deficīts (-), pārpalikums (+)</t>
  </si>
  <si>
    <t>C.5.</t>
  </si>
  <si>
    <t>Valsts speciālā budžeta fiskālais deficīts (-), pārpalikums (+), (C.3.- C.4.)</t>
  </si>
  <si>
    <t xml:space="preserve">Valsts kases pārvaldniece                                       </t>
  </si>
  <si>
    <t>Valsts kase / Pārskatu departaments</t>
  </si>
  <si>
    <t>2.tabula</t>
  </si>
  <si>
    <t xml:space="preserve">Valsts pamatbudžeta ieņēmumi </t>
  </si>
  <si>
    <t>(2004.gada janvāris-jūlijs)</t>
  </si>
  <si>
    <t>Klasifikācijas kods</t>
  </si>
  <si>
    <t xml:space="preserve">Rādītāji </t>
  </si>
  <si>
    <t>Izpilde % pret gada plānu            (4/3)</t>
  </si>
  <si>
    <t xml:space="preserve">Pārskata mēneša  izpilde </t>
  </si>
  <si>
    <t>1.Ieņēmumi - kopā  (1.1.+1.2.+1.3.+1.4+1.5.)</t>
  </si>
  <si>
    <t>1.1. Nodokļu ieņēmumi(1.1.1.+1.1.2.+1.1.3.)</t>
  </si>
  <si>
    <t>1.1.1.Tiešie nodokļi</t>
  </si>
  <si>
    <t>1.1.9.9.</t>
  </si>
  <si>
    <t xml:space="preserve">   Iedzīvotāju ienākuma nodoklis</t>
  </si>
  <si>
    <t>1.2.0.0.</t>
  </si>
  <si>
    <t xml:space="preserve">   Uzņēmuma ienākuma nodoklis</t>
  </si>
  <si>
    <t>1.1.2.Netiešie nodokļi</t>
  </si>
  <si>
    <t>5.1.0.0.</t>
  </si>
  <si>
    <t xml:space="preserve">   Pievienotās vērtības nodoklis</t>
  </si>
  <si>
    <t>5.2.0.0., 5.3.0.0, 5.6.0.0.</t>
  </si>
  <si>
    <t xml:space="preserve">   Akcīzes nodoklis</t>
  </si>
  <si>
    <t>6.0.0.0.</t>
  </si>
  <si>
    <t xml:space="preserve">   Muitas nodoklis</t>
  </si>
  <si>
    <t>1.1.3.Pārējie nodokļi*</t>
  </si>
  <si>
    <t>5.4.1.0.</t>
  </si>
  <si>
    <t xml:space="preserve">   Azartspēļu nodoklis</t>
  </si>
  <si>
    <t>5.4.2.0.</t>
  </si>
  <si>
    <t xml:space="preserve">   Izložu nodoklis</t>
  </si>
  <si>
    <t>5.5.0.0.</t>
  </si>
  <si>
    <t xml:space="preserve">   Dabas resursu nodoklis</t>
  </si>
  <si>
    <t xml:space="preserve">1.2.Citiem budžetiem sadalāmie nodokļi </t>
  </si>
  <si>
    <t>1.1.0.0.</t>
  </si>
  <si>
    <t>4.0.0.0.</t>
  </si>
  <si>
    <t>1.3. Nenodokļu ieņēmumi</t>
  </si>
  <si>
    <t>8.2.0.0.</t>
  </si>
  <si>
    <t xml:space="preserve">   Latvijas Bankas maksājums</t>
  </si>
  <si>
    <t>8.3.0.0.</t>
  </si>
  <si>
    <t xml:space="preserve">   Maksājumi par valsts kapitāla izmantošanu</t>
  </si>
  <si>
    <t>8.4.0.0.,8.5.0.0.</t>
  </si>
  <si>
    <t xml:space="preserve">   Procentu maksājumi par kredītiem </t>
  </si>
  <si>
    <t>8.6.0.0.</t>
  </si>
  <si>
    <t xml:space="preserve">   Procentu maksājumi par valdības depozītu </t>
  </si>
  <si>
    <t>9.1.0.0.</t>
  </si>
  <si>
    <t xml:space="preserve">   Valsts nodevas par juridiskajiem un citiem pakalpojumiem</t>
  </si>
  <si>
    <t>9.1.8.1.</t>
  </si>
  <si>
    <t xml:space="preserve">   t.sk.:  valsts nodeva par pasu izsniegšanu </t>
  </si>
  <si>
    <t>9.2.0.0.</t>
  </si>
  <si>
    <t xml:space="preserve">  Valsts nodeva par licenču izsniegšanu atsevišķu uzņēmējdarbības veidu veikšanai </t>
  </si>
  <si>
    <t>9.3.0.0.</t>
  </si>
  <si>
    <r>
      <t xml:space="preserve"> </t>
    </r>
    <r>
      <rPr>
        <sz val="10"/>
        <rFont val="Times New Roman"/>
        <family val="1"/>
      </rPr>
      <t>Speciāliem mērķiem paredzētās valsts nodevas</t>
    </r>
  </si>
  <si>
    <t>9.3.1.0.</t>
  </si>
  <si>
    <r>
      <t xml:space="preserve">             </t>
    </r>
    <r>
      <rPr>
        <i/>
        <sz val="9"/>
        <rFont val="Times New Roman"/>
        <family val="1"/>
      </rPr>
      <t>Transportlīdekļu ikgadējā nodeva</t>
    </r>
  </si>
  <si>
    <t>9.3.4.0.</t>
  </si>
  <si>
    <r>
      <t xml:space="preserve">             I</t>
    </r>
    <r>
      <rPr>
        <i/>
        <sz val="9"/>
        <rFont val="Times New Roman"/>
        <family val="1"/>
      </rPr>
      <t>zložu un azartspēļu valsts nodeva</t>
    </r>
  </si>
  <si>
    <t>9.3.5.0.</t>
  </si>
  <si>
    <r>
      <t xml:space="preserve">             </t>
    </r>
    <r>
      <rPr>
        <i/>
        <sz val="9"/>
        <rFont val="Times New Roman"/>
        <family val="1"/>
      </rPr>
      <t>Uzņēmējdarbības riska valsts nodeva</t>
    </r>
  </si>
  <si>
    <t>9.3.9.0.</t>
  </si>
  <si>
    <t xml:space="preserve">             Pārējās speciālās nodevas</t>
  </si>
  <si>
    <t>9.6.0.0.</t>
  </si>
  <si>
    <t xml:space="preserve">   Ienākumi no valsts īpašuma iznomāšanas</t>
  </si>
  <si>
    <t>9.9.0.0.</t>
  </si>
  <si>
    <t xml:space="preserve">   Pārējās valsts nodevas</t>
  </si>
  <si>
    <t>9.9.3.0.</t>
  </si>
  <si>
    <t xml:space="preserve">           Valsts nodeva par azartspēļu iekārtu marķēšanu</t>
  </si>
  <si>
    <t>9.9.4.0.</t>
  </si>
  <si>
    <t xml:space="preserve">          Valsts nodeva par muitas pakalpojumiem</t>
  </si>
  <si>
    <t>9.9.5.0.</t>
  </si>
  <si>
    <t xml:space="preserve">         Nodeva par personas datu apstrādes sistēmas reģistrēšanu</t>
  </si>
  <si>
    <t>9.9.9.0.</t>
  </si>
  <si>
    <t xml:space="preserve">        Citas pārējās nodevas</t>
  </si>
  <si>
    <t>10.0.0.0.</t>
  </si>
  <si>
    <t xml:space="preserve">   Sodi un sankcijas</t>
  </si>
  <si>
    <t>12.0.0.0.,13.0.0.0.</t>
  </si>
  <si>
    <t xml:space="preserve">   Pārējie nenodokļu ieņēmumi**</t>
  </si>
  <si>
    <t>12.1.0.1</t>
  </si>
  <si>
    <t xml:space="preserve">   t.sk.  VAS "Latvijas valsts  meži"  maksājums</t>
  </si>
  <si>
    <t>12.1.0.7.</t>
  </si>
  <si>
    <t xml:space="preserve">           Ieņēmumi no UMTS licences</t>
  </si>
  <si>
    <t>1.4. Pašu ieņēmumi</t>
  </si>
  <si>
    <t>9.5.0.0.</t>
  </si>
  <si>
    <t xml:space="preserve">   Budžeta iestāžu ieņēmumi no maksas pakalpojumiem           un citi pašu ieņēmumi</t>
  </si>
  <si>
    <t>1.5. Ārvalstu finanšu palīdzība</t>
  </si>
  <si>
    <t>*-t.sk.vieglo automobīļu  nodoklis-1702839, motociklu nodoklis- 15352Ls</t>
  </si>
  <si>
    <t>**-t.sk.nodokļu maksājumu pamatparāda kapitalizācijas rezultātā saņemtie maksājumi latos- 26447 , ES vienreizējais pievienošanās akta maksājums-7127932</t>
  </si>
  <si>
    <t xml:space="preserve">Valsts kases pārvaldniece                                         </t>
  </si>
  <si>
    <t>Valsts kase /Pārskatu departaments</t>
  </si>
  <si>
    <r>
      <t xml:space="preserve"> t.sk.       </t>
    </r>
    <r>
      <rPr>
        <i/>
        <sz val="10"/>
        <rFont val="Times New Roman"/>
        <family val="1"/>
      </rPr>
      <t xml:space="preserve">   Iedzīvotāju ienākuma nodoklis</t>
    </r>
  </si>
  <si>
    <r>
      <t xml:space="preserve">                  </t>
    </r>
    <r>
      <rPr>
        <i/>
        <sz val="10"/>
        <rFont val="Times New Roman"/>
        <family val="1"/>
      </rPr>
      <t>Nodokļi no īpašuma</t>
    </r>
  </si>
  <si>
    <t>3.tabula</t>
  </si>
  <si>
    <t xml:space="preserve">                                                      Valsts kases oficiālais mēneša pārskats</t>
  </si>
  <si>
    <t>Valsts pamatbudžetā iemaksājamās valsts nodevas un citi maksājumi no valsts institūciju sniegtajiem pakalpojumiem un veiktās darbības</t>
  </si>
  <si>
    <t>Klasifi- kācijas kods</t>
  </si>
  <si>
    <t>Izpilde % pret gada plānu          (4/3)</t>
  </si>
  <si>
    <t>Ieņēmumi valsts pamatbudžetā – kopā</t>
  </si>
  <si>
    <t>Ārlietu ministrija – kopā</t>
  </si>
  <si>
    <t>9.1.9.1.</t>
  </si>
  <si>
    <t>Nodeva par konsulāro amatpersonu sniegtajiem pakalpojumiem</t>
  </si>
  <si>
    <t>Ekonomikas ministrija – kopā</t>
  </si>
  <si>
    <t>12.1.1.5.</t>
  </si>
  <si>
    <t>Ieņēmumi no dzīvojamo māju privatizācijas</t>
  </si>
  <si>
    <t>Finanšu ministrija – kopā</t>
  </si>
  <si>
    <t>9.1.6.1.</t>
  </si>
  <si>
    <t>Nodeva par dārgakmeņu provēšanu un kvalitātes apliecības izsniegšanu</t>
  </si>
  <si>
    <t>9.1.6.2.</t>
  </si>
  <si>
    <t>Nodeva par dārgmetālu izstrādājumu izgatavotāja personiskā zīmoga reģistrāciju</t>
  </si>
  <si>
    <t>9.1.6.3.</t>
  </si>
  <si>
    <t>Nodeva par dārgmetālu izstrādājumu provēšanu un zīmogošanu</t>
  </si>
  <si>
    <t>9.1.6.4.</t>
  </si>
  <si>
    <t>Ieņēmumi par pakalpojumiem, kas saistīti ar dārgakmeņu un dārgmetālu ekspertīzi, analīzi un citiem pakalpojumiem</t>
  </si>
  <si>
    <t>Nodeva par azartspēļu iekārtu marķēšanu</t>
  </si>
  <si>
    <t>10.2.0.0.</t>
  </si>
  <si>
    <t>Iemaksas no pārbaudēs atklātām slēpto un samazināto ienākumu summām (VID veikto pārbaužu, revīziju, kontroles un piedziņas darba rezultātā papildus budžetā iekasētie maksājumi)</t>
  </si>
  <si>
    <t>Iekšlietu ministrija – kopā</t>
  </si>
  <si>
    <t>9.1.3.1.</t>
  </si>
  <si>
    <t>Nodeva par visu veidu šaujamieroču un speciālo līdzekļu atļauju izsniegšanu un to termiņa pagarināšanu, kā arī iekšējās drošības dienesta reģistrāciju</t>
  </si>
  <si>
    <t>Nodeva par pasu izsniegšanu</t>
  </si>
  <si>
    <t>9.1.8.2.</t>
  </si>
  <si>
    <t>Nodeva par personas apliecību izsniegšanu</t>
  </si>
  <si>
    <t>9.1.8.3.</t>
  </si>
  <si>
    <t>Nodeva par dokumentu izsniegšanu Pilsonības un migrācijas lietu pārvaldē</t>
  </si>
  <si>
    <t>9.1.9.8.</t>
  </si>
  <si>
    <t>Valsts nodeva par informācijas sniegšanu no Sodu reģistra</t>
  </si>
  <si>
    <t>9.2.2.0.</t>
  </si>
  <si>
    <t xml:space="preserve">Nodeva par apsardzes darbības kvalifikācijas pārbaudījumu kārtošanu un apsardzes sertifikātu izsniegšanu </t>
  </si>
  <si>
    <t>10.1.0.2.</t>
  </si>
  <si>
    <t>Naudas sodi, ko uzliek Valsts policijas iestādes</t>
  </si>
  <si>
    <t>10.1.0.4.</t>
  </si>
  <si>
    <t>Naudas sodi, ko uzliek Valsts robežsardze</t>
  </si>
  <si>
    <t>10.1.1.4.</t>
  </si>
  <si>
    <t>Naudas sodi, ko uzliek Ceļu policija</t>
  </si>
  <si>
    <t>Izglītības un zinātnes ministrija – kopā</t>
  </si>
  <si>
    <t>9.2.3.0.</t>
  </si>
  <si>
    <t>Nodeva par valsts valodas prasmes atestāciju profesionālo un amata pienākumu veikšanai</t>
  </si>
  <si>
    <t>Zemkopības ministrija – kopā</t>
  </si>
  <si>
    <t>10.1.0.8.</t>
  </si>
  <si>
    <t>Naudas sodi par meža resursiem nodarītajiem kaitējumiem</t>
  </si>
  <si>
    <t>10.1.1.7., 12.1.1.9.</t>
  </si>
  <si>
    <t>Soda nauda par zvejas resursiem nodarītajiem zaudējumiem un kompensācija par zivju resursiem nodarītajiem zaudējumiem</t>
  </si>
  <si>
    <t>12.1.1.8.</t>
  </si>
  <si>
    <t xml:space="preserve">    atalgojumi </t>
  </si>
  <si>
    <t xml:space="preserve">    valsts sociālās apdrošināšanas obligātās iemaksas </t>
  </si>
  <si>
    <t>1400, 1500</t>
  </si>
  <si>
    <t xml:space="preserve">    tai skaitā: preču un pakalpojumu izdevumi </t>
  </si>
  <si>
    <t>1300, 1600, 1900</t>
  </si>
  <si>
    <t xml:space="preserve">                           pārējie izdevumi </t>
  </si>
  <si>
    <t>Subsīdijas un dotācijas</t>
  </si>
  <si>
    <t xml:space="preserve">   Subsīdijas</t>
  </si>
  <si>
    <t xml:space="preserve">   Dotācijas iestādēm, organizācijām un uzņēmumiem </t>
  </si>
  <si>
    <t xml:space="preserve">   Dotācijas iedzīvotājiem </t>
  </si>
  <si>
    <t xml:space="preserve">   Iemaksas starptautiskajās organizācijās</t>
  </si>
  <si>
    <t xml:space="preserve">   Pārējās subsīdijas un dotācijas</t>
  </si>
  <si>
    <t>2.2.Izdevumi  kapitālieguldījumiem</t>
  </si>
  <si>
    <t>Fiskālā bilance (1.-2.)</t>
  </si>
  <si>
    <t>Finansēšana</t>
  </si>
  <si>
    <t>*konsolidēts par Kultūrkapitāla fonda līdzekļiem: ieņēmumi- par Ls 1123281; izdevumi- par Ls 1153514.</t>
  </si>
  <si>
    <t>10.tabula</t>
  </si>
  <si>
    <t>Valsts budžeta ziedojumu un dāvinājumu izdevumi pēc valdības funkcijām (ieskaitot tīros aizdevumus)</t>
  </si>
  <si>
    <t>Izpilde % pret finansē-šanas plānu          (4/3)</t>
  </si>
  <si>
    <t>Brīvais laiks, sports,kultūra un reliģija *</t>
  </si>
  <si>
    <t>*konsolidēts par Kultūrkapitāla fonda līdzekļiem: Brīvais laiks, sports, kultūra un reliģija - Ls 1153514.</t>
  </si>
  <si>
    <t>11. tabula</t>
  </si>
  <si>
    <t>Pašvaldību konsolidētā budžeta izpilde  (neieskaitot ziedojumus un dāvinājumus)</t>
  </si>
  <si>
    <t>(2004.gada  janvāris - jūlijs)</t>
  </si>
  <si>
    <t>Gada plāns</t>
  </si>
  <si>
    <t>Izpilde  % pret gada plānu         (3/2)</t>
  </si>
  <si>
    <t>A.1. Kopējie ieņēmumi (B.1.+ C.1)</t>
  </si>
  <si>
    <t>Pašvaldību pamatbudžeta ieņēmumi (bruto)</t>
  </si>
  <si>
    <t>Nodokļu ieņēmumi</t>
  </si>
  <si>
    <t>Nenodokļu ieņēmumi</t>
  </si>
  <si>
    <t>Saņemtie maksājumi</t>
  </si>
  <si>
    <t>mīnus saņemtie maksājumi savstarpējo norēķinu kārtībā</t>
  </si>
  <si>
    <t>mīnus saņemtie maksājumi no Pašvaldību finansu izlīdzināšanas fonda, ko iemaksā citas pašvaldības</t>
  </si>
  <si>
    <t>B.1. Pašvaldību pamatbudžeta ieņēmumi (neto)</t>
  </si>
  <si>
    <t>Pašvaldību speciālā budžeta ieņēmumi (bruto)</t>
  </si>
  <si>
    <t>Īpašiem mērķiem iezīmēti  līdzekļi</t>
  </si>
  <si>
    <t>mīnus ieņēmumi no pašvaldību īpašuma privatizācijas</t>
  </si>
  <si>
    <t>mīnus saņemtie transfertu pārskaitījumi no citām pašvaldībām</t>
  </si>
  <si>
    <t>C.1. Pašvaldību speciālā budžeta ieņēmumi (neto)</t>
  </si>
  <si>
    <t>A.2. Kopējie pašvaldību budžeta izdevumi (A.2.1.+
       A.2.2. + A.2.3.)</t>
  </si>
  <si>
    <t>A.2.1. Kopējie pašvaldību uzturēšanas izdevumi 
          (B.2.1.+ C.2.1.)</t>
  </si>
  <si>
    <t>A.2.2.Kopējie pašvaldību kapitālie izdevumi (B.2.2.+ 
         C.2.2.)</t>
  </si>
  <si>
    <t>A.2.3.Kopējie pašvaldību izdevumi investīcijām (B.2.3.+ 
         C.2.3.)</t>
  </si>
  <si>
    <t>A.3.Pašvaldību budžeta finansiālais deficīts (-), 
      pārpalikums (+), (A.1.-A.2.)</t>
  </si>
  <si>
    <t>A.4. Kopējie pašvaldību budžeta tīrie aizdevumi 
       (B.4.+ C.4.)</t>
  </si>
  <si>
    <t>Kopējie pašvaldību budžeta izdevumi, ieskaitot tīros aizdevumus (A.2.+ A.4.)</t>
  </si>
  <si>
    <t>A.5.Pašvaldību budžeta fiskālais deficīts (-), 
      pārpalikums (+), (A.3.-A.4.)</t>
  </si>
  <si>
    <t>Finansēšana: t.sk.</t>
  </si>
  <si>
    <t xml:space="preserve">   ieņēmumi no pašvaldību īpašuma  privatizācijas</t>
  </si>
  <si>
    <t xml:space="preserve">   aizņēmumi no Valsts pamatbudžeta</t>
  </si>
  <si>
    <t xml:space="preserve">   naudas līdzekļu atlikumu izmaiņas</t>
  </si>
  <si>
    <t xml:space="preserve">   pārējā finansēšana</t>
  </si>
  <si>
    <t xml:space="preserve"> Pašvaldību pamatbudžeta  izdevumi (bruto)</t>
  </si>
  <si>
    <t xml:space="preserve">   mīnus savstarpējo norēķinu kārtībā veiktie maksājumi</t>
  </si>
  <si>
    <t>B.2. Pašvaldību pamatbudžeta  izdevumi (neto)</t>
  </si>
  <si>
    <t xml:space="preserve"> Pašvaldību pamatbudžeta uzturēšanas izdevumi (bruto)</t>
  </si>
  <si>
    <t xml:space="preserve">    mīnus transferti uzturēšanās izdevumiem</t>
  </si>
  <si>
    <t xml:space="preserve"> B.2.1.Pašvaldību pamatbudžeta  uzturēšanas izdevumi (neto)</t>
  </si>
  <si>
    <t>Pašvaldību pamatbudžeta  kapitālie izdevumi (bruto)</t>
  </si>
  <si>
    <t xml:space="preserve">    mīnus transferti kapitālajiem izdevumiem</t>
  </si>
  <si>
    <t>B.2.2.Pašvaldību pamatbudžeta  kapitālie izdevumi (neto)</t>
  </si>
  <si>
    <t>Pašvaldību pamatbudžeta  investīcijas (bruto)</t>
  </si>
  <si>
    <t xml:space="preserve">    mīnus transferti investīcijām</t>
  </si>
  <si>
    <t>B.2.3.Pašvaldību pamatbudžeta  investīcijas (neto)</t>
  </si>
  <si>
    <t>B.3.Pašvaldību pamatbudžeta finansiālais deficīts
      (-), pārpalikums (+)</t>
  </si>
  <si>
    <t>B.4.Pašvaldību pamatbudžeta  tīrie aizdevumi (neto)</t>
  </si>
  <si>
    <t>B.5.Pašvaldību pamatbudžeta fiskālais deficīts (-), pārpalikums (+) (B.3. - B.4.)</t>
  </si>
  <si>
    <t>Pašvaldību speciālā budžeta  izdevumi (bruto)</t>
  </si>
  <si>
    <t xml:space="preserve">   mīnuss pašvaldību budžeta transferti</t>
  </si>
  <si>
    <t>C.2. Pašvaldību speciālā budžeta  izdevumi (neto)</t>
  </si>
  <si>
    <t>Pašvaldību speciālā budžeta uzturēšanas izdevumi (bruto)</t>
  </si>
  <si>
    <t>C.2.1.Pašvaldību speciālā budžeta uzturēšanas 
         izdevumi (neto)</t>
  </si>
  <si>
    <t>Pašvaldību speciālā budžeta  kapitālie izdevumi (bruto)</t>
  </si>
  <si>
    <t>C.2.2.Pašvaldību speciālā budžeta  kapitālie izdevumi (neto)</t>
  </si>
  <si>
    <t>Pašvaldību speciālā budžeta  investīcijas (bruto)</t>
  </si>
  <si>
    <t>C.2.3.Pašvaldību speciālā budžeta  investīcijas (neto)</t>
  </si>
  <si>
    <t xml:space="preserve">C.3.Pašvaldību speciālā budžeta finansiālais deficīts (-), pārpalikums (+) </t>
  </si>
  <si>
    <t>C.4.Pašvaldību speciālā budžeta  tīrie aizdevumi (neto)</t>
  </si>
  <si>
    <t>C.5.Pašvaldību speciālā budžeta fiskālais deficīts
(-), pārpalikums (+) (C.3. - C.4.)</t>
  </si>
  <si>
    <t>Valsts kase/ Pārskatu departaments</t>
  </si>
  <si>
    <t>12.tabula</t>
  </si>
  <si>
    <t>Pašvaldību pamatbudžeta ieņēmumi</t>
  </si>
  <si>
    <t xml:space="preserve">Klasifikā-
cijas kods </t>
  </si>
  <si>
    <t>Rādītāju nosaukums</t>
  </si>
  <si>
    <t>Izpilde % pret gada plānu (4/3)</t>
  </si>
  <si>
    <t/>
  </si>
  <si>
    <t>I KOPĀ IEŅĒMUMI (II+V)</t>
  </si>
  <si>
    <t>II Nodokļu un nenodokļu ieņēmumi (III+IV)</t>
  </si>
  <si>
    <t>III Nodokļu ieņēmumi</t>
  </si>
  <si>
    <t>Tiešie nodokļi</t>
  </si>
  <si>
    <t xml:space="preserve">t.sk.saņemts iepriekšējā periodā nesadalītais atlikums no Valsts kases sadales konta </t>
  </si>
  <si>
    <t>saņemts no Valsts kases sadales konta no pārskata gada ieņēmumiem</t>
  </si>
  <si>
    <t>patentu maksa</t>
  </si>
  <si>
    <t>iekasēts pašvaldībā</t>
  </si>
  <si>
    <t>iedzīvotāju ienākuma nodokļa atmaksa</t>
  </si>
  <si>
    <t>pārskaitīts Valsts budžetā uz pārskata perioda pēdējo dienu</t>
  </si>
  <si>
    <t>no tiem: pārskaitīts pārskata periodā par iepriekšējo saimniecisko gadu</t>
  </si>
  <si>
    <t>Īpašuma nodokļi</t>
  </si>
  <si>
    <t xml:space="preserve"> 4.1.0.0.</t>
  </si>
  <si>
    <t>Nekustamā īpašuma nodoklis</t>
  </si>
  <si>
    <t xml:space="preserve"> 4.1.1.0.</t>
  </si>
  <si>
    <t>Nekustamā īpašuma nodoklis par zemi</t>
  </si>
  <si>
    <t>4.1.1.1.</t>
  </si>
  <si>
    <t>nekustamā īpašuma nodokļa par zemi kārtējā saimnieciskā gada ieņēmumi</t>
  </si>
  <si>
    <t>4.1.1.2.</t>
  </si>
  <si>
    <t>nekustamā īpašuma nodokļa par zemi iepriekšējo gadu parāda maksājumi</t>
  </si>
  <si>
    <t xml:space="preserve"> 4.1.2.0.</t>
  </si>
  <si>
    <t>Nekustamā īpašuma nodoklis par ēkām un būvēm</t>
  </si>
  <si>
    <t>4.1.2.1.</t>
  </si>
  <si>
    <t>nekustamā īpašuma nodokļa par ēkām un būvēm kārtējā saimnieciskā gada ieņēmumi</t>
  </si>
  <si>
    <t>4.1.2.2.</t>
  </si>
  <si>
    <t>nekustamā īpašuma nodokļa par ēkām un būvēm iepriekšējo gadu parāda maksājumi</t>
  </si>
  <si>
    <t xml:space="preserve"> 4.2.0.0.</t>
  </si>
  <si>
    <t>Īpašuma nodokļa parāda maksājumi</t>
  </si>
  <si>
    <t xml:space="preserve"> 4.3.0.0.</t>
  </si>
  <si>
    <t>Zemes nodokļa parāda maksājumi</t>
  </si>
  <si>
    <t>5.4.0.0.</t>
  </si>
  <si>
    <t>Nodokļi atsevišķiem pakalpojumu veidiem</t>
  </si>
  <si>
    <t xml:space="preserve"> 5.4.1.0.</t>
  </si>
  <si>
    <t>Azartspēļu nodoklis</t>
  </si>
  <si>
    <t xml:space="preserve"> 5.4.2.0.</t>
  </si>
  <si>
    <t>Izložu nodoklis</t>
  </si>
  <si>
    <t>IV Nenodokļu ieņēmumi</t>
  </si>
  <si>
    <t xml:space="preserve"> 8.0.0.0.</t>
  </si>
  <si>
    <t>Ieņēmumi no uzņēmējdarbības un īpašuma</t>
  </si>
  <si>
    <t xml:space="preserve"> 8.3.0.0.</t>
  </si>
  <si>
    <t>Maksājumi par valsts (pašvaldību) kapitāla izmantošanu</t>
  </si>
  <si>
    <t xml:space="preserve"> 9.0.0.0.</t>
  </si>
  <si>
    <t>Valsts (pašvaldību) nodevas un maksājumi</t>
  </si>
  <si>
    <t>Valsts nodevas un maksājumi par speciālu atļauju (licenču) izsniegšanu un profesionālās kvalifikācijas atbilstības dokumentu reģistrāciju</t>
  </si>
  <si>
    <t xml:space="preserve"> 9.4.0.0.</t>
  </si>
  <si>
    <t>Valsts un pašvaldību nodevas, kuras ieskaita pašvaldību budžetā</t>
  </si>
  <si>
    <t>9.4.1.0.</t>
  </si>
  <si>
    <t>Valsts nodevas, kas ieskaitāmas pašvaldību budžetā</t>
  </si>
  <si>
    <t>9.4.2.0.</t>
  </si>
  <si>
    <t>Pašvaldību nodevas</t>
  </si>
  <si>
    <t xml:space="preserve"> 9.5.0.0.</t>
  </si>
  <si>
    <t>Ieņēmumi no budžeta iestāžu sniegtajiem maksas pakalpojumiem un citi pašu ieņēmumi</t>
  </si>
  <si>
    <t>9.5.1.0.</t>
  </si>
  <si>
    <t>Maksa par izglītības pakalpojumiem</t>
  </si>
  <si>
    <t>9.5.2.0.</t>
  </si>
  <si>
    <t>Ieņēmumi no lauksaimnieciskās darbības un meža resursu realizācijas</t>
  </si>
  <si>
    <t>9.5.3.0.</t>
  </si>
  <si>
    <t>Ieņēmumi no dokumentu izsniegšanas un kancelejas pakalpojumiem</t>
  </si>
  <si>
    <t>9.5.4.0.</t>
  </si>
  <si>
    <t>Ieņēmumi par nomu un īri</t>
  </si>
  <si>
    <t>9.5.6.0.</t>
  </si>
  <si>
    <t>Ieņēmumi no pārējiem budžeta iestāžu maksas pakalpojumiem</t>
  </si>
  <si>
    <t>9.5.8.0.</t>
  </si>
  <si>
    <t>Ieņēmumi no palīgražošanas</t>
  </si>
  <si>
    <t>9.5.9.0.</t>
  </si>
  <si>
    <t>Citi iepriekš neklasificētie maksas pakalpojumi un pašu ieņēmumi</t>
  </si>
  <si>
    <t xml:space="preserve"> 9.6.0.0.</t>
  </si>
  <si>
    <t>Ienākumi no valsts un pašvaldību īpašuma iznomāšanas</t>
  </si>
  <si>
    <t>Sodi un sankcijas</t>
  </si>
  <si>
    <t>12.0.0.0.</t>
  </si>
  <si>
    <t>Pārējie nenodokļu ieņēmumi</t>
  </si>
  <si>
    <t>12.0.1.0.</t>
  </si>
  <si>
    <t>Kreditoru un deponentu parādu summas, kurām 
iestājas prasību noilgums</t>
  </si>
  <si>
    <t>12.0.5.0.</t>
  </si>
  <si>
    <t>Ieņēmumi no mežu resursu realizācijas</t>
  </si>
  <si>
    <t>12.0.6.0.</t>
  </si>
  <si>
    <t>Ieņēmumi no dzīvokļu un komunālajiem pakalpojumiem</t>
  </si>
  <si>
    <t>12.0.7.0.</t>
  </si>
  <si>
    <t>Kredītiestāžu iemaksas no atgūtajiem zaudētajiem kredītiem</t>
  </si>
  <si>
    <t>12.0.9.0.</t>
  </si>
  <si>
    <t>Citi nenodokļu maksājumi</t>
  </si>
  <si>
    <t>12.1.0.0.</t>
  </si>
  <si>
    <t>Pārējie ieņēmumi</t>
  </si>
  <si>
    <t>12.3.0.0.</t>
  </si>
  <si>
    <t>13.0.0.0.</t>
  </si>
  <si>
    <t>Ieņēmumi no valsts (pašvaldību) nekustamā īpašuma pārdošanas</t>
  </si>
  <si>
    <t>13.1.0.0.</t>
  </si>
  <si>
    <t>Ieņēmumi no ēku un būvju īpašuma pārdošanas</t>
  </si>
  <si>
    <t>13.2.0.0.</t>
  </si>
  <si>
    <t>Ieņēmumi no zemes īpašuma pārdošanas</t>
  </si>
  <si>
    <t>13.3.3.0.</t>
  </si>
  <si>
    <t>Maksājumi no iedzīvotāju ienākuma nodokļa un īpašuma nodokļa maksājumu pamatparāda kapitalizācijas</t>
  </si>
  <si>
    <t>13.4.0.0.</t>
  </si>
  <si>
    <t>Ieņēmumi no pašvaldībām piekrītīgas mantas realizācijas</t>
  </si>
  <si>
    <t xml:space="preserve">V Saņemtie maksājumi </t>
  </si>
  <si>
    <t>18.1.2.0.</t>
  </si>
  <si>
    <t xml:space="preserve">Norēķini ar pašvaldību budžetiem </t>
  </si>
  <si>
    <t>18.1.2.1.</t>
  </si>
  <si>
    <t>Norēķini ar citām pašvaldībām par izglītības iestāžu sniegtiem pakalpojumiem</t>
  </si>
  <si>
    <t>18.1.2.2.</t>
  </si>
  <si>
    <t>Norēķini ar citām pašvaldībām par sociālās palīdzības iestāžu sniegtiem pakalpojumiem</t>
  </si>
  <si>
    <t>18.1.2.3.</t>
  </si>
  <si>
    <t>Pārējie norēķini un maksājumi</t>
  </si>
  <si>
    <t>18.2.0.0.</t>
  </si>
  <si>
    <t xml:space="preserve">Maksājumi no valsts pamatbudžeta </t>
  </si>
  <si>
    <t>18.2.1.0.</t>
  </si>
  <si>
    <t>Dotācijas</t>
  </si>
  <si>
    <t>18.2.1.1.</t>
  </si>
  <si>
    <t>Dotācija administratīvi teritoriālās reformas likuma izpildei</t>
  </si>
  <si>
    <t>18.2.1.9.</t>
  </si>
  <si>
    <t>Pārējās dotācijas</t>
  </si>
  <si>
    <t>18.2.2.0.</t>
  </si>
  <si>
    <t xml:space="preserve">Mērķdotācijas </t>
  </si>
  <si>
    <t>18.2.2.1.</t>
  </si>
  <si>
    <t>Mērķdotācijas izglītības pasākumiem</t>
  </si>
  <si>
    <t>18.2.2.2.</t>
  </si>
  <si>
    <t>Mērķdotācijas kultūras pasākumiem</t>
  </si>
  <si>
    <t>18.2.2.3.</t>
  </si>
  <si>
    <t xml:space="preserve">Mērķdotācijas pašvaldību administratīvo teritoriju attīstības plānu izstrādāšanai </t>
  </si>
  <si>
    <t>18.2.2.4.</t>
  </si>
  <si>
    <t>Mērķdotācijas investīcijām pašvaldībām</t>
  </si>
  <si>
    <t>18.2.2.5.</t>
  </si>
  <si>
    <t>Mērķdotācijas pašvaldībām saņemtas no rajona padomēm</t>
  </si>
  <si>
    <t>18.2.2.6.</t>
  </si>
  <si>
    <t>Mērķdotācijas pašvaldību pamata, vispārējās vidējās izglītības, profesionālās izglītības, speciālās izglītības iestāžu un daļējai interešu izglītības programmu pedagogu darba samaksai un valsts sociālās apdrošināšanas obligātajām iemaksām</t>
  </si>
  <si>
    <t>18.2.2.7.</t>
  </si>
  <si>
    <t>Mērķdotācijas pašvaldību izglītības iestāžu piecgadīgo un sešgadīgo bērnu apmācības pedagogu darba samaksai un valsts sociālās apdrošināšanas obligātajām iemaksām</t>
  </si>
  <si>
    <t>18.2.2.8.</t>
  </si>
  <si>
    <t>Mērķdotācijas pašvaldību apvienošanās (sadarbības) projektu sagatavošanai un administratīvo teritoriju izpētei</t>
  </si>
  <si>
    <t>18.2.2.9.</t>
  </si>
  <si>
    <t>Pārējās mērķdotācijas</t>
  </si>
  <si>
    <t>t.sk. mērķdotācijas pašvaldību pasākumiem</t>
  </si>
  <si>
    <t>Vides ministrijas mērķdotācija investīcijām Zebrenes pašvaldības vides projektam</t>
  </si>
  <si>
    <t>18.2.3.0.</t>
  </si>
  <si>
    <t>Dotācija iedzīvotāju ienākuma nodokļa prognozes neizpildes kompensācijai</t>
  </si>
  <si>
    <t>18.2.4.0.</t>
  </si>
  <si>
    <t>Maksājumi no valsts budžeta iestādēm pašvaldībām</t>
  </si>
  <si>
    <t>18.2.4.1.</t>
  </si>
  <si>
    <t>Dotācija no valsts budžeta iestādēm pašvaldībām</t>
  </si>
  <si>
    <t>t.sk. IZM dotācija pašvaldību izglītības iestāžu profesionālās ievirzes sporta izglītības programmu pedagogu darba samaksai un valsts sociālās apdrošināšanas obligātajām iemaksām (valsts budžeta programma 09.19.)</t>
  </si>
  <si>
    <t xml:space="preserve">Ieņēmumi - kopā </t>
  </si>
  <si>
    <t xml:space="preserve">   Īpašiem mērķiem iezīmēti ieņēmumi </t>
  </si>
  <si>
    <t xml:space="preserve">   Maksas pakalpojumi un citi pašu ieņēmumi </t>
  </si>
  <si>
    <t>Izdevumi - kopā (6.valdības funkcija "Sociālā apdrošināšana un sociālā nodrošināšana")</t>
  </si>
  <si>
    <t xml:space="preserve">Uzturēšanas izdevumi  </t>
  </si>
  <si>
    <t>Kārtējie izdevumi</t>
  </si>
  <si>
    <t>atalgojumi</t>
  </si>
  <si>
    <t>valsts sociālās apdrošināšanas obligātās iemaksas</t>
  </si>
  <si>
    <t>t.sk. valsts sociālās apdrošināšanas obligātās iemaksas, izņemot valsts sociālās apdrošināšanas obligātās iemaksas par obligātā aktīvā militārā dienesta karavīriem, diplomātu laulātajiem</t>
  </si>
  <si>
    <t>darbības ar valsts fondēto pensiju                                                                                                                                                                        shēmas līdzekļiem</t>
  </si>
  <si>
    <t>1400,   1500</t>
  </si>
  <si>
    <t>pakalpojumu apmaksa un materiālu, energoresursu, ūdens un inventāra vērtībā līdz Ls 50 par vienu vienību iegāde</t>
  </si>
  <si>
    <t>t.sk. transportlīdzekļu valsts obligātās                                                                                                                                                              civiltiesiskās apdrošināšanas prēmiju maksājumi</t>
  </si>
  <si>
    <t>līdzekļi kases izdevumu atjaunošanai, ko apdrošināšanas sabiedrības atmaksā no transportlīdzekļu valsts obligātās civiltiesiskās apdrošināšanas prēmiju maksājumiem</t>
  </si>
  <si>
    <t>zemes nodoklis</t>
  </si>
  <si>
    <t>pievienotās vērtības nodoklis</t>
  </si>
  <si>
    <t>nekustamā īpašuma nodoklis</t>
  </si>
  <si>
    <t>iedzīvotāju ienākuma nodoklis (no maksātnespējīgā darba devēja                                                                                                                                      darbinieku prasījumu summām)</t>
  </si>
  <si>
    <t>pārējo nodokļu un nodevu maksājumi</t>
  </si>
  <si>
    <t>1300,    1600,   1900</t>
  </si>
  <si>
    <t>pārējie kārtējie izdevumi</t>
  </si>
  <si>
    <t>aizņēmumu atmaksa pamatbudžetā</t>
  </si>
  <si>
    <t xml:space="preserve">   Maksājumi par aizņēmumiem un kredītiem</t>
  </si>
  <si>
    <t xml:space="preserve">   Subsīdijas un dotācijas</t>
  </si>
  <si>
    <t>dotācijas iestādēm, organizācijām un uzņēmumiem</t>
  </si>
  <si>
    <t>dotācijas iedzīvotājiem</t>
  </si>
  <si>
    <t>t.sk. pensijas</t>
  </si>
  <si>
    <t>pabalsti</t>
  </si>
  <si>
    <t>stipendijas</t>
  </si>
  <si>
    <t>pārējie</t>
  </si>
  <si>
    <t>4000-7000</t>
  </si>
  <si>
    <t>4000, 6000</t>
  </si>
  <si>
    <t xml:space="preserve">   Kapitālie izdevumi </t>
  </si>
  <si>
    <t xml:space="preserve">   Investīcijas</t>
  </si>
  <si>
    <t>Valsts speciālā budžeta naudas līdzekļu atlikumu izmaiņas palielinājums (-) vai samazinājums (+)</t>
  </si>
  <si>
    <t>Labklājības ministrija</t>
  </si>
  <si>
    <t>Sociālā apdrošināšana</t>
  </si>
  <si>
    <t xml:space="preserve">Īpašiem mērķiem iezīmēti ieņēmumi </t>
  </si>
  <si>
    <t xml:space="preserve">Īpašā (likumu un Ministru kabineta noteikumu) kārtībā noteiktie speciālā budžeta un iestāžu ieņēmumi </t>
  </si>
  <si>
    <t xml:space="preserve">   Sociālās apdrošināšanas iemaksas </t>
  </si>
  <si>
    <t xml:space="preserve">   Valsts sociālās apdrošināšanas obligātās iemaksas valsts pensiju apdrošināšanai</t>
  </si>
  <si>
    <t xml:space="preserve">   Valsts sociālās apdrošināšanas obligātās iemaksas sociālajai apdrošināšanai bezdarba gadījumam </t>
  </si>
  <si>
    <t xml:space="preserve">  Valsts sociālās apdrošināšanas obligātās iemaksas sociālajai apdrošināšanai pret nelaimes gadījumiem darbā un arodslimībām</t>
  </si>
  <si>
    <t xml:space="preserve">  Valsts sociālās apdrošināšanas obligātās iemaksas invaliditātes, maternitātes un slimības apdrošināšanai</t>
  </si>
  <si>
    <t xml:space="preserve">  Brīvpratīgās iemaksas valsts pensiju apdrošināšanai</t>
  </si>
  <si>
    <t>Īpašiem (likumu un Ministru kabineta noteikumu) mērķiem noteiktie atskaitījumi ieņēmumiem</t>
  </si>
  <si>
    <t xml:space="preserve"> Regresa prasības</t>
  </si>
  <si>
    <t xml:space="preserve"> Divedendes no valsts pensiju speciālājam budžetam nodotajām kapitāla daļām</t>
  </si>
  <si>
    <t>Citi īpašiem (likumu un Ministru kabineta noteikumu) mērķiem noteiktie ieņēmumi</t>
  </si>
  <si>
    <t xml:space="preserve">  Iemaksas nodarbinātībai par privatizācijas līguma nosacījumu neizpildi</t>
  </si>
  <si>
    <t xml:space="preserve">  Kapitalizācijas rezultātā atgūtie līdzekļi</t>
  </si>
  <si>
    <t xml:space="preserve">  Iemaksas darba atļauju izsniegšanai (ārvalstniekiem un bezvalstniekiem)</t>
  </si>
  <si>
    <t xml:space="preserve">  Pārējie iepriekš neklasificētie īpašiem mērķiem noteiktie ieņēmumi</t>
  </si>
  <si>
    <t>Saņemtie valsts budžeta transferta pārskaitījumi</t>
  </si>
  <si>
    <t xml:space="preserve">  Saņemtās dotācijas no valsts pamatbudžeta</t>
  </si>
  <si>
    <t xml:space="preserve">  Valsts pamatbudžeta dotācijas Valsts sociālās apdrošināšanas aģentūrai no valsts budžeta izmaksājamo valsts sociālo pabalstu aprēķināšanai, piešķiršanai un piegādei</t>
  </si>
  <si>
    <t xml:space="preserve">  Valsts iemaksas valsts sociālajai apdrošināšanai valsts pensiju apdrošināšanai</t>
  </si>
  <si>
    <t xml:space="preserve">  Valsts iemaksas sociālajai apdrošināšanai bezdarba gadījumam</t>
  </si>
  <si>
    <t xml:space="preserve">  Valsts budžeta dotācija apgādnieka zaudējumu pensiju izmaksai</t>
  </si>
  <si>
    <t xml:space="preserve">  Valsts budžeta dotācija AP deputātu pensiju izmaksai</t>
  </si>
  <si>
    <t xml:space="preserve">  Valsts budžeta dotācija Valsts sociālās apdrošināšanas aģentūrai kompensāciju izmaksām spaidu darbos nodarbinātām personām</t>
  </si>
  <si>
    <t xml:space="preserve">  Pārējās valsts pamatbudžeta dotācijas</t>
  </si>
  <si>
    <t>Maksas pakalpojumi un citi pašu ieņēmumi</t>
  </si>
  <si>
    <t xml:space="preserve">   Kārtējie izdevumi</t>
  </si>
  <si>
    <t xml:space="preserve">     tai skaitā atalgojumi</t>
  </si>
  <si>
    <t xml:space="preserve">     tai skaitā aizņēmuma atmaksa pamatbudžetā</t>
  </si>
  <si>
    <t xml:space="preserve">        tai skaitā  dotācijas iestādēm, organizācijām un uzņēmumiem</t>
  </si>
  <si>
    <t xml:space="preserve">        tai skaitā dotācijas iedzīvotājiem</t>
  </si>
  <si>
    <t xml:space="preserve">   Kapitālie izdevumi</t>
  </si>
  <si>
    <t xml:space="preserve">     Valsts pensiju speciālais budžets</t>
  </si>
  <si>
    <t>Īpašā (likumu un Ministru kabineta noteikumu) kārtībā noteiktie speciālā budžeta un iestāžu ieņēmumi *</t>
  </si>
  <si>
    <t xml:space="preserve">   Sociālās apdrošināšanas iemaksas **</t>
  </si>
  <si>
    <t xml:space="preserve">   Valsts sociālās apdrošināšanas obligātās iemaksas valsts pensiju apdrošināšanai ***</t>
  </si>
  <si>
    <t xml:space="preserve">Citi īpašiem (likumu un Ministru kabineta noteikumu) mērķiem noteiktie ieņēmumi </t>
  </si>
  <si>
    <t xml:space="preserve">  Valsts sociālās apdrošināšanas speciālā budžeta saņemtie transferta pārskaitījumi</t>
  </si>
  <si>
    <t xml:space="preserve">  No nodarbinātības speciālā budžeta valsts pensiju apdrošināšanai</t>
  </si>
  <si>
    <t xml:space="preserve">  No darba negadījumu speciālā budžeta valsts pensiju apdrošināšanai</t>
  </si>
  <si>
    <t xml:space="preserve">  No invaliditātes, maternitātes un slimības speciālā budžēta valsts pensiju apdrošināšanai</t>
  </si>
  <si>
    <t xml:space="preserve">          tai skaitā  dotācijas iedzīvotājiem</t>
  </si>
  <si>
    <t>Valsts speciālā budžeta naudas līdzekļu atlikumu izmaiņas palielinājums (-) vai samazinājums (+)****</t>
  </si>
  <si>
    <t xml:space="preserve">     Nodarbinātības speciālais budžets</t>
  </si>
  <si>
    <t>Valsts sociālās apdrošināšanas speciālā budžeta sņemtie transferta pārskaitījumi</t>
  </si>
  <si>
    <t xml:space="preserve">  No darba negadījumu speciālā budžeta speciālajai apdrošināšanai bezdarba gadījumam</t>
  </si>
  <si>
    <t xml:space="preserve">  No invaliditātes, maternitātes un slimības speciālā budžēta apdrošināšanai bezdarba gadījumam</t>
  </si>
  <si>
    <t xml:space="preserve">   Saņemtās dotācijas no valsts pamatbudžeta</t>
  </si>
  <si>
    <t xml:space="preserve">    Valsts iemaksas sociālajai apdrošināšanai bezdarba gadījumam</t>
  </si>
  <si>
    <t>Pārējās valsts pamatbudžeta dotācijas</t>
  </si>
  <si>
    <t xml:space="preserve">     tai skaitā:  dotācijas iestādēm, organizācijām un uzņēmumiem</t>
  </si>
  <si>
    <t xml:space="preserve">     tai skaitā dotācijas iedzīvotājiem</t>
  </si>
  <si>
    <t xml:space="preserve"> Izdevumi kapitālieguldījumiem</t>
  </si>
  <si>
    <t xml:space="preserve">  Investīcijas</t>
  </si>
  <si>
    <t>Valsts speciālā budžeta naudas līdzekļu atlikumu izmaiņas palielinājums (-) vai samazinājums (+) *****</t>
  </si>
  <si>
    <t>Darba negadījumu speciālais budžets</t>
  </si>
  <si>
    <t xml:space="preserve">   Valsts sociālās apdrošināšanas obligātās iemaksas sociālajai apdrošināšanai pret nelaimes gadījumiem darbā un arodslimībām</t>
  </si>
  <si>
    <t>Invaliditātes, maternitātes un slimības speciālais budžets</t>
  </si>
  <si>
    <t xml:space="preserve">   Valsts sociālās apdrošināšanas obligātās iemaksas invaliditātes, maternitātes un slimības apdrošināšanai</t>
  </si>
  <si>
    <t>Valsts sociālās apdrošināšanas aģentūras speciālais budžets</t>
  </si>
  <si>
    <t>Pārējie iepriekš neklasificētie īpašiem mērķiem noteiktie ieņēmumi</t>
  </si>
  <si>
    <t xml:space="preserve">    No valsts pensiju speciālā budžeta ieskaitītie līdzekļi Valsts sociālās apdrošināšanas aģentūrai</t>
  </si>
  <si>
    <t xml:space="preserve">    No nodarbinātības speciālā budžeta ieskaitītie līdzekļi Valsts sociālās apdrošināšanas aģentūrai</t>
  </si>
  <si>
    <t xml:space="preserve">    No darba negadījumu speciālā budžeta ieskaitītie līdzekļi Valsts sociālās apdrošināšanas aģentūrai</t>
  </si>
  <si>
    <t xml:space="preserve">    No invaliditātes, maternitātes un slimības speciālā budžeta ieskaitītie līdzekļi Valsts sociālās apdrošināšanas aģentūrai</t>
  </si>
  <si>
    <t>Saņemtās dotācijas no valsts pamatbudžeta</t>
  </si>
  <si>
    <t xml:space="preserve">   Valsts pamatbudžeta dotācija Valsts sociālās apdrošināšanas aģentūrai no valsts budžeta izmaksājamo valsts sociālo pabalstu aprēķināšanai, piešķiršanai un piegādei</t>
  </si>
  <si>
    <t xml:space="preserve">   Valsts budžeta dotācija Valsts speciālās apdrošināšanas aģentūrai kompensāciju izmaksām spaidu darbos nodarbinātām personām</t>
  </si>
  <si>
    <t xml:space="preserve">  Kapitālie izdevumi</t>
  </si>
  <si>
    <t xml:space="preserve">* -  Ietverti arī pārējie iepriekš neklasificētie īpašiem mērķiem noteiktie ieņēmumi:                                                                                                                  </t>
  </si>
  <si>
    <t>04.01.00 apakšprogrammā Ls 265 - peļņa no kapitāla daļu pārdošanas, Ls 174208 - % maksājumi no VK par konta atlikumu izmantošanu un LS 11 - likvidācijas kvota;</t>
  </si>
  <si>
    <t>04.02.00 apakšprogrammā ieskaitīti Ls 39834 - % maksājumi no VK par konta atlikumu izmantošanu;</t>
  </si>
  <si>
    <t>04.03.00 apakšprogrammā Ls 3498 - % maksājumi no VK par konta atlikumu izmantošanu.</t>
  </si>
  <si>
    <t>04.04.00 apakšprogrammā Ls 21336 - % maksājumi no VK par konta atlikumu izmantošanu.</t>
  </si>
  <si>
    <t xml:space="preserve">      </t>
  </si>
  <si>
    <t>** - Izpilde  no  gada  sākuma  konsolidēta  par valsts sociālās apdrošināšanas iekšējiem transfertiem - Ls</t>
  </si>
  <si>
    <t xml:space="preserve">; t.sk. fondēto pensiju iemaksas </t>
  </si>
  <si>
    <t>*** - Valsts  fondēto  pensiju  shēmas  līdzekļi - Ls</t>
  </si>
  <si>
    <t>**** - t.sk. no pārdoto kapitāldaļu bilances vērtības - Ls 54803</t>
  </si>
  <si>
    <t>***** - t.sk. NVA atgrieztā summa par līguma neizpildi Ls 100814.</t>
  </si>
  <si>
    <t>8.tabula</t>
  </si>
  <si>
    <t>Valsts budžeta ziedojumu un dāvinājumu ieņēmumi un izdevumi pa ministrijām</t>
  </si>
  <si>
    <t xml:space="preserve">un citām centrālajām valsts iestādēm </t>
  </si>
  <si>
    <t xml:space="preserve">Finansēšanas plāns pārskata periodam </t>
  </si>
  <si>
    <t>Izpilde % pret finansēšanas plānu (3/2)</t>
  </si>
  <si>
    <t>Finansēšanas plāns mēnesim</t>
  </si>
  <si>
    <t>Ieņēmumi kopā</t>
  </si>
  <si>
    <t xml:space="preserve">    pārējie kārtējie izdevumi</t>
  </si>
  <si>
    <t xml:space="preserve">    tai skaitā dotācijas iestādēm, organizācijām un uzņēmumiem</t>
  </si>
  <si>
    <t xml:space="preserve">    tai skaitā pārējās subsīdijas un dotācijas</t>
  </si>
  <si>
    <t xml:space="preserve">Naudas līdzekļu atlikumu izmaiņas palielinājums (-) vai samazinājums (+)* </t>
  </si>
  <si>
    <t>02.Saeima</t>
  </si>
  <si>
    <t>Naudas līdzekļu atlikumu izmaiņas palielinājums (-) vai samazinājums (+)</t>
  </si>
  <si>
    <t>03.Ministru kabinets</t>
  </si>
  <si>
    <t>Ieņēmumi kopā **</t>
  </si>
  <si>
    <t>10.Aizsardzības ministrija</t>
  </si>
  <si>
    <t xml:space="preserve">Ieņēmumi kopā </t>
  </si>
  <si>
    <t xml:space="preserve">Naudas līdzekļu atlikumu izmaiņas palielinājums (-) vai samazinājums (+) </t>
  </si>
  <si>
    <t>11.Ārlietu ministrija</t>
  </si>
  <si>
    <t>12.Ekonomikas ministrija</t>
  </si>
  <si>
    <t>13.Finanšu ministrija</t>
  </si>
  <si>
    <t>Naudas līdzekļu atlikumu izmaiņas palielinājums (-) vai samazinājums (+) *</t>
  </si>
  <si>
    <t>14.Iekšlietu ministrija</t>
  </si>
  <si>
    <t>15.Izglītības un zinātnes ministrija</t>
  </si>
  <si>
    <t>16.Zemkopības ministrija</t>
  </si>
  <si>
    <t>Izdevumi - kopā **</t>
  </si>
  <si>
    <t>17.Satiksmes ministrija</t>
  </si>
  <si>
    <t>18.Labklājības ministrija</t>
  </si>
  <si>
    <t>19.Tieslietu ministrija</t>
  </si>
  <si>
    <t>21.Vides ministrija</t>
  </si>
  <si>
    <t>Ieņēmumi kopā**</t>
  </si>
  <si>
    <t>22.Kultūras ministrija</t>
  </si>
  <si>
    <t xml:space="preserve">Izdevumi - kopā** </t>
  </si>
  <si>
    <t>29.Veselības ministrija</t>
  </si>
  <si>
    <t xml:space="preserve">Ieņēmumi kopā** </t>
  </si>
  <si>
    <t>36.Bērnu un ģimenes lietu ministrija</t>
  </si>
  <si>
    <t>45.Īpašu uzdevumu ministra sabiedrības integrācijas lietās sekretariāts</t>
  </si>
  <si>
    <r>
      <t xml:space="preserve">Finansēšana </t>
    </r>
    <r>
      <rPr>
        <sz val="10"/>
        <rFont val="Times New Roman"/>
        <family val="1"/>
      </rPr>
      <t>(1)</t>
    </r>
  </si>
  <si>
    <r>
      <t xml:space="preserve">1. Budžeta līdzekļu izmaiņas </t>
    </r>
    <r>
      <rPr>
        <sz val="10"/>
        <rFont val="Times New Roman"/>
        <family val="1"/>
      </rPr>
      <t>(1.1.-1.2.)</t>
    </r>
  </si>
  <si>
    <t>19.tabula</t>
  </si>
  <si>
    <t>Pašvaldību budžeta ziedojumu un dāvinājumu izdevumi pēc valdības funkcijām</t>
  </si>
  <si>
    <t>(2004.gada  janvāris-jūlijs)</t>
  </si>
  <si>
    <t xml:space="preserve">1. Izdevumi kopā (1.1. + 1.2.) </t>
  </si>
  <si>
    <t>1.1. Izdevumi pēc valdības funkcijām</t>
  </si>
  <si>
    <t>Transports,sakari</t>
  </si>
  <si>
    <t>1.2. Norēķini ar pašvaldību budžetiem</t>
  </si>
  <si>
    <t>20. tabula</t>
  </si>
  <si>
    <t xml:space="preserve">                                                                                                          Valsts kases oficiālais mēneša pārskats</t>
  </si>
  <si>
    <t xml:space="preserve">                                                                                              Valsts budžeta mērķdotācijas un dotācijas pašvaldībām</t>
  </si>
  <si>
    <t xml:space="preserve">                                                                            (2004.gada  janvāris - jūlijs)</t>
  </si>
  <si>
    <t>04.progr.</t>
  </si>
  <si>
    <t>18.2.2.9.-14.piel</t>
  </si>
  <si>
    <t>264-4.pr.</t>
  </si>
  <si>
    <t xml:space="preserve">                (latos)</t>
  </si>
  <si>
    <t>Rajona vai pilsētas nosaukums</t>
  </si>
  <si>
    <t>Mērķdotācijas izglītības pasākumiem
(6. - 9.pielikums*)</t>
  </si>
  <si>
    <t xml:space="preserve">Mērķdotācijas specializētiem izglītības pasākumiem (10.pielikums*) </t>
  </si>
  <si>
    <t>Mērķdotācijas piecgadīgo un sešgadīgo bērnu apmācībai (11.pielikums*)</t>
  </si>
  <si>
    <t xml:space="preserve">Mērķdotācijas pašvaldību tautas mākslas kolektīviem (12.pielikums*) </t>
  </si>
  <si>
    <t>Mērķdotācijas investīcijām   (13.pielikums*)</t>
  </si>
  <si>
    <t>Mērķdotācijas pašvaldību teritorijas plānojuma izstrādei</t>
  </si>
  <si>
    <t>Mērķdotācijas pašv.apvieno-šanās projektu sagatavošanai un admin.ter. izpētei</t>
  </si>
  <si>
    <t>Mērķdotācijas pašvaldību pasākumiem (14.pielikums*)</t>
  </si>
  <si>
    <t>Dotācija administratīvi terit.reformas likuma izpildei</t>
  </si>
  <si>
    <t>Dotācija reģion.attīst. aģent. kapac. veicināšanai</t>
  </si>
  <si>
    <t xml:space="preserve">Kopā </t>
  </si>
  <si>
    <t>RĪGA</t>
  </si>
  <si>
    <t>DAUGAVPILS</t>
  </si>
  <si>
    <t>JELGAVA</t>
  </si>
  <si>
    <t>JŪRMALA</t>
  </si>
  <si>
    <t>LIEPĀJA</t>
  </si>
  <si>
    <t>RĒZEKNE</t>
  </si>
  <si>
    <t>VENTSPILS</t>
  </si>
  <si>
    <t>AIZKRAUKLES RAJONS</t>
  </si>
  <si>
    <t>ALŪKSNES RAJONS</t>
  </si>
  <si>
    <t>BALVU RAJONS</t>
  </si>
  <si>
    <t>BAUSKAS RAJONS</t>
  </si>
  <si>
    <t>CĒSU RAJONS</t>
  </si>
  <si>
    <t>DAUGAVPILS RAJONS</t>
  </si>
  <si>
    <t>DOBELES RAJONS</t>
  </si>
  <si>
    <t>GULBENES RAJONS</t>
  </si>
  <si>
    <t>JELGAVAS RAJONS</t>
  </si>
  <si>
    <t>JĒKABPILS RAJONS</t>
  </si>
  <si>
    <t>KRĀSLAVAS RAJONS</t>
  </si>
  <si>
    <t>KULDĪGAS RAJONS</t>
  </si>
  <si>
    <t>LIEPĀJAS RAJONS</t>
  </si>
  <si>
    <t>LIMBAŽU RAJONS</t>
  </si>
  <si>
    <t>LUDZAS RAJONS</t>
  </si>
  <si>
    <t>MADONAS RAJONS</t>
  </si>
  <si>
    <t>OGRES RAJONS</t>
  </si>
  <si>
    <t>PREIĻU RAJONS</t>
  </si>
  <si>
    <t>RĒZEKNES RAJONS</t>
  </si>
  <si>
    <t>RĪGAS RAJONS</t>
  </si>
  <si>
    <t>SALDUS RAJONS</t>
  </si>
  <si>
    <t>TALSU RAJONS</t>
  </si>
  <si>
    <t>TUKUMA RAJONS</t>
  </si>
  <si>
    <t>VALKAS RAJONS</t>
  </si>
  <si>
    <t>VALMIERAS RAJONS</t>
  </si>
  <si>
    <t>VENTSPILS RAJONS</t>
  </si>
  <si>
    <t>KOPĀ</t>
  </si>
  <si>
    <t>*- aiļu pilnos nosaukumus skatīt likuma "Par 2004.gada valsts budžetu" pielikumos</t>
  </si>
  <si>
    <t xml:space="preserve">             21. tabula</t>
  </si>
  <si>
    <t xml:space="preserve">                                   Valsts kases oficiālais mēneša pārskats</t>
  </si>
  <si>
    <t xml:space="preserve">                       Pašvaldību finanšu izlīdzināšanas  fonda līdzekļi</t>
  </si>
  <si>
    <t xml:space="preserve"> (2004.gada  janvāris - jūlijs)</t>
  </si>
  <si>
    <t>Izpilde</t>
  </si>
  <si>
    <t xml:space="preserve">1. Ieņēmumi - kopā   </t>
  </si>
  <si>
    <t xml:space="preserve">Atlikums uz 2004.gada  1. janvāri </t>
  </si>
  <si>
    <t>Ieņēmumu prognozes neizpildes kompensācija - aizdevums no valsts pamatbudžeta</t>
  </si>
  <si>
    <t>Ieskaitīta dotācija no valsts pamatbudžeta</t>
  </si>
  <si>
    <t>Ieskaitīts iedzīvotāju ienākuma nodoklis no pašvaldībām</t>
  </si>
  <si>
    <t>2. Izdevumi - kopā</t>
  </si>
  <si>
    <t>Pārskaitīts atlikums uz 01.01.2004.</t>
  </si>
  <si>
    <t>3. Atlikums uz pārskata perioda beigām  (1.- 2.)</t>
  </si>
  <si>
    <t>22.tabula</t>
  </si>
  <si>
    <t xml:space="preserve">Ārvalstu finanšu palīdzības un valsts budžeta investīciju projekti </t>
  </si>
  <si>
    <t>Izpilde % pret gada plānu (4/2)</t>
  </si>
  <si>
    <t>Phare programma- kopā</t>
  </si>
  <si>
    <t xml:space="preserve">     Resursi izdevumu segšanai- kopā</t>
  </si>
  <si>
    <t xml:space="preserve">         Dotācija no vispārējiem ieņēmumiem</t>
  </si>
  <si>
    <t xml:space="preserve">         Maksas pakalpojumi un citi pašu ieņēmumi</t>
  </si>
  <si>
    <t xml:space="preserve">         Ārvalstu finanšu palīdzība</t>
  </si>
  <si>
    <t xml:space="preserve">     Izdevumi - kopā</t>
  </si>
  <si>
    <t xml:space="preserve">     Uzturēšanas izdevumi</t>
  </si>
  <si>
    <t xml:space="preserve">         Kārtējie izdevumi</t>
  </si>
  <si>
    <t xml:space="preserve">        Subsīdijas un dotācijas</t>
  </si>
  <si>
    <t xml:space="preserve">            Dotācijas iestādēm,organizācijām un uzņēmumiem</t>
  </si>
  <si>
    <t xml:space="preserve">            Iemaksas  starptautiskajās organizācijās</t>
  </si>
  <si>
    <t xml:space="preserve">            Pārējās subsīdijas un dotācijas </t>
  </si>
  <si>
    <t xml:space="preserve">     Izdevumi kapitālieguldījumiem</t>
  </si>
  <si>
    <t xml:space="preserve">         Kapitālie izdevumi</t>
  </si>
  <si>
    <t xml:space="preserve">         Investīcijas</t>
  </si>
  <si>
    <t xml:space="preserve">     Fiskālā bilance</t>
  </si>
  <si>
    <t xml:space="preserve">    Ārvalstu finanšu palīdzības naudas līdzekļu atlikumu 
    izmaiņas  palielinājums vai samazinājums (+) </t>
  </si>
  <si>
    <t>SAPARD programma - kopā</t>
  </si>
  <si>
    <t xml:space="preserve">     Izdevumi - kopā*</t>
  </si>
  <si>
    <t>ISPA programma - kopā</t>
  </si>
  <si>
    <t>Investīcijas (izņemot ārvalstu finanšu palīdzības
 programmu projektus) - kopā</t>
  </si>
  <si>
    <t xml:space="preserve">         Dotācija īpašiem mērķiem</t>
  </si>
  <si>
    <t>Kohēzijas fonds - kopā</t>
  </si>
  <si>
    <t>03 Ministru kabinets</t>
  </si>
  <si>
    <t>Phare programma kopā</t>
  </si>
  <si>
    <t xml:space="preserve">        Ārvalstu finanšu palīdzība</t>
  </si>
  <si>
    <t xml:space="preserve">        Kārtējie izdevumi</t>
  </si>
  <si>
    <t>10 Aizsardzības ministrija</t>
  </si>
  <si>
    <t>12 Ekonomikas ministrija</t>
  </si>
  <si>
    <t>13 Finanšu ministrija</t>
  </si>
  <si>
    <t xml:space="preserve">            Pārējās subsīdijas un dotācijas</t>
  </si>
  <si>
    <t>14 Iekšlietu ministrija</t>
  </si>
  <si>
    <t>15 Izglītības un zinātnes ministrija</t>
  </si>
  <si>
    <t>16 Zemkopības ministrija</t>
  </si>
  <si>
    <t>17 Satiksmes ministrija</t>
  </si>
  <si>
    <t>18 Labklājības ministrija</t>
  </si>
  <si>
    <t>19 Tieslietu ministrija</t>
  </si>
  <si>
    <t>21 Vides ministrija</t>
  </si>
  <si>
    <t>22 Kultūras ministrija</t>
  </si>
  <si>
    <t>23 Valsts zemes dienests</t>
  </si>
  <si>
    <t>24 Valsts kontrole</t>
  </si>
  <si>
    <t>29 Veselības ministrija</t>
  </si>
  <si>
    <t>32 Prokuratūra</t>
  </si>
  <si>
    <t>45 Īpašu uzdevumu ministra sabiedrības
     integrācijas lietās sekretariāts</t>
  </si>
  <si>
    <t>47 Radio un televīzija</t>
  </si>
  <si>
    <t>Phare programma - kopā</t>
  </si>
  <si>
    <t>58 Reģionālās attīstības un pašvaldību lietu ministrija</t>
  </si>
  <si>
    <t>62 Mērķdotācijas pašvaldībām</t>
  </si>
  <si>
    <t>Speciālais budžets</t>
  </si>
  <si>
    <t xml:space="preserve">     Ieņēmumi- kopā</t>
  </si>
  <si>
    <t xml:space="preserve">         Īpašiem mērķiem iezīmētie ieņēmumi</t>
  </si>
  <si>
    <t xml:space="preserve">            Dotācijas iestādēm, uzņēmumiem</t>
  </si>
  <si>
    <t xml:space="preserve">*- t.sk. valūtas kursa svārstības- 81 254 lati </t>
  </si>
  <si>
    <t>23.tabula</t>
  </si>
  <si>
    <t>Programma “Valsts aizsardzība, drošība un integrācija NATO” 2004.gadam</t>
  </si>
  <si>
    <t>2004.gada janvāris - jūlijs</t>
  </si>
  <si>
    <t>Izpilde % pret gada plānu          (3/2)</t>
  </si>
  <si>
    <t>Aizsardzības ministrija</t>
  </si>
  <si>
    <t>Ministru kabinets</t>
  </si>
  <si>
    <t>Krīzes kontroles centrs</t>
  </si>
  <si>
    <t>Tulkošanas un terminoloģijas centrs</t>
  </si>
  <si>
    <t>Ārlietu ministrija</t>
  </si>
  <si>
    <t xml:space="preserve">Rīcības plāna dalībai NATO izpilde </t>
  </si>
  <si>
    <t>NATO pārstāvniecības uzturēšanas izdevumi</t>
  </si>
  <si>
    <t>Valsts zemes dienests</t>
  </si>
  <si>
    <t>Karšu izgatavošanas izdevumi</t>
  </si>
  <si>
    <t>Iekšlietu ministrija</t>
  </si>
  <si>
    <t>Mobilizācijas gatavības sistēmas darbības izdevumi</t>
  </si>
  <si>
    <t>Aizsardzības līdzekļu iegāde</t>
  </si>
  <si>
    <t>Informācijas sistēmas drošība</t>
  </si>
  <si>
    <t>Robežsardze</t>
  </si>
  <si>
    <t>Valsts noslēpuma aizsardzības nodrošinājums atbilstoši NATO standartiem (slepeni)</t>
  </si>
  <si>
    <t>Ķīmisko avāriju likvidēšanas gatavības nodrošināšana un uzturēšana</t>
  </si>
  <si>
    <t>Drošības policija</t>
  </si>
  <si>
    <t>Satversmes aizsardzības birojs</t>
  </si>
  <si>
    <t>Latvijas Bankas apsardze</t>
  </si>
  <si>
    <t>Satiksmes ministrija</t>
  </si>
  <si>
    <t>Krasta automātiskās identifikācijas sistēma</t>
  </si>
  <si>
    <t>Vides ministrija</t>
  </si>
  <si>
    <t>Hidrometeoroloģijas radars</t>
  </si>
  <si>
    <r>
      <t xml:space="preserve">Radiosakaru sistēmas </t>
    </r>
    <r>
      <rPr>
        <i/>
        <sz val="10"/>
        <rFont val="Times New Roman"/>
        <family val="1"/>
      </rPr>
      <t>Motorolla SmartZone “Astro”</t>
    </r>
    <r>
      <rPr>
        <sz val="10"/>
        <rFont val="Times New Roman"/>
        <family val="1"/>
      </rPr>
      <t xml:space="preserve"> izveides izdevumi</t>
    </r>
  </si>
  <si>
    <t>24.tabula</t>
  </si>
  <si>
    <t xml:space="preserve">Valsts kases kontu atlikumi kredītiestādēs </t>
  </si>
  <si>
    <t>(2004.gada jūlijs)</t>
  </si>
  <si>
    <t>(tūkst.latu)</t>
  </si>
  <si>
    <t>Kontu atlikumi pārskata perioda sākumā</t>
  </si>
  <si>
    <t>Kontu atlikumi pārskata perioda beigās</t>
  </si>
  <si>
    <t>Izmaiņas pārskata periodā (3-2)</t>
  </si>
  <si>
    <t>Finanšu resursi kopā (1.+2.)</t>
  </si>
  <si>
    <t>1. Latvijā (1.1.+1.2.)</t>
  </si>
  <si>
    <t>1.1. Norēķinu konti</t>
  </si>
  <si>
    <t>Latvijas Banka</t>
  </si>
  <si>
    <t>A/s ''Latvijas Unibanka''</t>
  </si>
  <si>
    <t>A/s ''Parekss Banka''</t>
  </si>
  <si>
    <t>A/s ''Baltijas Tranzītu Banka''</t>
  </si>
  <si>
    <t>VA/s "Latvijas hipotēku un zemes banka"</t>
  </si>
  <si>
    <t>VA/s "Latvijas hipotēku banka"</t>
  </si>
  <si>
    <t>A/s "Vereinsbank Rīga"</t>
  </si>
  <si>
    <t>Nordea bank Finland Plc Latvijas filiāle</t>
  </si>
  <si>
    <t>1.2. Depozītu konti</t>
  </si>
  <si>
    <t>Nord/LB Latvija</t>
  </si>
  <si>
    <t>A/s "Latvijas Krājbanka"</t>
  </si>
  <si>
    <t>A/s "Aizkraukles banka"</t>
  </si>
  <si>
    <t>A/S "Hansabanka"</t>
  </si>
  <si>
    <t>2. Ārvalstīs (2.1.)</t>
  </si>
  <si>
    <t>2.1. Norēķinu konti</t>
  </si>
  <si>
    <t>Bank of America</t>
  </si>
  <si>
    <t>Valsts kases pārvaldnieks</t>
  </si>
  <si>
    <t>A.Veiss</t>
  </si>
  <si>
    <t>25.tabula</t>
  </si>
  <si>
    <t>Pārskats par valsts budžeta aizdevumiem un atmaksām</t>
  </si>
  <si>
    <t xml:space="preserve">           (latos)</t>
  </si>
  <si>
    <t>Aizdevumi - atmaksas</t>
  </si>
  <si>
    <t>Valsts pamatbudžeta aizdevumi</t>
  </si>
  <si>
    <t>1.Pamatbudžetam</t>
  </si>
  <si>
    <t>1.1. Studējošo un studiju kreditēšanai</t>
  </si>
  <si>
    <t>Izglītības un zinātnes ministrija</t>
  </si>
  <si>
    <t xml:space="preserve">        -studējošo kreditēšana </t>
  </si>
  <si>
    <t xml:space="preserve">      - studiju kreditēšanai </t>
  </si>
  <si>
    <t>2. Speciālajam budžetam</t>
  </si>
  <si>
    <t>3. Pašvaldībām</t>
  </si>
  <si>
    <t>3.1. Pašvaldību budžetiem</t>
  </si>
  <si>
    <t xml:space="preserve">      - Pašvaldību finanšu stabilizācija</t>
  </si>
  <si>
    <t>Edoles pagasts</t>
  </si>
  <si>
    <t>Kalncempju pagasts</t>
  </si>
  <si>
    <t>Naujenes pagasts</t>
  </si>
  <si>
    <t>Rendas pagasts</t>
  </si>
  <si>
    <t>Slampes pagasts</t>
  </si>
  <si>
    <t xml:space="preserve">      - WE09-20 Sekundārās veselības aprūpes pakalpojumu sniedzēju pārstrukturēšana Ventspilī (KVIP)</t>
  </si>
  <si>
    <t xml:space="preserve">      - WE09-16 Neatliekamās medicīniskās palīdzības centru infrastruktūras un tehnoloģiju sakārtošana Jēkabpils rajonā (KVIP)</t>
  </si>
  <si>
    <t xml:space="preserve">      - ENh03 Siltumapgādes sistēmu rekonstrukcijas programma</t>
  </si>
  <si>
    <t xml:space="preserve">             ENh03-41 Kalkūnes centralizētās siltumapgādes sistēmas rekonstrukcijas 2.kārta</t>
  </si>
  <si>
    <t xml:space="preserve">             ENh03-168 Priekuļu  siltumapgādes sistēmas rekonstrukcija</t>
  </si>
  <si>
    <t xml:space="preserve">             ENh03-131 Liepas  siltumapgādes sistēmas rekonstrukcijas 2.kārta</t>
  </si>
  <si>
    <t xml:space="preserve">             ENh03-135 Salacgrīvas centralizētās  siltumapgādes sistēmas rekonstrukcijas 1.kārta</t>
  </si>
  <si>
    <t xml:space="preserve">             ENh03-39 Preiļu centralizētās  siltumapgādes sistēmas rekonstrukcijas 6.kārta</t>
  </si>
  <si>
    <t xml:space="preserve">             ENh03-80 Līvānu centralizētās  siltumapgādes sistēmas rekonstrukcijas 5.kārta</t>
  </si>
  <si>
    <t xml:space="preserve">             ENh03-174 Smārdes centralizētās  siltumapgādes sistēmas rekonstrukcija</t>
  </si>
  <si>
    <t xml:space="preserve">             ENh03-141 Naujenes centralizētās  siltumapgādes sistēmas rekonstrukcijas 3.kārta</t>
  </si>
  <si>
    <t xml:space="preserve">       - Eiropas Savienības līdzfinansēto projektu īstenošanai *</t>
  </si>
  <si>
    <t>Alojas pilsēta</t>
  </si>
  <si>
    <t>Codes pagasts</t>
  </si>
  <si>
    <t>Drustu pagasts</t>
  </si>
  <si>
    <t>Engures pagasts</t>
  </si>
  <si>
    <t>Glūdas pagasts</t>
  </si>
  <si>
    <t>Inčukalna pagasts</t>
  </si>
  <si>
    <t>Kandavas novads</t>
  </si>
  <si>
    <t>Kokneses pagasts</t>
  </si>
  <si>
    <t>Launkalnes pagasts</t>
  </si>
  <si>
    <t>Lībagu pagasts</t>
  </si>
  <si>
    <t>Maltas pagasts</t>
  </si>
  <si>
    <t>Matīšu pagasts</t>
  </si>
  <si>
    <t>Naukšēnu pagasts</t>
  </si>
  <si>
    <t>Ošupes pagasts</t>
  </si>
  <si>
    <t>Preiļu novads</t>
  </si>
  <si>
    <t>Pūres pagasts</t>
  </si>
  <si>
    <t>Salacgrīvas pilsēta</t>
  </si>
  <si>
    <t>Salas pagasts</t>
  </si>
  <si>
    <t>Skrīveru pagasts</t>
  </si>
  <si>
    <t>Smārdes pagasts</t>
  </si>
  <si>
    <t>Vandzenes pagasts</t>
  </si>
  <si>
    <t xml:space="preserve">         -Pārējie aizdevumi pašvaldībām</t>
  </si>
  <si>
    <t>Ādažu pagasts</t>
  </si>
  <si>
    <t>Aglonas pagasts</t>
  </si>
  <si>
    <t>Aiviekstes pagasts</t>
  </si>
  <si>
    <t>Aizkraukles novads</t>
  </si>
  <si>
    <t>Aizkraukles rajons</t>
  </si>
  <si>
    <t>Allažu pagasts</t>
  </si>
  <si>
    <t>Ances pagasts</t>
  </si>
  <si>
    <t>Auces pilsēta</t>
  </si>
  <si>
    <t>Bērzgales pagasts</t>
  </si>
  <si>
    <t>Birzgales pagasta padome</t>
  </si>
  <si>
    <t>Bunkas pagasts</t>
  </si>
  <si>
    <t>Carnikavas pagasts</t>
  </si>
  <si>
    <t>Cēsu pilsēta</t>
  </si>
  <si>
    <t>Daukstu pagasts</t>
  </si>
  <si>
    <t>Dricānu pagasts</t>
  </si>
  <si>
    <t>Durbes novads</t>
  </si>
  <si>
    <t>Embūtes pagasts</t>
  </si>
  <si>
    <t>Ezernieku pagasts</t>
  </si>
  <si>
    <t>Grobiņas pilsētas dome</t>
  </si>
  <si>
    <t>Grobiņas pilsēta</t>
  </si>
  <si>
    <t>Gudenieku pagasts</t>
  </si>
  <si>
    <t>Gulbenes rajons</t>
  </si>
  <si>
    <t>Ilzenes pagasts</t>
  </si>
  <si>
    <t>Irlavas pagasts</t>
  </si>
  <si>
    <t>Īvandes pagasts</t>
  </si>
  <si>
    <t>Izvaltas pagasts</t>
  </si>
  <si>
    <t>Jaunjelgavas pilsēta</t>
  </si>
  <si>
    <t>Jaunpils pagasts</t>
  </si>
  <si>
    <t>Jaunsvirlaukass pagasts</t>
  </si>
  <si>
    <t>Jaunsātu pagasts</t>
  </si>
  <si>
    <t>Jeru pagasts</t>
  </si>
  <si>
    <t>Jūrmalas pilsēta</t>
  </si>
  <si>
    <t>Kabiles pagasts</t>
  </si>
  <si>
    <t>Kuldīgas pilsēta</t>
  </si>
  <si>
    <t>Ķeipenes pagasts</t>
  </si>
  <si>
    <t>Kokneses pagastas</t>
  </si>
  <si>
    <t>Lapmežciema pagasts</t>
  </si>
  <si>
    <t>Laucienes pagasts</t>
  </si>
  <si>
    <t>Lielvārdes pilsēta</t>
  </si>
  <si>
    <t>Limbažu pilsēta</t>
  </si>
  <si>
    <t>Limbažu rajons</t>
  </si>
  <si>
    <t>Līvānu novads</t>
  </si>
  <si>
    <t>Līvbērzes pagasts</t>
  </si>
  <si>
    <t>Lubānas pilsēta</t>
  </si>
  <si>
    <t>Lūznavas pagasts</t>
  </si>
  <si>
    <t>Madlienas pagasts</t>
  </si>
  <si>
    <t>Madonas pilsēta</t>
  </si>
  <si>
    <t>Malienas pagasts</t>
  </si>
  <si>
    <t>Medzes pagasts</t>
  </si>
  <si>
    <t>Neretas pagasts</t>
  </si>
  <si>
    <t>Novadnieku pagasts</t>
  </si>
  <si>
    <t>Ogres novada dome</t>
  </si>
  <si>
    <t>Penkules pagasts</t>
  </si>
  <si>
    <t>Preiļu rajona padome</t>
  </si>
  <si>
    <t>Puzes pagasta padome</t>
  </si>
  <si>
    <t>Pūres pagasta padome</t>
  </si>
  <si>
    <t>Rankas pagasts</t>
  </si>
  <si>
    <t>Rikavas pagasts</t>
  </si>
  <si>
    <t>Rīgas pilsētas dome</t>
  </si>
  <si>
    <t>Rīgas rajona padome</t>
  </si>
  <si>
    <t>Rubas pagasts</t>
  </si>
  <si>
    <t>Rēzeknes pilsēta</t>
  </si>
  <si>
    <t>Salaspils pilsēta</t>
  </si>
  <si>
    <t>Saldus pagasts</t>
  </si>
  <si>
    <t>Saulkrastu pilsēta</t>
  </si>
  <si>
    <t>Skultes pagasts</t>
  </si>
  <si>
    <t>Sokolku pagasts</t>
  </si>
  <si>
    <t>Straupes pagasts</t>
  </si>
  <si>
    <t>Stružānu pagasts</t>
  </si>
  <si>
    <t>Sunākstes pagasts</t>
  </si>
  <si>
    <t>Sēlpils pagasts</t>
  </si>
  <si>
    <t>Talsu pilsēta</t>
  </si>
  <si>
    <t>Trikātas pagasts</t>
  </si>
  <si>
    <t>Tukuma pilsēta</t>
  </si>
  <si>
    <t>Turlavas pagasts</t>
  </si>
  <si>
    <t>Užavas pagasts</t>
  </si>
  <si>
    <t>Valsts kases oficiālais mēneša pārskats</t>
  </si>
  <si>
    <t>Konsolidētā kopbudžeta izpilde</t>
  </si>
  <si>
    <t>(ieskaitot ziedojumus un dāvinājumus)</t>
  </si>
  <si>
    <t>(2004.gada janvāris - jūlijs)</t>
  </si>
  <si>
    <t>(tūkst.latos)</t>
  </si>
  <si>
    <t>Rādītāji</t>
  </si>
  <si>
    <t>Konsolidētais
valsts budžets</t>
  </si>
  <si>
    <t>Konsolidētais
pašvaldību budžets</t>
  </si>
  <si>
    <t>Konsolidētais kopbudžets</t>
  </si>
  <si>
    <t>Pārskata mēneša izpilde</t>
  </si>
  <si>
    <t xml:space="preserve">     Ieņēmumi (bruto)</t>
  </si>
  <si>
    <t>mīnuss savstarpējie maksājumi</t>
  </si>
  <si>
    <t>x</t>
  </si>
  <si>
    <t>1. Kopbudžeta ieņēmumi (neto)</t>
  </si>
  <si>
    <t xml:space="preserve">     Izdevumi (bruto)</t>
  </si>
  <si>
    <t>2. Kopbudžeta izdevumi (neto)</t>
  </si>
  <si>
    <t>3.  Finansiālais deficīts(-) vai pārpalikums (+) 
(1.-2.)</t>
  </si>
  <si>
    <t>4. Budžeta aizdevumi un atmaksas (5.-6.)</t>
  </si>
  <si>
    <t xml:space="preserve">     Budžeta aizdevumi (bruto)</t>
  </si>
  <si>
    <t>mīnus valsts pamatbudžeta aizdevumi 
pašvaldību budžetiem</t>
  </si>
  <si>
    <t>5. Budžeta aizdevumi (neto)</t>
  </si>
  <si>
    <t xml:space="preserve">     Budžeta aizdevumu atmaksa (bruto)</t>
  </si>
  <si>
    <t>mīnus pašvaldību aizdevumu atmaksas 
 valsts pamatbudžetam</t>
  </si>
  <si>
    <t>6. Budžeta aizdevumu atmaksas (neto)</t>
  </si>
  <si>
    <t>7. Fiskālais deficīts(-) vai pārpalikums(+) (3.-4.)</t>
  </si>
  <si>
    <t>8. Finansēšana</t>
  </si>
  <si>
    <t>8.1. Iekšējā finansēšana</t>
  </si>
  <si>
    <t xml:space="preserve">     No citām valsts pārvaldes struktūrām (bruto)</t>
  </si>
  <si>
    <t>mīnus pašvaldību finansēšana no 
valsts pamatbudžeta</t>
  </si>
  <si>
    <t>8.1.1. no citām valsts pārvaldes struktūrām (neto)</t>
  </si>
  <si>
    <t>8.1.2. Latvijas Banka</t>
  </si>
  <si>
    <t xml:space="preserve">     Depozītu apjoma izmaiņas</t>
  </si>
  <si>
    <t xml:space="preserve">      Ārvalstu finanšu palīdzības depozīta apjoma 
      izmaiņas</t>
  </si>
  <si>
    <t xml:space="preserve">     Norēķinu kontu atlikumu izmaiņas</t>
  </si>
  <si>
    <t xml:space="preserve">      Ārvalstu finanšu palīdzības kontu atlikumu 
      izmaiņas</t>
  </si>
  <si>
    <t xml:space="preserve">      Valsts iekšējā aizņēmuma vērtspapīri</t>
  </si>
  <si>
    <t>8.1.3. Bankas</t>
  </si>
  <si>
    <t xml:space="preserve">      Tīrais aizņēmumu apjoms*</t>
  </si>
  <si>
    <t xml:space="preserve">      Depozītu apjoma izmaiņas</t>
  </si>
  <si>
    <t xml:space="preserve">      Norēķinu kontu atlikumu izmaiņas</t>
  </si>
  <si>
    <t xml:space="preserve">      Ārvalstu finanšu palīdzības kontu atlikumu
       izmaiņas</t>
  </si>
  <si>
    <t>8.1.4. Pārējā iekšējā finansēšana</t>
  </si>
  <si>
    <t xml:space="preserve">       Ieņēmumi no valsts un pašvaldību īpašuma
       privatizācijas</t>
  </si>
  <si>
    <t xml:space="preserve">      Pārējie īpašumā esošie Valsts iekšējā 
      aizņēmuma vērtspapīri</t>
  </si>
  <si>
    <t xml:space="preserve">      Pārējie līdzekļi</t>
  </si>
  <si>
    <t>8.2. Ārējā finansēšana</t>
  </si>
  <si>
    <t>8.2.1. Ārvalstu aizņēmumi</t>
  </si>
  <si>
    <t>Kultūras ministrijas  dotācija pašvaldību izglītības iestāžu profesionālās ievirzes mākslas, mūzikas un kultūras izglītības programmu pedagogu darba samaksai un valsts sociālās apdrošināšanas obligātajām iemaksām (valsts budžeta programma 02.08.)</t>
  </si>
  <si>
    <t>18.2.4.2.</t>
  </si>
  <si>
    <t>Valsts budžeta līdzdalības maksājumi pašvaldībām ārvalstu finanšu palīdzības projektu realizācijai</t>
  </si>
  <si>
    <t>18.2.4.9.</t>
  </si>
  <si>
    <t>Pārējie maksājumi no valsts budžeta iestādēm pašvaldībām</t>
  </si>
  <si>
    <t>no tiem: IZM maksājumi mācību literatūras iegādei no valsts budžeta programmas 01.14."Macību literatūras iegāde"</t>
  </si>
  <si>
    <t>IZM dotācija no valsts budžeta programmmas 01.00. "Vispārējā izglītība"</t>
  </si>
  <si>
    <t>IZM dotācija no valsts budžeta programmmas 09.21. "Augstas klases sasniegumu sports"</t>
  </si>
  <si>
    <t>valsts budžeta līdzekļi neparedzētiem gadījumiem</t>
  </si>
  <si>
    <t>18.3.0.0.</t>
  </si>
  <si>
    <t>Maksājumi no pašvaldību finanšu izlīdzināšanas fonda pašvaldību budžetiem</t>
  </si>
  <si>
    <t>18.4.0.0.</t>
  </si>
  <si>
    <t>Maksājumi no citiem budžetiem</t>
  </si>
  <si>
    <t>Gada plāns nav apstiprināts Limbažu rajona padomei</t>
  </si>
  <si>
    <t>Iedzīvotāju ienākuma nodokļa atlikums uz gada sākumu Ls</t>
  </si>
  <si>
    <t>Iedzīvotāju ienākuma nodokļa atlikums uz perioda beigām Ls</t>
  </si>
  <si>
    <r>
      <t>Iedzīvotāju ienākuma nodoklis</t>
    </r>
    <r>
      <rPr>
        <b/>
        <sz val="12"/>
        <rFont val="Times New Roman"/>
        <family val="1"/>
      </rPr>
      <t xml:space="preserve">                          </t>
    </r>
  </si>
  <si>
    <t>13.tabula</t>
  </si>
  <si>
    <t>Pašvaldību pamatbudžeta izdevumi un tīrie aizdevumi pēc valdības funkcijām</t>
  </si>
  <si>
    <t xml:space="preserve">              (2004.gada  janvāris - jūlijs)</t>
  </si>
  <si>
    <t xml:space="preserve"> Izdevumi kopā pēc valdības funkcijām un norēķini</t>
  </si>
  <si>
    <t xml:space="preserve"> Izdevumi pēc valdības funkcijām</t>
  </si>
  <si>
    <t>Izpildvaras un likumdošanas varas institūcijas</t>
  </si>
  <si>
    <t>Brīvais laiks, sports, kultūra un reliģija</t>
  </si>
  <si>
    <t>Lauksaimniecība (zemkopība), mežkopība un zvejniecība</t>
  </si>
  <si>
    <t>Iegūstošā rūpniecība, rūpniecība, celtniecība, derīgie izrakteņi (izņemot kurināmo)</t>
  </si>
  <si>
    <t>14.180</t>
  </si>
  <si>
    <t>Pašvaldību  parādu procentu nomaksa</t>
  </si>
  <si>
    <t>14.400</t>
  </si>
  <si>
    <t>Izdevumi neparedzētiem  gadījumiem</t>
  </si>
  <si>
    <t>14.500</t>
  </si>
  <si>
    <t>Pārējie izdevumi, kas nav klasificēti citās pamatfunkcijās</t>
  </si>
  <si>
    <r>
      <t xml:space="preserve"> Norēķini</t>
    </r>
  </si>
  <si>
    <t>14.310</t>
  </si>
  <si>
    <t>Pašvaldību norēķini ar valsts pamatbudžetu</t>
  </si>
  <si>
    <t>14.320</t>
  </si>
  <si>
    <t>Norēķini ar pašvaldību budžetiem</t>
  </si>
  <si>
    <t>14.321</t>
  </si>
  <si>
    <t>Norēķini par citu pašvaldību izglītības iestāžu sniegtajiem pakalpojumiem</t>
  </si>
  <si>
    <t>14.322</t>
  </si>
  <si>
    <t>Norēķini par citu pašvaldību sociālās palīdzības iestāžu sniegtajiem pakalpojumiem</t>
  </si>
  <si>
    <t>14.323</t>
  </si>
  <si>
    <t>Pārējie norēķini</t>
  </si>
  <si>
    <t>14.340</t>
  </si>
  <si>
    <t>Maksājumi pašvaldību finanšu izlīdzināšanas fondam</t>
  </si>
  <si>
    <t>14.tabula</t>
  </si>
  <si>
    <t>Pašvaldību pamatbudžeta izdevumi pēc ekonomiskās klasifikācijas un finansēšana</t>
  </si>
  <si>
    <t>I</t>
  </si>
  <si>
    <t>II</t>
  </si>
  <si>
    <t>KOPĀ IZDEVUMI</t>
  </si>
  <si>
    <t xml:space="preserve">Kārtējie izdevumi </t>
  </si>
  <si>
    <t>1100</t>
  </si>
  <si>
    <t>Atalgojumi</t>
  </si>
  <si>
    <t>1200</t>
  </si>
  <si>
    <t>Valsts sociālās apdrošināšanas obligātās iemaksas</t>
  </si>
  <si>
    <t>1300</t>
  </si>
  <si>
    <t>Komandējumu un dienesta braucienu izdevumi</t>
  </si>
  <si>
    <t>1400</t>
  </si>
  <si>
    <t>Pakalpojumu apmaksa</t>
  </si>
  <si>
    <t>t.sk. transportlīdzekļu valsts obligātās civiltiesiskās apdrošināšanas prēmiju maksājumi</t>
  </si>
  <si>
    <t>1500</t>
  </si>
  <si>
    <t>Materiālu, energoresursu, ūdens un inventāra vērtībā līdz Ls 50 par 1 vienību iegāde</t>
  </si>
  <si>
    <t>t.sk. formas tērpu iegāde</t>
  </si>
  <si>
    <t>uzturdevas kompensācijas naudā</t>
  </si>
  <si>
    <t>Grāmatu un žurnālu iegāde</t>
  </si>
  <si>
    <t>Maksājumi par aizņēmumiem un kredītiem</t>
  </si>
  <si>
    <t>2100</t>
  </si>
  <si>
    <t>Kredītu procentu nomaksa</t>
  </si>
  <si>
    <t>2130</t>
  </si>
  <si>
    <t>kredītu procentu nomaksa komercbankām</t>
  </si>
  <si>
    <t>procentu nomaksa par pašvaldību ņemtajiem aizņēmumiem no Valsts kases</t>
  </si>
  <si>
    <t>2190</t>
  </si>
  <si>
    <t>kredītu procentu nomaksa pārējām organizācijām</t>
  </si>
  <si>
    <t>2300</t>
  </si>
  <si>
    <t>Kredītu procentu nomaksa ārvalstu institūcijām</t>
  </si>
  <si>
    <t>2500</t>
  </si>
  <si>
    <t>Procentu nomaksa komercbankām par ņemto līzingu</t>
  </si>
  <si>
    <t xml:space="preserve">  Subsīdijas </t>
  </si>
  <si>
    <t xml:space="preserve">  Dotācijas pašvaldību budžetiem</t>
  </si>
  <si>
    <t xml:space="preserve">  Dotācijas iestādēm, organizācijām un uzņēmumiem</t>
  </si>
  <si>
    <t xml:space="preserve">  Dotācijas iedzīvotājiem</t>
  </si>
  <si>
    <t>3510</t>
  </si>
  <si>
    <t>3520</t>
  </si>
  <si>
    <t>sociālās apdrošināšanas pabalsti</t>
  </si>
  <si>
    <t>3530</t>
  </si>
  <si>
    <t>valsts sociālie pabalsti un palīdzība</t>
  </si>
  <si>
    <t xml:space="preserve">  Biedru naudas (dalības) maksa</t>
  </si>
  <si>
    <t xml:space="preserve">  Pašvaldību budžetu transferti uzturēšanas izdevumiem</t>
  </si>
  <si>
    <t>no tiem: pašvaldību budžetu transferi uzturēšanas izdevumiem no pašvaldību pamatbudžeta uz valsts pamatbudžetu</t>
  </si>
  <si>
    <t>t.sk. apdrošināšanas atlīdzība</t>
  </si>
  <si>
    <t>4000</t>
  </si>
  <si>
    <t>Kapitālie izdevumi</t>
  </si>
  <si>
    <t xml:space="preserve"> </t>
  </si>
  <si>
    <t>t.sk., pašvaldību budžeta transferti kapitālajiem izdevumiem</t>
  </si>
  <si>
    <t>no tiem: pašvaldību budžetu transferi kapitālajiem izdevumiem no pašvaldību pamatbudžeta uz valsts pamatbudžetu</t>
  </si>
  <si>
    <t>Zemes iegāde</t>
  </si>
  <si>
    <t>Investīcijas</t>
  </si>
  <si>
    <t>t.sk. pašvaldību budžeta transferti investīcijām</t>
  </si>
  <si>
    <t>no tiem: pašvaldību budžetu transferi investīcijām no pašvaldību pamatbudžeta uz valsts pamatbudžetu</t>
  </si>
  <si>
    <t>III</t>
  </si>
  <si>
    <t>Valsts (pašvaldību) budžeta aizdevumi</t>
  </si>
  <si>
    <t>t.sk. aizdevumi speciālajam budžetam</t>
  </si>
  <si>
    <t>aizdevumi pašvaldību budžetiem</t>
  </si>
  <si>
    <t>Valsts (pašvaldību) budžeta  aizdevumu atmaksas</t>
  </si>
  <si>
    <t>t.sk. atmaksas no speciālā budžeta</t>
  </si>
  <si>
    <t>atmaksas no  pašvaldību budžetiem</t>
  </si>
  <si>
    <t>IV</t>
  </si>
  <si>
    <t>Pavisam izdevumi, tīrie aizdevumi (II+III)</t>
  </si>
  <si>
    <t>V</t>
  </si>
  <si>
    <t>Ieņēmumu pārsniegums (+) vai deficīts (-) (I-IV)</t>
  </si>
  <si>
    <t>VI</t>
  </si>
  <si>
    <t>Finansēšana (VII+VIII)</t>
  </si>
  <si>
    <t>VII</t>
  </si>
  <si>
    <t>1.1. No citām tā paša līmeņa valsts pārvaldes struktūrām</t>
  </si>
  <si>
    <t xml:space="preserve">1.2. No citiem valsts pārvaldes līmeņiem </t>
  </si>
  <si>
    <t>2.1. Budžeta līdzekļu atlikums gada sākumā</t>
  </si>
  <si>
    <t>2.2. Budžeta līdzekļu atlikums gada beigās</t>
  </si>
  <si>
    <t>3. No komercbankām</t>
  </si>
  <si>
    <t>4. Pārējā iekšējā finansēšana</t>
  </si>
  <si>
    <t>VIII</t>
  </si>
  <si>
    <t xml:space="preserve">Ārējā finansēšana </t>
  </si>
  <si>
    <r>
      <t xml:space="preserve">1. Uzturēšanas izdevumi </t>
    </r>
    <r>
      <rPr>
        <sz val="10"/>
        <rFont val="Times New Roman"/>
        <family val="1"/>
      </rPr>
      <t>(1000+2000+3000)</t>
    </r>
  </si>
  <si>
    <r>
      <t xml:space="preserve">2. Izdevumi kapitālieguldījumiem </t>
    </r>
    <r>
      <rPr>
        <sz val="10"/>
        <rFont val="Times New Roman"/>
        <family val="1"/>
      </rPr>
      <t>(4000+6000+7000)</t>
    </r>
  </si>
  <si>
    <r>
      <t xml:space="preserve">Valsts iekšējie aizdevumi un atmaksas </t>
    </r>
    <r>
      <rPr>
        <sz val="10"/>
        <rFont val="Times New Roman"/>
        <family val="1"/>
      </rPr>
      <t>(8100-8200)</t>
    </r>
  </si>
  <si>
    <r>
      <t xml:space="preserve">Iekšējā finansēšana </t>
    </r>
    <r>
      <rPr>
        <sz val="10"/>
        <rFont val="Times New Roman"/>
        <family val="1"/>
      </rPr>
      <t>(1.+2.+3.+4.)</t>
    </r>
  </si>
  <si>
    <r>
      <t xml:space="preserve">1. No citām valsts pārvaldes struktūrām </t>
    </r>
    <r>
      <rPr>
        <sz val="10"/>
        <rFont val="Times New Roman"/>
        <family val="1"/>
      </rPr>
      <t>(1.1.+1.2.)</t>
    </r>
  </si>
  <si>
    <r>
      <t xml:space="preserve">2. Budžeta līdzekļu izmaiņas </t>
    </r>
    <r>
      <rPr>
        <sz val="10"/>
        <rFont val="Times New Roman"/>
        <family val="1"/>
      </rPr>
      <t>(2.1.-2.2.)</t>
    </r>
  </si>
  <si>
    <t>15.tabula</t>
  </si>
  <si>
    <t xml:space="preserve">                                                                                  Valsts kases oficiālais mēneša pārskats</t>
  </si>
  <si>
    <t xml:space="preserve">Pašvaldību speciālā budžeta ieņēmumi </t>
  </si>
  <si>
    <t>1</t>
  </si>
  <si>
    <t>2</t>
  </si>
  <si>
    <t>3</t>
  </si>
  <si>
    <t>4</t>
  </si>
  <si>
    <t>5</t>
  </si>
  <si>
    <t>6</t>
  </si>
  <si>
    <t>I  Ieņēmumi kopā</t>
  </si>
  <si>
    <t>Īpašiem mērķiem iezīmēti līdzekļi - kopā</t>
  </si>
  <si>
    <t>Maksas pakalpojumi un citi pašu ieņēmumi - kopā</t>
  </si>
  <si>
    <t>Valsts budžeta līdzfinansējuma maksājumi projektu realizācijai - kopā</t>
  </si>
  <si>
    <t>Citu pašvaldību līdzfinansējuma maksājumi projektu realizācijai - kopā</t>
  </si>
  <si>
    <t>Valsts Autoceļu fonda mērķdotācijas pašvaldību budžetiem (rajona padomēm, pilsētām) - kopā</t>
  </si>
  <si>
    <t>Transferta maksājumi no rajona padomes - valsts budžeta mērķdotācijas autoceļu (ielu) fondiem un regulāriem pasažieru pārvadājumiem - kopā</t>
  </si>
  <si>
    <t>Transferti no citām pašvaldībām un rajona padomes - kopā</t>
  </si>
  <si>
    <t>Valsts budžeta iestāžu transferti uz pašvaldību  speciālo budžetu - kopā</t>
  </si>
  <si>
    <t>II   Ieņēmumu sadalījums pa speciālā budžeta veidiem</t>
  </si>
  <si>
    <t>Privatizācijas fonda līdzekļi</t>
  </si>
  <si>
    <t>Īpašiem mērķiem iezīmēti līdzekļi</t>
  </si>
  <si>
    <t>Valsts budžeta iestāžu transferti uz pašvaldību  speciālo budžetu</t>
  </si>
  <si>
    <t>Dabas resursu nodoklis</t>
  </si>
  <si>
    <t>5.5.3.0.</t>
  </si>
  <si>
    <t>Autoceļu (ielu) fonda līdzekļi</t>
  </si>
  <si>
    <t>Valsts budžeta līdzfinansējuma maksājumi projektu realizācijai</t>
  </si>
  <si>
    <t>Citu pašvaldību līdzfinansējuma maksājumi projektu realizācijai</t>
  </si>
  <si>
    <t>Valsts Autoceļu fonda mērķdotācijas pašvaldību budžetiem (rajona padomēm, pilsētām)</t>
  </si>
  <si>
    <t xml:space="preserve">Transferta maksājumi no rajona padomes - valsts budžeta mērķdotācijas autoceļu (ielu) fondiem </t>
  </si>
  <si>
    <t>Transferti no citām pašvaldībām un rajona padomes</t>
  </si>
  <si>
    <t>Valsts budžeta transferti uz pašvaldību  speciālo budžetu</t>
  </si>
  <si>
    <t>Dotācijas pasažieru regulārajiem  pārvadājumiem ar autobusiem</t>
  </si>
  <si>
    <t>Valsts Autoceļu fonda dotācija pašvaldību budžetiem (rajona padomēm, pilsētām)</t>
  </si>
  <si>
    <t>Transferts no rajona padomes - valsts budžeta dotācija pasažieru regulāriem pārvadājumiem</t>
  </si>
  <si>
    <t>Pārējie speciālā budžeta līdzekļi</t>
  </si>
  <si>
    <t>Valsts budžeta transferti uz pašvaldību speciālo budžetu</t>
  </si>
  <si>
    <r>
      <t>Ārvalstu finanšu palīdzība - kopā</t>
    </r>
  </si>
  <si>
    <t>16.tabula</t>
  </si>
  <si>
    <t xml:space="preserve">              Pašvaldību speciālā budžeta izdevumi un tīrie aizdevumi pēc valdības funkcijām</t>
  </si>
  <si>
    <t>Izpilde % pret gada plānu (5/4)</t>
  </si>
  <si>
    <t>1.</t>
  </si>
  <si>
    <t>1.1.</t>
  </si>
  <si>
    <t xml:space="preserve">Izdevumi, aizdevumi un atmaksas </t>
  </si>
  <si>
    <t>Pašvaldību budžetu transferti</t>
  </si>
  <si>
    <t>1.2.</t>
  </si>
  <si>
    <t>1.3.</t>
  </si>
  <si>
    <t>1.4.</t>
  </si>
  <si>
    <t>Mērķdotācijas regulāriem pasažieru pārvadājumiem</t>
  </si>
  <si>
    <t>1.5.</t>
  </si>
  <si>
    <t>2.</t>
  </si>
  <si>
    <t>Izdevumi pēc valdības funkcijām un norēķini</t>
  </si>
  <si>
    <t>2.1.</t>
  </si>
  <si>
    <t>Izdevumi pēc valdības funkcijām</t>
  </si>
  <si>
    <t>2.2.</t>
  </si>
  <si>
    <t>Norēķini</t>
  </si>
  <si>
    <r>
      <t xml:space="preserve">Izdevumi pa speciālo budžetu veidiem </t>
    </r>
    <r>
      <rPr>
        <sz val="10"/>
        <rFont val="Times New Roman"/>
        <family val="1"/>
      </rPr>
      <t>(1.1.+1.2.+1.3.+1.4.+1.5.)</t>
    </r>
  </si>
  <si>
    <t>17.tabula</t>
  </si>
  <si>
    <t>Pašvaldību speciālā budžeta izdevumi pēc ekonomiskās klasifikācijas un finansēšana</t>
  </si>
  <si>
    <t xml:space="preserve">II </t>
  </si>
  <si>
    <t>Izdevumi pēc ekonomiskās klasifikācijas (1+2)</t>
  </si>
  <si>
    <t xml:space="preserve">   Atalgojumi </t>
  </si>
  <si>
    <t xml:space="preserve">   Valsts sociālās apdrošināšanas obligātās iemaksas</t>
  </si>
  <si>
    <t xml:space="preserve">   Komandējumu un dienesta braucienu izdevumi</t>
  </si>
  <si>
    <t xml:space="preserve">   Pakalpojumu apmaksa</t>
  </si>
  <si>
    <t xml:space="preserve">   Materiālu, energoresursu, ūdens un inventāra vērtībā līdz Ls 50 par vienu vienību iegāde</t>
  </si>
  <si>
    <t xml:space="preserve">   Grāmatu un žurnālu iegāde</t>
  </si>
  <si>
    <t xml:space="preserve">Maksājumi par aizdevumiem un kredītiem </t>
  </si>
  <si>
    <t>Kredītu procentu nomaksa komercbankām</t>
  </si>
  <si>
    <t>2140</t>
  </si>
  <si>
    <t>Procentu nomaksa par pašvaldību ņemtajiem aizņēmumiem no Valsts kases</t>
  </si>
  <si>
    <t>Kredītu procentu nomaksa pārējām organizācijām</t>
  </si>
  <si>
    <t xml:space="preserve">Subsīdijas un dotācijas </t>
  </si>
  <si>
    <t>Biedru naudas (dalības) maksa</t>
  </si>
  <si>
    <t>3800</t>
  </si>
  <si>
    <t>Pašvaldību budžeta transferti uzturēšanas izdevumiem</t>
  </si>
  <si>
    <t>3870</t>
  </si>
  <si>
    <t>no tiem: pašvaldību budžeta transferti uzturēšanās izdevumiem no pašvaldību speciālā budžeta uz valsts speciālo budžetu</t>
  </si>
  <si>
    <t>4800</t>
  </si>
  <si>
    <t>t.sk. pašvaldību budžeta transferti kapitālajiem izdevumiem</t>
  </si>
  <si>
    <t>4870</t>
  </si>
  <si>
    <t>no tiem: pašvaldību budžeta transferti kapitālajiem izdevumiem no pašvaldību speciālā budžeta uz valsts speciālo budžetu</t>
  </si>
  <si>
    <t>7800</t>
  </si>
  <si>
    <t>7870</t>
  </si>
  <si>
    <t>no tiem: pašvaldību budžeta transferti investīcijām no pašvaldību speciālā budžeta uz valsts speciālo budžetu</t>
  </si>
  <si>
    <t xml:space="preserve">Pašvaldības budžeta aizdevumi </t>
  </si>
  <si>
    <t>t.sk. aizdevumi pašvaldību budžetiem</t>
  </si>
  <si>
    <t>Pašvaldību budžeta  aizdevumu atmaksas</t>
  </si>
  <si>
    <t>t.sk. atmaksas no pašvaldību budžetiem</t>
  </si>
  <si>
    <t>1.2. No citiem valsts pārvaldes līmeņiem</t>
  </si>
  <si>
    <r>
      <t>1. Uzturēšanas izdevumi</t>
    </r>
    <r>
      <rPr>
        <sz val="10"/>
        <rFont val="Times New Roman"/>
        <family val="1"/>
      </rPr>
      <t xml:space="preserve"> (1000+2000+3000)</t>
    </r>
  </si>
  <si>
    <r>
      <t>Budžeta aizdevumi un atmaksas</t>
    </r>
    <r>
      <rPr>
        <sz val="10"/>
        <rFont val="Times New Roman"/>
        <family val="1"/>
      </rPr>
      <t xml:space="preserve"> (8100-8200)</t>
    </r>
  </si>
  <si>
    <r>
      <t>Pavisam izdevumi, tīrie aizdevumi</t>
    </r>
    <r>
      <rPr>
        <sz val="10"/>
        <rFont val="Times New Roman"/>
        <family val="1"/>
      </rPr>
      <t xml:space="preserve"> (II+III)</t>
    </r>
  </si>
  <si>
    <r>
      <t xml:space="preserve">Ieņēmumu pārsniegums (+) vai deficīts (-) </t>
    </r>
    <r>
      <rPr>
        <sz val="10"/>
        <rFont val="Times New Roman"/>
        <family val="1"/>
      </rPr>
      <t>(I - IV)</t>
    </r>
  </si>
  <si>
    <r>
      <t xml:space="preserve">Finansēšana </t>
    </r>
    <r>
      <rPr>
        <sz val="10"/>
        <rFont val="Times New Roman"/>
        <family val="1"/>
      </rPr>
      <t>(1+2+3+4)</t>
    </r>
  </si>
  <si>
    <t>18.tabula</t>
  </si>
  <si>
    <t>Pašvaldību  budžeta ziedojumu un dāvinājumu ieņēmumi un izdevumi pēc ekonomiskās klasifikācijas un finansēšana</t>
  </si>
  <si>
    <t>1.1. No iekšzemes juridiskajām un fiziskajām personām</t>
  </si>
  <si>
    <t>1.2.No ārvalstu juridiskajām un fiziskajām personām</t>
  </si>
  <si>
    <t>2. Saņemtie transfertu pārskaitījumi no citām pašvaldībām</t>
  </si>
  <si>
    <t xml:space="preserve">Atalgojumi </t>
  </si>
  <si>
    <t>0</t>
  </si>
  <si>
    <t>Materiālu, energoresursu, ūdens un inventāra vērtībā līdz Ls 50 par vienu vienību iegāde</t>
  </si>
  <si>
    <t xml:space="preserve">Budžeta aizdevumi un atmaksas </t>
  </si>
  <si>
    <t xml:space="preserve">   Pašvaldību budžeta aizdevumu atmaksas</t>
  </si>
  <si>
    <t>1.1. Budžeta līdzekļu atlikums gada sākumā</t>
  </si>
  <si>
    <t>1.2. Budžeta līdzekļu atlikums gada beigās</t>
  </si>
  <si>
    <r>
      <t xml:space="preserve">Ieņēmumi kopā </t>
    </r>
    <r>
      <rPr>
        <sz val="10"/>
        <rFont val="Times New Roman"/>
        <family val="1"/>
      </rPr>
      <t>(1+2)</t>
    </r>
  </si>
  <si>
    <r>
      <t xml:space="preserve">1. Saņemtie ziedojumi un dāvinājumi - kopā </t>
    </r>
    <r>
      <rPr>
        <sz val="10"/>
        <rFont val="Times New Roman"/>
        <family val="1"/>
      </rPr>
      <t>(1.1.+1.2.)</t>
    </r>
  </si>
  <si>
    <r>
      <t xml:space="preserve">Izdevumi pēc ekonomiskās klasifikācijas </t>
    </r>
    <r>
      <rPr>
        <sz val="10"/>
        <rFont val="Times New Roman"/>
        <family val="1"/>
      </rPr>
      <t>(1+2)</t>
    </r>
  </si>
  <si>
    <r>
      <t xml:space="preserve">1. Uzturēšanas izdevumi </t>
    </r>
    <r>
      <rPr>
        <sz val="10"/>
        <rFont val="Times New Roman"/>
        <family val="1"/>
      </rPr>
      <t>(1000+3000)</t>
    </r>
  </si>
  <si>
    <t xml:space="preserve">Maksa par rūpnieciskās zvejas tiesību nomu un izmantošanu </t>
  </si>
  <si>
    <t>Satiksmes ministrija – kopā</t>
  </si>
  <si>
    <t>12.1.0.2.</t>
  </si>
  <si>
    <t>Iemaksas no Dzelzceļa infrastruktūras fonda</t>
  </si>
  <si>
    <t>12.1.1.4.</t>
  </si>
  <si>
    <t>Atskaitījumi no ostu maksām</t>
  </si>
  <si>
    <t>12.1.1.6.</t>
  </si>
  <si>
    <t>Ieņēmumi no Civilās aviācijas administrācijas</t>
  </si>
  <si>
    <t>Tieslietu ministrija – kopā</t>
  </si>
  <si>
    <t>9.1.1.0.</t>
  </si>
  <si>
    <t>Valsts nodeva un kancelejas nodeva par juridiskajiem pakalpojumiem tiesu iestādēs</t>
  </si>
  <si>
    <t>9.1.3.2.</t>
  </si>
  <si>
    <t>Nodeva par darbību veikšanu Uzņēmumu reģistrā</t>
  </si>
  <si>
    <t>9.1.3.4.</t>
  </si>
  <si>
    <t>Nodeva par sertifikācijas pakalpojumu sniedzēja akreditāciju un akreditācijas atjaunošanu</t>
  </si>
  <si>
    <t>9.1.7.1.</t>
  </si>
  <si>
    <t>Zemesgrāmatu kancelejas nodeva</t>
  </si>
  <si>
    <t>9.1.9.3.</t>
  </si>
  <si>
    <t>Nodeva par rūpnieciskā īpašuma aizsardzību</t>
  </si>
  <si>
    <t>Uzņēmējdarbības riska valsts nodeva</t>
  </si>
  <si>
    <t>Nodeva par personas datu apstrādes sistēmas reģistrēšanu un Fizisko personu datu aizsardzības likumā noteikto reģistrējamo izmaiņu izdarīšanu</t>
  </si>
  <si>
    <t>10.1.0.1.</t>
  </si>
  <si>
    <t>Naudas sodi, ko uzliek tiesu iestādes</t>
  </si>
  <si>
    <t>10.1.1.5.</t>
  </si>
  <si>
    <t>Naudas sodi, ko uzliek Datu valsts inspekcija</t>
  </si>
  <si>
    <t>Kultūras ministrija – kopā</t>
  </si>
  <si>
    <t xml:space="preserve">9.1.3.3. </t>
  </si>
  <si>
    <t>Nodeva par filmu producētāja (ražotāja) un izplatītāja, filmu izplatīšanas vietas un filmas reģistrāciju</t>
  </si>
  <si>
    <t>Valsts zemes dienests – kopā</t>
  </si>
  <si>
    <t>9.1.9.4.</t>
  </si>
  <si>
    <t>Ieņēmumi par izziņu sagatavošanu un izsniegšanu par nekustamo īpašumu piederību un sastāvu</t>
  </si>
  <si>
    <t xml:space="preserve">Radio un televīzija – kopā </t>
  </si>
  <si>
    <t>9.2.1.3.</t>
  </si>
  <si>
    <t>Nodeva par speciālu atļauju (licenci) darbībai elektronisko sabiedrības saziņas līdzekļu jomā</t>
  </si>
  <si>
    <t xml:space="preserve">Reģionālās attīstības un pašvaldību lietu ministrija – kopā </t>
  </si>
  <si>
    <t>12.1.1.5</t>
  </si>
  <si>
    <t>2004. gada 16.augusts</t>
  </si>
  <si>
    <t>4.tabula</t>
  </si>
  <si>
    <t xml:space="preserve">Valsts kases oficiālais mēneša pārskats </t>
  </si>
  <si>
    <t xml:space="preserve">     Valsts pamatbudžeta ieņēmumi un  izdevumi pa ministrijām un citām centrālām valsts iestādēm </t>
  </si>
  <si>
    <t xml:space="preserve">                                                                                                         kopā ar ārvalstu  finanšu palīdzību</t>
  </si>
  <si>
    <t xml:space="preserve"> (2004.gada janvāris-jūlijs)</t>
  </si>
  <si>
    <t>Finansēšanas plāns pārskata periodam</t>
  </si>
  <si>
    <t>Izpilde % pret gada plānu      (4/2)</t>
  </si>
  <si>
    <t>Izpilde % pret finansē-šanas plānu pārskata periodam       (4/3)</t>
  </si>
  <si>
    <t>Pārskata mēneša plāns</t>
  </si>
  <si>
    <t>Ieņēmumi - kopā</t>
  </si>
  <si>
    <t>Resursi izdevumu segšanai****</t>
  </si>
  <si>
    <t xml:space="preserve"> Dotācija no vispārējiem ieņēmumiem</t>
  </si>
  <si>
    <t xml:space="preserve"> Dotācija īpašiem mērķiem</t>
  </si>
  <si>
    <t xml:space="preserve"> Maksas pakalpojumi un citi pašu ieņēmumi</t>
  </si>
  <si>
    <t xml:space="preserve"> Ārvalstu finanšu palīdzība</t>
  </si>
  <si>
    <t xml:space="preserve">   Izdevumi - kopā****</t>
  </si>
  <si>
    <t xml:space="preserve"> Uzturēšanas izdevumi</t>
  </si>
  <si>
    <t xml:space="preserve">  Kārtējie izdevumi</t>
  </si>
  <si>
    <t xml:space="preserve">    tai skaitā atalgojumi</t>
  </si>
  <si>
    <t xml:space="preserve">  Maksājumi par aizņēmumiem un kredītiem</t>
  </si>
  <si>
    <t xml:space="preserve">  Subsīdijas un dotācijas</t>
  </si>
  <si>
    <t xml:space="preserve">    no tiem speciālam budžetiem</t>
  </si>
  <si>
    <t xml:space="preserve">    no tiem pašvaldību budžetiem</t>
  </si>
  <si>
    <t xml:space="preserve">    tai skaitā dotācijas iestādēm, organizācijam un uzņēmumiem</t>
  </si>
  <si>
    <t xml:space="preserve">    tai skaitā dotācijas iedzīvotājiem</t>
  </si>
  <si>
    <t xml:space="preserve">    tai skaitā iemaksas starptautiskajās organizācijās</t>
  </si>
  <si>
    <t>Izdevumi kapitālieguldījumiem</t>
  </si>
  <si>
    <t xml:space="preserve">   kapitālie izdevumi</t>
  </si>
  <si>
    <t xml:space="preserve">   investīcijas</t>
  </si>
  <si>
    <t xml:space="preserve">    no tiem - pašvaldību budžetiem</t>
  </si>
  <si>
    <t xml:space="preserve">Tīrie aizdevumi </t>
  </si>
  <si>
    <t>Fiskālā bilance</t>
  </si>
  <si>
    <r>
      <t xml:space="preserve">Finansēšana </t>
    </r>
    <r>
      <rPr>
        <sz val="10"/>
        <rFont val="Times New Roman"/>
        <family val="1"/>
      </rPr>
      <t>: **</t>
    </r>
  </si>
  <si>
    <t>Privatizācijas fonda līdzekļi valsts parāda pārfinansēšanai</t>
  </si>
  <si>
    <t xml:space="preserve"> aizņēmumi </t>
  </si>
  <si>
    <t>Maksas pakalpojumi un citi pašu ieņēmumu naudas līdzekļu atlikumu izmaiņas palielinājums(-) vai samazinājums(+)</t>
  </si>
  <si>
    <t>Ārvalstu finanšu palīdzības naudas līdzekļu atlikumu palielinājums (-) vai samazinājums (+)</t>
  </si>
  <si>
    <t>01.  Valsts prezidenta kanceleja</t>
  </si>
  <si>
    <t>Resursi izdevumu segšanai</t>
  </si>
  <si>
    <t>Izdevumi kopā</t>
  </si>
  <si>
    <t xml:space="preserve">Uzturēšanas izdevumi </t>
  </si>
  <si>
    <t xml:space="preserve"> Kārtējie izdevumi</t>
  </si>
  <si>
    <t xml:space="preserve"> Subsīdijas un dotācijas </t>
  </si>
  <si>
    <t xml:space="preserve">  kapitālie izdevumi</t>
  </si>
  <si>
    <t>02.  Saeima</t>
  </si>
  <si>
    <t xml:space="preserve">Izdevumi - kopā </t>
  </si>
  <si>
    <t>03.  Ministru Kabinets</t>
  </si>
  <si>
    <t>Uzturēšanas izdevumi</t>
  </si>
  <si>
    <t xml:space="preserve">   tai skaitā atalgojumi</t>
  </si>
  <si>
    <t xml:space="preserve">   tai skaitā dotācijas iestādēm, organizācijam un uzņēmumiem</t>
  </si>
  <si>
    <t>10.  Aizsardzības ministrija</t>
  </si>
  <si>
    <t xml:space="preserve">  Subsīdijas un dotācijas </t>
  </si>
  <si>
    <t xml:space="preserve">    no tiem speciālam budžetam</t>
  </si>
  <si>
    <t>11.  Ārlietu ministrija</t>
  </si>
  <si>
    <t>12.  Ekonomikas ministrija</t>
  </si>
  <si>
    <t xml:space="preserve"> Ārvalstu finanšu palīdzība </t>
  </si>
  <si>
    <t xml:space="preserve">    kapitālie izdevumi</t>
  </si>
  <si>
    <t>13.  Finanšu ministrija</t>
  </si>
  <si>
    <t xml:space="preserve"> Maksājumi par aizņēmumiem un kredītiem</t>
  </si>
  <si>
    <t>Tīrie aizdevumi</t>
  </si>
  <si>
    <t>14.  Iekšlietu ministrija</t>
  </si>
  <si>
    <t>15.  Izglītības un zinātnes ministrija</t>
  </si>
  <si>
    <t>Aizdevumi</t>
  </si>
  <si>
    <t>Aizdevumu atmaksas</t>
  </si>
  <si>
    <r>
      <t xml:space="preserve">Finansēšana </t>
    </r>
    <r>
      <rPr>
        <sz val="10"/>
        <rFont val="Times New Roman"/>
        <family val="1"/>
      </rPr>
      <t xml:space="preserve">: </t>
    </r>
  </si>
  <si>
    <t xml:space="preserve">    aizņēmums no pamatbudžeta</t>
  </si>
  <si>
    <t>16.  Zemkopības ministrija</t>
  </si>
  <si>
    <t>17.  Satiksmes ministrija</t>
  </si>
  <si>
    <t>18.  Labklājības ministrija</t>
  </si>
  <si>
    <t>19.  Tieslietu ministrija</t>
  </si>
  <si>
    <t>21.  Vides ministrija</t>
  </si>
  <si>
    <t xml:space="preserve">x </t>
  </si>
  <si>
    <t>22.  Kultūras ministrija</t>
  </si>
  <si>
    <t>Izdevumi - kopā</t>
  </si>
  <si>
    <t>23.  Valsts zemes dienests</t>
  </si>
  <si>
    <t>24.  Valsts kontrole</t>
  </si>
  <si>
    <t>28.  Augstākā tiesa</t>
  </si>
  <si>
    <t>29.  Veselības ministrija</t>
  </si>
  <si>
    <t>30.  Satversmes tiesa</t>
  </si>
  <si>
    <t>32.  Prokuratūra</t>
  </si>
  <si>
    <t xml:space="preserve">   tai skaitā dotācijas iedzīvotājiem</t>
  </si>
  <si>
    <t>35.  Centrālā vēlēšanu komisija</t>
  </si>
  <si>
    <t xml:space="preserve">   tai skaitā iemaksas starptautiskajās organizācijās</t>
  </si>
  <si>
    <t>36.  Bērnu un ģimenes lietu ministrija</t>
  </si>
  <si>
    <t>37.  Centrālā zemes komisija</t>
  </si>
  <si>
    <t>44.  Satversmes aizsardzības birojs</t>
  </si>
  <si>
    <t xml:space="preserve">
45. Īpašu uzdevumu ministra sabiedrības integrācijas lietās sekretariāts</t>
  </si>
  <si>
    <t xml:space="preserve"> Dotācijas no vispārējiem ieņēmumiem</t>
  </si>
  <si>
    <t>Ārvalstu finanšu palīdzība</t>
  </si>
  <si>
    <t>47.  Radio un televīzija</t>
  </si>
  <si>
    <t>48.  Valsts cilvēktiesību birojs</t>
  </si>
  <si>
    <t>58.  Reģionālās attīstības un pašvaldību lietu ministrija</t>
  </si>
  <si>
    <t>62.  Mērķdotācijas pašvaldībām</t>
  </si>
  <si>
    <t xml:space="preserve">  Subsīdijas un dotācijas ***</t>
  </si>
  <si>
    <t>64.  Dotācija pašvaldībām</t>
  </si>
  <si>
    <t xml:space="preserve">  Dotācija no vispārējiem ieņēmumiem</t>
  </si>
  <si>
    <t>*-gada plāns mainīts saskaņā ar LR Finanšu ministra rīk.Nr.85, Nr.390,521,579,610,642</t>
  </si>
  <si>
    <t>**-tai skaitā privatizācijas fonda  līdzekļi valsts parāda pārfinansēšanai-400000 Ls</t>
  </si>
  <si>
    <t>***-t.sk. Rīgas un Zemgales  attīstības aģentūrām-15000 Ls</t>
  </si>
  <si>
    <t xml:space="preserve">****-likumā apstiprinātā gada plāna resursi izdevumu segšanai un izdevumi konsolidēti saskaņā ar Ministru kabineta rīkojumiem Nr.439 un 465 </t>
  </si>
  <si>
    <t xml:space="preserve">Valsts kases pārvaldniece                                                                          </t>
  </si>
  <si>
    <t>5.tabula</t>
  </si>
  <si>
    <t xml:space="preserve">           Valsts kases oficiālais mēneša pārskats</t>
  </si>
  <si>
    <t>Valsts pamatbudžeta ieņēmumi un izdevumi pēc ekonomiskās klasifikācijas</t>
  </si>
  <si>
    <t xml:space="preserve">                                                                                                                    </t>
  </si>
  <si>
    <t xml:space="preserve">    (2004.gada janvāris-jūlijs)</t>
  </si>
  <si>
    <t>Klasifikā-cijas kods</t>
  </si>
  <si>
    <t>Izpilde % pret gada plānu      (5/3)</t>
  </si>
  <si>
    <t>Izpilde % pret finansēša-nas plānu pārskata periodam       (5/4)</t>
  </si>
  <si>
    <t xml:space="preserve">          1. Ieņēmumi - kopā</t>
  </si>
  <si>
    <t>Resursi izdevumu segšanai ****</t>
  </si>
  <si>
    <t xml:space="preserve">   Dotācija no vispārējiem ieņēmumiem</t>
  </si>
  <si>
    <t xml:space="preserve">   Dotācija īpašiem mērķiem</t>
  </si>
  <si>
    <t xml:space="preserve">   Maksas pakalpojumi un citi pašu ieņēmumi</t>
  </si>
  <si>
    <t xml:space="preserve">   Ārvalstu finanšu palīdzība </t>
  </si>
  <si>
    <t xml:space="preserve">          2. Izdevumi - kopā (2.1.+2.2.)****</t>
  </si>
  <si>
    <t>2.1. Uzturēšanas izdevumi 
      (2.1.1.+2.1.2.+2.1.3.)</t>
  </si>
  <si>
    <t>2.1.1. Kārtējie izdevumi</t>
  </si>
  <si>
    <t xml:space="preserve"> tai skaitā:  atalgojumi</t>
  </si>
  <si>
    <t xml:space="preserve">        valsts sociālās apdrošināšanas 
       obligātās iemaksas</t>
  </si>
  <si>
    <t>1400,
1500</t>
  </si>
  <si>
    <t xml:space="preserve">        pakalpojumu apmaksa un materiālu, 
        energoresursu, ūdens un inventāra 
        vērtībā līdz Ls 50 par vienu vienību
        iegāde</t>
  </si>
  <si>
    <t>1300, 1600,1900</t>
  </si>
  <si>
    <t xml:space="preserve">        pārēji kārtējie izdevumi</t>
  </si>
  <si>
    <t xml:space="preserve">        aizņēmumu atmaksa pamatbudžetā</t>
  </si>
  <si>
    <t>2.1.2. Maksājumi par aizņēmumiem un kredītiem</t>
  </si>
  <si>
    <t xml:space="preserve">      Kredītu procentu nomaksa</t>
  </si>
  <si>
    <t xml:space="preserve">       Procentu nomaksa ārvalstu institūcijām</t>
  </si>
  <si>
    <t>2.1.3. Subsīdijas un dotācijas</t>
  </si>
  <si>
    <t>Subsīdijas</t>
  </si>
  <si>
    <t>Mērķdotācijas pašvaldību budžetiem***</t>
  </si>
  <si>
    <t xml:space="preserve">     tai skaitā autoceļu (ielu) fondiem</t>
  </si>
  <si>
    <t xml:space="preserve">     tai skaitā pasažieru regulārajiem pārvadājumiem ar autobusiem:</t>
  </si>
  <si>
    <t xml:space="preserve">                       pārējiem pārvadātājiem</t>
  </si>
  <si>
    <t>Dotācijas pašvaldību budžetiem</t>
  </si>
  <si>
    <t>Dotācijas iestādēm, organizācijām un uzņēmumiem</t>
  </si>
  <si>
    <t xml:space="preserve">     tai skaitā pašvaldību budžetiem</t>
  </si>
  <si>
    <t>Dotācijas iedzīvotājiem</t>
  </si>
  <si>
    <t xml:space="preserve">     tai skaitā: pensijas</t>
  </si>
  <si>
    <t xml:space="preserve">                       pabalsti</t>
  </si>
  <si>
    <t xml:space="preserve">                      stipendijas</t>
  </si>
  <si>
    <t xml:space="preserve">                      pārējie</t>
  </si>
  <si>
    <t>Iemaksas starptautiskajās organizācijās</t>
  </si>
  <si>
    <t>Valsts budžeta transfreti uzturēšanas izdevumiem</t>
  </si>
  <si>
    <t>tai skaitā valsts budžeta transferti uzturēšanas izdevumiem no valsts pamatbudžeta uz valsts speciālo budžetu</t>
  </si>
  <si>
    <t>Pārējās subsīdijas un dotācijas</t>
  </si>
  <si>
    <t xml:space="preserve">  tai skaitā izdevumi no ES  pirmsstrukturālā fonda palīdzības programmas SAPARD līdzekļiem</t>
  </si>
  <si>
    <t xml:space="preserve">   tai skaitā dotācija no Eiropas Savienības palīdzības programmu līdzekļiem Latvijas valsts ieguldīto  finansu resursu ISPA un SAPARD projektos atmaksai</t>
  </si>
  <si>
    <t>2.2. Izdevumi kapitālieguldījumiem</t>
  </si>
  <si>
    <t>4000,6000</t>
  </si>
  <si>
    <t xml:space="preserve">Kapitālie izdevumi </t>
  </si>
  <si>
    <t xml:space="preserve">Investīcijas </t>
  </si>
  <si>
    <t xml:space="preserve">     tai skaitā valsts budžeta transferti investīcijām no valsts pamatbudžeta uz pašvaldību pamatbudžetu</t>
  </si>
  <si>
    <t>3. Valsts budžeta aizdevumi un atmaksas (3.1.-3.2.)</t>
  </si>
  <si>
    <t>3.1.Valsts budžeta aizdevumi</t>
  </si>
  <si>
    <t>3.2.Valsts budžeta aizdevumu atmaksas</t>
  </si>
  <si>
    <t>Fiskālā bilance (1.-2.-3)</t>
  </si>
  <si>
    <t>Finansēšana**</t>
  </si>
  <si>
    <t xml:space="preserve">                   Privatizācijas fonda līdzekļi valsts parāda pārfinansēšanai</t>
  </si>
  <si>
    <t xml:space="preserve">Aizņēmumi </t>
  </si>
  <si>
    <t>Maksas pakalpojumu un citu pašu ieņēmumu naudas līdzekļu atlikumu izmaiņas palielinājums (-) vai samazinājums (+)</t>
  </si>
  <si>
    <t>Ārvalstu finanšu palīdzības naudas līdzekļu atlikumu izmaiņas palielinājums (-) vai samazinājums (+)</t>
  </si>
  <si>
    <t>***-t.sk. Rīgas reģiona attīstības aģentūrai un Zemgales attīstības aģentūrai no gada sākuma -15000 Ls</t>
  </si>
  <si>
    <t xml:space="preserve">Valsts kases pārvaldniece                                                             </t>
  </si>
  <si>
    <r>
      <t xml:space="preserve">        </t>
    </r>
    <r>
      <rPr>
        <i/>
        <sz val="10"/>
        <rFont val="Times New Roman"/>
        <family val="1"/>
      </rPr>
      <t>no tiem: pašvaldībām</t>
    </r>
  </si>
  <si>
    <t>6.tabula</t>
  </si>
  <si>
    <t>Valsts pamatbudžeta izdevumi un tīrie aizdevumi pēc valdības funkcijām</t>
  </si>
  <si>
    <t>( latos)</t>
  </si>
  <si>
    <t>01.000</t>
  </si>
  <si>
    <t>Vispārējie valdības dienesti</t>
  </si>
  <si>
    <t>02.000</t>
  </si>
  <si>
    <t>Aizsardzība</t>
  </si>
  <si>
    <t>03.000</t>
  </si>
  <si>
    <t>Sabiedriskā kārtība un drošība, tiesību aizsardzība</t>
  </si>
  <si>
    <t>04.000</t>
  </si>
  <si>
    <t>Izglītība</t>
  </si>
  <si>
    <t>05.000</t>
  </si>
  <si>
    <t>Veselības aprūpe</t>
  </si>
  <si>
    <t>06.000</t>
  </si>
  <si>
    <t>Sociālā apdrošināšana un sociālā nodrošināšana</t>
  </si>
  <si>
    <t>07.000</t>
  </si>
  <si>
    <t>Dzīvokļu un komunālā saimniecība, vides aizsardzība</t>
  </si>
  <si>
    <t>08.000</t>
  </si>
  <si>
    <t xml:space="preserve">Brīvais laiks, sports,kultūra un reliģija </t>
  </si>
  <si>
    <t>09.000</t>
  </si>
  <si>
    <t>Kurināmā un enerģētikas dienesti un pasākumi</t>
  </si>
  <si>
    <t>10.000</t>
  </si>
  <si>
    <t xml:space="preserve">Lauksaimniecība (zemkopība), mežkopība un zvejniecība </t>
  </si>
  <si>
    <t>11.000</t>
  </si>
  <si>
    <t>Iegūstošā rūpniecība, rūpniecība, celtniecība, derīgie izrakteņi</t>
  </si>
  <si>
    <t>12.000</t>
  </si>
  <si>
    <t>Transports, sakari</t>
  </si>
  <si>
    <t>13.000</t>
  </si>
  <si>
    <t>Pārējā ekonomiskā darbība un dienesti</t>
  </si>
  <si>
    <t>14.000</t>
  </si>
  <si>
    <t xml:space="preserve">Pārējie izdevumi, kas nav atspoguļoti pamatgrupās </t>
  </si>
  <si>
    <t>t.sk. tīrie aizdevumi</t>
  </si>
  <si>
    <t>7.tabula</t>
  </si>
  <si>
    <t xml:space="preserve"> Valsts kases oficiālais mēneša pārskats</t>
  </si>
  <si>
    <t>Valsts speciālā budžeta ieņēmumi un izdevumi</t>
  </si>
  <si>
    <t xml:space="preserve"> (latos)</t>
  </si>
  <si>
    <t>Izpilde % pret gada plānu 
   (5/3)</t>
  </si>
  <si>
    <t>Izpilde % pret finansē-šanas plānu pārskata periodam           (5/4)</t>
  </si>
  <si>
    <t>Finansē- šanas plāns mēnesim</t>
  </si>
  <si>
    <t>Vadakstes pagasts</t>
  </si>
  <si>
    <t>Vaives pagasts</t>
  </si>
  <si>
    <t xml:space="preserve">Valkas pilsēta </t>
  </si>
  <si>
    <t>Vārkavas novads</t>
  </si>
  <si>
    <t>Vārmes pagasts</t>
  </si>
  <si>
    <t>Vecpiebalgas pagasts</t>
  </si>
  <si>
    <t>Viesturu pagasts</t>
  </si>
  <si>
    <t>Viesītes pilsēta</t>
  </si>
  <si>
    <t>Vijciema pagasts</t>
  </si>
  <si>
    <t>Vilces pagasts</t>
  </si>
  <si>
    <t>Viļānu pilsēta</t>
  </si>
  <si>
    <t>Virbu pagasta padome</t>
  </si>
  <si>
    <t>Vircavas pagasts</t>
  </si>
  <si>
    <t>Vērgales pagasts</t>
  </si>
  <si>
    <t>Vīksnas pagasts</t>
  </si>
  <si>
    <t>Vītiņu pagasts</t>
  </si>
  <si>
    <t>Zasas pagasts</t>
  </si>
  <si>
    <t>Ziru pagasts</t>
  </si>
  <si>
    <t>Zirņu pagasts</t>
  </si>
  <si>
    <t>3.2. Pašvaldību uzņēmumiem</t>
  </si>
  <si>
    <t xml:space="preserve"> ISPA projektu realizācija</t>
  </si>
  <si>
    <t xml:space="preserve">    - EV34-04 Sadzīves atkritumu apsaimniekošana Liepājas rajonā (ISPA, PCF) </t>
  </si>
  <si>
    <t xml:space="preserve">    - EV34-09 Cieto sadzīves atkritumu apsaimniekošana Ventspils rajonā (ISPA 2000/LV/15/P/PE/006) </t>
  </si>
  <si>
    <t xml:space="preserve">    - EV34-03 Sadzīves atkritumu apsaimniekošana Ziemeļvidzemes reģionā (ISPA 2001/LV/16/P/PE/006) </t>
  </si>
  <si>
    <t xml:space="preserve">    - EV34-05 Malienas reģionālais sadzīves atkritumu apsaimniekošanas projekts (Balvi) (ISPA ) </t>
  </si>
  <si>
    <t xml:space="preserve">    - EV 60 Ūdensapgādes un kanalizācijas pakalpojumu attīstība Ventspilī (ISPA, 2000/LV/16/P/PE/003) </t>
  </si>
  <si>
    <t xml:space="preserve">    - EV 40-01 Ūdensapgādes un kanalizācijas pakalpojumu attīstība Rīgā (ISPA) </t>
  </si>
  <si>
    <t>Pārējie  projekti</t>
  </si>
  <si>
    <t xml:space="preserve">    - ENh03-181 Ventspils pilsētas siltumapgādes sistēmas attīstība, realizējot integrēto pieeju vides politikai</t>
  </si>
  <si>
    <t xml:space="preserve">   -ENh03-139 Olaines pilsētas siltumapgādes sistēmas rekonstrukcijas 2.kārta</t>
  </si>
  <si>
    <t xml:space="preserve">   -ENh03-59 Aizkraukles pilsētas siltumapgādes  rekonstrukcija </t>
  </si>
  <si>
    <t xml:space="preserve">   -ENh03-69 Ludzas pilsētas maģistrālās siltumtrases  rekonstrukcija </t>
  </si>
  <si>
    <t xml:space="preserve">   - ENh03-107 Salaspils pilsētas centralizētās siltumapgādes sistēmas rekonstrukcija</t>
  </si>
  <si>
    <t xml:space="preserve">   - ENh03-172 Jēkabpils pilsētas centralizētās siltumapgādes sistēmas rekonstrukcijas</t>
  </si>
  <si>
    <t xml:space="preserve">   - ENh03-07 Dobeles pilsētas centralizētās siltumapgādes sistēmas rekonstrukcija</t>
  </si>
  <si>
    <t xml:space="preserve">   - ENh03-145 Pļaviņu pilsētas centralizētās siltumapgādes sistēmas rekonstrukcija</t>
  </si>
  <si>
    <t xml:space="preserve">  -ENh03-120 Iecavas pagasta  centralizētās siltumapgādes sistēmas rekonstrukcija  </t>
  </si>
  <si>
    <t xml:space="preserve">   -ENh03-39 Preiļu centralizētās siltumapgādes sistēmas rekonstrukcijas 7.kārta</t>
  </si>
  <si>
    <t xml:space="preserve">   -Kuldīgas rajona slimnīca SIA</t>
  </si>
  <si>
    <t>Pirmsstrukturālo un strukturālo fondu projektu pagaidu līdzfinansējumam</t>
  </si>
  <si>
    <t>4.Pārējie</t>
  </si>
  <si>
    <t>Valsts pamatbudžeta aizdevumu atmaksas</t>
  </si>
  <si>
    <t>1. No pamatbudžeta</t>
  </si>
  <si>
    <t>1.1. No studējošo un studiju kreditēšanas</t>
  </si>
  <si>
    <t xml:space="preserve">      - studējošo kreditēšanai                                         (atmaksa)</t>
  </si>
  <si>
    <t xml:space="preserve">                                                                                 (dzēšana)</t>
  </si>
  <si>
    <t xml:space="preserve">      - studiju kreditēšanai                                           (atmaksa)</t>
  </si>
  <si>
    <t>1.2. No pārējiem</t>
  </si>
  <si>
    <t>Satiksmes  ministrija</t>
  </si>
  <si>
    <t xml:space="preserve">   -Ceļu projekti</t>
  </si>
  <si>
    <t>Veselības ministrija</t>
  </si>
  <si>
    <t xml:space="preserve">       - WE09-54 Vizuālās diagnostikas aparatūras iegāde Latvijā</t>
  </si>
  <si>
    <t xml:space="preserve">       - WE09-55 Veselības reformas projekts</t>
  </si>
  <si>
    <t>Reģionālās attīstības un pašvaldību lietu ministrija</t>
  </si>
  <si>
    <t xml:space="preserve">      - PB / LR Tehniskā vienība</t>
  </si>
  <si>
    <t xml:space="preserve"> x</t>
  </si>
  <si>
    <t>2. No speciālā budžeta</t>
  </si>
  <si>
    <t>Labklājības   ministrija</t>
  </si>
  <si>
    <t xml:space="preserve">      - WE02 Labklājības sistēmas reforma</t>
  </si>
  <si>
    <t xml:space="preserve">      -Valsts pensiju speciālais budžets WE09-55</t>
  </si>
  <si>
    <t xml:space="preserve">       -Invaliditātes, maternitātes un slimības speciālais budžets</t>
  </si>
  <si>
    <t>3. No pašvaldībām</t>
  </si>
  <si>
    <t>3.1. No pašvaldību budžetiem</t>
  </si>
  <si>
    <t xml:space="preserve">    - Pašvaldību finanšu stabilizācija</t>
  </si>
  <si>
    <t>Cenu pagasts</t>
  </si>
  <si>
    <t>Ēdoles pagasts</t>
  </si>
  <si>
    <t>Kārķu pagasts</t>
  </si>
  <si>
    <t>Maļinovas pagasts</t>
  </si>
  <si>
    <t>Sedas pilsēta</t>
  </si>
  <si>
    <t>Staiceles pilsēta</t>
  </si>
  <si>
    <t>Stradu pagasts</t>
  </si>
  <si>
    <t>Tumes pagasts</t>
  </si>
  <si>
    <t>Ugāles pagasts</t>
  </si>
  <si>
    <t>Valdemārpils pilsēta</t>
  </si>
  <si>
    <t>Verēmu pagasts</t>
  </si>
  <si>
    <t xml:space="preserve">     - EV41 Cieto sadzīves atkritumu projekts (Rīga, Getliņi) (Pasaules Banka)</t>
  </si>
  <si>
    <t xml:space="preserve">     - TRm08 Rīgas pašvaldības pasažieru transporta modernizācija (Pasaules Banka)</t>
  </si>
  <si>
    <t xml:space="preserve">     -VAS "Latvijas gāze" debitoru parādu atmaksa</t>
  </si>
  <si>
    <t xml:space="preserve">            Glūdas pagasta padome</t>
  </si>
  <si>
    <t xml:space="preserve">     -Enerģētikas projekts pašvaldībām ( Dānijas bezprocentu aizdevums) </t>
  </si>
  <si>
    <t xml:space="preserve">     - Komunālās saimniecības projekts Līgatnei (Dānijas Unibanka)</t>
  </si>
  <si>
    <t xml:space="preserve">     - Pašvaldību kreditēšanas fonda projekti</t>
  </si>
  <si>
    <t xml:space="preserve">     - Siltumapgādes sistēmas rekonstrukcijas programma (ENh03)</t>
  </si>
  <si>
    <t>Bauskas pilsēta</t>
  </si>
  <si>
    <t>Bebrenes pagasts</t>
  </si>
  <si>
    <t>Ezeres pagasts</t>
  </si>
  <si>
    <t>Ģibuļu pagasts</t>
  </si>
  <si>
    <t>Iecavas pagasta padome</t>
  </si>
  <si>
    <t>Ilūkstes novads</t>
  </si>
  <si>
    <t>Jaunpiebalgas pagasts</t>
  </si>
  <si>
    <t>Jumpravas pagasts</t>
  </si>
  <si>
    <t>Kalupes pagasts</t>
  </si>
  <si>
    <t>Liepupes pagasts</t>
  </si>
  <si>
    <t>Litenes pagasts</t>
  </si>
  <si>
    <t>Nīcas pagasta padome</t>
  </si>
  <si>
    <t>Olaines pagasts</t>
  </si>
  <si>
    <t>Piltenes pilsēta</t>
  </si>
  <si>
    <t>Puzes pagasts</t>
  </si>
  <si>
    <t>Rūjienas pilsēta</t>
  </si>
  <si>
    <t>Sesavas pagasts</t>
  </si>
  <si>
    <t>Suntažu pagasts</t>
  </si>
  <si>
    <t>Valles pagasta padome</t>
  </si>
  <si>
    <t>Valkas pilsētas dome</t>
  </si>
  <si>
    <t>Valmieras pilsēta</t>
  </si>
  <si>
    <t>Vidrižu pagasts</t>
  </si>
  <si>
    <t>Vecumnieku pagasts</t>
  </si>
  <si>
    <t>Veselavas pagasts</t>
  </si>
  <si>
    <t xml:space="preserve">    - Enerģētikas projekts Talsu pilsētas domei (NUTEK)*</t>
  </si>
  <si>
    <t xml:space="preserve">    - Enerģētikas projekts Liepas pagastam (NUTEK)*</t>
  </si>
  <si>
    <t xml:space="preserve">    - Eiropas Savienības līdzfinansējuma atmaksa</t>
  </si>
  <si>
    <t xml:space="preserve">     - Pārējās pašvaldību aizdevumu atmaksas</t>
  </si>
  <si>
    <t>Ainažu pilsēta</t>
  </si>
  <si>
    <t>Aizputes pagasts</t>
  </si>
  <si>
    <t>Alsungas pagasts</t>
  </si>
  <si>
    <t>Alūksnes pilsēta</t>
  </si>
  <si>
    <t>Amatas novads</t>
  </si>
  <si>
    <t>Andrupenes pagasts</t>
  </si>
  <si>
    <t>Annas pagasts</t>
  </si>
  <si>
    <t>Annenieku pagasts</t>
  </si>
  <si>
    <t>Apes pilsēta</t>
  </si>
  <si>
    <t>Asūnes pagasts</t>
  </si>
  <si>
    <t>Aulejas pagasts</t>
  </si>
  <si>
    <t>Babītes pagasta padome</t>
  </si>
  <si>
    <t>Baldones pilsēta</t>
  </si>
  <si>
    <t>Baltinavas pagasts</t>
  </si>
  <si>
    <t>Bauskas pilsētas dome</t>
  </si>
  <si>
    <t>Bārtas pagasts</t>
  </si>
  <si>
    <t>Balvu pilsēta</t>
  </si>
  <si>
    <t>Bebru pagasts</t>
  </si>
  <si>
    <t>Beļavas pagasts</t>
  </si>
  <si>
    <t>Bēnes pagasts</t>
  </si>
  <si>
    <t>Bērzaines pagasts</t>
  </si>
  <si>
    <t>Bērziņu pagasts</t>
  </si>
  <si>
    <t>Bērzpils pagasts</t>
  </si>
  <si>
    <t>Bikstu pagasts</t>
  </si>
  <si>
    <t>Bilskas pagasts</t>
  </si>
  <si>
    <t>Birzgales pagasts</t>
  </si>
  <si>
    <t>Blomes pagasts</t>
  </si>
  <si>
    <t>Blontu pagasts</t>
  </si>
  <si>
    <t>Brantu pagasts</t>
  </si>
  <si>
    <t>Briģu pagasts</t>
  </si>
  <si>
    <t>Brīvzemnieku pagasts</t>
  </si>
  <si>
    <t>Brocēnu novads</t>
  </si>
  <si>
    <t>Brunavas pagasts</t>
  </si>
  <si>
    <t>Cesvaines pilsēta</t>
  </si>
  <si>
    <t>Ciblas novads</t>
  </si>
  <si>
    <t>Cīravas pagasts</t>
  </si>
  <si>
    <t>Cirmas pagasts</t>
  </si>
  <si>
    <t>Dagdas pilsēta</t>
  </si>
  <si>
    <t>Daudzeses pagasts</t>
  </si>
  <si>
    <t>Daugavpils rajons</t>
  </si>
  <si>
    <t>Daugmales pagasts</t>
  </si>
  <si>
    <t>Degoles pagasts</t>
  </si>
  <si>
    <t>Demenes pagasts</t>
  </si>
  <si>
    <t>Dobeles pagasts</t>
  </si>
  <si>
    <t>Dobeles pilsēta</t>
  </si>
  <si>
    <t>Dobeles rajona padome (t.sk. Soc.aprūpes centrs)</t>
  </si>
  <si>
    <t>Dunalkas pagasts</t>
  </si>
  <si>
    <t>Dunavas pagasts</t>
  </si>
  <si>
    <t>Dundagas pagasts</t>
  </si>
  <si>
    <t>Dunikas pagasts</t>
  </si>
  <si>
    <t>Dvietes pagasts</t>
  </si>
  <si>
    <t>Dzelzavas pagasts</t>
  </si>
  <si>
    <t>Dzelzavas pagasta padome</t>
  </si>
  <si>
    <t>Elejas pagasts</t>
  </si>
  <si>
    <t>Engures pagasta padome</t>
  </si>
  <si>
    <t>Ērgļu  pagasts</t>
  </si>
  <si>
    <t>Feimaņu pagasts</t>
  </si>
  <si>
    <t>Gaiķu pagasts</t>
  </si>
  <si>
    <t>Gailīšu pagasts</t>
  </si>
  <si>
    <t>Galgauskas pagasts</t>
  </si>
  <si>
    <t>Garkalnes pagasts</t>
  </si>
  <si>
    <t>Gaujienes pagasts</t>
  </si>
  <si>
    <t>Glūdas pagasta padome</t>
  </si>
  <si>
    <t>Grāveru pagasts</t>
  </si>
  <si>
    <t>Griškānu pagasts</t>
  </si>
  <si>
    <t>Grobiņas pagasts</t>
  </si>
  <si>
    <t xml:space="preserve">Grobiņas pilsēta </t>
  </si>
  <si>
    <t>Gulbenes pilsēta</t>
  </si>
  <si>
    <t>Gulbenes raj. pad.</t>
  </si>
  <si>
    <t>Gulbenes pilsētas dome</t>
  </si>
  <si>
    <t>Ikšķiles novads</t>
  </si>
  <si>
    <t>Ilūkstes novada dome</t>
  </si>
  <si>
    <t>Ilzeskalna pagasts</t>
  </si>
  <si>
    <t>Indrānu pagasts</t>
  </si>
  <si>
    <t>Īslīces pagasts</t>
  </si>
  <si>
    <t>Īsnaudas pagasts</t>
  </si>
  <si>
    <t>Jaunalūksnes pagasts</t>
  </si>
  <si>
    <t>Jaunannas pagasts</t>
  </si>
  <si>
    <t>Jaunbērzes pagasts</t>
  </si>
  <si>
    <t>Jaunlaicenes pagasts</t>
  </si>
  <si>
    <t>Jaunsvirlaukas pagasts</t>
  </si>
  <si>
    <t>Jēkabpils pilsēta</t>
  </si>
  <si>
    <t>Jēkabpils pilsētas dome</t>
  </si>
  <si>
    <t>Jekabpils rajons</t>
  </si>
  <si>
    <t>Jelgavas pilsēta</t>
  </si>
  <si>
    <t>Jelgavas rajons</t>
  </si>
  <si>
    <t>Jersikas pagasts</t>
  </si>
  <si>
    <t>Jūrkalnes pagasts</t>
  </si>
  <si>
    <t xml:space="preserve">Jūrmalas pilsēta </t>
  </si>
  <si>
    <t>Kalētu pagasts</t>
  </si>
  <si>
    <t>Kalsnavas pagasts</t>
  </si>
  <si>
    <t>Kalvenes pagasts</t>
  </si>
  <si>
    <t>Kandavas novada dome</t>
  </si>
  <si>
    <t>Kantinieku pagasts</t>
  </si>
  <si>
    <t>Kastuļinas pagasts</t>
  </si>
  <si>
    <t>Klintaines pagasts</t>
  </si>
  <si>
    <t>Krāslavas novads</t>
  </si>
  <si>
    <t>Krāslavas pilsēta</t>
  </si>
  <si>
    <t>Krimuldas pagasts</t>
  </si>
  <si>
    <t>Krimūnu pagasts</t>
  </si>
  <si>
    <t>Kubuļu pagasts</t>
  </si>
  <si>
    <t>Kurmenes pagasts</t>
  </si>
  <si>
    <t>Kocēnu pagasts</t>
  </si>
  <si>
    <t>Ķeguma novads</t>
  </si>
  <si>
    <t>Kokneses pagasta padome</t>
  </si>
  <si>
    <t>Ķoņu pagasts</t>
  </si>
  <si>
    <t>Kuldīgas pilsētas dome</t>
  </si>
  <si>
    <t>Kūku pagasts</t>
  </si>
  <si>
    <t>Laidzes pagasts</t>
  </si>
  <si>
    <t>Lauderu pagasts</t>
  </si>
  <si>
    <t>Lažas pagasts</t>
  </si>
  <si>
    <t>Leimaņu pagasts</t>
  </si>
  <si>
    <t>Lēdmanes pagasts</t>
  </si>
  <si>
    <t>Lēdurgas pagasts</t>
  </si>
  <si>
    <t>Lejasciema pagasts</t>
  </si>
  <si>
    <t>Lendžu pagasts</t>
  </si>
  <si>
    <t>Lestenes pagasts</t>
  </si>
  <si>
    <t>Līgatnes pilsētas dome</t>
  </si>
  <si>
    <t>Lielauces pagasts</t>
  </si>
  <si>
    <t>Lielplatones pagasts</t>
  </si>
  <si>
    <t>Liepājas pilsēta</t>
  </si>
  <si>
    <t>Liepājas rajons</t>
  </si>
  <si>
    <t>Liepnas pagasts</t>
  </si>
  <si>
    <t>Līgatnes pilsēta</t>
  </si>
  <si>
    <t>Limbažu pagasts</t>
  </si>
  <si>
    <t>Lizuma pagasts</t>
  </si>
  <si>
    <t>Ludzas pilsēta</t>
  </si>
  <si>
    <t>Ludzas rajons</t>
  </si>
  <si>
    <t>Lutriņu pagasts</t>
  </si>
  <si>
    <t>Ļaudonas pagasts</t>
  </si>
  <si>
    <t>Madonas rajons</t>
  </si>
  <si>
    <t>Makoņkalna pagasts</t>
  </si>
  <si>
    <t>Malnavas pagasts</t>
  </si>
  <si>
    <t>Mālpils pagasts</t>
  </si>
  <si>
    <t>Mālupes pagasts</t>
  </si>
  <si>
    <t>Mārcienas pagasts</t>
  </si>
  <si>
    <t>Mārupes pagasts</t>
  </si>
  <si>
    <t>Mārupes pagasta padome</t>
  </si>
  <si>
    <t>Mazozolu pagasts</t>
  </si>
  <si>
    <t>Mazsalacas pilsēta</t>
  </si>
  <si>
    <t>Medņevas pagasts</t>
  </si>
  <si>
    <t>Medumu pagasts</t>
  </si>
  <si>
    <t>Mežotnes pagasts</t>
  </si>
  <si>
    <t>Mērsraga pagasts</t>
  </si>
  <si>
    <t>Mežāres pagasts</t>
  </si>
  <si>
    <t>Mežvidu pagasts</t>
  </si>
  <si>
    <t>Murmastienes pag.</t>
  </si>
  <si>
    <t>Nagļu pagasts</t>
  </si>
  <si>
    <t>Nautrēnu pagasts**</t>
  </si>
  <si>
    <t>Nīkrāces pagasts</t>
  </si>
  <si>
    <t>Nukšu pagasts</t>
  </si>
  <si>
    <t>Ogresgala pagasts</t>
  </si>
  <si>
    <t>Ogres novads</t>
  </si>
  <si>
    <t>Ogres pilsētas dome</t>
  </si>
  <si>
    <t>Otaņķu pagasts</t>
  </si>
  <si>
    <t>Ozolmuižas pagasts</t>
  </si>
  <si>
    <t>Ozolnieku novads*</t>
  </si>
  <si>
    <t>Padures pagasts</t>
  </si>
  <si>
    <t>Pampāļu pagasts</t>
  </si>
  <si>
    <t>Pāles pagasts</t>
  </si>
  <si>
    <t>Pāvilostas pilsēta</t>
  </si>
  <si>
    <t>Pededzes pagasts</t>
  </si>
  <si>
    <t>Pelēču pagasts</t>
  </si>
  <si>
    <t>Pildas pagasts</t>
  </si>
  <si>
    <t>Pilskalnes pagasts</t>
  </si>
  <si>
    <t>Plāņu pagasts</t>
  </si>
  <si>
    <t>Popes pagasts</t>
  </si>
  <si>
    <t>Preiļu rajons</t>
  </si>
  <si>
    <t>Priekules pilsēta</t>
  </si>
  <si>
    <t>Pušas pagasts</t>
  </si>
  <si>
    <t>Raunas pagasts</t>
  </si>
  <si>
    <t>Rēzeknes rajons</t>
  </si>
  <si>
    <t>Rīgas Dome</t>
  </si>
  <si>
    <t>Rīgas rajons</t>
  </si>
  <si>
    <t>Robežnieku pagasts</t>
  </si>
  <si>
    <t>Rojas pagasts</t>
  </si>
  <si>
    <t>Ropažu pagasts</t>
  </si>
  <si>
    <t>Ropažu pagasta padome</t>
  </si>
  <si>
    <t>Rubenes pagasts</t>
  </si>
  <si>
    <t>Rucavas pagasts</t>
  </si>
  <si>
    <t>Rudbāržu pagasts</t>
  </si>
  <si>
    <t>Rugāju pagasts</t>
  </si>
  <si>
    <t>Rūjienas pilsētas dome</t>
  </si>
  <si>
    <t>Rundāles pagasts</t>
  </si>
  <si>
    <t>Rušonas pagasts</t>
  </si>
  <si>
    <t>Sabiles novads</t>
  </si>
  <si>
    <t>Sakstagala pagasts</t>
  </si>
  <si>
    <t>Saldus pilsēta</t>
  </si>
  <si>
    <t>Saldus pilsētas dome</t>
  </si>
  <si>
    <t>Saldus rajons</t>
  </si>
  <si>
    <t>Salienas pagasts</t>
  </si>
  <si>
    <t>Sarkaņu pagasts</t>
  </si>
  <si>
    <t>Seces pagasts</t>
  </si>
  <si>
    <t>Sējas pagasts</t>
  </si>
  <si>
    <t>Sidrabenes pagasts</t>
  </si>
  <si>
    <t>Siguldas pagasts</t>
  </si>
  <si>
    <t>Siguldas novads</t>
  </si>
  <si>
    <t>Skaistas pagasts</t>
  </si>
  <si>
    <t>Skaistkalnes pagasts</t>
  </si>
  <si>
    <t>Skaņkalnes pagasts</t>
  </si>
  <si>
    <t>Skrundas pilsēta</t>
  </si>
  <si>
    <t>Skrudalienas pagasts</t>
  </si>
  <si>
    <t>Skujienes pagasts</t>
  </si>
  <si>
    <t>Stelpes pagasts</t>
  </si>
  <si>
    <t>Stendes pilsēta</t>
  </si>
  <si>
    <t>Strūžānu pagasts</t>
  </si>
  <si>
    <t>Susāju pagasts</t>
  </si>
  <si>
    <t>Suntažu pagasta padome</t>
  </si>
  <si>
    <t>Sutru pagasts</t>
  </si>
  <si>
    <t>Strenču pilsētas dome</t>
  </si>
  <si>
    <t>Svariņu pagasts</t>
  </si>
  <si>
    <t>Sventes pagasts</t>
  </si>
  <si>
    <t>Svitenes pagasts</t>
  </si>
  <si>
    <t>Šķēdes pagasts</t>
  </si>
  <si>
    <t>Šķeltovas pagasts</t>
  </si>
  <si>
    <t>Talsu pilsētas dome</t>
  </si>
  <si>
    <t xml:space="preserve">Tērvetes novads </t>
  </si>
  <si>
    <t>Tirzas pagasts</t>
  </si>
  <si>
    <t>Trapenes pagasts</t>
  </si>
  <si>
    <t>Tukuma rajons</t>
  </si>
  <si>
    <t>Umurgas pagasts</t>
  </si>
  <si>
    <t>Usmas pagasts</t>
  </si>
  <si>
    <t>Vaidavas pagasts</t>
  </si>
  <si>
    <t>Valmieras pagasts</t>
  </si>
  <si>
    <t>Valmieras pilsētas dome</t>
  </si>
  <si>
    <t>Vānes pagasts</t>
  </si>
  <si>
    <t>Vangažu pilsēta</t>
  </si>
  <si>
    <t>Varakļānu pilsēta</t>
  </si>
  <si>
    <t>Variņu pagasts</t>
  </si>
  <si>
    <t>Vārkavas pagasts</t>
  </si>
  <si>
    <t>Vārves pagasts</t>
  </si>
  <si>
    <t>Veclaicenes pagasts</t>
  </si>
  <si>
    <t>Vecsaules pagasts</t>
  </si>
  <si>
    <t>Ventspils rajons</t>
  </si>
  <si>
    <t>Vestienas pagasts</t>
  </si>
  <si>
    <t>Viesatu pagasts</t>
  </si>
  <si>
    <t>Viļakas pilsēta</t>
  </si>
  <si>
    <t>Viļānu pagasts</t>
  </si>
  <si>
    <t>Viļķenes pagasts</t>
  </si>
  <si>
    <t>Virbu pagasts</t>
  </si>
  <si>
    <t>Virgas pagasts</t>
  </si>
  <si>
    <t>Višķu pagasts</t>
  </si>
  <si>
    <t>Zantes pagasts</t>
  </si>
  <si>
    <t>Zaņas pagasts</t>
  </si>
  <si>
    <t>Zentenes pagasts</t>
  </si>
  <si>
    <t>Ziemeru pagasts</t>
  </si>
  <si>
    <t>Zilupes novads</t>
  </si>
  <si>
    <t>Zilupes pilsēta</t>
  </si>
  <si>
    <t>Zlēku pagasts</t>
  </si>
  <si>
    <t>Zosēnu pagasts</t>
  </si>
  <si>
    <t>Zvirgzdenes pagasts</t>
  </si>
  <si>
    <t>3.2. No pašvaldību uzņēmumiem</t>
  </si>
  <si>
    <t xml:space="preserve">     - VAS "Latvijas gāze" debitoru parādu atmaksa</t>
  </si>
  <si>
    <t>Jūrmalas pilsētas Siltumtīkli</t>
  </si>
  <si>
    <t>Saldus pils.uzņēm. "Saldus siltums"</t>
  </si>
  <si>
    <t>Līvānu pils.municip. uzņēmums "Siltumtīkli"</t>
  </si>
  <si>
    <t>Rīgas pils. Latgales priekšpilsētas uzņēmums "Grīziņkalns"</t>
  </si>
  <si>
    <t>Ropažu pagasta SIA "Ciemats"</t>
  </si>
  <si>
    <t xml:space="preserve">     - EV04 Daugavpils ūdensapgāde un kanalizācija</t>
  </si>
  <si>
    <t xml:space="preserve">     - Vides projekts Liepājai (Pasaules Banka)</t>
  </si>
  <si>
    <t xml:space="preserve">     - Cēsis (Dānijas bezprocentu aizdevums)</t>
  </si>
  <si>
    <t xml:space="preserve">     - Maltas pag.DzKSU</t>
  </si>
  <si>
    <t xml:space="preserve">     - Dobeles enerģija, SIA</t>
  </si>
  <si>
    <t xml:space="preserve">     - Bauskas siltumtīklu uzņēmums</t>
  </si>
  <si>
    <t xml:space="preserve">     - Tukuma siltums SIA</t>
  </si>
  <si>
    <t>4. No pārējiem</t>
  </si>
  <si>
    <t xml:space="preserve">     -TRt08  Valsts nozīmes datu pārraides tīkla (VNDP) izveide</t>
  </si>
  <si>
    <t xml:space="preserve">     - Enerģētikas rehabilitācijas projekts (ERAB)</t>
  </si>
  <si>
    <t xml:space="preserve">     - Liepājas speciālās ekonomiskās zonas pārvalde (Dānijas bezprocentu 
aizdevums)</t>
  </si>
  <si>
    <t xml:space="preserve">     - Enerģētikas  projekts Rīgas gāzei (Dānijas bezprocentu aizdevums)</t>
  </si>
  <si>
    <t xml:space="preserve">     - Rehabilitācijas projekti (Pasaules Banka)</t>
  </si>
  <si>
    <t xml:space="preserve">       Farmserviss SIA</t>
  </si>
  <si>
    <t xml:space="preserve">       Doma SIA</t>
  </si>
  <si>
    <t xml:space="preserve">     - Rehabilitācijas projekti (JEIB)</t>
  </si>
  <si>
    <t xml:space="preserve">     -Finanšu sektora pārstrukturēšanas projekti (Pasaules Banka)</t>
  </si>
  <si>
    <t>Baltijas Tranzītu banka</t>
  </si>
  <si>
    <t>Latvijas Hipotēku un zemes banka</t>
  </si>
  <si>
    <t>Parekss-banka</t>
  </si>
  <si>
    <t xml:space="preserve">     - Rīgas Ostas pārvalde</t>
  </si>
  <si>
    <t xml:space="preserve">     - Lauku attīstības projekts (Pasaules Banka)</t>
  </si>
  <si>
    <t xml:space="preserve">      -Lata International SIA</t>
  </si>
  <si>
    <t xml:space="preserve">     -Unibankas sliktie kredīti</t>
  </si>
  <si>
    <t xml:space="preserve">     - PB/ Valsts kases pārņemtais aizdevums Tehniskajai vienībai *</t>
  </si>
  <si>
    <t>*-mērķa precizēšana</t>
  </si>
  <si>
    <t>**- aizdevuma atmaksa Ls 1750.00  ieskaitīta  nepareizajā kontā</t>
  </si>
  <si>
    <t>47.Radio un televīzija</t>
  </si>
  <si>
    <t>58.Reģionālās attīstības un pašvaldību lietu ministrija</t>
  </si>
  <si>
    <t>*neatbilstība finasēšanas plānu pozīcijās</t>
  </si>
  <si>
    <t>**konsolidēts par Kultūrkapitāla fonda līdzekļiem: ieņēmumi- Ministru kabinets - Ls 12745, Izglītības un zinātnes ministrija - Ls 12178, Zemkopības ministrija Ls 2000, Vides ministrija Ls 3217, Kultūras ministrija Ls 1091822, Veselības ministrija Ls 1319;</t>
  </si>
  <si>
    <t>9.tabula</t>
  </si>
  <si>
    <t xml:space="preserve">                     Valsts budžeta ziedojumu un dāvinājumu ieņēmumi un izdevumi </t>
  </si>
  <si>
    <t xml:space="preserve">                                     </t>
  </si>
  <si>
    <t>pēc ekonomiskās klasifikācijas</t>
  </si>
  <si>
    <t>Klasifi- kācijas kodi</t>
  </si>
  <si>
    <t xml:space="preserve">Izpilde no gada sākuma </t>
  </si>
  <si>
    <t>Izpilde % pret finansēšanas plānu  (4/3)</t>
  </si>
  <si>
    <t>Finansē-šanas plāns mēnesim</t>
  </si>
  <si>
    <t>1. Saņemtie dāvinājumi un ziedojumi - kopā *</t>
  </si>
  <si>
    <t xml:space="preserve">No iekšzemes juridiskajām un fiziskajām personām </t>
  </si>
  <si>
    <t xml:space="preserve">No ārvalstu juridiskajām un fiziskajām personām  </t>
  </si>
  <si>
    <t>2.Izdevumi - kopā (2.1.+2.2.) *</t>
  </si>
  <si>
    <t>2.1.Uzturēšanas izdevumi</t>
  </si>
</sst>
</file>

<file path=xl/styles.xml><?xml version="1.0" encoding="utf-8"?>
<styleSheet xmlns="http://schemas.openxmlformats.org/spreadsheetml/2006/main">
  <numFmts count="14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#\ ##0"/>
    <numFmt numFmtId="165" formatCode="###,###,###"/>
    <numFmt numFmtId="166" formatCode="0.0"/>
    <numFmt numFmtId="167" formatCode="#,##0.0"/>
    <numFmt numFmtId="168" formatCode="00.000"/>
    <numFmt numFmtId="169" formatCode="0.000"/>
  </numFmts>
  <fonts count="3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9"/>
      <color indexed="8"/>
      <name val="Times New Roman"/>
      <family val="1"/>
    </font>
    <font>
      <sz val="12"/>
      <name val="Arial"/>
      <family val="0"/>
    </font>
    <font>
      <sz val="9"/>
      <name val="Arial"/>
      <family val="0"/>
    </font>
    <font>
      <b/>
      <sz val="11"/>
      <name val="Times New Roman"/>
      <family val="1"/>
    </font>
    <font>
      <sz val="10"/>
      <color indexed="61"/>
      <name val="Times New Roman"/>
      <family val="1"/>
    </font>
    <font>
      <sz val="8"/>
      <color indexed="10"/>
      <name val="Arial"/>
      <family val="0"/>
    </font>
    <font>
      <sz val="8"/>
      <name val="Tahoma"/>
      <family val="0"/>
    </font>
    <font>
      <sz val="8.5"/>
      <name val="Times New Roman"/>
      <family val="1"/>
    </font>
    <font>
      <sz val="8.5"/>
      <name val="Arial"/>
      <family val="2"/>
    </font>
    <font>
      <i/>
      <sz val="8.5"/>
      <name val="Arial"/>
      <family val="2"/>
    </font>
    <font>
      <b/>
      <sz val="10"/>
      <name val="Arial"/>
      <family val="2"/>
    </font>
    <font>
      <u val="single"/>
      <sz val="12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b/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RimTimes"/>
      <family val="0"/>
    </font>
    <font>
      <sz val="10"/>
      <name val="Times New Roman Baltic"/>
      <family val="1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08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 wrapText="1"/>
    </xf>
    <xf numFmtId="3" fontId="3" fillId="0" borderId="0" xfId="0" applyNumberFormat="1" applyFont="1" applyAlignment="1">
      <alignment horizontal="right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 horizontal="right" wrapText="1"/>
    </xf>
    <xf numFmtId="3" fontId="8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wrapText="1"/>
    </xf>
    <xf numFmtId="3" fontId="10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wrapText="1"/>
    </xf>
    <xf numFmtId="3" fontId="7" fillId="0" borderId="1" xfId="0" applyNumberFormat="1" applyFont="1" applyBorder="1" applyAlignment="1">
      <alignment horizontal="center"/>
    </xf>
    <xf numFmtId="3" fontId="7" fillId="0" borderId="1" xfId="0" applyNumberFormat="1" applyFont="1" applyFill="1" applyBorder="1" applyAlignment="1">
      <alignment horizontal="right"/>
    </xf>
    <xf numFmtId="3" fontId="3" fillId="0" borderId="1" xfId="0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left" wrapText="1"/>
    </xf>
    <xf numFmtId="3" fontId="3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left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Continuous"/>
    </xf>
    <xf numFmtId="0" fontId="10" fillId="0" borderId="0" xfId="0" applyFont="1" applyAlignment="1">
      <alignment/>
    </xf>
    <xf numFmtId="3" fontId="11" fillId="0" borderId="0" xfId="0" applyNumberFormat="1" applyFont="1" applyAlignment="1">
      <alignment horizontal="centerContinuous"/>
    </xf>
    <xf numFmtId="3" fontId="11" fillId="0" borderId="0" xfId="0" applyNumberFormat="1" applyFont="1" applyAlignment="1">
      <alignment/>
    </xf>
    <xf numFmtId="0" fontId="3" fillId="0" borderId="0" xfId="0" applyFont="1" applyFill="1" applyAlignment="1">
      <alignment horizontal="left"/>
    </xf>
    <xf numFmtId="3" fontId="4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3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left"/>
    </xf>
    <xf numFmtId="3" fontId="12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/>
    </xf>
    <xf numFmtId="3" fontId="12" fillId="0" borderId="0" xfId="0" applyNumberFormat="1" applyFont="1" applyFill="1" applyAlignment="1">
      <alignment horizontal="centerContinuous"/>
    </xf>
    <xf numFmtId="3" fontId="3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3" fontId="5" fillId="0" borderId="0" xfId="0" applyNumberFormat="1" applyFont="1" applyFill="1" applyAlignment="1">
      <alignment horizontal="left"/>
    </xf>
    <xf numFmtId="3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3" fontId="6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Continuous"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 horizontal="right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166" fontId="7" fillId="0" borderId="1" xfId="23" applyNumberFormat="1" applyFont="1" applyFill="1" applyBorder="1" applyAlignment="1">
      <alignment/>
    </xf>
    <xf numFmtId="0" fontId="7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166" fontId="3" fillId="0" borderId="1" xfId="23" applyNumberFormat="1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3" fontId="3" fillId="0" borderId="1" xfId="0" applyNumberFormat="1" applyFont="1" applyFill="1" applyBorder="1" applyAlignment="1">
      <alignment horizontal="right"/>
    </xf>
    <xf numFmtId="166" fontId="3" fillId="0" borderId="1" xfId="23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3" fontId="9" fillId="0" borderId="1" xfId="0" applyNumberFormat="1" applyFont="1" applyFill="1" applyBorder="1" applyAlignment="1">
      <alignment/>
    </xf>
    <xf numFmtId="166" fontId="7" fillId="0" borderId="1" xfId="23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wrapText="1"/>
    </xf>
    <xf numFmtId="166" fontId="9" fillId="0" borderId="1" xfId="23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166" fontId="9" fillId="0" borderId="1" xfId="23" applyNumberFormat="1" applyFont="1" applyFill="1" applyBorder="1" applyAlignment="1">
      <alignment/>
    </xf>
    <xf numFmtId="0" fontId="3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wrapText="1"/>
    </xf>
    <xf numFmtId="3" fontId="3" fillId="2" borderId="1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/>
    </xf>
    <xf numFmtId="166" fontId="9" fillId="2" borderId="1" xfId="23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3" fontId="9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left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3" fontId="7" fillId="0" borderId="1" xfId="0" applyNumberFormat="1" applyFont="1" applyBorder="1" applyAlignment="1">
      <alignment/>
    </xf>
    <xf numFmtId="167" fontId="7" fillId="0" borderId="1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7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67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3" fontId="11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 wrapText="1"/>
    </xf>
    <xf numFmtId="0" fontId="7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3" fontId="9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167" fontId="9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justify" wrapText="1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justify" wrapText="1"/>
    </xf>
    <xf numFmtId="0" fontId="8" fillId="0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justify" wrapText="1"/>
    </xf>
    <xf numFmtId="3" fontId="8" fillId="3" borderId="1" xfId="0" applyNumberFormat="1" applyFont="1" applyFill="1" applyBorder="1" applyAlignment="1">
      <alignment/>
    </xf>
    <xf numFmtId="3" fontId="8" fillId="3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17" fontId="3" fillId="0" borderId="2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justify" wrapText="1"/>
    </xf>
    <xf numFmtId="3" fontId="15" fillId="3" borderId="1" xfId="20" applyNumberFormat="1" applyFont="1" applyFill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 horizontal="left" wrapText="1"/>
    </xf>
    <xf numFmtId="3" fontId="10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/>
    </xf>
    <xf numFmtId="0" fontId="11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16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right"/>
    </xf>
    <xf numFmtId="0" fontId="3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horizontal="center" wrapText="1"/>
    </xf>
    <xf numFmtId="3" fontId="7" fillId="0" borderId="1" xfId="0" applyNumberFormat="1" applyFont="1" applyFill="1" applyBorder="1" applyAlignment="1">
      <alignment horizontal="right" wrapText="1"/>
    </xf>
    <xf numFmtId="166" fontId="7" fillId="0" borderId="1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 indent="1"/>
    </xf>
    <xf numFmtId="3" fontId="3" fillId="0" borderId="1" xfId="0" applyNumberFormat="1" applyFont="1" applyFill="1" applyBorder="1" applyAlignment="1">
      <alignment horizontal="right" wrapText="1"/>
    </xf>
    <xf numFmtId="166" fontId="3" fillId="0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left" vertical="top" wrapText="1" indent="1"/>
    </xf>
    <xf numFmtId="0" fontId="3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right" vertical="top"/>
    </xf>
    <xf numFmtId="0" fontId="7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 indent="1"/>
    </xf>
    <xf numFmtId="0" fontId="3" fillId="0" borderId="1" xfId="0" applyFont="1" applyFill="1" applyBorder="1" applyAlignment="1">
      <alignment horizontal="left" indent="1"/>
    </xf>
    <xf numFmtId="3" fontId="7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/>
    </xf>
    <xf numFmtId="3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Alignment="1">
      <alignment horizontal="left" vertical="top"/>
    </xf>
    <xf numFmtId="3" fontId="4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11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3" fillId="4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167" fontId="7" fillId="0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166" fontId="3" fillId="0" borderId="1" xfId="0" applyNumberFormat="1" applyFont="1" applyFill="1" applyBorder="1" applyAlignment="1">
      <alignment/>
    </xf>
    <xf numFmtId="167" fontId="3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1" xfId="0" applyFont="1" applyFill="1" applyBorder="1" applyAlignment="1">
      <alignment horizontal="left" wrapText="1"/>
    </xf>
    <xf numFmtId="3" fontId="9" fillId="0" borderId="1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center"/>
    </xf>
    <xf numFmtId="166" fontId="9" fillId="0" borderId="1" xfId="0" applyNumberFormat="1" applyFont="1" applyFill="1" applyBorder="1" applyAlignment="1">
      <alignment/>
    </xf>
    <xf numFmtId="167" fontId="9" fillId="0" borderId="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3" fillId="0" borderId="1" xfId="0" applyFont="1" applyFill="1" applyBorder="1" applyAlignment="1">
      <alignment horizontal="left" wrapText="1"/>
    </xf>
    <xf numFmtId="166" fontId="3" fillId="0" borderId="1" xfId="0" applyNumberFormat="1" applyFont="1" applyFill="1" applyBorder="1" applyAlignment="1">
      <alignment horizontal="center"/>
    </xf>
    <xf numFmtId="167" fontId="3" fillId="0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left" wrapText="1"/>
    </xf>
    <xf numFmtId="3" fontId="3" fillId="4" borderId="1" xfId="0" applyNumberFormat="1" applyFont="1" applyFill="1" applyBorder="1" applyAlignment="1">
      <alignment/>
    </xf>
    <xf numFmtId="3" fontId="3" fillId="4" borderId="1" xfId="0" applyNumberFormat="1" applyFont="1" applyFill="1" applyBorder="1" applyAlignment="1">
      <alignment horizontal="center"/>
    </xf>
    <xf numFmtId="166" fontId="3" fillId="4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167" fontId="9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0" fontId="3" fillId="0" borderId="0" xfId="0" applyFont="1" applyFill="1" applyAlignment="1">
      <alignment horizontal="left" wrapText="1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Fill="1" applyAlignment="1">
      <alignment wrapText="1"/>
    </xf>
    <xf numFmtId="166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3" fillId="3" borderId="0" xfId="0" applyFont="1" applyFill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3" borderId="0" xfId="0" applyFont="1" applyFill="1" applyAlignment="1">
      <alignment/>
    </xf>
    <xf numFmtId="0" fontId="1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3" borderId="4" xfId="0" applyFont="1" applyFill="1" applyBorder="1" applyAlignment="1">
      <alignment horizontal="left" wrapText="1"/>
    </xf>
    <xf numFmtId="167" fontId="7" fillId="0" borderId="1" xfId="0" applyNumberFormat="1" applyFont="1" applyBorder="1" applyAlignment="1">
      <alignment/>
    </xf>
    <xf numFmtId="167" fontId="7" fillId="0" borderId="1" xfId="23" applyNumberFormat="1" applyFont="1" applyBorder="1" applyAlignment="1">
      <alignment horizontal="center"/>
    </xf>
    <xf numFmtId="3" fontId="7" fillId="0" borderId="1" xfId="23" applyNumberFormat="1" applyFont="1" applyBorder="1" applyAlignment="1">
      <alignment horizontal="center"/>
    </xf>
    <xf numFmtId="0" fontId="3" fillId="3" borderId="4" xfId="0" applyFont="1" applyFill="1" applyBorder="1" applyAlignment="1">
      <alignment wrapText="1"/>
    </xf>
    <xf numFmtId="167" fontId="3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wrapText="1"/>
    </xf>
    <xf numFmtId="0" fontId="7" fillId="3" borderId="4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9" fillId="5" borderId="1" xfId="0" applyFont="1" applyFill="1" applyBorder="1" applyAlignment="1">
      <alignment/>
    </xf>
    <xf numFmtId="0" fontId="9" fillId="5" borderId="4" xfId="0" applyFont="1" applyFill="1" applyBorder="1" applyAlignment="1">
      <alignment wrapText="1"/>
    </xf>
    <xf numFmtId="3" fontId="9" fillId="5" borderId="1" xfId="0" applyNumberFormat="1" applyFont="1" applyFill="1" applyBorder="1" applyAlignment="1">
      <alignment horizontal="right"/>
    </xf>
    <xf numFmtId="3" fontId="3" fillId="5" borderId="1" xfId="0" applyNumberFormat="1" applyFont="1" applyFill="1" applyBorder="1" applyAlignment="1">
      <alignment horizontal="center"/>
    </xf>
    <xf numFmtId="3" fontId="9" fillId="5" borderId="1" xfId="0" applyNumberFormat="1" applyFont="1" applyFill="1" applyBorder="1" applyAlignment="1">
      <alignment/>
    </xf>
    <xf numFmtId="0" fontId="3" fillId="5" borderId="4" xfId="0" applyFont="1" applyFill="1" applyBorder="1" applyAlignment="1">
      <alignment/>
    </xf>
    <xf numFmtId="0" fontId="9" fillId="5" borderId="4" xfId="0" applyFont="1" applyFill="1" applyBorder="1" applyAlignment="1">
      <alignment/>
    </xf>
    <xf numFmtId="0" fontId="9" fillId="3" borderId="4" xfId="0" applyFont="1" applyFill="1" applyBorder="1" applyAlignment="1">
      <alignment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vertical="top"/>
    </xf>
    <xf numFmtId="0" fontId="9" fillId="0" borderId="1" xfId="0" applyFont="1" applyBorder="1" applyAlignment="1">
      <alignment/>
    </xf>
    <xf numFmtId="0" fontId="7" fillId="3" borderId="4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/>
    </xf>
    <xf numFmtId="0" fontId="3" fillId="3" borderId="4" xfId="0" applyFont="1" applyFill="1" applyBorder="1" applyAlignment="1">
      <alignment vertical="center" wrapText="1"/>
    </xf>
    <xf numFmtId="0" fontId="9" fillId="0" borderId="1" xfId="0" applyFont="1" applyBorder="1" applyAlignment="1">
      <alignment/>
    </xf>
    <xf numFmtId="0" fontId="9" fillId="3" borderId="4" xfId="0" applyFont="1" applyFill="1" applyBorder="1" applyAlignment="1">
      <alignment vertical="center" wrapText="1"/>
    </xf>
    <xf numFmtId="167" fontId="9" fillId="0" borderId="1" xfId="0" applyNumberFormat="1" applyFont="1" applyBorder="1" applyAlignment="1">
      <alignment/>
    </xf>
    <xf numFmtId="0" fontId="3" fillId="3" borderId="4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/>
    </xf>
    <xf numFmtId="0" fontId="0" fillId="4" borderId="0" xfId="0" applyFont="1" applyFill="1" applyAlignment="1">
      <alignment/>
    </xf>
    <xf numFmtId="167" fontId="3" fillId="0" borderId="1" xfId="23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right" wrapText="1"/>
    </xf>
    <xf numFmtId="0" fontId="3" fillId="0" borderId="3" xfId="0" applyFont="1" applyBorder="1" applyAlignment="1">
      <alignment/>
    </xf>
    <xf numFmtId="0" fontId="0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3" fontId="9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166" fontId="7" fillId="0" borderId="1" xfId="23" applyNumberFormat="1" applyFont="1" applyBorder="1" applyAlignment="1">
      <alignment/>
    </xf>
    <xf numFmtId="168" fontId="3" fillId="0" borderId="1" xfId="0" applyNumberFormat="1" applyFont="1" applyBorder="1" applyAlignment="1">
      <alignment horizontal="center"/>
    </xf>
    <xf numFmtId="166" fontId="3" fillId="0" borderId="1" xfId="23" applyNumberFormat="1" applyFont="1" applyBorder="1" applyAlignment="1">
      <alignment/>
    </xf>
    <xf numFmtId="0" fontId="9" fillId="0" borderId="1" xfId="0" applyFont="1" applyBorder="1" applyAlignment="1">
      <alignment wrapText="1"/>
    </xf>
    <xf numFmtId="166" fontId="9" fillId="0" borderId="1" xfId="23" applyNumberFormat="1" applyFont="1" applyBorder="1" applyAlignment="1">
      <alignment/>
    </xf>
    <xf numFmtId="16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0" fontId="3" fillId="0" borderId="0" xfId="0" applyFont="1" applyAlignment="1">
      <alignment vertical="top"/>
    </xf>
    <xf numFmtId="3" fontId="11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vertical="top"/>
    </xf>
    <xf numFmtId="3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/>
    </xf>
    <xf numFmtId="3" fontId="12" fillId="0" borderId="1" xfId="0" applyNumberFormat="1" applyFont="1" applyFill="1" applyBorder="1" applyAlignment="1">
      <alignment horizontal="center"/>
    </xf>
    <xf numFmtId="3" fontId="12" fillId="0" borderId="1" xfId="0" applyNumberFormat="1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3" fillId="0" borderId="1" xfId="0" applyFont="1" applyBorder="1" applyAlignment="1">
      <alignment vertical="top"/>
    </xf>
    <xf numFmtId="3" fontId="7" fillId="0" borderId="1" xfId="0" applyNumberFormat="1" applyFont="1" applyFill="1" applyBorder="1" applyAlignment="1">
      <alignment/>
    </xf>
    <xf numFmtId="166" fontId="7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wrapText="1"/>
    </xf>
    <xf numFmtId="166" fontId="3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/>
    </xf>
    <xf numFmtId="0" fontId="7" fillId="0" borderId="1" xfId="0" applyFont="1" applyBorder="1" applyAlignment="1">
      <alignment vertical="top"/>
    </xf>
    <xf numFmtId="0" fontId="7" fillId="0" borderId="1" xfId="0" applyFont="1" applyFill="1" applyBorder="1" applyAlignment="1">
      <alignment horizontal="left" wrapText="1" indent="1"/>
    </xf>
    <xf numFmtId="0" fontId="11" fillId="0" borderId="1" xfId="0" applyFont="1" applyBorder="1" applyAlignment="1">
      <alignment vertical="top"/>
    </xf>
    <xf numFmtId="0" fontId="3" fillId="0" borderId="1" xfId="0" applyFont="1" applyFill="1" applyBorder="1" applyAlignment="1">
      <alignment horizontal="left" indent="2"/>
    </xf>
    <xf numFmtId="0" fontId="3" fillId="0" borderId="1" xfId="0" applyFont="1" applyFill="1" applyBorder="1" applyAlignment="1">
      <alignment horizontal="left" wrapText="1" indent="2"/>
    </xf>
    <xf numFmtId="3" fontId="3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 wrapText="1" indent="3"/>
    </xf>
    <xf numFmtId="0" fontId="11" fillId="0" borderId="1" xfId="0" applyFont="1" applyBorder="1" applyAlignment="1">
      <alignment horizontal="right" vertical="top" wrapText="1"/>
    </xf>
    <xf numFmtId="0" fontId="3" fillId="0" borderId="1" xfId="0" applyFont="1" applyFill="1" applyBorder="1" applyAlignment="1">
      <alignment horizontal="left" vertical="top" wrapText="1" indent="2"/>
    </xf>
    <xf numFmtId="0" fontId="9" fillId="0" borderId="1" xfId="0" applyFont="1" applyFill="1" applyBorder="1" applyAlignment="1">
      <alignment horizontal="left" vertical="top" wrapText="1" indent="3"/>
    </xf>
    <xf numFmtId="3" fontId="9" fillId="0" borderId="1" xfId="0" applyNumberFormat="1" applyFont="1" applyFill="1" applyBorder="1" applyAlignment="1">
      <alignment/>
    </xf>
    <xf numFmtId="3" fontId="9" fillId="0" borderId="1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/>
    </xf>
    <xf numFmtId="0" fontId="9" fillId="0" borderId="1" xfId="0" applyFont="1" applyFill="1" applyBorder="1" applyAlignment="1">
      <alignment horizontal="left" wrapText="1" indent="2"/>
    </xf>
    <xf numFmtId="3" fontId="3" fillId="0" borderId="4" xfId="0" applyNumberFormat="1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/>
    </xf>
    <xf numFmtId="3" fontId="3" fillId="0" borderId="6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right" vertical="top" wrapText="1"/>
    </xf>
    <xf numFmtId="0" fontId="9" fillId="0" borderId="1" xfId="0" applyFont="1" applyFill="1" applyBorder="1" applyAlignment="1">
      <alignment horizontal="left" wrapText="1" indent="4"/>
    </xf>
    <xf numFmtId="3" fontId="9" fillId="0" borderId="7" xfId="0" applyNumberFormat="1" applyFont="1" applyFill="1" applyBorder="1" applyAlignment="1">
      <alignment/>
    </xf>
    <xf numFmtId="0" fontId="7" fillId="0" borderId="1" xfId="0" applyFont="1" applyBorder="1" applyAlignment="1">
      <alignment horizontal="right" vertical="top" wrapText="1"/>
    </xf>
    <xf numFmtId="0" fontId="5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9" fillId="0" borderId="1" xfId="0" applyFont="1" applyFill="1" applyBorder="1" applyAlignment="1">
      <alignment wrapText="1"/>
    </xf>
    <xf numFmtId="3" fontId="9" fillId="0" borderId="1" xfId="0" applyNumberFormat="1" applyFont="1" applyFill="1" applyBorder="1" applyAlignment="1">
      <alignment horizontal="center"/>
    </xf>
    <xf numFmtId="0" fontId="19" fillId="0" borderId="1" xfId="0" applyFont="1" applyBorder="1" applyAlignment="1">
      <alignment vertical="top"/>
    </xf>
    <xf numFmtId="3" fontId="19" fillId="0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/>
    </xf>
    <xf numFmtId="0" fontId="9" fillId="0" borderId="1" xfId="0" applyFont="1" applyFill="1" applyBorder="1" applyAlignment="1">
      <alignment horizontal="left" wrapText="1"/>
    </xf>
    <xf numFmtId="0" fontId="3" fillId="0" borderId="0" xfId="0" applyFont="1" applyBorder="1" applyAlignment="1">
      <alignment vertical="top"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/>
    </xf>
    <xf numFmtId="166" fontId="3" fillId="0" borderId="3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3" fontId="1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 horizontal="left" indent="1"/>
    </xf>
    <xf numFmtId="0" fontId="20" fillId="0" borderId="0" xfId="0" applyFont="1" applyFill="1" applyAlignment="1">
      <alignment horizontal="left" indent="1"/>
    </xf>
    <xf numFmtId="0" fontId="14" fillId="0" borderId="0" xfId="0" applyFont="1" applyFill="1" applyAlignment="1">
      <alignment horizontal="left" inden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Alignment="1">
      <alignment/>
    </xf>
    <xf numFmtId="3" fontId="12" fillId="0" borderId="0" xfId="0" applyNumberFormat="1" applyFont="1" applyFill="1" applyBorder="1" applyAlignment="1">
      <alignment horizontal="left" wrapText="1"/>
    </xf>
    <xf numFmtId="4" fontId="12" fillId="0" borderId="0" xfId="0" applyNumberFormat="1" applyFont="1" applyFill="1" applyAlignment="1">
      <alignment horizontal="left"/>
    </xf>
    <xf numFmtId="0" fontId="14" fillId="0" borderId="0" xfId="0" applyFont="1" applyFill="1" applyBorder="1" applyAlignment="1">
      <alignment horizontal="right" wrapText="1"/>
    </xf>
    <xf numFmtId="3" fontId="12" fillId="0" borderId="0" xfId="0" applyNumberFormat="1" applyFont="1" applyFill="1" applyBorder="1" applyAlignment="1">
      <alignment horizontal="left"/>
    </xf>
    <xf numFmtId="0" fontId="12" fillId="0" borderId="0" xfId="0" applyFont="1" applyFill="1" applyAlignment="1">
      <alignment wrapText="1"/>
    </xf>
    <xf numFmtId="3" fontId="12" fillId="0" borderId="0" xfId="0" applyNumberFormat="1" applyFont="1" applyFill="1" applyAlignment="1">
      <alignment horizontal="left"/>
    </xf>
    <xf numFmtId="4" fontId="12" fillId="0" borderId="0" xfId="0" applyNumberFormat="1" applyFont="1" applyFill="1" applyAlignment="1">
      <alignment horizontal="right"/>
    </xf>
    <xf numFmtId="0" fontId="12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14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 horizontal="right"/>
    </xf>
    <xf numFmtId="166" fontId="3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right"/>
    </xf>
    <xf numFmtId="166" fontId="3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left" wrapText="1"/>
    </xf>
    <xf numFmtId="3" fontId="7" fillId="0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Alignment="1">
      <alignment horizontal="center" vertical="top" wrapText="1"/>
    </xf>
    <xf numFmtId="166" fontId="3" fillId="0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11" fillId="0" borderId="0" xfId="0" applyFont="1" applyFill="1" applyBorder="1" applyAlignment="1">
      <alignment/>
    </xf>
    <xf numFmtId="3" fontId="11" fillId="0" borderId="0" xfId="0" applyNumberFormat="1" applyFont="1" applyFill="1" applyAlignment="1">
      <alignment/>
    </xf>
    <xf numFmtId="166" fontId="11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3" fontId="4" fillId="0" borderId="0" xfId="0" applyNumberFormat="1" applyFont="1" applyFill="1" applyAlignment="1">
      <alignment horizontal="centerContinuous"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center"/>
    </xf>
    <xf numFmtId="0" fontId="11" fillId="0" borderId="4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167" fontId="7" fillId="0" borderId="1" xfId="0" applyNumberFormat="1" applyFont="1" applyFill="1" applyBorder="1" applyAlignment="1">
      <alignment horizontal="right" wrapText="1"/>
    </xf>
    <xf numFmtId="167" fontId="3" fillId="0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/>
    </xf>
    <xf numFmtId="167" fontId="3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center" wrapText="1"/>
    </xf>
    <xf numFmtId="43" fontId="9" fillId="0" borderId="1" xfId="15" applyFont="1" applyFill="1" applyBorder="1" applyAlignment="1">
      <alignment horizontal="left" wrapText="1"/>
    </xf>
    <xf numFmtId="0" fontId="7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wrapText="1"/>
    </xf>
    <xf numFmtId="0" fontId="4" fillId="0" borderId="0" xfId="0" applyFont="1" applyFill="1" applyAlignment="1">
      <alignment horizontal="right"/>
    </xf>
    <xf numFmtId="164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Alignment="1">
      <alignment horizontal="centerContinuous"/>
    </xf>
    <xf numFmtId="3" fontId="3" fillId="0" borderId="0" xfId="0" applyNumberFormat="1" applyFont="1" applyFill="1" applyAlignment="1">
      <alignment horizontal="centerContinuous"/>
    </xf>
    <xf numFmtId="16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67" fontId="7" fillId="0" borderId="1" xfId="23" applyNumberFormat="1" applyFont="1" applyFill="1" applyBorder="1" applyAlignment="1">
      <alignment/>
    </xf>
    <xf numFmtId="168" fontId="3" fillId="0" borderId="1" xfId="0" applyNumberFormat="1" applyFont="1" applyFill="1" applyBorder="1" applyAlignment="1">
      <alignment horizontal="center"/>
    </xf>
    <xf numFmtId="167" fontId="3" fillId="0" borderId="1" xfId="23" applyNumberFormat="1" applyFont="1" applyFill="1" applyBorder="1" applyAlignment="1">
      <alignment/>
    </xf>
    <xf numFmtId="167" fontId="3" fillId="0" borderId="1" xfId="23" applyNumberFormat="1" applyFont="1" applyFill="1" applyBorder="1" applyAlignment="1">
      <alignment horizontal="right"/>
    </xf>
    <xf numFmtId="164" fontId="3" fillId="0" borderId="0" xfId="0" applyNumberFormat="1" applyFont="1" applyFill="1" applyAlignment="1">
      <alignment/>
    </xf>
    <xf numFmtId="10" fontId="3" fillId="0" borderId="0" xfId="0" applyNumberFormat="1" applyFont="1" applyFill="1" applyAlignment="1">
      <alignment/>
    </xf>
    <xf numFmtId="166" fontId="4" fillId="0" borderId="0" xfId="0" applyNumberFormat="1" applyFont="1" applyFill="1" applyAlignment="1">
      <alignment/>
    </xf>
    <xf numFmtId="166" fontId="3" fillId="0" borderId="0" xfId="0" applyNumberFormat="1" applyFont="1" applyFill="1" applyAlignment="1">
      <alignment/>
    </xf>
    <xf numFmtId="0" fontId="22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2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Continuous" wrapText="1"/>
    </xf>
    <xf numFmtId="0" fontId="13" fillId="0" borderId="0" xfId="0" applyFont="1" applyAlignment="1">
      <alignment horizontal="centerContinuous"/>
    </xf>
    <xf numFmtId="49" fontId="3" fillId="0" borderId="0" xfId="0" applyNumberFormat="1" applyFont="1" applyAlignment="1">
      <alignment horizontal="center" wrapText="1"/>
    </xf>
    <xf numFmtId="0" fontId="13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12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3" fontId="10" fillId="0" borderId="1" xfId="0" applyNumberFormat="1" applyFont="1" applyBorder="1" applyAlignment="1">
      <alignment/>
    </xf>
    <xf numFmtId="167" fontId="10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3" fillId="0" borderId="1" xfId="0" applyFont="1" applyBorder="1" applyAlignment="1">
      <alignment horizontal="left" indent="1"/>
    </xf>
    <xf numFmtId="3" fontId="11" fillId="0" borderId="1" xfId="0" applyNumberFormat="1" applyFont="1" applyBorder="1" applyAlignment="1">
      <alignment/>
    </xf>
    <xf numFmtId="167" fontId="11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left" wrapText="1" indent="2"/>
    </xf>
    <xf numFmtId="167" fontId="11" fillId="0" borderId="1" xfId="0" applyNumberFormat="1" applyFont="1" applyFill="1" applyBorder="1" applyAlignment="1">
      <alignment/>
    </xf>
    <xf numFmtId="3" fontId="8" fillId="0" borderId="1" xfId="0" applyNumberFormat="1" applyFont="1" applyBorder="1" applyAlignment="1">
      <alignment/>
    </xf>
    <xf numFmtId="167" fontId="8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 indent="1"/>
    </xf>
    <xf numFmtId="3" fontId="10" fillId="0" borderId="1" xfId="0" applyNumberFormat="1" applyFont="1" applyBorder="1" applyAlignment="1">
      <alignment/>
    </xf>
    <xf numFmtId="167" fontId="10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24" fillId="0" borderId="0" xfId="0" applyFont="1" applyAlignment="1">
      <alignment/>
    </xf>
    <xf numFmtId="0" fontId="24" fillId="0" borderId="1" xfId="0" applyFont="1" applyBorder="1" applyAlignment="1">
      <alignment/>
    </xf>
    <xf numFmtId="0" fontId="9" fillId="0" borderId="1" xfId="0" applyFont="1" applyBorder="1" applyAlignment="1">
      <alignment horizontal="left" wrapText="1"/>
    </xf>
    <xf numFmtId="0" fontId="24" fillId="0" borderId="0" xfId="0" applyFont="1" applyBorder="1" applyAlignment="1">
      <alignment/>
    </xf>
    <xf numFmtId="0" fontId="9" fillId="0" borderId="1" xfId="0" applyFont="1" applyBorder="1" applyAlignment="1">
      <alignment horizontal="right" wrapText="1"/>
    </xf>
    <xf numFmtId="0" fontId="17" fillId="0" borderId="8" xfId="0" applyFont="1" applyBorder="1" applyAlignment="1">
      <alignment wrapText="1"/>
    </xf>
    <xf numFmtId="0" fontId="23" fillId="0" borderId="0" xfId="0" applyFont="1" applyFill="1" applyAlignment="1">
      <alignment/>
    </xf>
    <xf numFmtId="0" fontId="9" fillId="0" borderId="1" xfId="0" applyFont="1" applyFill="1" applyBorder="1" applyAlignment="1">
      <alignment horizontal="right" wrapText="1"/>
    </xf>
    <xf numFmtId="3" fontId="8" fillId="0" borderId="1" xfId="0" applyNumberFormat="1" applyFont="1" applyFill="1" applyBorder="1" applyAlignment="1">
      <alignment/>
    </xf>
    <xf numFmtId="164" fontId="3" fillId="0" borderId="1" xfId="0" applyNumberFormat="1" applyFont="1" applyBorder="1" applyAlignment="1">
      <alignment/>
    </xf>
    <xf numFmtId="164" fontId="7" fillId="0" borderId="1" xfId="0" applyNumberFormat="1" applyFont="1" applyBorder="1" applyAlignment="1">
      <alignment/>
    </xf>
    <xf numFmtId="0" fontId="23" fillId="0" borderId="1" xfId="0" applyFont="1" applyBorder="1" applyAlignment="1">
      <alignment/>
    </xf>
    <xf numFmtId="0" fontId="23" fillId="0" borderId="6" xfId="0" applyFont="1" applyBorder="1" applyAlignment="1">
      <alignment/>
    </xf>
    <xf numFmtId="0" fontId="17" fillId="0" borderId="0" xfId="0" applyFont="1" applyBorder="1" applyAlignment="1">
      <alignment wrapText="1"/>
    </xf>
    <xf numFmtId="3" fontId="23" fillId="0" borderId="0" xfId="0" applyNumberFormat="1" applyFont="1" applyAlignment="1">
      <alignment/>
    </xf>
    <xf numFmtId="0" fontId="25" fillId="0" borderId="0" xfId="0" applyFont="1" applyAlignment="1">
      <alignment wrapText="1"/>
    </xf>
    <xf numFmtId="0" fontId="23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3" fontId="10" fillId="0" borderId="0" xfId="0" applyNumberFormat="1" applyFont="1" applyBorder="1" applyAlignment="1">
      <alignment/>
    </xf>
    <xf numFmtId="167" fontId="10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3" fillId="0" borderId="3" xfId="0" applyFont="1" applyBorder="1" applyAlignment="1">
      <alignment/>
    </xf>
    <xf numFmtId="0" fontId="12" fillId="0" borderId="0" xfId="0" applyFont="1" applyAlignment="1">
      <alignment horizontal="left" wrapText="1"/>
    </xf>
    <xf numFmtId="0" fontId="23" fillId="0" borderId="9" xfId="0" applyFont="1" applyBorder="1" applyAlignment="1">
      <alignment/>
    </xf>
    <xf numFmtId="0" fontId="23" fillId="0" borderId="7" xfId="0" applyFont="1" applyBorder="1" applyAlignment="1">
      <alignment/>
    </xf>
    <xf numFmtId="0" fontId="3" fillId="0" borderId="0" xfId="0" applyFont="1" applyAlignment="1">
      <alignment wrapText="1"/>
    </xf>
    <xf numFmtId="49" fontId="12" fillId="0" borderId="0" xfId="0" applyNumberFormat="1" applyFont="1" applyAlignment="1">
      <alignment wrapText="1"/>
    </xf>
    <xf numFmtId="0" fontId="12" fillId="0" borderId="0" xfId="0" applyFont="1" applyAlignment="1">
      <alignment wrapText="1"/>
    </xf>
    <xf numFmtId="0" fontId="3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0" fontId="22" fillId="0" borderId="0" xfId="0" applyFont="1" applyAlignment="1">
      <alignment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centerContinuous" vertical="top"/>
    </xf>
    <xf numFmtId="49" fontId="3" fillId="0" borderId="0" xfId="0" applyNumberFormat="1" applyFont="1" applyFill="1" applyAlignment="1">
      <alignment horizontal="left" vertical="top" indent="15"/>
    </xf>
    <xf numFmtId="0" fontId="3" fillId="0" borderId="0" xfId="0" applyFont="1" applyFill="1" applyAlignment="1">
      <alignment horizontal="centerContinuous"/>
    </xf>
    <xf numFmtId="167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vertical="top"/>
    </xf>
    <xf numFmtId="167" fontId="4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 wrapText="1"/>
    </xf>
    <xf numFmtId="3" fontId="7" fillId="0" borderId="7" xfId="0" applyNumberFormat="1" applyFont="1" applyBorder="1" applyAlignment="1">
      <alignment horizontal="right" vertical="center"/>
    </xf>
    <xf numFmtId="166" fontId="7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left" vertical="center"/>
    </xf>
    <xf numFmtId="0" fontId="26" fillId="0" borderId="1" xfId="0" applyNumberFormat="1" applyFont="1" applyFill="1" applyBorder="1" applyAlignment="1">
      <alignment horizontal="center" vertical="center"/>
    </xf>
    <xf numFmtId="0" fontId="27" fillId="0" borderId="1" xfId="0" applyNumberFormat="1" applyFont="1" applyFill="1" applyBorder="1" applyAlignment="1">
      <alignment horizontal="left" vertical="center" wrapText="1" indent="1"/>
    </xf>
    <xf numFmtId="3" fontId="9" fillId="0" borderId="1" xfId="0" applyNumberFormat="1" applyFont="1" applyBorder="1" applyAlignment="1">
      <alignment horizontal="right" vertical="center"/>
    </xf>
    <xf numFmtId="166" fontId="9" fillId="0" borderId="1" xfId="0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wrapText="1" indent="3"/>
    </xf>
    <xf numFmtId="0" fontId="4" fillId="0" borderId="1" xfId="0" applyNumberFormat="1" applyFont="1" applyFill="1" applyBorder="1" applyAlignment="1">
      <alignment horizontal="left" vertical="center" wrapText="1" indent="1"/>
    </xf>
    <xf numFmtId="3" fontId="3" fillId="0" borderId="1" xfId="0" applyNumberFormat="1" applyFont="1" applyBorder="1" applyAlignment="1">
      <alignment horizontal="right" vertical="center"/>
    </xf>
    <xf numFmtId="166" fontId="3" fillId="0" borderId="1" xfId="0" applyNumberFormat="1" applyFont="1" applyFill="1" applyBorder="1" applyAlignment="1">
      <alignment horizontal="right" vertical="center"/>
    </xf>
    <xf numFmtId="0" fontId="27" fillId="0" borderId="1" xfId="0" applyNumberFormat="1" applyFont="1" applyFill="1" applyBorder="1" applyAlignment="1">
      <alignment horizontal="right" vertical="center"/>
    </xf>
    <xf numFmtId="0" fontId="27" fillId="0" borderId="1" xfId="0" applyNumberFormat="1" applyFont="1" applyFill="1" applyBorder="1" applyAlignment="1">
      <alignment horizontal="left" vertical="center" wrapText="1" indent="2"/>
    </xf>
    <xf numFmtId="3" fontId="3" fillId="0" borderId="1" xfId="0" applyNumberFormat="1" applyFont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center" vertical="center"/>
    </xf>
    <xf numFmtId="3" fontId="28" fillId="0" borderId="1" xfId="0" applyNumberFormat="1" applyFont="1" applyFill="1" applyBorder="1" applyAlignment="1">
      <alignment horizontal="right" vertical="center"/>
    </xf>
    <xf numFmtId="166" fontId="9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4" fillId="0" borderId="1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/>
    </xf>
    <xf numFmtId="0" fontId="27" fillId="0" borderId="1" xfId="0" applyNumberFormat="1" applyFont="1" applyFill="1" applyBorder="1" applyAlignment="1">
      <alignment horizontal="right" vertical="center" wrapText="1"/>
    </xf>
    <xf numFmtId="0" fontId="27" fillId="0" borderId="1" xfId="0" applyNumberFormat="1" applyFont="1" applyFill="1" applyBorder="1" applyAlignment="1">
      <alignment horizontal="left" vertical="justify" wrapText="1" indent="2"/>
    </xf>
    <xf numFmtId="0" fontId="5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right" vertical="center" wrapText="1"/>
    </xf>
    <xf numFmtId="0" fontId="27" fillId="0" borderId="1" xfId="0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right" vertical="center"/>
    </xf>
    <xf numFmtId="0" fontId="27" fillId="0" borderId="1" xfId="0" applyNumberFormat="1" applyFont="1" applyFill="1" applyBorder="1" applyAlignment="1">
      <alignment horizontal="left" vertical="justify" wrapText="1" inden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 vertical="center" wrapText="1"/>
    </xf>
    <xf numFmtId="3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/>
    </xf>
    <xf numFmtId="0" fontId="16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 horizontal="left" vertical="top" indent="15"/>
    </xf>
    <xf numFmtId="0" fontId="7" fillId="0" borderId="0" xfId="0" applyFont="1" applyAlignment="1">
      <alignment horizontal="right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left" vertical="top" indent="4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/>
    </xf>
    <xf numFmtId="0" fontId="3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left" wrapText="1"/>
    </xf>
    <xf numFmtId="3" fontId="7" fillId="0" borderId="1" xfId="0" applyNumberFormat="1" applyFont="1" applyBorder="1" applyAlignment="1">
      <alignment horizontal="right"/>
    </xf>
    <xf numFmtId="167" fontId="7" fillId="0" borderId="1" xfId="0" applyNumberFormat="1" applyFont="1" applyBorder="1" applyAlignment="1">
      <alignment horizontal="right"/>
    </xf>
    <xf numFmtId="49" fontId="7" fillId="0" borderId="1" xfId="0" applyNumberFormat="1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3" fontId="3" fillId="0" borderId="1" xfId="0" applyNumberFormat="1" applyFont="1" applyBorder="1" applyAlignment="1">
      <alignment horizontal="right"/>
    </xf>
    <xf numFmtId="167" fontId="3" fillId="0" borderId="1" xfId="0" applyNumberFormat="1" applyFont="1" applyBorder="1" applyAlignment="1">
      <alignment horizontal="right"/>
    </xf>
    <xf numFmtId="49" fontId="7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right" vertical="top" wrapText="1"/>
    </xf>
    <xf numFmtId="49" fontId="9" fillId="0" borderId="1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16" fillId="0" borderId="0" xfId="0" applyFont="1" applyAlignment="1">
      <alignment/>
    </xf>
    <xf numFmtId="0" fontId="7" fillId="0" borderId="0" xfId="0" applyNumberFormat="1" applyFont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Fill="1" applyAlignment="1">
      <alignment horizontal="right" vertical="top"/>
    </xf>
    <xf numFmtId="49" fontId="3" fillId="0" borderId="0" xfId="0" applyNumberFormat="1" applyFont="1" applyFill="1" applyAlignment="1">
      <alignment vertical="top" wrapText="1"/>
    </xf>
    <xf numFmtId="49" fontId="5" fillId="0" borderId="0" xfId="0" applyNumberFormat="1" applyFont="1" applyFill="1" applyAlignment="1">
      <alignment horizontal="left" vertical="top" indent="3"/>
    </xf>
    <xf numFmtId="3" fontId="5" fillId="0" borderId="0" xfId="0" applyNumberFormat="1" applyFont="1" applyFill="1" applyAlignment="1">
      <alignment horizontal="center" vertical="top"/>
    </xf>
    <xf numFmtId="49" fontId="7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167" fontId="7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167" fontId="3" fillId="0" borderId="1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left" wrapText="1" indent="1"/>
    </xf>
    <xf numFmtId="0" fontId="9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left" indent="1"/>
    </xf>
    <xf numFmtId="0" fontId="3" fillId="0" borderId="1" xfId="0" applyFont="1" applyFill="1" applyBorder="1" applyAlignment="1">
      <alignment horizontal="left" vertical="center" wrapText="1" indent="1"/>
    </xf>
    <xf numFmtId="3" fontId="3" fillId="0" borderId="1" xfId="0" applyNumberFormat="1" applyFont="1" applyBorder="1" applyAlignment="1">
      <alignment horizontal="right" vertical="top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left" vertical="top" wrapText="1" indent="1"/>
    </xf>
    <xf numFmtId="49" fontId="9" fillId="0" borderId="1" xfId="0" applyNumberFormat="1" applyFont="1" applyFill="1" applyBorder="1" applyAlignment="1">
      <alignment horizontal="left" vertical="top" wrapText="1" indent="2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 wrapText="1" indent="2"/>
    </xf>
    <xf numFmtId="49" fontId="9" fillId="0" borderId="1" xfId="0" applyNumberFormat="1" applyFont="1" applyFill="1" applyBorder="1" applyAlignment="1">
      <alignment horizontal="right" vertical="center" wrapText="1"/>
    </xf>
    <xf numFmtId="49" fontId="9" fillId="0" borderId="1" xfId="0" applyNumberFormat="1" applyFont="1" applyFill="1" applyBorder="1" applyAlignment="1">
      <alignment horizontal="left" vertical="center" wrapText="1" indent="2"/>
    </xf>
    <xf numFmtId="49" fontId="9" fillId="0" borderId="1" xfId="0" applyNumberFormat="1" applyFont="1" applyFill="1" applyBorder="1" applyAlignment="1">
      <alignment horizontal="left" vertical="top" wrapText="1" indent="1"/>
    </xf>
    <xf numFmtId="49" fontId="9" fillId="0" borderId="1" xfId="0" applyNumberFormat="1" applyFont="1" applyFill="1" applyBorder="1" applyAlignment="1">
      <alignment horizontal="left" vertical="top" wrapText="1" indent="3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9" fillId="0" borderId="1" xfId="0" applyFont="1" applyFill="1" applyBorder="1" applyAlignment="1">
      <alignment/>
    </xf>
    <xf numFmtId="0" fontId="9" fillId="0" borderId="1" xfId="0" applyFont="1" applyFill="1" applyBorder="1" applyAlignment="1">
      <alignment horizontal="left" indent="2"/>
    </xf>
    <xf numFmtId="0" fontId="7" fillId="0" borderId="1" xfId="0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0" fontId="7" fillId="0" borderId="0" xfId="0" applyNumberFormat="1" applyFont="1" applyFill="1" applyAlignment="1">
      <alignment horizontal="center" vertical="center" wrapText="1"/>
    </xf>
    <xf numFmtId="49" fontId="11" fillId="0" borderId="0" xfId="0" applyNumberFormat="1" applyFont="1" applyFill="1" applyAlignment="1">
      <alignment horizontal="center"/>
    </xf>
    <xf numFmtId="4" fontId="11" fillId="0" borderId="0" xfId="0" applyNumberFormat="1" applyFont="1" applyBorder="1" applyAlignment="1">
      <alignment/>
    </xf>
    <xf numFmtId="0" fontId="11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9" fontId="3" fillId="0" borderId="0" xfId="0" applyNumberFormat="1" applyFont="1" applyFill="1" applyAlignment="1">
      <alignment horizontal="center"/>
    </xf>
    <xf numFmtId="4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top" wrapText="1"/>
    </xf>
    <xf numFmtId="4" fontId="3" fillId="0" borderId="5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vertical="top" wrapText="1"/>
    </xf>
    <xf numFmtId="0" fontId="28" fillId="0" borderId="1" xfId="0" applyFont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right" vertical="top"/>
    </xf>
    <xf numFmtId="3" fontId="7" fillId="0" borderId="1" xfId="0" applyNumberFormat="1" applyFont="1" applyBorder="1" applyAlignment="1">
      <alignment horizontal="right" wrapText="1"/>
    </xf>
    <xf numFmtId="167" fontId="7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wrapText="1"/>
    </xf>
    <xf numFmtId="0" fontId="0" fillId="0" borderId="0" xfId="0" applyFont="1" applyAlignment="1">
      <alignment/>
    </xf>
    <xf numFmtId="4" fontId="1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49" fontId="3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 vertical="top"/>
    </xf>
    <xf numFmtId="167" fontId="3" fillId="0" borderId="0" xfId="0" applyNumberFormat="1" applyFont="1" applyAlignment="1">
      <alignment horizontal="center" vertical="top"/>
    </xf>
    <xf numFmtId="2" fontId="3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 vertical="top"/>
    </xf>
    <xf numFmtId="167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 vertical="top"/>
    </xf>
    <xf numFmtId="167" fontId="5" fillId="0" borderId="0" xfId="0" applyNumberFormat="1" applyFont="1" applyAlignment="1">
      <alignment horizontal="center" vertical="top"/>
    </xf>
    <xf numFmtId="2" fontId="5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left" indent="15"/>
    </xf>
    <xf numFmtId="2" fontId="3" fillId="0" borderId="0" xfId="0" applyNumberFormat="1" applyFont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/>
    </xf>
    <xf numFmtId="3" fontId="7" fillId="0" borderId="1" xfId="0" applyNumberFormat="1" applyFont="1" applyFill="1" applyBorder="1" applyAlignment="1">
      <alignment horizontal="right" vertical="top"/>
    </xf>
    <xf numFmtId="167" fontId="7" fillId="0" borderId="1" xfId="0" applyNumberFormat="1" applyFont="1" applyFill="1" applyBorder="1" applyAlignment="1">
      <alignment horizontal="right" vertical="top"/>
    </xf>
    <xf numFmtId="49" fontId="3" fillId="0" borderId="1" xfId="0" applyNumberFormat="1" applyFont="1" applyBorder="1" applyAlignment="1">
      <alignment horizontal="right"/>
    </xf>
    <xf numFmtId="167" fontId="3" fillId="0" borderId="1" xfId="0" applyNumberFormat="1" applyFont="1" applyFill="1" applyBorder="1" applyAlignment="1">
      <alignment horizontal="right" vertical="top"/>
    </xf>
    <xf numFmtId="49" fontId="7" fillId="0" borderId="1" xfId="0" applyNumberFormat="1" applyFont="1" applyBorder="1" applyAlignment="1">
      <alignment horizontal="right"/>
    </xf>
    <xf numFmtId="49" fontId="3" fillId="0" borderId="1" xfId="0" applyNumberFormat="1" applyFont="1" applyFill="1" applyBorder="1" applyAlignment="1">
      <alignment vertical="top" wrapText="1"/>
    </xf>
    <xf numFmtId="2" fontId="3" fillId="0" borderId="1" xfId="0" applyNumberFormat="1" applyFont="1" applyFill="1" applyBorder="1" applyAlignment="1">
      <alignment vertical="top" wrapText="1"/>
    </xf>
    <xf numFmtId="49" fontId="7" fillId="0" borderId="1" xfId="0" applyNumberFormat="1" applyFont="1" applyBorder="1" applyAlignment="1">
      <alignment horizontal="right" vertical="top" wrapText="1"/>
    </xf>
    <xf numFmtId="169" fontId="3" fillId="0" borderId="1" xfId="0" applyNumberFormat="1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right" wrapText="1"/>
    </xf>
    <xf numFmtId="2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16" fillId="0" borderId="0" xfId="0" applyFont="1" applyAlignment="1">
      <alignment/>
    </xf>
    <xf numFmtId="2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/>
    </xf>
    <xf numFmtId="2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7" fillId="0" borderId="1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left" vertical="top" wrapText="1"/>
    </xf>
    <xf numFmtId="167" fontId="7" fillId="0" borderId="6" xfId="0" applyNumberFormat="1" applyFont="1" applyBorder="1" applyAlignment="1">
      <alignment horizontal="right"/>
    </xf>
    <xf numFmtId="0" fontId="7" fillId="0" borderId="4" xfId="0" applyFont="1" applyBorder="1" applyAlignment="1">
      <alignment vertical="top" wrapText="1"/>
    </xf>
    <xf numFmtId="167" fontId="3" fillId="0" borderId="6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center"/>
    </xf>
    <xf numFmtId="49" fontId="3" fillId="0" borderId="4" xfId="0" applyNumberFormat="1" applyFont="1" applyFill="1" applyBorder="1" applyAlignment="1">
      <alignment vertical="top" wrapText="1"/>
    </xf>
    <xf numFmtId="0" fontId="9" fillId="0" borderId="4" xfId="0" applyFont="1" applyFill="1" applyBorder="1" applyAlignment="1">
      <alignment horizontal="left" wrapText="1" indent="1"/>
    </xf>
    <xf numFmtId="167" fontId="9" fillId="0" borderId="6" xfId="0" applyNumberFormat="1" applyFont="1" applyFill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0" fontId="9" fillId="0" borderId="4" xfId="0" applyFont="1" applyFill="1" applyBorder="1" applyAlignment="1">
      <alignment horizontal="left" indent="1"/>
    </xf>
    <xf numFmtId="167" fontId="9" fillId="0" borderId="6" xfId="0" applyNumberFormat="1" applyFont="1" applyBorder="1" applyAlignment="1">
      <alignment horizontal="right"/>
    </xf>
    <xf numFmtId="0" fontId="9" fillId="0" borderId="4" xfId="0" applyFont="1" applyFill="1" applyBorder="1" applyAlignment="1">
      <alignment horizontal="left" wrapText="1" indent="3"/>
    </xf>
    <xf numFmtId="49" fontId="7" fillId="0" borderId="4" xfId="0" applyNumberFormat="1" applyFont="1" applyFill="1" applyBorder="1" applyAlignment="1">
      <alignment vertical="top" wrapText="1"/>
    </xf>
    <xf numFmtId="49" fontId="9" fillId="0" borderId="4" xfId="0" applyNumberFormat="1" applyFont="1" applyFill="1" applyBorder="1" applyAlignment="1">
      <alignment horizontal="left" vertical="top" wrapText="1" indent="1"/>
    </xf>
    <xf numFmtId="167" fontId="3" fillId="0" borderId="6" xfId="0" applyNumberFormat="1" applyFont="1" applyFill="1" applyBorder="1" applyAlignment="1">
      <alignment horizontal="right"/>
    </xf>
    <xf numFmtId="49" fontId="9" fillId="0" borderId="4" xfId="0" applyNumberFormat="1" applyFont="1" applyFill="1" applyBorder="1" applyAlignment="1">
      <alignment horizontal="left" vertical="top" wrapText="1" indent="3"/>
    </xf>
    <xf numFmtId="3" fontId="3" fillId="0" borderId="0" xfId="0" applyNumberFormat="1" applyFont="1" applyBorder="1" applyAlignment="1">
      <alignment horizontal="center"/>
    </xf>
    <xf numFmtId="0" fontId="9" fillId="0" borderId="1" xfId="0" applyFont="1" applyBorder="1" applyAlignment="1">
      <alignment horizontal="right" vertical="center"/>
    </xf>
    <xf numFmtId="0" fontId="9" fillId="0" borderId="4" xfId="0" applyFont="1" applyBorder="1" applyAlignment="1">
      <alignment horizontal="left" vertical="center" wrapText="1" indent="2"/>
    </xf>
    <xf numFmtId="49" fontId="9" fillId="0" borderId="1" xfId="0" applyNumberFormat="1" applyFont="1" applyFill="1" applyBorder="1" applyAlignment="1">
      <alignment horizontal="center" vertical="top" wrapText="1"/>
    </xf>
    <xf numFmtId="49" fontId="9" fillId="0" borderId="4" xfId="0" applyNumberFormat="1" applyFont="1" applyFill="1" applyBorder="1" applyAlignment="1">
      <alignment horizontal="left" vertical="top" wrapText="1" indent="2"/>
    </xf>
    <xf numFmtId="0" fontId="3" fillId="0" borderId="4" xfId="0" applyFont="1" applyBorder="1" applyAlignment="1">
      <alignment vertical="top" wrapText="1"/>
    </xf>
    <xf numFmtId="0" fontId="9" fillId="0" borderId="4" xfId="0" applyFont="1" applyFill="1" applyBorder="1" applyAlignment="1">
      <alignment horizontal="left" indent="2"/>
    </xf>
    <xf numFmtId="0" fontId="0" fillId="0" borderId="0" xfId="0" applyFont="1" applyFill="1" applyBorder="1" applyAlignment="1">
      <alignment/>
    </xf>
    <xf numFmtId="0" fontId="3" fillId="0" borderId="4" xfId="0" applyFont="1" applyBorder="1" applyAlignment="1">
      <alignment horizontal="left" wrapText="1"/>
    </xf>
    <xf numFmtId="167" fontId="3" fillId="0" borderId="6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4" xfId="0" applyFont="1" applyFill="1" applyBorder="1" applyAlignment="1">
      <alignment wrapText="1"/>
    </xf>
    <xf numFmtId="3" fontId="7" fillId="0" borderId="1" xfId="0" applyNumberFormat="1" applyFont="1" applyBorder="1" applyAlignment="1">
      <alignment horizontal="right" vertical="top"/>
    </xf>
    <xf numFmtId="167" fontId="7" fillId="0" borderId="6" xfId="0" applyNumberFormat="1" applyFont="1" applyBorder="1" applyAlignment="1">
      <alignment horizontal="right" vertical="top"/>
    </xf>
    <xf numFmtId="0" fontId="7" fillId="0" borderId="4" xfId="0" applyFont="1" applyFill="1" applyBorder="1" applyAlignment="1">
      <alignment/>
    </xf>
    <xf numFmtId="0" fontId="7" fillId="0" borderId="4" xfId="0" applyFont="1" applyFill="1" applyBorder="1" applyAlignment="1">
      <alignment horizontal="left" vertical="top" wrapText="1"/>
    </xf>
    <xf numFmtId="0" fontId="7" fillId="0" borderId="4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7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 indent="1"/>
    </xf>
    <xf numFmtId="167" fontId="3" fillId="0" borderId="6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/>
    </xf>
    <xf numFmtId="0" fontId="3" fillId="0" borderId="4" xfId="0" applyFont="1" applyBorder="1" applyAlignment="1">
      <alignment horizontal="left" indent="1"/>
    </xf>
    <xf numFmtId="0" fontId="7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Border="1" applyAlignment="1">
      <alignment horizontal="right" vertical="center" wrapText="1"/>
    </xf>
    <xf numFmtId="49" fontId="3" fillId="0" borderId="5" xfId="0" applyNumberFormat="1" applyFont="1" applyFill="1" applyBorder="1" applyAlignment="1">
      <alignment horizontal="right" vertical="top" wrapText="1"/>
    </xf>
    <xf numFmtId="49" fontId="7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 indent="1"/>
    </xf>
    <xf numFmtId="3" fontId="3" fillId="0" borderId="1" xfId="0" applyNumberFormat="1" applyFont="1" applyBorder="1" applyAlignment="1">
      <alignment/>
    </xf>
    <xf numFmtId="49" fontId="7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/>
    </xf>
    <xf numFmtId="49" fontId="7" fillId="0" borderId="1" xfId="0" applyNumberFormat="1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49" fontId="7" fillId="0" borderId="1" xfId="0" applyNumberFormat="1" applyFont="1" applyBorder="1" applyAlignment="1">
      <alignment horizontal="center" vertical="top" wrapText="1"/>
    </xf>
    <xf numFmtId="3" fontId="7" fillId="0" borderId="1" xfId="0" applyNumberFormat="1" applyFont="1" applyBorder="1" applyAlignment="1">
      <alignment vertical="top"/>
    </xf>
    <xf numFmtId="167" fontId="7" fillId="0" borderId="1" xfId="0" applyNumberFormat="1" applyFont="1" applyBorder="1" applyAlignment="1">
      <alignment horizontal="right" vertical="top"/>
    </xf>
    <xf numFmtId="49" fontId="9" fillId="0" borderId="1" xfId="0" applyNumberFormat="1" applyFont="1" applyBorder="1" applyAlignment="1">
      <alignment horizontal="right"/>
    </xf>
    <xf numFmtId="49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0" fontId="3" fillId="0" borderId="0" xfId="0" applyNumberFormat="1" applyFont="1" applyBorder="1" applyAlignment="1">
      <alignment horizontal="right"/>
    </xf>
    <xf numFmtId="49" fontId="11" fillId="0" borderId="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0" fontId="11" fillId="0" borderId="0" xfId="0" applyFont="1" applyAlignment="1">
      <alignment/>
    </xf>
    <xf numFmtId="49" fontId="3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horizontal="centerContinuous" vertical="top" wrapText="1"/>
    </xf>
    <xf numFmtId="49" fontId="4" fillId="0" borderId="0" xfId="0" applyNumberFormat="1" applyFont="1" applyAlignment="1">
      <alignment horizontal="centerContinuous" vertical="top" wrapText="1"/>
    </xf>
    <xf numFmtId="0" fontId="3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/>
    </xf>
    <xf numFmtId="167" fontId="7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167" fontId="3" fillId="0" borderId="1" xfId="0" applyNumberFormat="1" applyFont="1" applyBorder="1" applyAlignment="1">
      <alignment/>
    </xf>
    <xf numFmtId="49" fontId="4" fillId="0" borderId="0" xfId="0" applyNumberFormat="1" applyFont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left" vertical="top"/>
    </xf>
    <xf numFmtId="0" fontId="3" fillId="0" borderId="0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right" wrapText="1"/>
    </xf>
    <xf numFmtId="4" fontId="1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12" fillId="0" borderId="0" xfId="0" applyNumberFormat="1" applyFont="1" applyFill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5" xfId="0" applyFont="1" applyBorder="1" applyAlignment="1">
      <alignment wrapText="1"/>
    </xf>
    <xf numFmtId="3" fontId="3" fillId="0" borderId="5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7" fillId="0" borderId="1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166" fontId="0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 horizontal="center"/>
    </xf>
    <xf numFmtId="166" fontId="16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Continuous"/>
    </xf>
    <xf numFmtId="166" fontId="0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center"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166" fontId="30" fillId="0" borderId="0" xfId="0" applyNumberFormat="1" applyFont="1" applyFill="1" applyBorder="1" applyAlignment="1">
      <alignment horizontal="center"/>
    </xf>
    <xf numFmtId="0" fontId="31" fillId="0" borderId="11" xfId="0" applyFont="1" applyFill="1" applyBorder="1" applyAlignment="1">
      <alignment horizontal="center"/>
    </xf>
    <xf numFmtId="3" fontId="31" fillId="0" borderId="11" xfId="0" applyNumberFormat="1" applyFont="1" applyFill="1" applyBorder="1" applyAlignment="1">
      <alignment horizontal="right"/>
    </xf>
    <xf numFmtId="166" fontId="31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14" fillId="0" borderId="1" xfId="0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3" fontId="12" fillId="0" borderId="7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right"/>
    </xf>
    <xf numFmtId="0" fontId="29" fillId="0" borderId="7" xfId="0" applyFont="1" applyFill="1" applyBorder="1" applyAlignment="1">
      <alignment horizontal="center"/>
    </xf>
    <xf numFmtId="0" fontId="29" fillId="0" borderId="1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7" fillId="0" borderId="7" xfId="0" applyFont="1" applyFill="1" applyBorder="1" applyAlignment="1">
      <alignment horizontal="center"/>
    </xf>
    <xf numFmtId="0" fontId="17" fillId="0" borderId="1" xfId="0" applyFont="1" applyFill="1" applyBorder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167" fontId="3" fillId="0" borderId="1" xfId="0" applyNumberFormat="1" applyFont="1" applyFill="1" applyBorder="1" applyAlignment="1">
      <alignment horizontal="right"/>
    </xf>
    <xf numFmtId="166" fontId="7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left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wrapText="1"/>
    </xf>
    <xf numFmtId="166" fontId="0" fillId="0" borderId="0" xfId="0" applyNumberFormat="1" applyFont="1" applyFill="1" applyAlignment="1">
      <alignment/>
    </xf>
    <xf numFmtId="166" fontId="17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3" fillId="0" borderId="1" xfId="0" applyFont="1" applyFill="1" applyBorder="1" applyAlignment="1">
      <alignment horizontal="left" wrapText="1" indent="4"/>
    </xf>
    <xf numFmtId="166" fontId="12" fillId="0" borderId="0" xfId="0" applyNumberFormat="1" applyFont="1" applyFill="1" applyAlignment="1">
      <alignment/>
    </xf>
    <xf numFmtId="165" fontId="3" fillId="0" borderId="0" xfId="0" applyNumberFormat="1" applyFont="1" applyAlignment="1">
      <alignment/>
    </xf>
    <xf numFmtId="165" fontId="12" fillId="0" borderId="0" xfId="0" applyNumberFormat="1" applyFont="1" applyAlignment="1">
      <alignment/>
    </xf>
    <xf numFmtId="4" fontId="5" fillId="0" borderId="0" xfId="0" applyNumberFormat="1" applyFont="1" applyBorder="1" applyAlignment="1">
      <alignment horizontal="center"/>
    </xf>
    <xf numFmtId="4" fontId="5" fillId="0" borderId="0" xfId="0" applyNumberFormat="1" applyFont="1" applyFill="1" applyBorder="1" applyAlignment="1">
      <alignment horizontal="left"/>
    </xf>
    <xf numFmtId="4" fontId="5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14" fontId="3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/>
    </xf>
    <xf numFmtId="3" fontId="7" fillId="0" borderId="7" xfId="0" applyNumberFormat="1" applyFont="1" applyFill="1" applyBorder="1" applyAlignment="1">
      <alignment/>
    </xf>
    <xf numFmtId="3" fontId="7" fillId="0" borderId="7" xfId="0" applyNumberFormat="1" applyFont="1" applyBorder="1" applyAlignment="1">
      <alignment/>
    </xf>
    <xf numFmtId="0" fontId="7" fillId="0" borderId="1" xfId="0" applyFont="1" applyBorder="1" applyAlignment="1">
      <alignment/>
    </xf>
    <xf numFmtId="3" fontId="4" fillId="0" borderId="0" xfId="22" applyNumberFormat="1" applyFont="1" applyFill="1" applyBorder="1">
      <alignment/>
      <protection/>
    </xf>
    <xf numFmtId="0" fontId="3" fillId="0" borderId="0" xfId="22" applyFont="1" applyFill="1" applyBorder="1" applyAlignment="1">
      <alignment horizontal="right"/>
      <protection/>
    </xf>
    <xf numFmtId="0" fontId="4" fillId="0" borderId="0" xfId="22" applyFont="1" applyFill="1" applyBorder="1">
      <alignment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3" fontId="7" fillId="0" borderId="13" xfId="22" applyNumberFormat="1" applyFont="1" applyFill="1" applyBorder="1" applyAlignment="1">
      <alignment horizontal="left"/>
      <protection/>
    </xf>
    <xf numFmtId="3" fontId="7" fillId="0" borderId="13" xfId="22" applyNumberFormat="1" applyFont="1" applyFill="1" applyBorder="1">
      <alignment/>
      <protection/>
    </xf>
    <xf numFmtId="3" fontId="9" fillId="0" borderId="13" xfId="22" applyNumberFormat="1" applyFont="1" applyFill="1" applyBorder="1">
      <alignment/>
      <protection/>
    </xf>
    <xf numFmtId="3" fontId="28" fillId="0" borderId="1" xfId="22" applyNumberFormat="1" applyFont="1" applyFill="1" applyBorder="1">
      <alignment/>
      <protection/>
    </xf>
    <xf numFmtId="3" fontId="9" fillId="0" borderId="1" xfId="22" applyNumberFormat="1" applyFont="1" applyFill="1" applyBorder="1">
      <alignment/>
      <protection/>
    </xf>
    <xf numFmtId="3" fontId="7" fillId="0" borderId="1" xfId="22" applyNumberFormat="1" applyFont="1" applyFill="1" applyBorder="1">
      <alignment/>
      <protection/>
    </xf>
    <xf numFmtId="3" fontId="7" fillId="0" borderId="1" xfId="22" applyNumberFormat="1" applyFont="1" applyFill="1" applyBorder="1" applyAlignment="1">
      <alignment wrapText="1"/>
      <protection/>
    </xf>
    <xf numFmtId="3" fontId="3" fillId="0" borderId="1" xfId="22" applyNumberFormat="1" applyFont="1" applyFill="1" applyBorder="1">
      <alignment/>
      <protection/>
    </xf>
    <xf numFmtId="3" fontId="3" fillId="0" borderId="1" xfId="22" applyNumberFormat="1" applyFont="1" applyFill="1" applyBorder="1" applyAlignment="1">
      <alignment/>
      <protection/>
    </xf>
    <xf numFmtId="3" fontId="7" fillId="0" borderId="1" xfId="22" applyNumberFormat="1" applyFont="1" applyFill="1" applyBorder="1" applyAlignment="1">
      <alignment/>
      <protection/>
    </xf>
    <xf numFmtId="3" fontId="7" fillId="0" borderId="1" xfId="22" applyNumberFormat="1" applyFont="1" applyFill="1" applyBorder="1" applyAlignment="1">
      <alignment horizontal="justify" wrapText="1"/>
      <protection/>
    </xf>
    <xf numFmtId="3" fontId="3" fillId="0" borderId="1" xfId="22" applyNumberFormat="1" applyFont="1" applyFill="1" applyBorder="1" applyAlignment="1">
      <alignment horizontal="center"/>
      <protection/>
    </xf>
    <xf numFmtId="3" fontId="3" fillId="0" borderId="1" xfId="22" applyNumberFormat="1" applyFont="1" applyFill="1" applyBorder="1" applyAlignment="1">
      <alignment wrapText="1"/>
      <protection/>
    </xf>
    <xf numFmtId="3" fontId="9" fillId="0" borderId="1" xfId="22" applyNumberFormat="1" applyFont="1" applyFill="1" applyBorder="1" applyAlignment="1">
      <alignment horizontal="right"/>
      <protection/>
    </xf>
    <xf numFmtId="3" fontId="9" fillId="0" borderId="1" xfId="22" applyNumberFormat="1" applyFont="1" applyFill="1" applyBorder="1" applyAlignment="1">
      <alignment horizontal="left" wrapText="1"/>
      <protection/>
    </xf>
    <xf numFmtId="3" fontId="7" fillId="0" borderId="1" xfId="21" applyNumberFormat="1" applyFont="1" applyFill="1" applyBorder="1">
      <alignment/>
      <protection/>
    </xf>
    <xf numFmtId="3" fontId="7" fillId="0" borderId="1" xfId="22" applyNumberFormat="1" applyFont="1" applyFill="1" applyBorder="1" applyAlignment="1">
      <alignment horizontal="left" wrapText="1"/>
      <protection/>
    </xf>
    <xf numFmtId="3" fontId="3" fillId="0" borderId="1" xfId="22" applyNumberFormat="1" applyFont="1" applyFill="1" applyBorder="1" applyAlignment="1">
      <alignment horizontal="left" wrapText="1"/>
      <protection/>
    </xf>
    <xf numFmtId="3" fontId="11" fillId="0" borderId="1" xfId="22" applyNumberFormat="1" applyFont="1" applyFill="1" applyBorder="1">
      <alignment/>
      <protection/>
    </xf>
    <xf numFmtId="3" fontId="3" fillId="0" borderId="1" xfId="22" applyNumberFormat="1" applyFont="1" applyFill="1" applyBorder="1" applyAlignment="1">
      <alignment horizontal="left" wrapText="1"/>
      <protection/>
    </xf>
    <xf numFmtId="3" fontId="28" fillId="0" borderId="1" xfId="22" applyNumberFormat="1" applyFont="1" applyFill="1" applyBorder="1" applyAlignment="1">
      <alignment horizontal="right"/>
      <protection/>
    </xf>
    <xf numFmtId="3" fontId="7" fillId="0" borderId="1" xfId="22" applyNumberFormat="1" applyFont="1" applyFill="1" applyBorder="1" applyAlignment="1">
      <alignment horizontal="right"/>
      <protection/>
    </xf>
    <xf numFmtId="3" fontId="7" fillId="0" borderId="1" xfId="22" applyNumberFormat="1" applyFont="1" applyFill="1" applyBorder="1" applyAlignment="1">
      <alignment wrapText="1"/>
      <protection/>
    </xf>
    <xf numFmtId="3" fontId="3" fillId="0" borderId="1" xfId="22" applyNumberFormat="1" applyFont="1" applyFill="1" applyBorder="1" applyAlignment="1">
      <alignment horizontal="right"/>
      <protection/>
    </xf>
    <xf numFmtId="3" fontId="3" fillId="0" borderId="1" xfId="22" applyNumberFormat="1" applyFont="1" applyFill="1" applyBorder="1" applyAlignment="1">
      <alignment horizontal="right"/>
      <protection/>
    </xf>
    <xf numFmtId="3" fontId="3" fillId="0" borderId="1" xfId="22" applyNumberFormat="1" applyFont="1" applyFill="1" applyBorder="1">
      <alignment/>
      <protection/>
    </xf>
    <xf numFmtId="3" fontId="10" fillId="0" borderId="1" xfId="22" applyNumberFormat="1" applyFont="1" applyFill="1" applyBorder="1">
      <alignment/>
      <protection/>
    </xf>
    <xf numFmtId="0" fontId="33" fillId="0" borderId="1" xfId="0" applyFont="1" applyFill="1" applyBorder="1" applyAlignment="1">
      <alignment/>
    </xf>
    <xf numFmtId="3" fontId="33" fillId="0" borderId="1" xfId="0" applyNumberFormat="1" applyFont="1" applyFill="1" applyBorder="1" applyAlignment="1">
      <alignment/>
    </xf>
    <xf numFmtId="3" fontId="33" fillId="0" borderId="1" xfId="0" applyNumberFormat="1" applyFont="1" applyFill="1" applyBorder="1" applyAlignment="1" quotePrefix="1">
      <alignment horizontal="right"/>
    </xf>
    <xf numFmtId="0" fontId="33" fillId="0" borderId="1" xfId="0" applyFont="1" applyFill="1" applyBorder="1" applyAlignment="1">
      <alignment wrapText="1"/>
    </xf>
    <xf numFmtId="3" fontId="7" fillId="0" borderId="1" xfId="22" applyNumberFormat="1" applyFont="1" applyFill="1" applyBorder="1" applyAlignment="1">
      <alignment horizontal="left" wrapText="1"/>
      <protection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3" fontId="3" fillId="0" borderId="0" xfId="22" applyNumberFormat="1" applyFont="1" applyFill="1" applyBorder="1" applyAlignment="1">
      <alignment wrapText="1"/>
      <protection/>
    </xf>
    <xf numFmtId="3" fontId="3" fillId="0" borderId="0" xfId="22" applyNumberFormat="1" applyFont="1" applyFill="1" applyBorder="1" applyAlignment="1">
      <alignment horizontal="center"/>
      <protection/>
    </xf>
    <xf numFmtId="3" fontId="3" fillId="0" borderId="0" xfId="22" applyNumberFormat="1" applyFont="1" applyFill="1" applyBorder="1" applyAlignment="1">
      <alignment horizontal="right"/>
      <protection/>
    </xf>
    <xf numFmtId="3" fontId="9" fillId="0" borderId="0" xfId="22" applyNumberFormat="1" applyFont="1" applyFill="1" applyBorder="1" applyAlignment="1">
      <alignment horizontal="right"/>
      <protection/>
    </xf>
    <xf numFmtId="3" fontId="3" fillId="0" borderId="0" xfId="22" applyNumberFormat="1" applyFont="1" applyFill="1" applyBorder="1">
      <alignment/>
      <protection/>
    </xf>
    <xf numFmtId="0" fontId="3" fillId="0" borderId="0" xfId="22" applyFont="1" applyFill="1" applyBorder="1">
      <alignment/>
      <protection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2" fillId="0" borderId="0" xfId="0" applyFont="1" applyAlignment="1">
      <alignment horizontal="left" wrapText="1"/>
    </xf>
    <xf numFmtId="49" fontId="5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49" fontId="12" fillId="0" borderId="0" xfId="0" applyNumberFormat="1" applyFont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49" fontId="5" fillId="0" borderId="0" xfId="0" applyNumberFormat="1" applyFont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/>
    </xf>
    <xf numFmtId="49" fontId="3" fillId="0" borderId="3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3" fillId="0" borderId="0" xfId="0" applyNumberFormat="1" applyFont="1" applyAlignment="1">
      <alignment horizontal="center" vertical="top" wrapText="1"/>
    </xf>
    <xf numFmtId="49" fontId="5" fillId="0" borderId="0" xfId="0" applyNumberFormat="1" applyFont="1" applyAlignment="1">
      <alignment horizontal="center" vertical="top" wrapText="1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12" fillId="0" borderId="0" xfId="0" applyFont="1" applyFill="1" applyBorder="1" applyAlignment="1">
      <alignment horizontal="left" wrapText="1" indent="1"/>
    </xf>
    <xf numFmtId="0" fontId="14" fillId="0" borderId="0" xfId="0" applyFont="1" applyFill="1" applyAlignment="1">
      <alignment horizontal="left" indent="1"/>
    </xf>
    <xf numFmtId="0" fontId="12" fillId="0" borderId="0" xfId="0" applyFont="1" applyFill="1" applyAlignment="1">
      <alignment wrapText="1"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 wrapText="1"/>
    </xf>
    <xf numFmtId="0" fontId="1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/>
    </xf>
    <xf numFmtId="0" fontId="12" fillId="0" borderId="0" xfId="0" applyFont="1" applyFill="1" applyAlignment="1">
      <alignment horizontal="left" wrapText="1"/>
    </xf>
    <xf numFmtId="0" fontId="14" fillId="0" borderId="0" xfId="0" applyFont="1" applyAlignment="1">
      <alignment wrapText="1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izdatm2000(06_09)2" xfId="21"/>
    <cellStyle name="Normal_Budzaizd99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svaldiba-04\15.tab-Sp.bu-i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</sheetNames>
    <sheetDataSet>
      <sheetData sheetId="5">
        <row r="21">
          <cell r="D21">
            <v>2908104</v>
          </cell>
        </row>
        <row r="22">
          <cell r="D22">
            <v>72741</v>
          </cell>
        </row>
        <row r="23">
          <cell r="D23">
            <v>17883</v>
          </cell>
        </row>
        <row r="25">
          <cell r="D25">
            <v>1001642</v>
          </cell>
        </row>
        <row r="26">
          <cell r="D26">
            <v>23369</v>
          </cell>
        </row>
        <row r="28">
          <cell r="D28">
            <v>2198212</v>
          </cell>
        </row>
        <row r="29">
          <cell r="D29">
            <v>22199</v>
          </cell>
        </row>
        <row r="30">
          <cell r="D30">
            <v>9620</v>
          </cell>
        </row>
        <row r="31">
          <cell r="D31">
            <v>0</v>
          </cell>
        </row>
        <row r="32">
          <cell r="D32">
            <v>4000</v>
          </cell>
        </row>
        <row r="33">
          <cell r="D33">
            <v>7209216</v>
          </cell>
        </row>
        <row r="34">
          <cell r="D34">
            <v>4269159</v>
          </cell>
        </row>
        <row r="35">
          <cell r="D35">
            <v>145549</v>
          </cell>
        </row>
        <row r="36">
          <cell r="D36">
            <v>4826</v>
          </cell>
        </row>
        <row r="38">
          <cell r="D38">
            <v>10769</v>
          </cell>
        </row>
        <row r="39">
          <cell r="D39">
            <v>9468</v>
          </cell>
        </row>
        <row r="40">
          <cell r="D40">
            <v>3232275</v>
          </cell>
        </row>
        <row r="41">
          <cell r="D41">
            <v>107636</v>
          </cell>
        </row>
        <row r="42">
          <cell r="D42">
            <v>2433</v>
          </cell>
        </row>
        <row r="43">
          <cell r="D43">
            <v>4357</v>
          </cell>
        </row>
        <row r="45">
          <cell r="D45">
            <v>4041099</v>
          </cell>
        </row>
        <row r="46">
          <cell r="D46">
            <v>1971468</v>
          </cell>
        </row>
        <row r="47">
          <cell r="D47">
            <v>53688</v>
          </cell>
        </row>
        <row r="48">
          <cell r="D48">
            <v>41748</v>
          </cell>
        </row>
        <row r="49">
          <cell r="D49">
            <v>815</v>
          </cell>
        </row>
        <row r="50">
          <cell r="D50">
            <v>6191</v>
          </cell>
        </row>
        <row r="51">
          <cell r="D51">
            <v>7099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workbookViewId="0" topLeftCell="A36">
      <pane xSplit="19395" topLeftCell="N1" activePane="topLeft" state="split"/>
      <selection pane="topLeft" activeCell="B13" sqref="B13"/>
      <selection pane="topRight" activeCell="N33" sqref="N33"/>
    </sheetView>
  </sheetViews>
  <sheetFormatPr defaultColWidth="9.140625" defaultRowHeight="12.75"/>
  <cols>
    <col min="1" max="1" width="45.57421875" style="1" customWidth="1"/>
    <col min="2" max="5" width="14.7109375" style="1" customWidth="1"/>
    <col min="6" max="16384" width="9.140625" style="1" customWidth="1"/>
  </cols>
  <sheetData>
    <row r="1" spans="2:5" ht="15.75">
      <c r="B1" s="3" t="s">
        <v>941</v>
      </c>
      <c r="E1" s="2"/>
    </row>
    <row r="2" spans="1:5" ht="15.75">
      <c r="A2" s="4"/>
      <c r="E2" s="2"/>
    </row>
    <row r="3" spans="2:5" s="6" customFormat="1" ht="15.75" customHeight="1">
      <c r="B3" s="5" t="s">
        <v>942</v>
      </c>
      <c r="C3" s="5"/>
      <c r="D3" s="5"/>
      <c r="E3" s="5"/>
    </row>
    <row r="4" spans="2:5" s="6" customFormat="1" ht="15.75">
      <c r="B4" s="5" t="s">
        <v>943</v>
      </c>
      <c r="C4" s="5"/>
      <c r="D4" s="5"/>
      <c r="E4" s="5"/>
    </row>
    <row r="5" spans="2:5" ht="15" customHeight="1">
      <c r="B5" s="7" t="s">
        <v>944</v>
      </c>
      <c r="C5" s="7"/>
      <c r="D5" s="7"/>
      <c r="E5" s="7"/>
    </row>
    <row r="6" spans="1:5" ht="12.75">
      <c r="A6" s="8"/>
      <c r="E6" s="9" t="s">
        <v>945</v>
      </c>
    </row>
    <row r="7" spans="1:5" ht="38.25">
      <c r="A7" s="10" t="s">
        <v>946</v>
      </c>
      <c r="B7" s="11" t="s">
        <v>947</v>
      </c>
      <c r="C7" s="11" t="s">
        <v>948</v>
      </c>
      <c r="D7" s="11" t="s">
        <v>949</v>
      </c>
      <c r="E7" s="11" t="s">
        <v>950</v>
      </c>
    </row>
    <row r="8" spans="1:5" ht="12.75">
      <c r="A8" s="12" t="s">
        <v>951</v>
      </c>
      <c r="B8" s="13">
        <v>1110522</v>
      </c>
      <c r="C8" s="13">
        <v>381870</v>
      </c>
      <c r="D8" s="13">
        <v>1492392</v>
      </c>
      <c r="E8" s="13">
        <v>240103</v>
      </c>
    </row>
    <row r="9" spans="1:5" ht="13.5" customHeight="1">
      <c r="A9" s="15" t="s">
        <v>952</v>
      </c>
      <c r="B9" s="16" t="s">
        <v>953</v>
      </c>
      <c r="C9" s="16" t="s">
        <v>953</v>
      </c>
      <c r="D9" s="14">
        <v>126350</v>
      </c>
      <c r="E9" s="14">
        <v>11105</v>
      </c>
    </row>
    <row r="10" spans="1:5" ht="16.5" customHeight="1">
      <c r="A10" s="17" t="s">
        <v>954</v>
      </c>
      <c r="B10" s="13">
        <v>1110522</v>
      </c>
      <c r="C10" s="13">
        <v>381870</v>
      </c>
      <c r="D10" s="13">
        <v>1366042</v>
      </c>
      <c r="E10" s="13">
        <v>228998</v>
      </c>
    </row>
    <row r="11" spans="1:5" ht="12.75">
      <c r="A11" s="12" t="s">
        <v>955</v>
      </c>
      <c r="B11" s="13">
        <v>1090425</v>
      </c>
      <c r="C11" s="13">
        <v>362344</v>
      </c>
      <c r="D11" s="13">
        <v>1452770</v>
      </c>
      <c r="E11" s="13">
        <v>205255</v>
      </c>
    </row>
    <row r="12" spans="1:5" ht="12.75" customHeight="1">
      <c r="A12" s="15" t="s">
        <v>952</v>
      </c>
      <c r="B12" s="16" t="s">
        <v>953</v>
      </c>
      <c r="C12" s="16" t="s">
        <v>953</v>
      </c>
      <c r="D12" s="14">
        <v>126350</v>
      </c>
      <c r="E12" s="14">
        <v>11105</v>
      </c>
    </row>
    <row r="13" spans="1:5" ht="12.75">
      <c r="A13" s="17" t="s">
        <v>956</v>
      </c>
      <c r="B13" s="13">
        <v>1090425</v>
      </c>
      <c r="C13" s="13">
        <v>362344</v>
      </c>
      <c r="D13" s="13">
        <v>1326420</v>
      </c>
      <c r="E13" s="13">
        <v>194150</v>
      </c>
    </row>
    <row r="14" spans="1:5" ht="24.75" customHeight="1">
      <c r="A14" s="17" t="s">
        <v>957</v>
      </c>
      <c r="B14" s="18">
        <v>20097</v>
      </c>
      <c r="C14" s="18">
        <v>19526</v>
      </c>
      <c r="D14" s="19">
        <v>39622</v>
      </c>
      <c r="E14" s="19">
        <v>34848</v>
      </c>
    </row>
    <row r="15" spans="1:5" ht="12.75" customHeight="1">
      <c r="A15" s="17" t="s">
        <v>958</v>
      </c>
      <c r="B15" s="20">
        <v>-7386</v>
      </c>
      <c r="C15" s="20">
        <v>-167</v>
      </c>
      <c r="D15" s="20">
        <v>-7106</v>
      </c>
      <c r="E15" s="20">
        <v>123</v>
      </c>
    </row>
    <row r="16" spans="1:5" ht="12.75">
      <c r="A16" s="21" t="s">
        <v>959</v>
      </c>
      <c r="B16" s="12">
        <v>11703</v>
      </c>
      <c r="C16" s="12">
        <v>1245</v>
      </c>
      <c r="D16" s="12">
        <v>12948</v>
      </c>
      <c r="E16" s="12">
        <v>3325</v>
      </c>
    </row>
    <row r="17" spans="1:5" ht="24.75" customHeight="1">
      <c r="A17" s="15" t="s">
        <v>960</v>
      </c>
      <c r="B17" s="16" t="s">
        <v>953</v>
      </c>
      <c r="C17" s="16" t="s">
        <v>953</v>
      </c>
      <c r="D17" s="14">
        <v>9679</v>
      </c>
      <c r="E17" s="14">
        <v>3048</v>
      </c>
    </row>
    <row r="18" spans="1:5" ht="12.75">
      <c r="A18" s="17" t="s">
        <v>961</v>
      </c>
      <c r="B18" s="20">
        <v>11703</v>
      </c>
      <c r="C18" s="20">
        <v>1245</v>
      </c>
      <c r="D18" s="20">
        <v>3269</v>
      </c>
      <c r="E18" s="20">
        <v>277</v>
      </c>
    </row>
    <row r="19" spans="1:5" ht="12.75" customHeight="1">
      <c r="A19" s="21" t="s">
        <v>962</v>
      </c>
      <c r="B19" s="12">
        <v>19089</v>
      </c>
      <c r="C19" s="12">
        <v>1412</v>
      </c>
      <c r="D19" s="12">
        <v>20501</v>
      </c>
      <c r="E19" s="12">
        <v>954</v>
      </c>
    </row>
    <row r="20" spans="1:5" ht="24.75" customHeight="1">
      <c r="A20" s="15" t="s">
        <v>963</v>
      </c>
      <c r="B20" s="16" t="s">
        <v>953</v>
      </c>
      <c r="C20" s="16" t="s">
        <v>953</v>
      </c>
      <c r="D20" s="14">
        <v>10126</v>
      </c>
      <c r="E20" s="14">
        <v>800</v>
      </c>
    </row>
    <row r="21" spans="1:5" ht="12.75" customHeight="1">
      <c r="A21" s="17" t="s">
        <v>964</v>
      </c>
      <c r="B21" s="23">
        <v>19089</v>
      </c>
      <c r="C21" s="23">
        <v>1412</v>
      </c>
      <c r="D21" s="20">
        <v>10375</v>
      </c>
      <c r="E21" s="20">
        <v>154</v>
      </c>
    </row>
    <row r="22" spans="1:5" ht="12.75" customHeight="1">
      <c r="A22" s="17" t="s">
        <v>965</v>
      </c>
      <c r="B22" s="23">
        <v>27483</v>
      </c>
      <c r="C22" s="23">
        <v>19692</v>
      </c>
      <c r="D22" s="23">
        <v>46728</v>
      </c>
      <c r="E22" s="23">
        <v>34725</v>
      </c>
    </row>
    <row r="23" spans="1:5" ht="12.75">
      <c r="A23" s="13" t="s">
        <v>966</v>
      </c>
      <c r="B23" s="20">
        <v>-27483</v>
      </c>
      <c r="C23" s="20">
        <v>-19692</v>
      </c>
      <c r="D23" s="20">
        <v>-46728</v>
      </c>
      <c r="E23" s="20">
        <v>-34725</v>
      </c>
    </row>
    <row r="24" spans="1:5" ht="12.75">
      <c r="A24" s="13" t="s">
        <v>967</v>
      </c>
      <c r="B24" s="20">
        <v>-134419</v>
      </c>
      <c r="C24" s="20">
        <v>-19504</v>
      </c>
      <c r="D24" s="20">
        <v>-153476</v>
      </c>
      <c r="E24" s="20">
        <v>-34175</v>
      </c>
    </row>
    <row r="25" spans="1:5" ht="12.75">
      <c r="A25" s="24" t="s">
        <v>968</v>
      </c>
      <c r="B25" s="27">
        <v>0</v>
      </c>
      <c r="C25" s="12">
        <v>-480</v>
      </c>
      <c r="D25" s="26">
        <v>-480</v>
      </c>
      <c r="E25" s="26">
        <v>1841</v>
      </c>
    </row>
    <row r="26" spans="1:5" ht="24.75" customHeight="1">
      <c r="A26" s="15" t="s">
        <v>969</v>
      </c>
      <c r="B26" s="28" t="s">
        <v>953</v>
      </c>
      <c r="C26" s="28" t="s">
        <v>953</v>
      </c>
      <c r="D26" s="26">
        <v>-447</v>
      </c>
      <c r="E26" s="26">
        <v>2248</v>
      </c>
    </row>
    <row r="27" spans="1:5" ht="12.75" customHeight="1">
      <c r="A27" s="29" t="s">
        <v>970</v>
      </c>
      <c r="B27" s="27">
        <v>0</v>
      </c>
      <c r="C27" s="27">
        <v>-480</v>
      </c>
      <c r="D27" s="27">
        <v>-33</v>
      </c>
      <c r="E27" s="27">
        <v>-407</v>
      </c>
    </row>
    <row r="28" spans="1:5" ht="12" customHeight="1">
      <c r="A28" s="30" t="s">
        <v>971</v>
      </c>
      <c r="B28" s="12">
        <v>-40345</v>
      </c>
      <c r="C28" s="12">
        <v>0</v>
      </c>
      <c r="D28" s="12">
        <v>-40345</v>
      </c>
      <c r="E28" s="27">
        <v>-48310</v>
      </c>
    </row>
    <row r="29" spans="1:5" ht="12.75">
      <c r="A29" s="29" t="s">
        <v>972</v>
      </c>
      <c r="B29" s="26">
        <v>-57403</v>
      </c>
      <c r="C29" s="26">
        <v>0</v>
      </c>
      <c r="D29" s="26">
        <v>-57403</v>
      </c>
      <c r="E29" s="26">
        <v>-51599</v>
      </c>
    </row>
    <row r="30" spans="1:5" ht="24.75" customHeight="1">
      <c r="A30" s="29" t="s">
        <v>973</v>
      </c>
      <c r="B30" s="26">
        <v>16779</v>
      </c>
      <c r="C30" s="26">
        <v>0</v>
      </c>
      <c r="D30" s="26">
        <v>16779</v>
      </c>
      <c r="E30" s="26">
        <v>27</v>
      </c>
    </row>
    <row r="31" spans="1:5" ht="12.75" customHeight="1">
      <c r="A31" s="29" t="s">
        <v>974</v>
      </c>
      <c r="B31" s="26">
        <v>-104</v>
      </c>
      <c r="C31" s="26">
        <v>0</v>
      </c>
      <c r="D31" s="26">
        <v>-104</v>
      </c>
      <c r="E31" s="26">
        <v>2802</v>
      </c>
    </row>
    <row r="32" spans="1:5" ht="24.75" customHeight="1">
      <c r="A32" s="29" t="s">
        <v>975</v>
      </c>
      <c r="B32" s="26">
        <v>-19054</v>
      </c>
      <c r="C32" s="26">
        <v>0</v>
      </c>
      <c r="D32" s="26">
        <v>-19054</v>
      </c>
      <c r="E32" s="26">
        <v>513</v>
      </c>
    </row>
    <row r="33" spans="1:5" ht="12.75" customHeight="1">
      <c r="A33" s="29" t="s">
        <v>976</v>
      </c>
      <c r="B33" s="26">
        <v>19437</v>
      </c>
      <c r="C33" s="26">
        <v>0</v>
      </c>
      <c r="D33" s="26">
        <v>19437</v>
      </c>
      <c r="E33" s="26">
        <v>-53</v>
      </c>
    </row>
    <row r="34" spans="1:5" ht="12.75">
      <c r="A34" s="31" t="s">
        <v>977</v>
      </c>
      <c r="B34" s="27">
        <v>-126629</v>
      </c>
      <c r="C34" s="27">
        <v>-11757</v>
      </c>
      <c r="D34" s="27">
        <v>-138386</v>
      </c>
      <c r="E34" s="27">
        <v>27076</v>
      </c>
    </row>
    <row r="35" spans="1:5" ht="12.75">
      <c r="A35" s="31" t="s">
        <v>978</v>
      </c>
      <c r="B35" s="26">
        <v>-52744</v>
      </c>
      <c r="C35" s="26">
        <v>8561</v>
      </c>
      <c r="D35" s="26">
        <v>-44183</v>
      </c>
      <c r="E35" s="26">
        <v>8236</v>
      </c>
    </row>
    <row r="36" spans="1:5" ht="12.75">
      <c r="A36" s="29" t="s">
        <v>979</v>
      </c>
      <c r="B36" s="26">
        <v>-78068</v>
      </c>
      <c r="C36" s="26">
        <v>0</v>
      </c>
      <c r="D36" s="26">
        <v>-78068</v>
      </c>
      <c r="E36" s="26">
        <v>9690</v>
      </c>
    </row>
    <row r="37" spans="1:5" ht="12.75" customHeight="1">
      <c r="A37" s="29" t="s">
        <v>980</v>
      </c>
      <c r="B37" s="26">
        <v>857</v>
      </c>
      <c r="C37" s="26">
        <v>-20318</v>
      </c>
      <c r="D37" s="26">
        <v>-19461</v>
      </c>
      <c r="E37" s="26">
        <v>-307</v>
      </c>
    </row>
    <row r="38" spans="1:5" ht="24.75" customHeight="1">
      <c r="A38" s="29" t="s">
        <v>981</v>
      </c>
      <c r="B38" s="26">
        <v>13</v>
      </c>
      <c r="C38" s="26">
        <v>0</v>
      </c>
      <c r="D38" s="26">
        <v>13</v>
      </c>
      <c r="E38" s="26">
        <v>67</v>
      </c>
    </row>
    <row r="39" spans="1:5" ht="12.75" customHeight="1">
      <c r="A39" s="29" t="s">
        <v>976</v>
      </c>
      <c r="B39" s="26">
        <v>3313</v>
      </c>
      <c r="C39" s="26">
        <v>0</v>
      </c>
      <c r="D39" s="26">
        <v>3313</v>
      </c>
      <c r="E39" s="26">
        <v>9390</v>
      </c>
    </row>
    <row r="40" spans="1:5" ht="12.75">
      <c r="A40" s="31" t="s">
        <v>982</v>
      </c>
      <c r="B40" s="27">
        <v>32555</v>
      </c>
      <c r="C40" s="27">
        <v>-7267</v>
      </c>
      <c r="D40" s="27">
        <v>25288</v>
      </c>
      <c r="E40" s="27">
        <v>-12534</v>
      </c>
    </row>
    <row r="41" spans="1:5" ht="24.75" customHeight="1">
      <c r="A41" s="29" t="s">
        <v>983</v>
      </c>
      <c r="B41" s="27">
        <v>400</v>
      </c>
      <c r="C41" s="27">
        <v>3257</v>
      </c>
      <c r="D41" s="27">
        <v>3657</v>
      </c>
      <c r="E41" s="27">
        <v>388</v>
      </c>
    </row>
    <row r="42" spans="1:5" ht="24.75" customHeight="1">
      <c r="A42" s="29" t="s">
        <v>984</v>
      </c>
      <c r="B42" s="27">
        <v>12536</v>
      </c>
      <c r="C42" s="27">
        <v>0</v>
      </c>
      <c r="D42" s="27">
        <v>12536</v>
      </c>
      <c r="E42" s="27">
        <v>313</v>
      </c>
    </row>
    <row r="43" spans="1:5" ht="12.75">
      <c r="A43" s="29" t="s">
        <v>985</v>
      </c>
      <c r="B43" s="27">
        <v>19619</v>
      </c>
      <c r="C43" s="27">
        <v>-10524</v>
      </c>
      <c r="D43" s="27">
        <v>9095</v>
      </c>
      <c r="E43" s="27">
        <v>-13235</v>
      </c>
    </row>
    <row r="44" spans="1:5" ht="12.75">
      <c r="A44" s="13" t="s">
        <v>986</v>
      </c>
      <c r="B44" s="20">
        <v>106936</v>
      </c>
      <c r="C44" s="20">
        <v>-188</v>
      </c>
      <c r="D44" s="20">
        <v>106748</v>
      </c>
      <c r="E44" s="20">
        <v>-550</v>
      </c>
    </row>
    <row r="45" spans="1:5" ht="12.75">
      <c r="A45" s="31" t="s">
        <v>987</v>
      </c>
      <c r="B45" s="27">
        <v>106624</v>
      </c>
      <c r="C45" s="27">
        <v>-188</v>
      </c>
      <c r="D45" s="27">
        <v>106436</v>
      </c>
      <c r="E45" s="27">
        <v>-683</v>
      </c>
    </row>
    <row r="46" spans="1:5" ht="12.75">
      <c r="A46" s="31" t="s">
        <v>0</v>
      </c>
      <c r="B46" s="27">
        <v>312</v>
      </c>
      <c r="C46" s="27">
        <v>0</v>
      </c>
      <c r="D46" s="27">
        <v>312</v>
      </c>
      <c r="E46" s="27">
        <v>133</v>
      </c>
    </row>
    <row r="47" spans="1:3" ht="12.75">
      <c r="A47" s="32" t="s">
        <v>1</v>
      </c>
      <c r="C47" s="32"/>
    </row>
    <row r="48" spans="1:6" ht="12.75">
      <c r="A48" s="34"/>
      <c r="B48" s="35"/>
      <c r="C48" s="35"/>
      <c r="D48" s="36"/>
      <c r="E48" s="35"/>
      <c r="F48" s="33"/>
    </row>
    <row r="49" spans="1:6" s="39" customFormat="1" ht="15.75">
      <c r="A49" s="980"/>
      <c r="B49" s="980"/>
      <c r="C49" s="980"/>
      <c r="D49" s="980"/>
      <c r="E49" s="980"/>
      <c r="F49" s="38"/>
    </row>
    <row r="50" spans="1:6" s="39" customFormat="1" ht="15.75">
      <c r="A50" s="40"/>
      <c r="C50" s="7"/>
      <c r="D50" s="7"/>
      <c r="E50" s="7"/>
      <c r="F50" s="38"/>
    </row>
    <row r="51" spans="1:6" s="39" customFormat="1" ht="15.75">
      <c r="A51" s="37" t="s">
        <v>2</v>
      </c>
      <c r="B51" s="37"/>
      <c r="C51" s="7"/>
      <c r="D51" s="41" t="s">
        <v>3</v>
      </c>
      <c r="E51" s="7"/>
      <c r="F51" s="38"/>
    </row>
    <row r="52" spans="1:4" ht="12.75">
      <c r="A52" s="42"/>
      <c r="D52" s="9"/>
    </row>
    <row r="54" spans="1:5" s="38" customFormat="1" ht="15.75">
      <c r="A54" s="1" t="s">
        <v>4</v>
      </c>
      <c r="B54" s="43"/>
      <c r="C54" s="43"/>
      <c r="D54" s="43"/>
      <c r="E54" s="32"/>
    </row>
    <row r="55" spans="1:3" ht="12.75">
      <c r="A55" s="1" t="s">
        <v>5</v>
      </c>
      <c r="C55" s="32"/>
    </row>
    <row r="56" ht="12.75">
      <c r="C56" s="32"/>
    </row>
  </sheetData>
  <mergeCells count="1">
    <mergeCell ref="A49:E49"/>
  </mergeCells>
  <printOptions/>
  <pageMargins left="1.1023622047244095" right="0.2755905511811024" top="0.3937007874015748" bottom="0.6299212598425197" header="0.22" footer="0.2755905511811024"/>
  <pageSetup firstPageNumber="4" useFirstPageNumber="1" horizontalDpi="600" verticalDpi="600" orientation="portrait" paperSize="9" scale="85" r:id="rId1"/>
  <headerFooter alignWithMargins="0">
    <oddFooter>&amp;R&amp;9&amp;P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62"/>
  <dimension ref="A1:G54"/>
  <sheetViews>
    <sheetView zoomScaleSheetLayoutView="75" workbookViewId="0" topLeftCell="A1">
      <selection activeCell="C10" sqref="C10"/>
    </sheetView>
  </sheetViews>
  <sheetFormatPr defaultColWidth="9.140625" defaultRowHeight="17.25" customHeight="1"/>
  <cols>
    <col min="1" max="1" width="6.140625" style="417" customWidth="1"/>
    <col min="2" max="2" width="37.00390625" style="154" customWidth="1"/>
    <col min="3" max="3" width="13.00390625" style="154" customWidth="1"/>
    <col min="4" max="4" width="9.8515625" style="432" customWidth="1"/>
    <col min="5" max="5" width="11.28125" style="423" customWidth="1"/>
    <col min="6" max="6" width="11.00390625" style="423" customWidth="1"/>
    <col min="7" max="7" width="10.00390625" style="432" customWidth="1"/>
    <col min="8" max="16384" width="9.140625" style="150" customWidth="1"/>
  </cols>
  <sheetData>
    <row r="1" spans="1:7" s="160" customFormat="1" ht="14.25" customHeight="1">
      <c r="A1" s="417"/>
      <c r="B1" s="418"/>
      <c r="C1" s="419"/>
      <c r="D1" s="420"/>
      <c r="E1" s="162"/>
      <c r="F1" s="162"/>
      <c r="G1" s="315" t="s">
        <v>1866</v>
      </c>
    </row>
    <row r="2" spans="1:7" ht="15" customHeight="1">
      <c r="A2" s="422"/>
      <c r="B2" s="150"/>
      <c r="C2" s="423" t="s">
        <v>941</v>
      </c>
      <c r="D2" s="424"/>
      <c r="E2" s="424"/>
      <c r="F2" s="424"/>
      <c r="G2" s="150"/>
    </row>
    <row r="3" spans="1:7" s="160" customFormat="1" ht="13.5" customHeight="1">
      <c r="A3" s="417"/>
      <c r="B3" s="162"/>
      <c r="C3" s="162"/>
      <c r="D3" s="198"/>
      <c r="E3" s="162"/>
      <c r="F3" s="162"/>
      <c r="G3" s="426"/>
    </row>
    <row r="4" spans="1:7" s="160" customFormat="1" ht="15.75">
      <c r="A4" s="427"/>
      <c r="B4" s="1000" t="s">
        <v>1867</v>
      </c>
      <c r="C4" s="1001"/>
      <c r="D4" s="1001"/>
      <c r="E4" s="1001"/>
      <c r="F4" s="1001"/>
      <c r="G4" s="430"/>
    </row>
    <row r="5" spans="1:7" s="160" customFormat="1" ht="15.75">
      <c r="A5" s="431" t="s">
        <v>1868</v>
      </c>
      <c r="C5" s="428" t="s">
        <v>1869</v>
      </c>
      <c r="D5" s="429"/>
      <c r="E5" s="429"/>
      <c r="F5" s="429"/>
      <c r="G5" s="430"/>
    </row>
    <row r="6" spans="1:7" ht="18" customHeight="1">
      <c r="A6" s="422"/>
      <c r="B6" s="423"/>
      <c r="C6" s="161" t="s">
        <v>944</v>
      </c>
      <c r="D6" s="161"/>
      <c r="E6" s="161"/>
      <c r="F6" s="161"/>
      <c r="G6" s="150"/>
    </row>
    <row r="7" spans="1:7" ht="18" customHeight="1">
      <c r="A7" s="422"/>
      <c r="G7" s="163" t="s">
        <v>10</v>
      </c>
    </row>
    <row r="8" spans="1:7" ht="51" customHeight="1">
      <c r="A8" s="435" t="s">
        <v>1870</v>
      </c>
      <c r="B8" s="325" t="s">
        <v>946</v>
      </c>
      <c r="C8" s="325" t="s">
        <v>589</v>
      </c>
      <c r="D8" s="326" t="s">
        <v>1871</v>
      </c>
      <c r="E8" s="325" t="s">
        <v>1872</v>
      </c>
      <c r="F8" s="325" t="s">
        <v>1873</v>
      </c>
      <c r="G8" s="325" t="s">
        <v>112</v>
      </c>
    </row>
    <row r="9" spans="1:7" s="438" customFormat="1" ht="11.25">
      <c r="A9" s="436">
        <v>1</v>
      </c>
      <c r="B9" s="437">
        <v>2</v>
      </c>
      <c r="C9" s="437">
        <v>3</v>
      </c>
      <c r="D9" s="330">
        <v>4</v>
      </c>
      <c r="E9" s="437">
        <v>5</v>
      </c>
      <c r="F9" s="330">
        <v>6</v>
      </c>
      <c r="G9" s="330">
        <v>7</v>
      </c>
    </row>
    <row r="10" spans="1:7" ht="16.5" customHeight="1">
      <c r="A10" s="439"/>
      <c r="B10" s="440" t="s">
        <v>1874</v>
      </c>
      <c r="C10" s="175">
        <v>5835758</v>
      </c>
      <c r="D10" s="175">
        <v>3571991</v>
      </c>
      <c r="E10" s="441">
        <v>61.20868959953446</v>
      </c>
      <c r="F10" s="175">
        <v>-298111</v>
      </c>
      <c r="G10" s="175">
        <v>-568373</v>
      </c>
    </row>
    <row r="11" spans="1:7" ht="25.5">
      <c r="A11" s="439"/>
      <c r="B11" s="335" t="s">
        <v>1875</v>
      </c>
      <c r="C11" s="181">
        <v>5317598</v>
      </c>
      <c r="D11" s="181">
        <v>3252385</v>
      </c>
      <c r="E11" s="442">
        <v>61.16267156712486</v>
      </c>
      <c r="F11" s="181">
        <v>-286131</v>
      </c>
      <c r="G11" s="181">
        <v>-595778</v>
      </c>
    </row>
    <row r="12" spans="1:7" ht="20.25" customHeight="1">
      <c r="A12" s="439"/>
      <c r="B12" s="335" t="s">
        <v>1876</v>
      </c>
      <c r="C12" s="181">
        <v>518160</v>
      </c>
      <c r="D12" s="181">
        <v>319606</v>
      </c>
      <c r="E12" s="442">
        <v>61.68094796973907</v>
      </c>
      <c r="F12" s="181">
        <v>-11980</v>
      </c>
      <c r="G12" s="181">
        <v>27405</v>
      </c>
    </row>
    <row r="13" spans="1:7" ht="14.25" customHeight="1">
      <c r="A13" s="439"/>
      <c r="B13" s="440" t="s">
        <v>1877</v>
      </c>
      <c r="C13" s="191">
        <v>6280045</v>
      </c>
      <c r="D13" s="191">
        <v>2911744</v>
      </c>
      <c r="E13" s="441">
        <v>46.36501808506149</v>
      </c>
      <c r="F13" s="175">
        <v>-497884</v>
      </c>
      <c r="G13" s="175">
        <v>-590583.99</v>
      </c>
    </row>
    <row r="14" spans="1:7" ht="15" customHeight="1">
      <c r="A14" s="439"/>
      <c r="B14" s="443" t="s">
        <v>1878</v>
      </c>
      <c r="C14" s="191">
        <v>5722780</v>
      </c>
      <c r="D14" s="191">
        <v>2766787</v>
      </c>
      <c r="E14" s="441">
        <v>48.34690482597619</v>
      </c>
      <c r="F14" s="175">
        <v>-408714</v>
      </c>
      <c r="G14" s="175">
        <v>-507926.99</v>
      </c>
    </row>
    <row r="15" spans="1:7" ht="15" customHeight="1">
      <c r="A15" s="439">
        <v>1000</v>
      </c>
      <c r="B15" s="443" t="s">
        <v>474</v>
      </c>
      <c r="C15" s="175">
        <v>5275181</v>
      </c>
      <c r="D15" s="175">
        <v>2464150</v>
      </c>
      <c r="E15" s="441">
        <v>46.71214125164615</v>
      </c>
      <c r="F15" s="175">
        <v>-48662</v>
      </c>
      <c r="G15" s="175">
        <v>-225316.99</v>
      </c>
    </row>
    <row r="16" spans="1:7" ht="15" customHeight="1">
      <c r="A16" s="439">
        <v>1100</v>
      </c>
      <c r="B16" s="444" t="s">
        <v>243</v>
      </c>
      <c r="C16" s="181">
        <v>605170</v>
      </c>
      <c r="D16" s="181">
        <v>277694</v>
      </c>
      <c r="E16" s="442">
        <v>45.886940859593174</v>
      </c>
      <c r="F16" s="181">
        <v>-69812</v>
      </c>
      <c r="G16" s="181">
        <v>-71039</v>
      </c>
    </row>
    <row r="17" spans="1:7" ht="25.5" customHeight="1">
      <c r="A17" s="439">
        <v>1200</v>
      </c>
      <c r="B17" s="335" t="s">
        <v>244</v>
      </c>
      <c r="C17" s="349" t="s">
        <v>953</v>
      </c>
      <c r="D17" s="349">
        <v>55633</v>
      </c>
      <c r="E17" s="442" t="s">
        <v>953</v>
      </c>
      <c r="F17" s="181" t="s">
        <v>953</v>
      </c>
      <c r="G17" s="181">
        <v>3552</v>
      </c>
    </row>
    <row r="18" spans="1:7" ht="15" customHeight="1">
      <c r="A18" s="439"/>
      <c r="B18" s="335" t="s">
        <v>593</v>
      </c>
      <c r="C18" s="193">
        <v>4670011</v>
      </c>
      <c r="D18" s="193">
        <v>2130823</v>
      </c>
      <c r="E18" s="442">
        <v>45.62779402446804</v>
      </c>
      <c r="F18" s="181">
        <v>21150</v>
      </c>
      <c r="G18" s="181">
        <v>-157829.99</v>
      </c>
    </row>
    <row r="19" spans="1:7" ht="25.5">
      <c r="A19" s="439" t="s">
        <v>245</v>
      </c>
      <c r="B19" s="447" t="s">
        <v>246</v>
      </c>
      <c r="C19" s="349" t="s">
        <v>953</v>
      </c>
      <c r="D19" s="349">
        <v>1918166</v>
      </c>
      <c r="E19" s="442" t="s">
        <v>953</v>
      </c>
      <c r="F19" s="181" t="s">
        <v>953</v>
      </c>
      <c r="G19" s="181">
        <v>-41564.99000000022</v>
      </c>
    </row>
    <row r="20" spans="1:7" ht="36">
      <c r="A20" s="439" t="s">
        <v>247</v>
      </c>
      <c r="B20" s="448" t="s">
        <v>248</v>
      </c>
      <c r="C20" s="349" t="s">
        <v>953</v>
      </c>
      <c r="D20" s="349">
        <v>212657</v>
      </c>
      <c r="E20" s="442" t="s">
        <v>953</v>
      </c>
      <c r="F20" s="181" t="s">
        <v>953</v>
      </c>
      <c r="G20" s="181">
        <v>-116265</v>
      </c>
    </row>
    <row r="21" spans="1:7" ht="15" customHeight="1">
      <c r="A21" s="439">
        <v>3000</v>
      </c>
      <c r="B21" s="449" t="s">
        <v>249</v>
      </c>
      <c r="C21" s="175">
        <v>447599</v>
      </c>
      <c r="D21" s="175">
        <v>302637</v>
      </c>
      <c r="E21" s="441">
        <v>67.61342183516943</v>
      </c>
      <c r="F21" s="175">
        <v>-360052</v>
      </c>
      <c r="G21" s="175">
        <v>-282610</v>
      </c>
    </row>
    <row r="22" spans="1:7" ht="15" customHeight="1" hidden="1">
      <c r="A22" s="439">
        <v>3100</v>
      </c>
      <c r="B22" s="444" t="s">
        <v>250</v>
      </c>
      <c r="C22" s="193">
        <v>0</v>
      </c>
      <c r="D22" s="193">
        <v>0</v>
      </c>
      <c r="E22" s="442" t="s">
        <v>953</v>
      </c>
      <c r="F22" s="181">
        <v>0</v>
      </c>
      <c r="G22" s="181">
        <v>0</v>
      </c>
    </row>
    <row r="23" spans="1:7" ht="25.5">
      <c r="A23" s="439">
        <v>3400</v>
      </c>
      <c r="B23" s="335" t="s">
        <v>251</v>
      </c>
      <c r="C23" s="193">
        <v>84508</v>
      </c>
      <c r="D23" s="193">
        <v>15717</v>
      </c>
      <c r="E23" s="442">
        <v>18.598239219955506</v>
      </c>
      <c r="F23" s="181">
        <v>-384030</v>
      </c>
      <c r="G23" s="181">
        <v>-294526</v>
      </c>
    </row>
    <row r="24" spans="1:7" ht="15" customHeight="1">
      <c r="A24" s="439">
        <v>3500</v>
      </c>
      <c r="B24" s="335" t="s">
        <v>252</v>
      </c>
      <c r="C24" s="193">
        <v>243072</v>
      </c>
      <c r="D24" s="193">
        <v>167226</v>
      </c>
      <c r="E24" s="442">
        <v>68.79689968404423</v>
      </c>
      <c r="F24" s="181">
        <v>23978</v>
      </c>
      <c r="G24" s="181">
        <v>11916</v>
      </c>
    </row>
    <row r="25" spans="1:7" ht="15" customHeight="1" hidden="1">
      <c r="A25" s="439">
        <v>3600</v>
      </c>
      <c r="B25" s="335" t="s">
        <v>253</v>
      </c>
      <c r="C25" s="193">
        <v>0</v>
      </c>
      <c r="D25" s="193">
        <v>0</v>
      </c>
      <c r="E25" s="442" t="s">
        <v>953</v>
      </c>
      <c r="F25" s="181">
        <v>0</v>
      </c>
      <c r="G25" s="181">
        <v>0</v>
      </c>
    </row>
    <row r="26" spans="1:7" ht="15" customHeight="1">
      <c r="A26" s="439">
        <v>3900</v>
      </c>
      <c r="B26" s="335" t="s">
        <v>254</v>
      </c>
      <c r="C26" s="193">
        <v>120019</v>
      </c>
      <c r="D26" s="193">
        <v>119694</v>
      </c>
      <c r="E26" s="442">
        <v>99.72920954182256</v>
      </c>
      <c r="F26" s="181">
        <v>0</v>
      </c>
      <c r="G26" s="181">
        <v>0</v>
      </c>
    </row>
    <row r="27" spans="1:7" ht="15" customHeight="1">
      <c r="A27" s="439"/>
      <c r="B27" s="440" t="s">
        <v>255</v>
      </c>
      <c r="C27" s="191">
        <v>557265</v>
      </c>
      <c r="D27" s="191">
        <v>144957</v>
      </c>
      <c r="E27" s="441">
        <v>26.01222039783586</v>
      </c>
      <c r="F27" s="175">
        <v>-89170</v>
      </c>
      <c r="G27" s="175">
        <v>-82657</v>
      </c>
    </row>
    <row r="28" spans="1:7" ht="25.5" customHeight="1">
      <c r="A28" s="439" t="s">
        <v>500</v>
      </c>
      <c r="B28" s="335" t="s">
        <v>501</v>
      </c>
      <c r="C28" s="181">
        <v>557265</v>
      </c>
      <c r="D28" s="181">
        <v>144957</v>
      </c>
      <c r="E28" s="442">
        <v>26.01222039783586</v>
      </c>
      <c r="F28" s="181">
        <v>-89170</v>
      </c>
      <c r="G28" s="181">
        <v>-82657</v>
      </c>
    </row>
    <row r="29" spans="1:7" ht="15" customHeight="1">
      <c r="A29" s="439"/>
      <c r="B29" s="440" t="s">
        <v>256</v>
      </c>
      <c r="C29" s="191">
        <v>-444287</v>
      </c>
      <c r="D29" s="191">
        <v>660247</v>
      </c>
      <c r="E29" s="441" t="s">
        <v>953</v>
      </c>
      <c r="F29" s="175">
        <v>199773</v>
      </c>
      <c r="G29" s="175">
        <v>22210.990000000224</v>
      </c>
    </row>
    <row r="30" spans="1:7" ht="15" customHeight="1">
      <c r="A30" s="439"/>
      <c r="B30" s="440" t="s">
        <v>257</v>
      </c>
      <c r="C30" s="191">
        <v>444287</v>
      </c>
      <c r="D30" s="191">
        <v>-660247</v>
      </c>
      <c r="E30" s="441" t="s">
        <v>953</v>
      </c>
      <c r="F30" s="175">
        <v>-199773</v>
      </c>
      <c r="G30" s="175">
        <v>-22210.990000000224</v>
      </c>
    </row>
    <row r="31" spans="1:7" ht="25.5">
      <c r="A31" s="439"/>
      <c r="B31" s="450" t="s">
        <v>598</v>
      </c>
      <c r="C31" s="193">
        <v>496618</v>
      </c>
      <c r="D31" s="193">
        <v>-660247</v>
      </c>
      <c r="E31" s="442">
        <v>-132.9486647684941</v>
      </c>
      <c r="F31" s="181">
        <v>-212411</v>
      </c>
      <c r="G31" s="181">
        <v>-22210.990000000224</v>
      </c>
    </row>
    <row r="32" spans="1:7" ht="12.75">
      <c r="A32" s="451"/>
      <c r="B32" s="452"/>
      <c r="C32" s="434"/>
      <c r="D32" s="434"/>
      <c r="E32" s="445"/>
      <c r="F32" s="434"/>
      <c r="G32" s="434"/>
    </row>
    <row r="33" spans="1:7" ht="12.75">
      <c r="A33" s="994" t="s">
        <v>258</v>
      </c>
      <c r="B33" s="1005"/>
      <c r="C33" s="1005"/>
      <c r="D33" s="1005"/>
      <c r="E33" s="1005"/>
      <c r="F33" s="1005"/>
      <c r="G33" s="434"/>
    </row>
    <row r="34" spans="1:7" ht="12.75">
      <c r="A34" s="412"/>
      <c r="B34" s="413"/>
      <c r="C34" s="453"/>
      <c r="D34" s="453"/>
      <c r="E34" s="413"/>
      <c r="F34" s="413"/>
      <c r="G34" s="434"/>
    </row>
    <row r="35" spans="1:7" ht="12.75">
      <c r="A35" s="412"/>
      <c r="B35" s="413"/>
      <c r="C35" s="453"/>
      <c r="D35" s="453"/>
      <c r="E35" s="413"/>
      <c r="F35" s="413"/>
      <c r="G35" s="434"/>
    </row>
    <row r="36" spans="1:7" ht="12.75">
      <c r="A36" s="412"/>
      <c r="B36" s="413"/>
      <c r="C36" s="453"/>
      <c r="D36" s="453"/>
      <c r="E36" s="413"/>
      <c r="F36" s="413"/>
      <c r="G36" s="434"/>
    </row>
    <row r="37" spans="1:7" ht="12.75">
      <c r="A37" s="412"/>
      <c r="B37" s="413"/>
      <c r="C37" s="453"/>
      <c r="D37" s="453"/>
      <c r="E37" s="413"/>
      <c r="F37" s="413"/>
      <c r="G37" s="434"/>
    </row>
    <row r="38" spans="1:7" ht="12.75">
      <c r="A38" s="412"/>
      <c r="B38" s="413"/>
      <c r="C38" s="453"/>
      <c r="D38" s="453"/>
      <c r="E38" s="413"/>
      <c r="F38" s="413"/>
      <c r="G38" s="434"/>
    </row>
    <row r="39" spans="1:7" ht="12.75">
      <c r="A39" s="451"/>
      <c r="B39" s="452"/>
      <c r="C39" s="434"/>
      <c r="D39" s="434"/>
      <c r="E39" s="445"/>
      <c r="F39" s="434"/>
      <c r="G39" s="434"/>
    </row>
    <row r="40" spans="1:7" ht="12.75">
      <c r="A40" s="1002"/>
      <c r="B40" s="1003"/>
      <c r="C40" s="1003"/>
      <c r="D40" s="1003"/>
      <c r="E40" s="200"/>
      <c r="F40" s="201"/>
      <c r="G40" s="201"/>
    </row>
    <row r="41" spans="1:7" ht="17.25" customHeight="1">
      <c r="A41" s="154" t="s">
        <v>2</v>
      </c>
      <c r="B41" s="150"/>
      <c r="C41" s="200"/>
      <c r="D41" s="163"/>
      <c r="E41" s="203" t="s">
        <v>3</v>
      </c>
      <c r="F41" s="203"/>
      <c r="G41" s="150"/>
    </row>
    <row r="42" spans="1:7" ht="15.75">
      <c r="A42" s="154"/>
      <c r="B42" s="150"/>
      <c r="C42" s="200"/>
      <c r="D42" s="163"/>
      <c r="E42" s="203"/>
      <c r="F42" s="162"/>
      <c r="G42" s="454"/>
    </row>
    <row r="43" spans="2:7" ht="12.75">
      <c r="B43" s="153"/>
      <c r="C43" s="455"/>
      <c r="D43" s="433"/>
      <c r="E43" s="456"/>
      <c r="F43" s="456"/>
      <c r="G43" s="433"/>
    </row>
    <row r="44" spans="1:5" s="171" customFormat="1" ht="12.75">
      <c r="A44" s="1004" t="s">
        <v>105</v>
      </c>
      <c r="B44" s="1003"/>
      <c r="C44" s="172"/>
      <c r="D44" s="172"/>
      <c r="E44" s="172"/>
    </row>
    <row r="45" spans="1:2" s="172" customFormat="1" ht="12.75">
      <c r="A45" s="1004" t="s">
        <v>5</v>
      </c>
      <c r="B45" s="1003"/>
    </row>
    <row r="46" spans="2:6" ht="17.25" customHeight="1">
      <c r="B46" s="153"/>
      <c r="C46" s="455"/>
      <c r="D46" s="433"/>
      <c r="E46" s="456"/>
      <c r="F46" s="456"/>
    </row>
    <row r="47" spans="3:7" ht="17.25" customHeight="1">
      <c r="C47" s="457"/>
      <c r="D47" s="458"/>
      <c r="E47" s="459"/>
      <c r="F47" s="459"/>
      <c r="G47" s="458"/>
    </row>
    <row r="48" spans="3:6" ht="17.25" customHeight="1">
      <c r="C48" s="432"/>
      <c r="E48" s="459"/>
      <c r="F48" s="459"/>
    </row>
    <row r="49" spans="3:6" ht="17.25" customHeight="1">
      <c r="C49" s="432"/>
      <c r="E49" s="459"/>
      <c r="F49" s="459"/>
    </row>
    <row r="50" spans="3:6" ht="17.25" customHeight="1">
      <c r="C50" s="432"/>
      <c r="E50" s="459"/>
      <c r="F50" s="459"/>
    </row>
    <row r="51" spans="2:6" ht="17.25" customHeight="1">
      <c r="B51" s="167"/>
      <c r="C51" s="432"/>
      <c r="E51" s="459"/>
      <c r="F51" s="459"/>
    </row>
    <row r="52" ht="17.25" customHeight="1">
      <c r="B52" s="167"/>
    </row>
    <row r="53" ht="17.25" customHeight="1">
      <c r="B53" s="460"/>
    </row>
    <row r="54" spans="3:6" ht="17.25" customHeight="1">
      <c r="C54" s="432"/>
      <c r="E54" s="459"/>
      <c r="F54" s="459"/>
    </row>
  </sheetData>
  <mergeCells count="5">
    <mergeCell ref="B4:F4"/>
    <mergeCell ref="A40:D40"/>
    <mergeCell ref="A44:B44"/>
    <mergeCell ref="A45:B45"/>
    <mergeCell ref="A33:F33"/>
  </mergeCells>
  <printOptions horizontalCentered="1"/>
  <pageMargins left="0.69" right="0.5118110236220472" top="0.984251968503937" bottom="0.3937007874015748" header="0.5118110236220472" footer="0.5118110236220472"/>
  <pageSetup firstPageNumber="31" useFirstPageNumber="1" horizontalDpi="600" verticalDpi="600" orientation="portrait" paperSize="9" scale="90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C9" sqref="C9"/>
    </sheetView>
  </sheetViews>
  <sheetFormatPr defaultColWidth="9.140625" defaultRowHeight="12.75"/>
  <cols>
    <col min="1" max="1" width="7.28125" style="0" customWidth="1"/>
    <col min="2" max="2" width="31.421875" style="0" customWidth="1"/>
    <col min="3" max="4" width="11.8515625" style="0" customWidth="1"/>
    <col min="5" max="5" width="10.421875" style="0" customWidth="1"/>
    <col min="6" max="6" width="10.28125" style="0" customWidth="1"/>
  </cols>
  <sheetData>
    <row r="1" spans="1:6" ht="12.75">
      <c r="A1" s="150"/>
      <c r="B1" s="150"/>
      <c r="C1" s="150"/>
      <c r="D1" s="150"/>
      <c r="E1" s="150"/>
      <c r="F1" s="461" t="s">
        <v>259</v>
      </c>
    </row>
    <row r="2" spans="1:6" ht="12.75">
      <c r="A2" s="44"/>
      <c r="B2" s="44"/>
      <c r="C2" s="44"/>
      <c r="D2" s="44"/>
      <c r="E2" s="44"/>
      <c r="F2" s="44"/>
    </row>
    <row r="3" spans="1:6" ht="30" customHeight="1">
      <c r="A3" s="57"/>
      <c r="B3" s="983" t="s">
        <v>260</v>
      </c>
      <c r="C3" s="983"/>
      <c r="D3" s="983"/>
      <c r="E3" s="983"/>
      <c r="F3" s="157"/>
    </row>
    <row r="4" spans="1:6" ht="12.75">
      <c r="A4" s="44"/>
      <c r="B4" s="1006" t="s">
        <v>944</v>
      </c>
      <c r="C4" s="1007"/>
      <c r="D4" s="1007"/>
      <c r="E4" s="1007"/>
      <c r="F4" s="161"/>
    </row>
    <row r="5" spans="1:6" ht="12.75">
      <c r="A5" s="150"/>
      <c r="B5" s="150"/>
      <c r="C5" s="150"/>
      <c r="D5" s="150"/>
      <c r="E5" s="150"/>
      <c r="F5" s="150"/>
    </row>
    <row r="6" spans="1:6" ht="12.75">
      <c r="A6" s="150"/>
      <c r="B6" s="150"/>
      <c r="C6" s="150"/>
      <c r="D6" s="150"/>
      <c r="E6" s="150"/>
      <c r="F6" s="464" t="s">
        <v>10</v>
      </c>
    </row>
    <row r="7" spans="1:6" ht="51">
      <c r="A7" s="325" t="s">
        <v>195</v>
      </c>
      <c r="B7" s="465" t="s">
        <v>946</v>
      </c>
      <c r="C7" s="325" t="s">
        <v>1267</v>
      </c>
      <c r="D7" s="325" t="s">
        <v>12</v>
      </c>
      <c r="E7" s="325" t="s">
        <v>261</v>
      </c>
      <c r="F7" s="325" t="s">
        <v>112</v>
      </c>
    </row>
    <row r="8" spans="1:6" ht="9.75" customHeight="1">
      <c r="A8" s="466">
        <v>1</v>
      </c>
      <c r="B8" s="466">
        <v>2</v>
      </c>
      <c r="C8" s="169">
        <v>3</v>
      </c>
      <c r="D8" s="169">
        <v>4</v>
      </c>
      <c r="E8" s="169">
        <v>5</v>
      </c>
      <c r="F8" s="169">
        <v>6</v>
      </c>
    </row>
    <row r="9" spans="1:6" ht="12.75">
      <c r="A9" s="194"/>
      <c r="B9" s="440" t="s">
        <v>1335</v>
      </c>
      <c r="C9" s="177">
        <v>6280045</v>
      </c>
      <c r="D9" s="177">
        <v>2911744</v>
      </c>
      <c r="E9" s="467">
        <v>46.36501808506149</v>
      </c>
      <c r="F9" s="177">
        <v>-590584</v>
      </c>
    </row>
    <row r="10" spans="1:6" ht="19.5" customHeight="1">
      <c r="A10" s="468">
        <v>1</v>
      </c>
      <c r="B10" s="335" t="s">
        <v>1431</v>
      </c>
      <c r="C10" s="183">
        <v>1965249</v>
      </c>
      <c r="D10" s="183">
        <v>668099</v>
      </c>
      <c r="E10" s="469">
        <v>33.995641264796475</v>
      </c>
      <c r="F10" s="183">
        <v>132781</v>
      </c>
    </row>
    <row r="11" spans="1:6" ht="12.75">
      <c r="A11" s="468">
        <v>2</v>
      </c>
      <c r="B11" s="335" t="s">
        <v>1433</v>
      </c>
      <c r="C11" s="183">
        <v>205</v>
      </c>
      <c r="D11" s="183">
        <v>66</v>
      </c>
      <c r="E11" s="469">
        <v>32.19512195121951</v>
      </c>
      <c r="F11" s="183">
        <v>66</v>
      </c>
    </row>
    <row r="12" spans="1:6" ht="25.5" customHeight="1">
      <c r="A12" s="468">
        <v>3</v>
      </c>
      <c r="B12" s="335" t="s">
        <v>1435</v>
      </c>
      <c r="C12" s="183">
        <v>167208</v>
      </c>
      <c r="D12" s="183">
        <v>73930</v>
      </c>
      <c r="E12" s="469">
        <v>44.21439165590163</v>
      </c>
      <c r="F12" s="183">
        <v>17153</v>
      </c>
    </row>
    <row r="13" spans="1:6" ht="19.5" customHeight="1">
      <c r="A13" s="468">
        <v>4</v>
      </c>
      <c r="B13" s="335" t="s">
        <v>1437</v>
      </c>
      <c r="C13" s="183">
        <v>2502128</v>
      </c>
      <c r="D13" s="183">
        <v>1378516</v>
      </c>
      <c r="E13" s="469">
        <v>55.09374420493276</v>
      </c>
      <c r="F13" s="183">
        <v>123975</v>
      </c>
    </row>
    <row r="14" spans="1:6" ht="19.5" customHeight="1">
      <c r="A14" s="468">
        <v>5</v>
      </c>
      <c r="B14" s="335" t="s">
        <v>1439</v>
      </c>
      <c r="C14" s="183">
        <v>316585</v>
      </c>
      <c r="D14" s="183">
        <v>308867</v>
      </c>
      <c r="E14" s="469">
        <v>97.5621081226211</v>
      </c>
      <c r="F14" s="183">
        <v>3151</v>
      </c>
    </row>
    <row r="15" spans="1:6" ht="25.5" customHeight="1">
      <c r="A15" s="468">
        <v>6</v>
      </c>
      <c r="B15" s="335" t="s">
        <v>1441</v>
      </c>
      <c r="C15" s="183">
        <v>359402</v>
      </c>
      <c r="D15" s="183">
        <v>103783</v>
      </c>
      <c r="E15" s="469">
        <v>28.876578316203027</v>
      </c>
      <c r="F15" s="183">
        <v>20823</v>
      </c>
    </row>
    <row r="16" spans="1:6" ht="25.5" customHeight="1">
      <c r="A16" s="468">
        <v>7</v>
      </c>
      <c r="B16" s="335" t="s">
        <v>1443</v>
      </c>
      <c r="C16" s="183">
        <v>328390</v>
      </c>
      <c r="D16" s="183">
        <v>115860</v>
      </c>
      <c r="E16" s="469">
        <v>35.28122050001522</v>
      </c>
      <c r="F16" s="183">
        <v>41851</v>
      </c>
    </row>
    <row r="17" spans="1:6" ht="19.5" customHeight="1">
      <c r="A17" s="468">
        <v>8</v>
      </c>
      <c r="B17" s="335" t="s">
        <v>262</v>
      </c>
      <c r="C17" s="183">
        <v>616417</v>
      </c>
      <c r="D17" s="183">
        <v>240707</v>
      </c>
      <c r="E17" s="469">
        <v>39.0493772884265</v>
      </c>
      <c r="F17" s="183">
        <v>-936430</v>
      </c>
    </row>
    <row r="18" spans="1:6" ht="25.5" customHeight="1" hidden="1">
      <c r="A18" s="468">
        <v>9</v>
      </c>
      <c r="B18" s="335" t="s">
        <v>1447</v>
      </c>
      <c r="C18" s="183">
        <v>0</v>
      </c>
      <c r="D18" s="183">
        <v>0</v>
      </c>
      <c r="E18" s="469" t="e">
        <v>#DIV/0!</v>
      </c>
      <c r="F18" s="183">
        <v>0</v>
      </c>
    </row>
    <row r="19" spans="1:6" ht="25.5" customHeight="1">
      <c r="A19" s="468">
        <v>10</v>
      </c>
      <c r="B19" s="335" t="s">
        <v>1449</v>
      </c>
      <c r="C19" s="183">
        <v>22059</v>
      </c>
      <c r="D19" s="183">
        <v>15736</v>
      </c>
      <c r="E19" s="469">
        <v>71.33596264563216</v>
      </c>
      <c r="F19" s="183">
        <v>4855</v>
      </c>
    </row>
    <row r="20" spans="1:6" ht="24.75" customHeight="1">
      <c r="A20" s="468">
        <v>11</v>
      </c>
      <c r="B20" s="335" t="s">
        <v>1451</v>
      </c>
      <c r="C20" s="183">
        <v>2000</v>
      </c>
      <c r="D20" s="183">
        <v>1782</v>
      </c>
      <c r="E20" s="469">
        <v>89.1</v>
      </c>
      <c r="F20" s="183">
        <v>0</v>
      </c>
    </row>
    <row r="21" spans="1:6" ht="19.5" customHeight="1" hidden="1">
      <c r="A21" s="468">
        <v>12</v>
      </c>
      <c r="B21" s="335" t="s">
        <v>1453</v>
      </c>
      <c r="C21" s="183"/>
      <c r="D21" s="183"/>
      <c r="E21" s="469" t="e">
        <v>#DIV/0!</v>
      </c>
      <c r="F21" s="183">
        <v>0</v>
      </c>
    </row>
    <row r="22" spans="1:6" ht="19.5" customHeight="1">
      <c r="A22" s="468">
        <v>13</v>
      </c>
      <c r="B22" s="335" t="s">
        <v>1455</v>
      </c>
      <c r="C22" s="183">
        <v>402</v>
      </c>
      <c r="D22" s="183">
        <v>4398</v>
      </c>
      <c r="E22" s="470" t="s">
        <v>953</v>
      </c>
      <c r="F22" s="183">
        <v>1191</v>
      </c>
    </row>
    <row r="23" spans="1:6" ht="25.5" customHeight="1" hidden="1">
      <c r="A23" s="150"/>
      <c r="B23" s="335" t="s">
        <v>1457</v>
      </c>
      <c r="C23" s="183"/>
      <c r="D23" s="183"/>
      <c r="E23" s="469"/>
      <c r="F23" s="183"/>
    </row>
    <row r="24" spans="1:6" ht="12" customHeight="1">
      <c r="A24" s="150"/>
      <c r="B24" s="150"/>
      <c r="C24" s="471"/>
      <c r="D24" s="471"/>
      <c r="E24" s="472"/>
      <c r="F24" s="150"/>
    </row>
    <row r="25" spans="1:6" ht="12.75">
      <c r="A25" s="994" t="s">
        <v>263</v>
      </c>
      <c r="B25" s="1005"/>
      <c r="C25" s="1005"/>
      <c r="D25" s="1005"/>
      <c r="E25" s="1005"/>
      <c r="F25" s="1005"/>
    </row>
    <row r="26" spans="1:6" ht="12.75">
      <c r="A26" s="150"/>
      <c r="B26" s="150"/>
      <c r="C26" s="471"/>
      <c r="D26" s="471"/>
      <c r="E26" s="472"/>
      <c r="F26" s="150"/>
    </row>
    <row r="27" spans="1:6" ht="12.75">
      <c r="A27" s="150"/>
      <c r="B27" s="150"/>
      <c r="C27" s="471"/>
      <c r="D27" s="471"/>
      <c r="E27" s="472"/>
      <c r="F27" s="150"/>
    </row>
    <row r="28" spans="1:6" ht="12.75">
      <c r="A28" s="150"/>
      <c r="B28" s="150"/>
      <c r="C28" s="471"/>
      <c r="D28" s="471"/>
      <c r="E28" s="472"/>
      <c r="F28" s="150"/>
    </row>
    <row r="29" spans="1:6" ht="12.75">
      <c r="A29" s="150"/>
      <c r="B29" s="150"/>
      <c r="C29" s="471"/>
      <c r="D29" s="471"/>
      <c r="E29" s="472"/>
      <c r="F29" s="150"/>
    </row>
    <row r="30" spans="1:6" ht="12.75">
      <c r="A30" s="150"/>
      <c r="B30" s="150"/>
      <c r="C30" s="471"/>
      <c r="D30" s="471"/>
      <c r="E30" s="472"/>
      <c r="F30" s="150"/>
    </row>
    <row r="31" spans="1:6" ht="12.75">
      <c r="A31" s="150"/>
      <c r="B31" s="150"/>
      <c r="C31" s="471"/>
      <c r="D31" s="471"/>
      <c r="E31" s="472"/>
      <c r="F31" s="150"/>
    </row>
    <row r="32" spans="1:6" ht="12.75">
      <c r="A32" s="154" t="s">
        <v>2</v>
      </c>
      <c r="B32" s="150"/>
      <c r="C32" s="200"/>
      <c r="D32" s="200"/>
      <c r="E32" s="200" t="s">
        <v>3</v>
      </c>
      <c r="F32" s="150"/>
    </row>
    <row r="33" spans="1:6" ht="12.75">
      <c r="A33" s="150"/>
      <c r="B33" s="150"/>
      <c r="C33" s="471"/>
      <c r="D33" s="471"/>
      <c r="E33" s="472"/>
      <c r="F33" s="150"/>
    </row>
    <row r="34" spans="1:6" ht="12.75">
      <c r="A34" s="150"/>
      <c r="B34" s="150"/>
      <c r="C34" s="471"/>
      <c r="D34" s="471"/>
      <c r="E34" s="472"/>
      <c r="F34" s="150"/>
    </row>
    <row r="35" spans="1:6" ht="12.75">
      <c r="A35" s="150"/>
      <c r="B35" s="150"/>
      <c r="C35" s="471"/>
      <c r="D35" s="471"/>
      <c r="E35" s="472"/>
      <c r="F35" s="150"/>
    </row>
    <row r="36" spans="1:6" ht="12.75">
      <c r="A36" s="150"/>
      <c r="B36" s="150"/>
      <c r="C36" s="471"/>
      <c r="D36" s="471"/>
      <c r="E36" s="472"/>
      <c r="F36" s="150"/>
    </row>
    <row r="37" spans="1:6" ht="12.75">
      <c r="A37" s="150"/>
      <c r="B37" s="150"/>
      <c r="C37" s="471"/>
      <c r="D37" s="471"/>
      <c r="E37" s="472"/>
      <c r="F37" s="150"/>
    </row>
    <row r="38" spans="1:6" ht="12.75">
      <c r="A38" s="150"/>
      <c r="B38" s="150"/>
      <c r="C38" s="471"/>
      <c r="D38" s="471"/>
      <c r="E38" s="472"/>
      <c r="F38" s="150"/>
    </row>
    <row r="39" spans="1:6" ht="12.75">
      <c r="A39" s="154"/>
      <c r="B39" s="150"/>
      <c r="C39" s="200"/>
      <c r="D39" s="200"/>
      <c r="E39" s="200"/>
      <c r="F39" s="201"/>
    </row>
    <row r="40" spans="1:6" ht="12.75">
      <c r="A40" s="382" t="s">
        <v>105</v>
      </c>
      <c r="B40" s="382"/>
      <c r="C40" s="200"/>
      <c r="D40" s="200"/>
      <c r="E40" s="150"/>
      <c r="F40" s="203"/>
    </row>
    <row r="41" spans="1:6" ht="12.75">
      <c r="A41" s="382" t="s">
        <v>5</v>
      </c>
      <c r="B41" s="382"/>
      <c r="C41" s="200"/>
      <c r="D41" s="200"/>
      <c r="E41" s="150"/>
      <c r="F41" s="203"/>
    </row>
    <row r="42" spans="1:6" ht="12.75">
      <c r="A42" s="154"/>
      <c r="B42" s="150"/>
      <c r="C42" s="200"/>
      <c r="D42" s="200"/>
      <c r="E42" s="150"/>
      <c r="F42" s="203"/>
    </row>
    <row r="43" spans="1:6" ht="15.75">
      <c r="A43" s="150"/>
      <c r="B43" s="423"/>
      <c r="C43" s="200"/>
      <c r="D43" s="473"/>
      <c r="E43" s="150"/>
      <c r="F43" s="150"/>
    </row>
    <row r="44" spans="1:6" ht="12.75">
      <c r="A44" s="150"/>
      <c r="B44" s="150"/>
      <c r="C44" s="200"/>
      <c r="D44" s="200"/>
      <c r="E44" s="474"/>
      <c r="F44" s="150"/>
    </row>
    <row r="45" spans="1:6" ht="12.75">
      <c r="A45" s="150"/>
      <c r="B45" s="150"/>
      <c r="C45" s="200"/>
      <c r="D45" s="200"/>
      <c r="E45" s="474"/>
      <c r="F45" s="150"/>
    </row>
    <row r="46" spans="1:6" ht="12.75">
      <c r="A46" s="150"/>
      <c r="B46" s="150"/>
      <c r="C46" s="200"/>
      <c r="D46" s="200"/>
      <c r="E46" s="474"/>
      <c r="F46" s="150"/>
    </row>
    <row r="47" spans="1:6" ht="12.75">
      <c r="A47" s="150"/>
      <c r="B47" s="150"/>
      <c r="C47" s="200"/>
      <c r="D47" s="200"/>
      <c r="E47" s="474"/>
      <c r="F47" s="150"/>
    </row>
    <row r="48" spans="1:6" ht="12.75">
      <c r="A48" s="382"/>
      <c r="B48" s="382"/>
      <c r="C48" s="200"/>
      <c r="D48" s="200"/>
      <c r="E48" s="474"/>
      <c r="F48" s="150"/>
    </row>
    <row r="49" spans="1:6" ht="12.75">
      <c r="A49" s="382"/>
      <c r="B49" s="382"/>
      <c r="C49" s="382"/>
      <c r="D49" s="382"/>
      <c r="E49" s="382"/>
      <c r="F49" s="375"/>
    </row>
    <row r="50" spans="1:6" ht="12.75">
      <c r="A50" s="382"/>
      <c r="B50" s="382"/>
      <c r="C50" s="382"/>
      <c r="D50" s="382"/>
      <c r="E50" s="382"/>
      <c r="F50" s="382"/>
    </row>
    <row r="51" spans="1:6" ht="12.75">
      <c r="A51" s="150"/>
      <c r="B51" s="150"/>
      <c r="C51" s="200"/>
      <c r="D51" s="200"/>
      <c r="E51" s="474"/>
      <c r="F51" s="150"/>
    </row>
  </sheetData>
  <mergeCells count="3">
    <mergeCell ref="B3:E3"/>
    <mergeCell ref="B4:E4"/>
    <mergeCell ref="A25:F25"/>
  </mergeCells>
  <printOptions/>
  <pageMargins left="0.75" right="0.75" top="1" bottom="1" header="0.5" footer="0.5"/>
  <pageSetup firstPageNumber="32" useFirstPageNumber="1" horizontalDpi="600" verticalDpi="600" orientation="portrait" paperSize="9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46"/>
  <sheetViews>
    <sheetView workbookViewId="0" topLeftCell="A1">
      <selection activeCell="B9" sqref="B9"/>
    </sheetView>
  </sheetViews>
  <sheetFormatPr defaultColWidth="9.140625" defaultRowHeight="17.25" customHeight="1"/>
  <cols>
    <col min="1" max="1" width="46.7109375" style="475" customWidth="1"/>
    <col min="2" max="2" width="9.57421875" style="475" customWidth="1"/>
    <col min="3" max="3" width="10.28125" style="475" bestFit="1" customWidth="1"/>
    <col min="4" max="4" width="10.7109375" style="475" customWidth="1"/>
    <col min="5" max="5" width="10.57421875" style="475" bestFit="1" customWidth="1"/>
    <col min="6" max="16384" width="9.140625" style="477" customWidth="1"/>
  </cols>
  <sheetData>
    <row r="1" spans="2:5" ht="17.25" customHeight="1">
      <c r="B1" s="476"/>
      <c r="C1" s="476"/>
      <c r="D1" s="476"/>
      <c r="E1" s="302" t="s">
        <v>264</v>
      </c>
    </row>
    <row r="2" spans="1:5" ht="17.25" customHeight="1">
      <c r="A2" s="958" t="s">
        <v>1460</v>
      </c>
      <c r="B2" s="958"/>
      <c r="C2" s="958"/>
      <c r="D2" s="958"/>
      <c r="E2" s="958"/>
    </row>
    <row r="3" spans="1:5" ht="17.25" customHeight="1">
      <c r="A3" s="316"/>
      <c r="B3" s="316"/>
      <c r="C3" s="316"/>
      <c r="D3" s="316"/>
      <c r="E3" s="316"/>
    </row>
    <row r="4" spans="1:5" ht="20.25" customHeight="1">
      <c r="A4" s="479" t="s">
        <v>265</v>
      </c>
      <c r="B4" s="480"/>
      <c r="C4" s="476"/>
      <c r="D4" s="476"/>
      <c r="E4" s="476"/>
    </row>
    <row r="5" spans="1:5" ht="17.25" customHeight="1">
      <c r="A5" s="959" t="s">
        <v>266</v>
      </c>
      <c r="B5" s="959"/>
      <c r="C5" s="959"/>
      <c r="D5" s="959"/>
      <c r="E5" s="959"/>
    </row>
    <row r="6" spans="1:5" ht="17.25" customHeight="1">
      <c r="A6" s="482"/>
      <c r="B6" s="482"/>
      <c r="C6" s="483"/>
      <c r="D6" s="484"/>
      <c r="E6" s="485" t="s">
        <v>10</v>
      </c>
    </row>
    <row r="7" spans="1:5" ht="48">
      <c r="A7" s="486" t="s">
        <v>946</v>
      </c>
      <c r="B7" s="487" t="s">
        <v>267</v>
      </c>
      <c r="C7" s="487" t="s">
        <v>12</v>
      </c>
      <c r="D7" s="487" t="s">
        <v>268</v>
      </c>
      <c r="E7" s="487" t="s">
        <v>112</v>
      </c>
    </row>
    <row r="8" spans="1:5" s="489" customFormat="1" ht="11.25">
      <c r="A8" s="488">
        <v>1</v>
      </c>
      <c r="B8" s="488">
        <v>2</v>
      </c>
      <c r="C8" s="488">
        <v>3</v>
      </c>
      <c r="D8" s="488">
        <v>4</v>
      </c>
      <c r="E8" s="488">
        <v>5</v>
      </c>
    </row>
    <row r="9" spans="1:5" ht="17.25" customHeight="1">
      <c r="A9" s="490" t="s">
        <v>269</v>
      </c>
      <c r="B9" s="491">
        <v>595243341</v>
      </c>
      <c r="C9" s="491">
        <v>380172565</v>
      </c>
      <c r="D9" s="492">
        <v>63.86842805520776</v>
      </c>
      <c r="E9" s="491">
        <v>46690705</v>
      </c>
    </row>
    <row r="10" spans="1:5" ht="17.25" customHeight="1">
      <c r="A10" s="493" t="s">
        <v>270</v>
      </c>
      <c r="B10" s="491">
        <v>661559513</v>
      </c>
      <c r="C10" s="491">
        <v>421840742</v>
      </c>
      <c r="D10" s="492">
        <v>63.76459467524882</v>
      </c>
      <c r="E10" s="491">
        <v>49613243</v>
      </c>
    </row>
    <row r="11" spans="1:5" ht="12.75">
      <c r="A11" s="494" t="s">
        <v>271</v>
      </c>
      <c r="B11" s="495">
        <v>340255574</v>
      </c>
      <c r="C11" s="495">
        <v>208272370</v>
      </c>
      <c r="D11" s="496">
        <v>61.210568147812324</v>
      </c>
      <c r="E11" s="495">
        <v>29891714</v>
      </c>
    </row>
    <row r="12" spans="1:5" ht="12.75">
      <c r="A12" s="494" t="s">
        <v>272</v>
      </c>
      <c r="B12" s="495">
        <v>28757929</v>
      </c>
      <c r="C12" s="495">
        <v>19993352</v>
      </c>
      <c r="D12" s="496">
        <v>69.52292009622806</v>
      </c>
      <c r="E12" s="495">
        <v>3158770</v>
      </c>
    </row>
    <row r="13" spans="1:5" ht="12.75">
      <c r="A13" s="494" t="s">
        <v>531</v>
      </c>
      <c r="B13" s="495">
        <v>29695298</v>
      </c>
      <c r="C13" s="495">
        <v>17920400</v>
      </c>
      <c r="D13" s="496">
        <v>60.34760115894442</v>
      </c>
      <c r="E13" s="495">
        <v>2339400</v>
      </c>
    </row>
    <row r="14" spans="1:5" ht="12.75">
      <c r="A14" s="494" t="s">
        <v>1350</v>
      </c>
      <c r="B14" s="495">
        <v>4667221</v>
      </c>
      <c r="C14" s="495">
        <v>746905</v>
      </c>
      <c r="D14" s="496">
        <v>16.003206190578933</v>
      </c>
      <c r="E14" s="495">
        <v>367365</v>
      </c>
    </row>
    <row r="15" spans="1:5" ht="12.75">
      <c r="A15" s="494" t="s">
        <v>273</v>
      </c>
      <c r="B15" s="495">
        <v>258183491</v>
      </c>
      <c r="C15" s="495">
        <v>174907715</v>
      </c>
      <c r="D15" s="496">
        <v>67.74550701229771</v>
      </c>
      <c r="E15" s="495">
        <v>13855994</v>
      </c>
    </row>
    <row r="16" spans="1:5" ht="25.5">
      <c r="A16" s="497" t="s">
        <v>274</v>
      </c>
      <c r="B16" s="353">
        <v>65454157</v>
      </c>
      <c r="C16" s="353">
        <v>43955140</v>
      </c>
      <c r="D16" s="498">
        <v>67.1540846519496</v>
      </c>
      <c r="E16" s="495">
        <v>3065110</v>
      </c>
    </row>
    <row r="17" spans="1:5" ht="25.5" customHeight="1">
      <c r="A17" s="497" t="s">
        <v>275</v>
      </c>
      <c r="B17" s="499">
        <v>35654743</v>
      </c>
      <c r="C17" s="499">
        <v>20902586</v>
      </c>
      <c r="D17" s="500">
        <v>58.62498013237678</v>
      </c>
      <c r="E17" s="495">
        <v>3115298</v>
      </c>
    </row>
    <row r="18" spans="1:5" ht="12.75">
      <c r="A18" s="490" t="s">
        <v>276</v>
      </c>
      <c r="B18" s="491">
        <v>560450613</v>
      </c>
      <c r="C18" s="491">
        <v>356983016</v>
      </c>
      <c r="D18" s="492">
        <v>63.69571336341816</v>
      </c>
      <c r="E18" s="495">
        <v>43432835</v>
      </c>
    </row>
    <row r="19" spans="1:5" ht="14.25" customHeight="1">
      <c r="A19" s="501" t="s">
        <v>277</v>
      </c>
      <c r="B19" s="491">
        <v>48881044</v>
      </c>
      <c r="C19" s="491">
        <v>31509275</v>
      </c>
      <c r="D19" s="492">
        <v>64.46113344060326</v>
      </c>
      <c r="E19" s="495">
        <v>4133709</v>
      </c>
    </row>
    <row r="20" spans="1:5" ht="12.75">
      <c r="A20" s="502" t="s">
        <v>278</v>
      </c>
      <c r="B20" s="495">
        <v>45848124</v>
      </c>
      <c r="C20" s="495">
        <v>29090494</v>
      </c>
      <c r="D20" s="496">
        <v>63.449693165199086</v>
      </c>
      <c r="E20" s="495">
        <v>3877481</v>
      </c>
    </row>
    <row r="21" spans="1:5" ht="12.75">
      <c r="A21" s="494" t="s">
        <v>531</v>
      </c>
      <c r="B21" s="495">
        <v>2824476</v>
      </c>
      <c r="C21" s="495">
        <v>2202965</v>
      </c>
      <c r="D21" s="496">
        <v>77.99552908220852</v>
      </c>
      <c r="E21" s="495">
        <v>103720</v>
      </c>
    </row>
    <row r="22" spans="1:5" ht="12.75">
      <c r="A22" s="494" t="s">
        <v>1350</v>
      </c>
      <c r="B22" s="495">
        <v>208444</v>
      </c>
      <c r="C22" s="495">
        <v>215816</v>
      </c>
      <c r="D22" s="496">
        <v>103.53668131488554</v>
      </c>
      <c r="E22" s="495">
        <v>152508</v>
      </c>
    </row>
    <row r="23" spans="1:5" ht="17.25" customHeight="1">
      <c r="A23" s="497" t="s">
        <v>279</v>
      </c>
      <c r="B23" s="495">
        <v>5753482</v>
      </c>
      <c r="C23" s="495">
        <v>3257102</v>
      </c>
      <c r="D23" s="496">
        <v>56.61097053923172</v>
      </c>
      <c r="E23" s="495">
        <v>348998</v>
      </c>
    </row>
    <row r="24" spans="1:5" ht="25.5">
      <c r="A24" s="497" t="s">
        <v>280</v>
      </c>
      <c r="B24" s="495">
        <v>8334834</v>
      </c>
      <c r="C24" s="495">
        <v>5062624</v>
      </c>
      <c r="D24" s="496">
        <v>60.7405498417845</v>
      </c>
      <c r="E24" s="495">
        <v>526841</v>
      </c>
    </row>
    <row r="25" spans="1:5" ht="17.25" customHeight="1">
      <c r="A25" s="490" t="s">
        <v>281</v>
      </c>
      <c r="B25" s="503">
        <v>34792728</v>
      </c>
      <c r="C25" s="503">
        <v>23189549</v>
      </c>
      <c r="D25" s="504">
        <v>66.6505627267859</v>
      </c>
      <c r="E25" s="495">
        <v>3257870</v>
      </c>
    </row>
    <row r="26" spans="1:5" ht="32.25" customHeight="1">
      <c r="A26" s="490" t="s">
        <v>282</v>
      </c>
      <c r="B26" s="491">
        <v>651920017</v>
      </c>
      <c r="C26" s="491">
        <v>360766505</v>
      </c>
      <c r="D26" s="492">
        <v>55.339074670566525</v>
      </c>
      <c r="E26" s="495">
        <v>49669791</v>
      </c>
    </row>
    <row r="27" spans="1:5" ht="25.5">
      <c r="A27" s="505" t="s">
        <v>283</v>
      </c>
      <c r="B27" s="495">
        <v>551955152</v>
      </c>
      <c r="C27" s="495">
        <v>319481894</v>
      </c>
      <c r="D27" s="496">
        <v>57.881857401341904</v>
      </c>
      <c r="E27" s="495">
        <v>40030464</v>
      </c>
    </row>
    <row r="28" spans="1:5" ht="23.25" customHeight="1">
      <c r="A28" s="505" t="s">
        <v>284</v>
      </c>
      <c r="B28" s="495">
        <v>62977789</v>
      </c>
      <c r="C28" s="495">
        <v>27213765</v>
      </c>
      <c r="D28" s="496">
        <v>43.21168690123434</v>
      </c>
      <c r="E28" s="495">
        <v>7143626</v>
      </c>
    </row>
    <row r="29" spans="1:5" ht="32.25" customHeight="1">
      <c r="A29" s="505" t="s">
        <v>285</v>
      </c>
      <c r="B29" s="495">
        <v>36987076</v>
      </c>
      <c r="C29" s="495">
        <v>14070846</v>
      </c>
      <c r="D29" s="496">
        <v>38.0426016914665</v>
      </c>
      <c r="E29" s="495">
        <v>2495701</v>
      </c>
    </row>
    <row r="30" spans="1:5" ht="25.5">
      <c r="A30" s="490" t="s">
        <v>286</v>
      </c>
      <c r="B30" s="491">
        <v>-56676676</v>
      </c>
      <c r="C30" s="491">
        <v>19406060</v>
      </c>
      <c r="D30" s="492">
        <v>-34.23994025337689</v>
      </c>
      <c r="E30" s="495">
        <v>-2979086</v>
      </c>
    </row>
    <row r="31" spans="1:5" ht="25.5">
      <c r="A31" s="490" t="s">
        <v>287</v>
      </c>
      <c r="B31" s="491">
        <v>-503760</v>
      </c>
      <c r="C31" s="491">
        <v>-166110</v>
      </c>
      <c r="D31" s="492">
        <v>32.974035254883276</v>
      </c>
      <c r="E31" s="495">
        <v>66044</v>
      </c>
    </row>
    <row r="32" spans="1:5" ht="25.5">
      <c r="A32" s="490" t="s">
        <v>288</v>
      </c>
      <c r="B32" s="491">
        <v>651416257</v>
      </c>
      <c r="C32" s="491">
        <v>360600395</v>
      </c>
      <c r="D32" s="492">
        <v>55.35637023562954</v>
      </c>
      <c r="E32" s="495">
        <v>49735835</v>
      </c>
    </row>
    <row r="33" spans="1:5" ht="25.5">
      <c r="A33" s="490" t="s">
        <v>289</v>
      </c>
      <c r="B33" s="491">
        <v>-56172916</v>
      </c>
      <c r="C33" s="491">
        <v>19572170</v>
      </c>
      <c r="D33" s="492">
        <v>-34.84271672846751</v>
      </c>
      <c r="E33" s="495">
        <v>-3045130</v>
      </c>
    </row>
    <row r="34" spans="1:47" s="508" customFormat="1" ht="12.75">
      <c r="A34" s="506" t="s">
        <v>290</v>
      </c>
      <c r="B34" s="499">
        <v>56172916</v>
      </c>
      <c r="C34" s="499">
        <v>-19572170</v>
      </c>
      <c r="D34" s="500">
        <v>-34.84271672846751</v>
      </c>
      <c r="E34" s="495">
        <v>3045130</v>
      </c>
      <c r="F34" s="507"/>
      <c r="G34" s="507"/>
      <c r="H34" s="507"/>
      <c r="I34" s="507"/>
      <c r="J34" s="507"/>
      <c r="K34" s="507"/>
      <c r="L34" s="507"/>
      <c r="M34" s="507"/>
      <c r="N34" s="507"/>
      <c r="O34" s="507"/>
      <c r="P34" s="507"/>
      <c r="Q34" s="507"/>
      <c r="R34" s="507"/>
      <c r="S34" s="507"/>
      <c r="T34" s="507"/>
      <c r="U34" s="507"/>
      <c r="V34" s="507"/>
      <c r="W34" s="507"/>
      <c r="X34" s="507"/>
      <c r="Y34" s="507"/>
      <c r="Z34" s="507"/>
      <c r="AA34" s="507"/>
      <c r="AB34" s="507"/>
      <c r="AC34" s="507"/>
      <c r="AD34" s="507"/>
      <c r="AE34" s="507"/>
      <c r="AF34" s="507"/>
      <c r="AG34" s="507"/>
      <c r="AH34" s="507"/>
      <c r="AI34" s="507"/>
      <c r="AJ34" s="507"/>
      <c r="AK34" s="507"/>
      <c r="AL34" s="507"/>
      <c r="AM34" s="507"/>
      <c r="AN34" s="507"/>
      <c r="AO34" s="507"/>
      <c r="AP34" s="507"/>
      <c r="AQ34" s="507"/>
      <c r="AR34" s="507"/>
      <c r="AS34" s="507"/>
      <c r="AT34" s="507"/>
      <c r="AU34" s="507"/>
    </row>
    <row r="35" spans="1:47" s="508" customFormat="1" ht="12.75">
      <c r="A35" s="509" t="s">
        <v>291</v>
      </c>
      <c r="B35" s="499">
        <v>5753482</v>
      </c>
      <c r="C35" s="499">
        <v>3257102</v>
      </c>
      <c r="D35" s="500">
        <v>56.61097053923172</v>
      </c>
      <c r="E35" s="495">
        <v>348998</v>
      </c>
      <c r="F35" s="507"/>
      <c r="G35" s="507"/>
      <c r="H35" s="507"/>
      <c r="I35" s="507"/>
      <c r="J35" s="507"/>
      <c r="K35" s="507"/>
      <c r="L35" s="507"/>
      <c r="M35" s="507"/>
      <c r="N35" s="507"/>
      <c r="O35" s="507"/>
      <c r="P35" s="507"/>
      <c r="Q35" s="507"/>
      <c r="R35" s="507"/>
      <c r="S35" s="507"/>
      <c r="T35" s="507"/>
      <c r="U35" s="507"/>
      <c r="V35" s="507"/>
      <c r="W35" s="507"/>
      <c r="X35" s="507"/>
      <c r="Y35" s="507"/>
      <c r="Z35" s="507"/>
      <c r="AA35" s="507"/>
      <c r="AB35" s="507"/>
      <c r="AC35" s="507"/>
      <c r="AD35" s="507"/>
      <c r="AE35" s="507"/>
      <c r="AF35" s="507"/>
      <c r="AG35" s="507"/>
      <c r="AH35" s="507"/>
      <c r="AI35" s="507"/>
      <c r="AJ35" s="507"/>
      <c r="AK35" s="507"/>
      <c r="AL35" s="507"/>
      <c r="AM35" s="507"/>
      <c r="AN35" s="507"/>
      <c r="AO35" s="507"/>
      <c r="AP35" s="507"/>
      <c r="AQ35" s="507"/>
      <c r="AR35" s="507"/>
      <c r="AS35" s="507"/>
      <c r="AT35" s="507"/>
      <c r="AU35" s="507"/>
    </row>
    <row r="36" spans="1:47" s="508" customFormat="1" ht="12.75">
      <c r="A36" s="506" t="s">
        <v>292</v>
      </c>
      <c r="B36" s="499">
        <v>129211</v>
      </c>
      <c r="C36" s="499">
        <v>-283321</v>
      </c>
      <c r="D36" s="500">
        <v>-219.27003118929505</v>
      </c>
      <c r="E36" s="495">
        <v>-3167989</v>
      </c>
      <c r="F36" s="507"/>
      <c r="G36" s="507"/>
      <c r="H36" s="507"/>
      <c r="I36" s="507"/>
      <c r="J36" s="507"/>
      <c r="K36" s="507"/>
      <c r="L36" s="507"/>
      <c r="M36" s="507"/>
      <c r="N36" s="507"/>
      <c r="O36" s="507"/>
      <c r="P36" s="507"/>
      <c r="Q36" s="507"/>
      <c r="R36" s="507"/>
      <c r="S36" s="507"/>
      <c r="T36" s="507"/>
      <c r="U36" s="507"/>
      <c r="V36" s="507"/>
      <c r="W36" s="507"/>
      <c r="X36" s="507"/>
      <c r="Y36" s="507"/>
      <c r="Z36" s="507"/>
      <c r="AA36" s="507"/>
      <c r="AB36" s="507"/>
      <c r="AC36" s="507"/>
      <c r="AD36" s="507"/>
      <c r="AE36" s="507"/>
      <c r="AF36" s="507"/>
      <c r="AG36" s="507"/>
      <c r="AH36" s="507"/>
      <c r="AI36" s="507"/>
      <c r="AJ36" s="507"/>
      <c r="AK36" s="507"/>
      <c r="AL36" s="507"/>
      <c r="AM36" s="507"/>
      <c r="AN36" s="507"/>
      <c r="AO36" s="507"/>
      <c r="AP36" s="507"/>
      <c r="AQ36" s="507"/>
      <c r="AR36" s="507"/>
      <c r="AS36" s="507"/>
      <c r="AT36" s="507"/>
      <c r="AU36" s="507"/>
    </row>
    <row r="37" spans="1:47" s="510" customFormat="1" ht="12.75">
      <c r="A37" s="506" t="s">
        <v>293</v>
      </c>
      <c r="B37" s="499">
        <v>42391283</v>
      </c>
      <c r="C37" s="499">
        <v>-20198467</v>
      </c>
      <c r="D37" s="500">
        <v>-47.6476897384776</v>
      </c>
      <c r="E37" s="495">
        <v>3400637</v>
      </c>
      <c r="F37" s="507"/>
      <c r="G37" s="507"/>
      <c r="H37" s="507"/>
      <c r="I37" s="507"/>
      <c r="J37" s="507"/>
      <c r="K37" s="507"/>
      <c r="L37" s="507"/>
      <c r="M37" s="507"/>
      <c r="N37" s="507"/>
      <c r="O37" s="507"/>
      <c r="P37" s="507"/>
      <c r="Q37" s="507"/>
      <c r="R37" s="507"/>
      <c r="S37" s="507"/>
      <c r="T37" s="507"/>
      <c r="U37" s="507"/>
      <c r="V37" s="507"/>
      <c r="W37" s="507"/>
      <c r="X37" s="507"/>
      <c r="Y37" s="507"/>
      <c r="Z37" s="507"/>
      <c r="AA37" s="507"/>
      <c r="AB37" s="507"/>
      <c r="AC37" s="507"/>
      <c r="AD37" s="507"/>
      <c r="AE37" s="507"/>
      <c r="AF37" s="507"/>
      <c r="AG37" s="507"/>
      <c r="AH37" s="507"/>
      <c r="AI37" s="507"/>
      <c r="AJ37" s="507"/>
      <c r="AK37" s="507"/>
      <c r="AL37" s="507"/>
      <c r="AM37" s="507"/>
      <c r="AN37" s="507"/>
      <c r="AO37" s="507"/>
      <c r="AP37" s="507"/>
      <c r="AQ37" s="507"/>
      <c r="AR37" s="507"/>
      <c r="AS37" s="507"/>
      <c r="AT37" s="507"/>
      <c r="AU37" s="507"/>
    </row>
    <row r="38" spans="1:47" s="510" customFormat="1" ht="12.75">
      <c r="A38" s="506" t="s">
        <v>294</v>
      </c>
      <c r="B38" s="499">
        <v>7898940</v>
      </c>
      <c r="C38" s="499">
        <v>-2347484</v>
      </c>
      <c r="D38" s="500">
        <v>-29.71897495106938</v>
      </c>
      <c r="E38" s="495">
        <v>2463484</v>
      </c>
      <c r="F38" s="507"/>
      <c r="G38" s="507"/>
      <c r="H38" s="507"/>
      <c r="I38" s="507"/>
      <c r="J38" s="507"/>
      <c r="K38" s="507"/>
      <c r="L38" s="507"/>
      <c r="M38" s="507"/>
      <c r="N38" s="507"/>
      <c r="O38" s="507"/>
      <c r="P38" s="507"/>
      <c r="Q38" s="507"/>
      <c r="R38" s="507"/>
      <c r="S38" s="507"/>
      <c r="T38" s="507"/>
      <c r="U38" s="507"/>
      <c r="V38" s="507"/>
      <c r="W38" s="507"/>
      <c r="X38" s="507"/>
      <c r="Y38" s="507"/>
      <c r="Z38" s="507"/>
      <c r="AA38" s="507"/>
      <c r="AB38" s="507"/>
      <c r="AC38" s="507"/>
      <c r="AD38" s="507"/>
      <c r="AE38" s="507"/>
      <c r="AF38" s="507"/>
      <c r="AG38" s="507"/>
      <c r="AH38" s="507"/>
      <c r="AI38" s="507"/>
      <c r="AJ38" s="507"/>
      <c r="AK38" s="507"/>
      <c r="AL38" s="507"/>
      <c r="AM38" s="507"/>
      <c r="AN38" s="507"/>
      <c r="AO38" s="507"/>
      <c r="AP38" s="507"/>
      <c r="AQ38" s="507"/>
      <c r="AR38" s="507"/>
      <c r="AS38" s="507"/>
      <c r="AT38" s="507"/>
      <c r="AU38" s="507"/>
    </row>
    <row r="39" spans="1:5" ht="17.25" customHeight="1">
      <c r="A39" s="490" t="s">
        <v>295</v>
      </c>
      <c r="B39" s="491">
        <v>696659052</v>
      </c>
      <c r="C39" s="491">
        <v>400256016</v>
      </c>
      <c r="D39" s="492">
        <v>57.45364462730041</v>
      </c>
      <c r="E39" s="495">
        <v>50865359</v>
      </c>
    </row>
    <row r="40" spans="1:5" ht="12.75">
      <c r="A40" s="511" t="s">
        <v>296</v>
      </c>
      <c r="B40" s="495">
        <v>101108900</v>
      </c>
      <c r="C40" s="495">
        <v>64857726</v>
      </c>
      <c r="D40" s="496">
        <v>64.14640649833991</v>
      </c>
      <c r="E40" s="495">
        <v>6180408</v>
      </c>
    </row>
    <row r="41" spans="1:47" s="512" customFormat="1" ht="17.25" customHeight="1">
      <c r="A41" s="490" t="s">
        <v>297</v>
      </c>
      <c r="B41" s="491">
        <v>595550152</v>
      </c>
      <c r="C41" s="491">
        <v>335398290</v>
      </c>
      <c r="D41" s="492">
        <v>56.3173880274654</v>
      </c>
      <c r="E41" s="495">
        <v>44684951</v>
      </c>
      <c r="F41" s="477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77"/>
      <c r="R41" s="477"/>
      <c r="S41" s="477"/>
      <c r="T41" s="477"/>
      <c r="U41" s="477"/>
      <c r="V41" s="477"/>
      <c r="W41" s="477"/>
      <c r="X41" s="477"/>
      <c r="Y41" s="477"/>
      <c r="Z41" s="477"/>
      <c r="AA41" s="477"/>
      <c r="AB41" s="477"/>
      <c r="AC41" s="477"/>
      <c r="AD41" s="477"/>
      <c r="AE41" s="477"/>
      <c r="AF41" s="477"/>
      <c r="AG41" s="477"/>
      <c r="AH41" s="477"/>
      <c r="AI41" s="477"/>
      <c r="AJ41" s="477"/>
      <c r="AK41" s="477"/>
      <c r="AL41" s="477"/>
      <c r="AM41" s="477"/>
      <c r="AN41" s="477"/>
      <c r="AO41" s="477"/>
      <c r="AP41" s="477"/>
      <c r="AQ41" s="477"/>
      <c r="AR41" s="477"/>
      <c r="AS41" s="477"/>
      <c r="AT41" s="477"/>
      <c r="AU41" s="477"/>
    </row>
    <row r="42" spans="1:5" s="513" customFormat="1" ht="12.75">
      <c r="A42" s="335" t="s">
        <v>298</v>
      </c>
      <c r="B42" s="353">
        <v>620085517</v>
      </c>
      <c r="C42" s="353">
        <v>367904318</v>
      </c>
      <c r="D42" s="498">
        <v>59.33122253522976</v>
      </c>
      <c r="E42" s="353">
        <v>43609812</v>
      </c>
    </row>
    <row r="43" spans="1:5" s="513" customFormat="1" ht="12.75">
      <c r="A43" s="514" t="s">
        <v>299</v>
      </c>
      <c r="B43" s="515">
        <v>101096324</v>
      </c>
      <c r="C43" s="515">
        <v>64836855</v>
      </c>
      <c r="D43" s="498">
        <v>64.13374140092374</v>
      </c>
      <c r="E43" s="353">
        <v>6177310</v>
      </c>
    </row>
    <row r="44" spans="1:5" ht="25.5">
      <c r="A44" s="490" t="s">
        <v>300</v>
      </c>
      <c r="B44" s="491">
        <v>518989193</v>
      </c>
      <c r="C44" s="491">
        <v>303067463</v>
      </c>
      <c r="D44" s="492">
        <v>58.395717500036646</v>
      </c>
      <c r="E44" s="495">
        <v>37432502</v>
      </c>
    </row>
    <row r="45" spans="1:5" ht="19.5" customHeight="1">
      <c r="A45" s="505" t="s">
        <v>301</v>
      </c>
      <c r="B45" s="495">
        <v>42180616</v>
      </c>
      <c r="C45" s="495">
        <v>18806304</v>
      </c>
      <c r="D45" s="496">
        <v>44.58518102248672</v>
      </c>
      <c r="E45" s="495">
        <v>4932283</v>
      </c>
    </row>
    <row r="46" spans="1:5" ht="17.25" customHeight="1">
      <c r="A46" s="511" t="s">
        <v>302</v>
      </c>
      <c r="B46" s="499">
        <v>0</v>
      </c>
      <c r="C46" s="499">
        <v>17548</v>
      </c>
      <c r="D46" s="500">
        <v>0</v>
      </c>
      <c r="E46" s="495">
        <v>2500</v>
      </c>
    </row>
    <row r="47" spans="1:5" ht="18" customHeight="1">
      <c r="A47" s="490" t="s">
        <v>303</v>
      </c>
      <c r="B47" s="491">
        <v>42180616</v>
      </c>
      <c r="C47" s="491">
        <v>18788756</v>
      </c>
      <c r="D47" s="492">
        <v>44.5435789747594</v>
      </c>
      <c r="E47" s="495">
        <v>4929783</v>
      </c>
    </row>
    <row r="48" spans="1:47" s="512" customFormat="1" ht="17.25" customHeight="1">
      <c r="A48" s="516" t="s">
        <v>304</v>
      </c>
      <c r="B48" s="495">
        <v>34392919</v>
      </c>
      <c r="C48" s="495">
        <v>13545394</v>
      </c>
      <c r="D48" s="496">
        <v>39.384252322403924</v>
      </c>
      <c r="E48" s="495">
        <v>2323264</v>
      </c>
      <c r="F48" s="477"/>
      <c r="G48" s="477"/>
      <c r="H48" s="477"/>
      <c r="I48" s="477"/>
      <c r="J48" s="477"/>
      <c r="K48" s="477"/>
      <c r="L48" s="477"/>
      <c r="M48" s="477"/>
      <c r="N48" s="477"/>
      <c r="O48" s="477"/>
      <c r="P48" s="477"/>
      <c r="Q48" s="477"/>
      <c r="R48" s="477"/>
      <c r="S48" s="477"/>
      <c r="T48" s="477"/>
      <c r="U48" s="477"/>
      <c r="V48" s="477"/>
      <c r="W48" s="477"/>
      <c r="X48" s="477"/>
      <c r="Y48" s="477"/>
      <c r="Z48" s="477"/>
      <c r="AA48" s="477"/>
      <c r="AB48" s="477"/>
      <c r="AC48" s="477"/>
      <c r="AD48" s="477"/>
      <c r="AE48" s="477"/>
      <c r="AF48" s="477"/>
      <c r="AG48" s="477"/>
      <c r="AH48" s="477"/>
      <c r="AI48" s="477"/>
      <c r="AJ48" s="477"/>
      <c r="AK48" s="477"/>
      <c r="AL48" s="477"/>
      <c r="AM48" s="477"/>
      <c r="AN48" s="477"/>
      <c r="AO48" s="477"/>
      <c r="AP48" s="477"/>
      <c r="AQ48" s="477"/>
      <c r="AR48" s="477"/>
      <c r="AS48" s="477"/>
      <c r="AT48" s="477"/>
      <c r="AU48" s="477"/>
    </row>
    <row r="49" spans="1:47" s="512" customFormat="1" ht="17.25" customHeight="1">
      <c r="A49" s="511" t="s">
        <v>305</v>
      </c>
      <c r="B49" s="499">
        <v>12576</v>
      </c>
      <c r="C49" s="499">
        <v>3323</v>
      </c>
      <c r="D49" s="500">
        <v>26.423346055979646</v>
      </c>
      <c r="E49" s="495">
        <v>598</v>
      </c>
      <c r="F49" s="477"/>
      <c r="G49" s="477"/>
      <c r="H49" s="477"/>
      <c r="I49" s="477"/>
      <c r="J49" s="477"/>
      <c r="K49" s="477"/>
      <c r="L49" s="477"/>
      <c r="M49" s="477"/>
      <c r="N49" s="477"/>
      <c r="O49" s="477"/>
      <c r="P49" s="477"/>
      <c r="Q49" s="477"/>
      <c r="R49" s="477"/>
      <c r="S49" s="477"/>
      <c r="T49" s="477"/>
      <c r="U49" s="477"/>
      <c r="V49" s="477"/>
      <c r="W49" s="477"/>
      <c r="X49" s="477"/>
      <c r="Y49" s="477"/>
      <c r="Z49" s="477"/>
      <c r="AA49" s="477"/>
      <c r="AB49" s="477"/>
      <c r="AC49" s="477"/>
      <c r="AD49" s="477"/>
      <c r="AE49" s="477"/>
      <c r="AF49" s="477"/>
      <c r="AG49" s="477"/>
      <c r="AH49" s="477"/>
      <c r="AI49" s="477"/>
      <c r="AJ49" s="477"/>
      <c r="AK49" s="477"/>
      <c r="AL49" s="477"/>
      <c r="AM49" s="477"/>
      <c r="AN49" s="477"/>
      <c r="AO49" s="477"/>
      <c r="AP49" s="477"/>
      <c r="AQ49" s="477"/>
      <c r="AR49" s="477"/>
      <c r="AS49" s="477"/>
      <c r="AT49" s="477"/>
      <c r="AU49" s="477"/>
    </row>
    <row r="50" spans="1:47" s="512" customFormat="1" ht="17.25" customHeight="1">
      <c r="A50" s="517" t="s">
        <v>306</v>
      </c>
      <c r="B50" s="491">
        <v>34380343</v>
      </c>
      <c r="C50" s="491">
        <v>13542071</v>
      </c>
      <c r="D50" s="492">
        <v>39.38899329771085</v>
      </c>
      <c r="E50" s="495">
        <v>2322666</v>
      </c>
      <c r="F50" s="477"/>
      <c r="G50" s="477"/>
      <c r="H50" s="477"/>
      <c r="I50" s="477"/>
      <c r="J50" s="477"/>
      <c r="K50" s="477"/>
      <c r="L50" s="477"/>
      <c r="M50" s="477"/>
      <c r="N50" s="477"/>
      <c r="O50" s="477"/>
      <c r="P50" s="477"/>
      <c r="Q50" s="477"/>
      <c r="R50" s="477"/>
      <c r="S50" s="477"/>
      <c r="T50" s="477"/>
      <c r="U50" s="477"/>
      <c r="V50" s="477"/>
      <c r="W50" s="477"/>
      <c r="X50" s="477"/>
      <c r="Y50" s="477"/>
      <c r="Z50" s="477"/>
      <c r="AA50" s="477"/>
      <c r="AB50" s="477"/>
      <c r="AC50" s="477"/>
      <c r="AD50" s="477"/>
      <c r="AE50" s="477"/>
      <c r="AF50" s="477"/>
      <c r="AG50" s="477"/>
      <c r="AH50" s="477"/>
      <c r="AI50" s="477"/>
      <c r="AJ50" s="477"/>
      <c r="AK50" s="477"/>
      <c r="AL50" s="477"/>
      <c r="AM50" s="477"/>
      <c r="AN50" s="477"/>
      <c r="AO50" s="477"/>
      <c r="AP50" s="477"/>
      <c r="AQ50" s="477"/>
      <c r="AR50" s="477"/>
      <c r="AS50" s="477"/>
      <c r="AT50" s="477"/>
      <c r="AU50" s="477"/>
    </row>
    <row r="51" spans="1:47" s="512" customFormat="1" ht="28.5" customHeight="1">
      <c r="A51" s="490" t="s">
        <v>307</v>
      </c>
      <c r="B51" s="491">
        <v>-35099539</v>
      </c>
      <c r="C51" s="491">
        <v>21584726</v>
      </c>
      <c r="D51" s="492">
        <v>-61.495753548216115</v>
      </c>
      <c r="E51" s="495">
        <v>-1252116</v>
      </c>
      <c r="F51" s="477"/>
      <c r="G51" s="477"/>
      <c r="H51" s="477"/>
      <c r="I51" s="477"/>
      <c r="J51" s="477"/>
      <c r="K51" s="477"/>
      <c r="L51" s="477"/>
      <c r="M51" s="477"/>
      <c r="N51" s="477"/>
      <c r="O51" s="477"/>
      <c r="P51" s="477"/>
      <c r="Q51" s="477"/>
      <c r="R51" s="477"/>
      <c r="S51" s="477"/>
      <c r="T51" s="477"/>
      <c r="U51" s="477"/>
      <c r="V51" s="477"/>
      <c r="W51" s="477"/>
      <c r="X51" s="477"/>
      <c r="Y51" s="477"/>
      <c r="Z51" s="477"/>
      <c r="AA51" s="477"/>
      <c r="AB51" s="477"/>
      <c r="AC51" s="477"/>
      <c r="AD51" s="477"/>
      <c r="AE51" s="477"/>
      <c r="AF51" s="477"/>
      <c r="AG51" s="477"/>
      <c r="AH51" s="477"/>
      <c r="AI51" s="477"/>
      <c r="AJ51" s="477"/>
      <c r="AK51" s="477"/>
      <c r="AL51" s="477"/>
      <c r="AM51" s="477"/>
      <c r="AN51" s="477"/>
      <c r="AO51" s="477"/>
      <c r="AP51" s="477"/>
      <c r="AQ51" s="477"/>
      <c r="AR51" s="477"/>
      <c r="AS51" s="477"/>
      <c r="AT51" s="477"/>
      <c r="AU51" s="477"/>
    </row>
    <row r="52" spans="1:47" s="512" customFormat="1" ht="12.75">
      <c r="A52" s="490" t="s">
        <v>308</v>
      </c>
      <c r="B52" s="491">
        <v>-281915</v>
      </c>
      <c r="C52" s="491">
        <v>-505804</v>
      </c>
      <c r="D52" s="492">
        <v>179.41720021992444</v>
      </c>
      <c r="E52" s="495">
        <v>23074</v>
      </c>
      <c r="F52" s="477"/>
      <c r="G52" s="477"/>
      <c r="H52" s="477"/>
      <c r="I52" s="477"/>
      <c r="J52" s="477"/>
      <c r="K52" s="477"/>
      <c r="L52" s="477"/>
      <c r="M52" s="477"/>
      <c r="N52" s="477"/>
      <c r="O52" s="477"/>
      <c r="P52" s="477"/>
      <c r="Q52" s="477"/>
      <c r="R52" s="477"/>
      <c r="S52" s="477"/>
      <c r="T52" s="477"/>
      <c r="U52" s="477"/>
      <c r="V52" s="477"/>
      <c r="W52" s="477"/>
      <c r="X52" s="477"/>
      <c r="Y52" s="477"/>
      <c r="Z52" s="477"/>
      <c r="AA52" s="477"/>
      <c r="AB52" s="477"/>
      <c r="AC52" s="477"/>
      <c r="AD52" s="477"/>
      <c r="AE52" s="477"/>
      <c r="AF52" s="477"/>
      <c r="AG52" s="477"/>
      <c r="AH52" s="477"/>
      <c r="AI52" s="477"/>
      <c r="AJ52" s="477"/>
      <c r="AK52" s="477"/>
      <c r="AL52" s="477"/>
      <c r="AM52" s="477"/>
      <c r="AN52" s="477"/>
      <c r="AO52" s="477"/>
      <c r="AP52" s="477"/>
      <c r="AQ52" s="477"/>
      <c r="AR52" s="477"/>
      <c r="AS52" s="477"/>
      <c r="AT52" s="477"/>
      <c r="AU52" s="477"/>
    </row>
    <row r="53" spans="1:47" s="518" customFormat="1" ht="25.5">
      <c r="A53" s="490" t="s">
        <v>309</v>
      </c>
      <c r="B53" s="491">
        <v>-34817624</v>
      </c>
      <c r="C53" s="491">
        <v>22090530</v>
      </c>
      <c r="D53" s="492">
        <v>-63.446402890673994</v>
      </c>
      <c r="E53" s="495">
        <v>-1275190</v>
      </c>
      <c r="F53" s="477"/>
      <c r="G53" s="477"/>
      <c r="H53" s="477"/>
      <c r="I53" s="477"/>
      <c r="J53" s="477"/>
      <c r="K53" s="477"/>
      <c r="L53" s="477"/>
      <c r="M53" s="477"/>
      <c r="N53" s="477"/>
      <c r="O53" s="477"/>
      <c r="P53" s="477"/>
      <c r="Q53" s="477"/>
      <c r="R53" s="477"/>
      <c r="S53" s="477"/>
      <c r="T53" s="477"/>
      <c r="U53" s="477"/>
      <c r="V53" s="477"/>
      <c r="W53" s="477"/>
      <c r="X53" s="477"/>
      <c r="Y53" s="477"/>
      <c r="Z53" s="477"/>
      <c r="AA53" s="477"/>
      <c r="AB53" s="477"/>
      <c r="AC53" s="477"/>
      <c r="AD53" s="477"/>
      <c r="AE53" s="477"/>
      <c r="AF53" s="477"/>
      <c r="AG53" s="477"/>
      <c r="AH53" s="477"/>
      <c r="AI53" s="477"/>
      <c r="AJ53" s="477"/>
      <c r="AK53" s="477"/>
      <c r="AL53" s="477"/>
      <c r="AM53" s="477"/>
      <c r="AN53" s="477"/>
      <c r="AO53" s="477"/>
      <c r="AP53" s="477"/>
      <c r="AQ53" s="477"/>
      <c r="AR53" s="477"/>
      <c r="AS53" s="477"/>
      <c r="AT53" s="477"/>
      <c r="AU53" s="477"/>
    </row>
    <row r="54" spans="1:47" s="518" customFormat="1" ht="19.5" customHeight="1">
      <c r="A54" s="505" t="s">
        <v>310</v>
      </c>
      <c r="B54" s="495">
        <v>64704699</v>
      </c>
      <c r="C54" s="495">
        <v>30430839</v>
      </c>
      <c r="D54" s="496">
        <v>47.0303385539279</v>
      </c>
      <c r="E54" s="495">
        <v>5511681</v>
      </c>
      <c r="F54" s="477"/>
      <c r="G54" s="477"/>
      <c r="H54" s="477"/>
      <c r="I54" s="477"/>
      <c r="J54" s="477"/>
      <c r="K54" s="477"/>
      <c r="L54" s="477"/>
      <c r="M54" s="477"/>
      <c r="N54" s="477"/>
      <c r="O54" s="477"/>
      <c r="P54" s="477"/>
      <c r="Q54" s="477"/>
      <c r="R54" s="477"/>
      <c r="S54" s="477"/>
      <c r="T54" s="477"/>
      <c r="U54" s="477"/>
      <c r="V54" s="477"/>
      <c r="W54" s="477"/>
      <c r="X54" s="477"/>
      <c r="Y54" s="477"/>
      <c r="Z54" s="477"/>
      <c r="AA54" s="477"/>
      <c r="AB54" s="477"/>
      <c r="AC54" s="477"/>
      <c r="AD54" s="477"/>
      <c r="AE54" s="477"/>
      <c r="AF54" s="477"/>
      <c r="AG54" s="477"/>
      <c r="AH54" s="477"/>
      <c r="AI54" s="477"/>
      <c r="AJ54" s="477"/>
      <c r="AK54" s="477"/>
      <c r="AL54" s="477"/>
      <c r="AM54" s="477"/>
      <c r="AN54" s="477"/>
      <c r="AO54" s="477"/>
      <c r="AP54" s="477"/>
      <c r="AQ54" s="477"/>
      <c r="AR54" s="477"/>
      <c r="AS54" s="477"/>
      <c r="AT54" s="477"/>
      <c r="AU54" s="477"/>
    </row>
    <row r="55" spans="1:47" s="519" customFormat="1" ht="15" customHeight="1">
      <c r="A55" s="511" t="s">
        <v>311</v>
      </c>
      <c r="B55" s="495">
        <v>8334834</v>
      </c>
      <c r="C55" s="495">
        <v>5062624</v>
      </c>
      <c r="D55" s="496">
        <v>60.7405498417845</v>
      </c>
      <c r="E55" s="495">
        <v>526841</v>
      </c>
      <c r="F55" s="477"/>
      <c r="G55" s="477"/>
      <c r="H55" s="477"/>
      <c r="I55" s="477"/>
      <c r="J55" s="477"/>
      <c r="K55" s="477"/>
      <c r="L55" s="477"/>
      <c r="M55" s="477"/>
      <c r="N55" s="477"/>
      <c r="O55" s="477"/>
      <c r="P55" s="477"/>
      <c r="Q55" s="477"/>
      <c r="R55" s="477"/>
      <c r="S55" s="477"/>
      <c r="T55" s="477"/>
      <c r="U55" s="477"/>
      <c r="V55" s="477"/>
      <c r="W55" s="477"/>
      <c r="X55" s="477"/>
      <c r="Y55" s="477"/>
      <c r="Z55" s="477"/>
      <c r="AA55" s="477"/>
      <c r="AB55" s="477"/>
      <c r="AC55" s="477"/>
      <c r="AD55" s="477"/>
      <c r="AE55" s="477"/>
      <c r="AF55" s="477"/>
      <c r="AG55" s="477"/>
      <c r="AH55" s="477"/>
      <c r="AI55" s="477"/>
      <c r="AJ55" s="477"/>
      <c r="AK55" s="477"/>
      <c r="AL55" s="477"/>
      <c r="AM55" s="477"/>
      <c r="AN55" s="477"/>
      <c r="AO55" s="477"/>
      <c r="AP55" s="477"/>
      <c r="AQ55" s="477"/>
      <c r="AR55" s="477"/>
      <c r="AS55" s="477"/>
      <c r="AT55" s="477"/>
      <c r="AU55" s="477"/>
    </row>
    <row r="56" spans="1:47" s="512" customFormat="1" ht="15.75" customHeight="1">
      <c r="A56" s="490" t="s">
        <v>312</v>
      </c>
      <c r="B56" s="491">
        <v>56369865</v>
      </c>
      <c r="C56" s="491">
        <v>25368215</v>
      </c>
      <c r="D56" s="492">
        <v>45.00315017607369</v>
      </c>
      <c r="E56" s="495">
        <v>4984840</v>
      </c>
      <c r="F56" s="477"/>
      <c r="G56" s="477"/>
      <c r="H56" s="477"/>
      <c r="I56" s="477"/>
      <c r="J56" s="477"/>
      <c r="K56" s="477"/>
      <c r="L56" s="477"/>
      <c r="M56" s="477"/>
      <c r="N56" s="477"/>
      <c r="O56" s="477"/>
      <c r="P56" s="477"/>
      <c r="Q56" s="477"/>
      <c r="R56" s="477"/>
      <c r="S56" s="477"/>
      <c r="T56" s="477"/>
      <c r="U56" s="477"/>
      <c r="V56" s="477"/>
      <c r="W56" s="477"/>
      <c r="X56" s="477"/>
      <c r="Y56" s="477"/>
      <c r="Z56" s="477"/>
      <c r="AA56" s="477"/>
      <c r="AB56" s="477"/>
      <c r="AC56" s="477"/>
      <c r="AD56" s="477"/>
      <c r="AE56" s="477"/>
      <c r="AF56" s="477"/>
      <c r="AG56" s="477"/>
      <c r="AH56" s="477"/>
      <c r="AI56" s="477"/>
      <c r="AJ56" s="477"/>
      <c r="AK56" s="477"/>
      <c r="AL56" s="477"/>
      <c r="AM56" s="477"/>
      <c r="AN56" s="477"/>
      <c r="AO56" s="477"/>
      <c r="AP56" s="477"/>
      <c r="AQ56" s="477"/>
      <c r="AR56" s="477"/>
      <c r="AS56" s="477"/>
      <c r="AT56" s="477"/>
      <c r="AU56" s="477"/>
    </row>
    <row r="57" spans="1:47" s="520" customFormat="1" ht="19.5" customHeight="1">
      <c r="A57" s="505" t="s">
        <v>313</v>
      </c>
      <c r="B57" s="495">
        <v>41300793</v>
      </c>
      <c r="C57" s="495">
        <v>21477055</v>
      </c>
      <c r="D57" s="496">
        <v>52.001555999179</v>
      </c>
      <c r="E57" s="495">
        <v>3124803</v>
      </c>
      <c r="F57" s="477"/>
      <c r="G57" s="477"/>
      <c r="H57" s="477"/>
      <c r="I57" s="477"/>
      <c r="J57" s="477"/>
      <c r="K57" s="477"/>
      <c r="L57" s="477"/>
      <c r="M57" s="477"/>
      <c r="N57" s="477"/>
      <c r="O57" s="477"/>
      <c r="P57" s="477"/>
      <c r="Q57" s="477"/>
      <c r="R57" s="477"/>
      <c r="S57" s="477"/>
      <c r="T57" s="477"/>
      <c r="U57" s="477"/>
      <c r="V57" s="477"/>
      <c r="W57" s="477"/>
      <c r="X57" s="477"/>
      <c r="Y57" s="477"/>
      <c r="Z57" s="477"/>
      <c r="AA57" s="477"/>
      <c r="AB57" s="477"/>
      <c r="AC57" s="477"/>
      <c r="AD57" s="477"/>
      <c r="AE57" s="477"/>
      <c r="AF57" s="477"/>
      <c r="AG57" s="477"/>
      <c r="AH57" s="477"/>
      <c r="AI57" s="477"/>
      <c r="AJ57" s="477"/>
      <c r="AK57" s="477"/>
      <c r="AL57" s="477"/>
      <c r="AM57" s="477"/>
      <c r="AN57" s="477"/>
      <c r="AO57" s="477"/>
      <c r="AP57" s="477"/>
      <c r="AQ57" s="477"/>
      <c r="AR57" s="477"/>
      <c r="AS57" s="477"/>
      <c r="AT57" s="477"/>
      <c r="AU57" s="477"/>
    </row>
    <row r="58" spans="1:47" s="522" customFormat="1" ht="12.75">
      <c r="A58" s="511" t="s">
        <v>299</v>
      </c>
      <c r="B58" s="495">
        <v>8334834</v>
      </c>
      <c r="C58" s="495">
        <v>5062624</v>
      </c>
      <c r="D58" s="496">
        <v>60.7405498417845</v>
      </c>
      <c r="E58" s="495">
        <v>526841</v>
      </c>
      <c r="F58" s="477"/>
      <c r="G58" s="521"/>
      <c r="H58" s="521"/>
      <c r="I58" s="477"/>
      <c r="J58" s="477"/>
      <c r="K58" s="477"/>
      <c r="L58" s="477"/>
      <c r="M58" s="477"/>
      <c r="N58" s="477"/>
      <c r="O58" s="477"/>
      <c r="P58" s="477"/>
      <c r="Q58" s="477"/>
      <c r="R58" s="477"/>
      <c r="S58" s="477"/>
      <c r="T58" s="477"/>
      <c r="U58" s="477"/>
      <c r="V58" s="477"/>
      <c r="W58" s="477"/>
      <c r="X58" s="477"/>
      <c r="Y58" s="477"/>
      <c r="Z58" s="477"/>
      <c r="AA58" s="477"/>
      <c r="AB58" s="477"/>
      <c r="AC58" s="477"/>
      <c r="AD58" s="477"/>
      <c r="AE58" s="477"/>
      <c r="AF58" s="477"/>
      <c r="AG58" s="477"/>
      <c r="AH58" s="477"/>
      <c r="AI58" s="477"/>
      <c r="AJ58" s="477"/>
      <c r="AK58" s="477"/>
      <c r="AL58" s="477"/>
      <c r="AM58" s="477"/>
      <c r="AN58" s="477"/>
      <c r="AO58" s="477"/>
      <c r="AP58" s="477"/>
      <c r="AQ58" s="477"/>
      <c r="AR58" s="477"/>
      <c r="AS58" s="477"/>
      <c r="AT58" s="477"/>
      <c r="AU58" s="477"/>
    </row>
    <row r="59" spans="1:47" s="522" customFormat="1" ht="27" customHeight="1">
      <c r="A59" s="490" t="s">
        <v>314</v>
      </c>
      <c r="B59" s="491">
        <v>32965959</v>
      </c>
      <c r="C59" s="491">
        <v>16414431</v>
      </c>
      <c r="D59" s="492">
        <v>49.792062776029056</v>
      </c>
      <c r="E59" s="495">
        <v>2597962</v>
      </c>
      <c r="F59" s="477"/>
      <c r="G59" s="477"/>
      <c r="H59" s="477"/>
      <c r="I59" s="477"/>
      <c r="J59" s="477"/>
      <c r="K59" s="477"/>
      <c r="L59" s="477"/>
      <c r="M59" s="477"/>
      <c r="N59" s="477"/>
      <c r="O59" s="477"/>
      <c r="P59" s="477"/>
      <c r="Q59" s="477"/>
      <c r="R59" s="477"/>
      <c r="S59" s="477"/>
      <c r="T59" s="477"/>
      <c r="U59" s="477"/>
      <c r="V59" s="477"/>
      <c r="W59" s="477"/>
      <c r="X59" s="477"/>
      <c r="Y59" s="477"/>
      <c r="Z59" s="477"/>
      <c r="AA59" s="477"/>
      <c r="AB59" s="477"/>
      <c r="AC59" s="477"/>
      <c r="AD59" s="477"/>
      <c r="AE59" s="477"/>
      <c r="AF59" s="477"/>
      <c r="AG59" s="477"/>
      <c r="AH59" s="477"/>
      <c r="AI59" s="477"/>
      <c r="AJ59" s="477"/>
      <c r="AK59" s="477"/>
      <c r="AL59" s="477"/>
      <c r="AM59" s="477"/>
      <c r="AN59" s="477"/>
      <c r="AO59" s="477"/>
      <c r="AP59" s="477"/>
      <c r="AQ59" s="477"/>
      <c r="AR59" s="477"/>
      <c r="AS59" s="477"/>
      <c r="AT59" s="477"/>
      <c r="AU59" s="477"/>
    </row>
    <row r="60" spans="1:47" s="522" customFormat="1" ht="18" customHeight="1">
      <c r="A60" s="505" t="s">
        <v>315</v>
      </c>
      <c r="B60" s="495">
        <v>20797173</v>
      </c>
      <c r="C60" s="495">
        <v>8425009</v>
      </c>
      <c r="D60" s="496">
        <v>40.510356864368056</v>
      </c>
      <c r="E60" s="495">
        <v>2213843</v>
      </c>
      <c r="F60" s="477"/>
      <c r="G60" s="477"/>
      <c r="H60" s="477"/>
      <c r="I60" s="477"/>
      <c r="J60" s="477"/>
      <c r="K60" s="477"/>
      <c r="L60" s="477"/>
      <c r="M60" s="477"/>
      <c r="N60" s="477"/>
      <c r="O60" s="477"/>
      <c r="P60" s="477"/>
      <c r="Q60" s="477"/>
      <c r="R60" s="477"/>
      <c r="S60" s="477"/>
      <c r="T60" s="477"/>
      <c r="U60" s="477"/>
      <c r="V60" s="477"/>
      <c r="W60" s="477"/>
      <c r="X60" s="477"/>
      <c r="Y60" s="477"/>
      <c r="Z60" s="477"/>
      <c r="AA60" s="477"/>
      <c r="AB60" s="477"/>
      <c r="AC60" s="477"/>
      <c r="AD60" s="477"/>
      <c r="AE60" s="477"/>
      <c r="AF60" s="477"/>
      <c r="AG60" s="477"/>
      <c r="AH60" s="477"/>
      <c r="AI60" s="477"/>
      <c r="AJ60" s="477"/>
      <c r="AK60" s="477"/>
      <c r="AL60" s="477"/>
      <c r="AM60" s="477"/>
      <c r="AN60" s="477"/>
      <c r="AO60" s="477"/>
      <c r="AP60" s="477"/>
      <c r="AQ60" s="477"/>
      <c r="AR60" s="477"/>
      <c r="AS60" s="477"/>
      <c r="AT60" s="477"/>
      <c r="AU60" s="477"/>
    </row>
    <row r="61" spans="1:47" s="522" customFormat="1" ht="12.75">
      <c r="A61" s="511" t="s">
        <v>302</v>
      </c>
      <c r="B61" s="495">
        <v>0</v>
      </c>
      <c r="C61" s="495">
        <v>0</v>
      </c>
      <c r="D61" s="496">
        <v>0</v>
      </c>
      <c r="E61" s="495">
        <v>0</v>
      </c>
      <c r="F61" s="477"/>
      <c r="G61" s="477"/>
      <c r="H61" s="477"/>
      <c r="I61" s="477"/>
      <c r="J61" s="477"/>
      <c r="K61" s="477"/>
      <c r="L61" s="477"/>
      <c r="M61" s="477"/>
      <c r="N61" s="477"/>
      <c r="O61" s="477"/>
      <c r="P61" s="477"/>
      <c r="Q61" s="477"/>
      <c r="R61" s="477"/>
      <c r="S61" s="477"/>
      <c r="T61" s="477"/>
      <c r="U61" s="477"/>
      <c r="V61" s="477"/>
      <c r="W61" s="477"/>
      <c r="X61" s="477"/>
      <c r="Y61" s="477"/>
      <c r="Z61" s="477"/>
      <c r="AA61" s="477"/>
      <c r="AB61" s="477"/>
      <c r="AC61" s="477"/>
      <c r="AD61" s="477"/>
      <c r="AE61" s="477"/>
      <c r="AF61" s="477"/>
      <c r="AG61" s="477"/>
      <c r="AH61" s="477"/>
      <c r="AI61" s="477"/>
      <c r="AJ61" s="477"/>
      <c r="AK61" s="477"/>
      <c r="AL61" s="477"/>
      <c r="AM61" s="477"/>
      <c r="AN61" s="477"/>
      <c r="AO61" s="477"/>
      <c r="AP61" s="477"/>
      <c r="AQ61" s="477"/>
      <c r="AR61" s="477"/>
      <c r="AS61" s="477"/>
      <c r="AT61" s="477"/>
      <c r="AU61" s="477"/>
    </row>
    <row r="62" spans="1:5" ht="13.5" customHeight="1">
      <c r="A62" s="490" t="s">
        <v>316</v>
      </c>
      <c r="B62" s="491">
        <v>20797173</v>
      </c>
      <c r="C62" s="491">
        <v>8425009</v>
      </c>
      <c r="D62" s="492">
        <v>40.510356864368056</v>
      </c>
      <c r="E62" s="495">
        <v>2213843</v>
      </c>
    </row>
    <row r="63" spans="1:5" ht="12.75">
      <c r="A63" s="505" t="s">
        <v>317</v>
      </c>
      <c r="B63" s="495">
        <v>2606733</v>
      </c>
      <c r="C63" s="495">
        <v>528775</v>
      </c>
      <c r="D63" s="496">
        <v>20.284969730309932</v>
      </c>
      <c r="E63" s="495">
        <v>173035</v>
      </c>
    </row>
    <row r="64" spans="1:5" ht="12.75">
      <c r="A64" s="511" t="s">
        <v>305</v>
      </c>
      <c r="B64" s="499">
        <v>0</v>
      </c>
      <c r="C64" s="499">
        <v>0</v>
      </c>
      <c r="D64" s="500">
        <v>0</v>
      </c>
      <c r="E64" s="495">
        <v>0</v>
      </c>
    </row>
    <row r="65" spans="1:47" s="512" customFormat="1" ht="13.5" customHeight="1">
      <c r="A65" s="501" t="s">
        <v>318</v>
      </c>
      <c r="B65" s="491">
        <v>2606733</v>
      </c>
      <c r="C65" s="491">
        <v>528775</v>
      </c>
      <c r="D65" s="492">
        <v>20.284969730309932</v>
      </c>
      <c r="E65" s="495">
        <v>173035</v>
      </c>
      <c r="F65" s="477"/>
      <c r="G65" s="477"/>
      <c r="H65" s="477"/>
      <c r="I65" s="477"/>
      <c r="J65" s="477"/>
      <c r="K65" s="477"/>
      <c r="L65" s="477"/>
      <c r="M65" s="477"/>
      <c r="N65" s="477"/>
      <c r="O65" s="477"/>
      <c r="P65" s="477"/>
      <c r="Q65" s="477"/>
      <c r="R65" s="477"/>
      <c r="S65" s="477"/>
      <c r="T65" s="477"/>
      <c r="U65" s="477"/>
      <c r="V65" s="477"/>
      <c r="W65" s="477"/>
      <c r="X65" s="477"/>
      <c r="Y65" s="477"/>
      <c r="Z65" s="477"/>
      <c r="AA65" s="477"/>
      <c r="AB65" s="477"/>
      <c r="AC65" s="477"/>
      <c r="AD65" s="477"/>
      <c r="AE65" s="477"/>
      <c r="AF65" s="477"/>
      <c r="AG65" s="477"/>
      <c r="AH65" s="477"/>
      <c r="AI65" s="477"/>
      <c r="AJ65" s="477"/>
      <c r="AK65" s="477"/>
      <c r="AL65" s="477"/>
      <c r="AM65" s="477"/>
      <c r="AN65" s="477"/>
      <c r="AO65" s="477"/>
      <c r="AP65" s="477"/>
      <c r="AQ65" s="477"/>
      <c r="AR65" s="477"/>
      <c r="AS65" s="477"/>
      <c r="AT65" s="477"/>
      <c r="AU65" s="477"/>
    </row>
    <row r="66" spans="1:47" s="512" customFormat="1" ht="25.5">
      <c r="A66" s="490" t="s">
        <v>319</v>
      </c>
      <c r="B66" s="491">
        <v>-15823655</v>
      </c>
      <c r="C66" s="491">
        <v>1078436</v>
      </c>
      <c r="D66" s="492">
        <v>-6.815340703522669</v>
      </c>
      <c r="E66" s="495">
        <v>-1377972</v>
      </c>
      <c r="F66" s="477"/>
      <c r="G66" s="477"/>
      <c r="H66" s="477"/>
      <c r="I66" s="477"/>
      <c r="J66" s="477"/>
      <c r="K66" s="477"/>
      <c r="L66" s="477"/>
      <c r="M66" s="477"/>
      <c r="N66" s="477"/>
      <c r="O66" s="477"/>
      <c r="P66" s="477"/>
      <c r="Q66" s="477"/>
      <c r="R66" s="477"/>
      <c r="S66" s="477"/>
      <c r="T66" s="477"/>
      <c r="U66" s="477"/>
      <c r="V66" s="477"/>
      <c r="W66" s="477"/>
      <c r="X66" s="477"/>
      <c r="Y66" s="477"/>
      <c r="Z66" s="477"/>
      <c r="AA66" s="477"/>
      <c r="AB66" s="477"/>
      <c r="AC66" s="477"/>
      <c r="AD66" s="477"/>
      <c r="AE66" s="477"/>
      <c r="AF66" s="477"/>
      <c r="AG66" s="477"/>
      <c r="AH66" s="477"/>
      <c r="AI66" s="477"/>
      <c r="AJ66" s="477"/>
      <c r="AK66" s="477"/>
      <c r="AL66" s="477"/>
      <c r="AM66" s="477"/>
      <c r="AN66" s="477"/>
      <c r="AO66" s="477"/>
      <c r="AP66" s="477"/>
      <c r="AQ66" s="477"/>
      <c r="AR66" s="477"/>
      <c r="AS66" s="477"/>
      <c r="AT66" s="477"/>
      <c r="AU66" s="477"/>
    </row>
    <row r="67" spans="1:47" s="512" customFormat="1" ht="17.25" customHeight="1">
      <c r="A67" s="490" t="s">
        <v>320</v>
      </c>
      <c r="B67" s="491">
        <v>-221845</v>
      </c>
      <c r="C67" s="491">
        <v>339694</v>
      </c>
      <c r="D67" s="492">
        <v>-153.12222497689828</v>
      </c>
      <c r="E67" s="495">
        <v>42970</v>
      </c>
      <c r="F67" s="477"/>
      <c r="G67" s="477"/>
      <c r="H67" s="477"/>
      <c r="I67" s="477"/>
      <c r="J67" s="477"/>
      <c r="K67" s="477"/>
      <c r="L67" s="477"/>
      <c r="M67" s="477"/>
      <c r="N67" s="477"/>
      <c r="O67" s="477"/>
      <c r="P67" s="477"/>
      <c r="Q67" s="477"/>
      <c r="R67" s="477"/>
      <c r="S67" s="477"/>
      <c r="T67" s="477"/>
      <c r="U67" s="477"/>
      <c r="V67" s="477"/>
      <c r="W67" s="477"/>
      <c r="X67" s="477"/>
      <c r="Y67" s="477"/>
      <c r="Z67" s="477"/>
      <c r="AA67" s="477"/>
      <c r="AB67" s="477"/>
      <c r="AC67" s="477"/>
      <c r="AD67" s="477"/>
      <c r="AE67" s="477"/>
      <c r="AF67" s="477"/>
      <c r="AG67" s="477"/>
      <c r="AH67" s="477"/>
      <c r="AI67" s="477"/>
      <c r="AJ67" s="477"/>
      <c r="AK67" s="477"/>
      <c r="AL67" s="477"/>
      <c r="AM67" s="477"/>
      <c r="AN67" s="477"/>
      <c r="AO67" s="477"/>
      <c r="AP67" s="477"/>
      <c r="AQ67" s="477"/>
      <c r="AR67" s="477"/>
      <c r="AS67" s="477"/>
      <c r="AT67" s="477"/>
      <c r="AU67" s="477"/>
    </row>
    <row r="68" spans="1:40" s="518" customFormat="1" ht="25.5">
      <c r="A68" s="490" t="s">
        <v>321</v>
      </c>
      <c r="B68" s="491">
        <v>-15601810</v>
      </c>
      <c r="C68" s="491">
        <v>738742</v>
      </c>
      <c r="D68" s="492">
        <v>-4.734976262369559</v>
      </c>
      <c r="E68" s="495">
        <v>-1420942</v>
      </c>
      <c r="F68" s="523"/>
      <c r="G68" s="523"/>
      <c r="H68" s="523"/>
      <c r="I68" s="523"/>
      <c r="J68" s="523"/>
      <c r="K68" s="523"/>
      <c r="L68" s="523"/>
      <c r="M68" s="523"/>
      <c r="N68" s="523"/>
      <c r="O68" s="523"/>
      <c r="P68" s="523"/>
      <c r="Q68" s="523"/>
      <c r="R68" s="523"/>
      <c r="S68" s="523"/>
      <c r="T68" s="523"/>
      <c r="U68" s="523"/>
      <c r="V68" s="523"/>
      <c r="W68" s="523"/>
      <c r="X68" s="523"/>
      <c r="Y68" s="523"/>
      <c r="Z68" s="523"/>
      <c r="AA68" s="523"/>
      <c r="AB68" s="523"/>
      <c r="AC68" s="523"/>
      <c r="AD68" s="523"/>
      <c r="AE68" s="523"/>
      <c r="AF68" s="523"/>
      <c r="AG68" s="523"/>
      <c r="AH68" s="523"/>
      <c r="AI68" s="523"/>
      <c r="AJ68" s="523"/>
      <c r="AK68" s="523"/>
      <c r="AL68" s="523"/>
      <c r="AM68" s="523"/>
      <c r="AN68" s="519"/>
    </row>
    <row r="69" spans="1:39" s="528" customFormat="1" ht="12.75">
      <c r="A69" s="524"/>
      <c r="B69" s="525"/>
      <c r="C69" s="525"/>
      <c r="D69" s="526"/>
      <c r="E69" s="527"/>
      <c r="F69" s="523"/>
      <c r="G69" s="523"/>
      <c r="H69" s="523"/>
      <c r="I69" s="523"/>
      <c r="J69" s="523"/>
      <c r="K69" s="523"/>
      <c r="L69" s="523"/>
      <c r="M69" s="523"/>
      <c r="N69" s="523"/>
      <c r="O69" s="523"/>
      <c r="P69" s="523"/>
      <c r="Q69" s="523"/>
      <c r="R69" s="523"/>
      <c r="S69" s="523"/>
      <c r="T69" s="523"/>
      <c r="U69" s="523"/>
      <c r="V69" s="523"/>
      <c r="W69" s="523"/>
      <c r="X69" s="523"/>
      <c r="Y69" s="523"/>
      <c r="Z69" s="523"/>
      <c r="AA69" s="523"/>
      <c r="AB69" s="523"/>
      <c r="AC69" s="523"/>
      <c r="AD69" s="523"/>
      <c r="AE69" s="523"/>
      <c r="AF69" s="523"/>
      <c r="AG69" s="523"/>
      <c r="AH69" s="523"/>
      <c r="AI69" s="523"/>
      <c r="AJ69" s="523"/>
      <c r="AK69" s="523"/>
      <c r="AL69" s="523"/>
      <c r="AM69" s="523"/>
    </row>
    <row r="70" spans="1:39" s="528" customFormat="1" ht="11.25">
      <c r="A70" s="961"/>
      <c r="B70" s="961"/>
      <c r="C70" s="961"/>
      <c r="D70" s="961"/>
      <c r="E70" s="961"/>
      <c r="F70" s="529"/>
      <c r="G70" s="523"/>
      <c r="H70" s="523"/>
      <c r="I70" s="523"/>
      <c r="J70" s="523"/>
      <c r="K70" s="523"/>
      <c r="L70" s="523"/>
      <c r="M70" s="523"/>
      <c r="N70" s="523"/>
      <c r="O70" s="523"/>
      <c r="P70" s="523"/>
      <c r="Q70" s="523"/>
      <c r="R70" s="523"/>
      <c r="S70" s="523"/>
      <c r="T70" s="523"/>
      <c r="U70" s="523"/>
      <c r="V70" s="523"/>
      <c r="W70" s="523"/>
      <c r="X70" s="523"/>
      <c r="Y70" s="523"/>
      <c r="Z70" s="523"/>
      <c r="AA70" s="523"/>
      <c r="AB70" s="523"/>
      <c r="AC70" s="523"/>
      <c r="AD70" s="523"/>
      <c r="AE70" s="523"/>
      <c r="AF70" s="523"/>
      <c r="AG70" s="523"/>
      <c r="AH70" s="523"/>
      <c r="AI70" s="523"/>
      <c r="AJ70" s="523"/>
      <c r="AK70" s="523"/>
      <c r="AL70" s="523"/>
      <c r="AM70" s="523"/>
    </row>
    <row r="71" spans="1:40" s="531" customFormat="1" ht="17.25" customHeight="1">
      <c r="A71" s="960"/>
      <c r="B71" s="960"/>
      <c r="C71" s="960"/>
      <c r="D71" s="960"/>
      <c r="E71" s="960"/>
      <c r="F71" s="523"/>
      <c r="G71" s="523"/>
      <c r="H71" s="523"/>
      <c r="I71" s="523"/>
      <c r="J71" s="523"/>
      <c r="K71" s="523"/>
      <c r="L71" s="523"/>
      <c r="M71" s="523"/>
      <c r="N71" s="523"/>
      <c r="O71" s="523"/>
      <c r="P71" s="523"/>
      <c r="Q71" s="523"/>
      <c r="R71" s="523"/>
      <c r="S71" s="523"/>
      <c r="T71" s="523"/>
      <c r="U71" s="523"/>
      <c r="V71" s="523"/>
      <c r="W71" s="523"/>
      <c r="X71" s="523"/>
      <c r="Y71" s="523"/>
      <c r="Z71" s="523"/>
      <c r="AA71" s="523"/>
      <c r="AB71" s="523"/>
      <c r="AC71" s="523"/>
      <c r="AD71" s="523"/>
      <c r="AE71" s="523"/>
      <c r="AF71" s="523"/>
      <c r="AG71" s="523"/>
      <c r="AH71" s="523"/>
      <c r="AI71" s="523"/>
      <c r="AJ71" s="523"/>
      <c r="AK71" s="523"/>
      <c r="AL71" s="523"/>
      <c r="AM71" s="523"/>
      <c r="AN71" s="530"/>
    </row>
    <row r="72" spans="1:5" s="300" customFormat="1" ht="17.25" customHeight="1">
      <c r="A72" s="40"/>
      <c r="B72" s="478"/>
      <c r="C72" s="478"/>
      <c r="D72" s="478"/>
      <c r="E72" s="317"/>
    </row>
    <row r="73" spans="1:5" s="300" customFormat="1" ht="17.25" customHeight="1">
      <c r="A73" s="40" t="s">
        <v>2</v>
      </c>
      <c r="B73" s="478"/>
      <c r="C73" s="478"/>
      <c r="D73" s="478"/>
      <c r="E73" s="317" t="s">
        <v>3</v>
      </c>
    </row>
    <row r="74" spans="1:5" s="300" customFormat="1" ht="17.25" customHeight="1">
      <c r="A74" s="532"/>
      <c r="B74" s="316"/>
      <c r="C74" s="316"/>
      <c r="E74" s="302"/>
    </row>
    <row r="75" spans="1:5" s="300" customFormat="1" ht="17.25" customHeight="1">
      <c r="A75" s="532"/>
      <c r="B75" s="316"/>
      <c r="C75" s="316"/>
      <c r="D75" s="316"/>
      <c r="E75" s="316"/>
    </row>
    <row r="76" spans="1:5" s="300" customFormat="1" ht="17.25" customHeight="1">
      <c r="A76" s="532"/>
      <c r="B76" s="316"/>
      <c r="C76" s="316"/>
      <c r="D76" s="316"/>
      <c r="E76" s="316"/>
    </row>
    <row r="77" spans="1:5" s="300" customFormat="1" ht="17.25" customHeight="1">
      <c r="A77" s="532" t="s">
        <v>322</v>
      </c>
      <c r="B77" s="316"/>
      <c r="C77" s="316"/>
      <c r="D77" s="316"/>
      <c r="E77" s="316"/>
    </row>
    <row r="78" spans="1:5" s="300" customFormat="1" ht="17.25" customHeight="1">
      <c r="A78" s="533" t="s">
        <v>5</v>
      </c>
      <c r="B78" s="316"/>
      <c r="C78" s="316"/>
      <c r="D78" s="316"/>
      <c r="E78" s="316"/>
    </row>
    <row r="79" spans="1:5" s="300" customFormat="1" ht="17.25" customHeight="1">
      <c r="A79" s="534"/>
      <c r="B79" s="535"/>
      <c r="C79" s="536"/>
      <c r="D79" s="316"/>
      <c r="E79" s="316"/>
    </row>
    <row r="80" spans="1:5" s="300" customFormat="1" ht="17.25" customHeight="1">
      <c r="A80" s="532"/>
      <c r="B80" s="316"/>
      <c r="C80" s="316"/>
      <c r="D80" s="316"/>
      <c r="E80" s="316"/>
    </row>
    <row r="81" spans="1:5" s="300" customFormat="1" ht="17.25" customHeight="1">
      <c r="A81" s="532"/>
      <c r="B81" s="316"/>
      <c r="C81" s="316"/>
      <c r="D81" s="316"/>
      <c r="E81" s="316"/>
    </row>
    <row r="82" spans="1:5" s="300" customFormat="1" ht="17.25" customHeight="1">
      <c r="A82" s="532"/>
      <c r="B82" s="316"/>
      <c r="C82" s="316"/>
      <c r="D82" s="316"/>
      <c r="E82" s="316"/>
    </row>
    <row r="83" spans="1:5" s="300" customFormat="1" ht="17.25" customHeight="1">
      <c r="A83" s="532"/>
      <c r="B83" s="316"/>
      <c r="C83" s="316"/>
      <c r="D83" s="316"/>
      <c r="E83" s="316"/>
    </row>
    <row r="84" spans="1:5" s="300" customFormat="1" ht="17.25" customHeight="1">
      <c r="A84" s="532"/>
      <c r="B84" s="316"/>
      <c r="C84" s="316"/>
      <c r="D84" s="316"/>
      <c r="E84" s="316"/>
    </row>
    <row r="85" spans="1:5" s="300" customFormat="1" ht="17.25" customHeight="1">
      <c r="A85" s="532"/>
      <c r="B85" s="316"/>
      <c r="C85" s="316"/>
      <c r="D85" s="316"/>
      <c r="E85" s="316"/>
    </row>
    <row r="86" spans="1:5" s="300" customFormat="1" ht="17.25" customHeight="1">
      <c r="A86" s="316"/>
      <c r="B86" s="316"/>
      <c r="C86" s="316"/>
      <c r="D86" s="316"/>
      <c r="E86" s="316"/>
    </row>
    <row r="87" spans="1:5" s="300" customFormat="1" ht="17.25" customHeight="1">
      <c r="A87" s="316"/>
      <c r="B87" s="316"/>
      <c r="C87" s="316"/>
      <c r="D87" s="316"/>
      <c r="E87" s="316"/>
    </row>
    <row r="88" spans="1:5" s="300" customFormat="1" ht="17.25" customHeight="1">
      <c r="A88" s="532"/>
      <c r="B88" s="316"/>
      <c r="C88" s="316"/>
      <c r="D88" s="316"/>
      <c r="E88" s="316"/>
    </row>
    <row r="89" spans="1:5" s="300" customFormat="1" ht="17.25" customHeight="1">
      <c r="A89" s="532"/>
      <c r="B89" s="316"/>
      <c r="C89" s="316"/>
      <c r="D89" s="316"/>
      <c r="E89" s="316"/>
    </row>
    <row r="90" spans="1:5" s="300" customFormat="1" ht="17.25" customHeight="1">
      <c r="A90" s="534"/>
      <c r="B90" s="316"/>
      <c r="C90" s="316"/>
      <c r="D90" s="316"/>
      <c r="E90" s="316"/>
    </row>
    <row r="91" spans="1:5" s="300" customFormat="1" ht="17.25" customHeight="1">
      <c r="A91" s="475"/>
      <c r="B91" s="316"/>
      <c r="C91" s="316"/>
      <c r="D91" s="316"/>
      <c r="E91" s="316"/>
    </row>
    <row r="93" ht="17.25" customHeight="1">
      <c r="A93" s="532"/>
    </row>
    <row r="94" spans="1:5" s="300" customFormat="1" ht="17.25" customHeight="1">
      <c r="A94" s="532"/>
      <c r="B94" s="316"/>
      <c r="C94" s="316"/>
      <c r="D94" s="316"/>
      <c r="E94" s="316"/>
    </row>
    <row r="95" spans="1:5" s="300" customFormat="1" ht="17.25" customHeight="1">
      <c r="A95" s="532"/>
      <c r="B95" s="316"/>
      <c r="C95" s="316"/>
      <c r="D95" s="316"/>
      <c r="E95" s="316"/>
    </row>
    <row r="96" spans="1:5" s="300" customFormat="1" ht="17.25" customHeight="1">
      <c r="A96" s="316"/>
      <c r="B96" s="316"/>
      <c r="C96" s="316"/>
      <c r="D96" s="316"/>
      <c r="E96" s="316"/>
    </row>
    <row r="97" spans="1:5" s="300" customFormat="1" ht="17.25" customHeight="1">
      <c r="A97" s="316"/>
      <c r="B97" s="316"/>
      <c r="C97" s="316"/>
      <c r="D97" s="316"/>
      <c r="E97" s="316"/>
    </row>
    <row r="98" spans="1:5" s="300" customFormat="1" ht="17.25" customHeight="1">
      <c r="A98" s="532"/>
      <c r="B98" s="316"/>
      <c r="C98" s="316"/>
      <c r="D98" s="316"/>
      <c r="E98" s="316"/>
    </row>
    <row r="99" spans="1:5" s="300" customFormat="1" ht="17.25" customHeight="1">
      <c r="A99" s="532"/>
      <c r="B99" s="316"/>
      <c r="C99" s="316"/>
      <c r="D99" s="316"/>
      <c r="E99" s="316"/>
    </row>
    <row r="100" spans="1:5" s="300" customFormat="1" ht="17.25" customHeight="1">
      <c r="A100" s="537"/>
      <c r="B100" s="316"/>
      <c r="C100" s="316"/>
      <c r="D100" s="316"/>
      <c r="E100" s="316"/>
    </row>
    <row r="101" ht="17.25" customHeight="1">
      <c r="A101" s="537"/>
    </row>
    <row r="102" ht="17.25" customHeight="1">
      <c r="A102" s="537"/>
    </row>
    <row r="103" ht="17.25" customHeight="1">
      <c r="A103" s="537"/>
    </row>
    <row r="104" ht="17.25" customHeight="1">
      <c r="A104" s="537"/>
    </row>
    <row r="105" ht="17.25" customHeight="1">
      <c r="A105" s="537"/>
    </row>
    <row r="106" ht="17.25" customHeight="1">
      <c r="A106" s="537"/>
    </row>
    <row r="112" ht="17.25" customHeight="1">
      <c r="A112" s="537"/>
    </row>
    <row r="113" ht="17.25" customHeight="1">
      <c r="A113" s="537"/>
    </row>
    <row r="114" ht="17.25" customHeight="1">
      <c r="A114" s="537"/>
    </row>
    <row r="115" ht="17.25" customHeight="1">
      <c r="A115" s="537"/>
    </row>
    <row r="118" ht="17.25" customHeight="1">
      <c r="A118" s="537"/>
    </row>
    <row r="119" ht="17.25" customHeight="1">
      <c r="A119" s="537"/>
    </row>
    <row r="122" ht="17.25" customHeight="1">
      <c r="A122" s="537"/>
    </row>
    <row r="123" ht="17.25" customHeight="1">
      <c r="A123" s="537"/>
    </row>
    <row r="124" ht="17.25" customHeight="1">
      <c r="A124" s="537"/>
    </row>
    <row r="125" ht="17.25" customHeight="1">
      <c r="A125" s="537"/>
    </row>
    <row r="126" ht="17.25" customHeight="1">
      <c r="A126" s="537"/>
    </row>
    <row r="127" ht="17.25" customHeight="1">
      <c r="A127" s="537"/>
    </row>
    <row r="128" ht="17.25" customHeight="1">
      <c r="A128" s="537"/>
    </row>
    <row r="129" ht="17.25" customHeight="1">
      <c r="A129" s="537"/>
    </row>
    <row r="130" ht="17.25" customHeight="1">
      <c r="A130" s="537"/>
    </row>
    <row r="131" ht="17.25" customHeight="1">
      <c r="A131" s="537"/>
    </row>
    <row r="132" ht="17.25" customHeight="1">
      <c r="A132" s="537"/>
    </row>
    <row r="133" ht="17.25" customHeight="1">
      <c r="A133" s="537"/>
    </row>
    <row r="134" ht="17.25" customHeight="1">
      <c r="A134" s="537"/>
    </row>
    <row r="135" ht="17.25" customHeight="1">
      <c r="A135" s="537"/>
    </row>
    <row r="136" ht="17.25" customHeight="1">
      <c r="A136" s="537"/>
    </row>
    <row r="137" ht="17.25" customHeight="1">
      <c r="A137" s="537"/>
    </row>
    <row r="138" ht="17.25" customHeight="1">
      <c r="A138" s="537"/>
    </row>
    <row r="139" ht="17.25" customHeight="1">
      <c r="A139" s="537"/>
    </row>
    <row r="140" ht="17.25" customHeight="1">
      <c r="A140" s="537"/>
    </row>
    <row r="141" ht="17.25" customHeight="1">
      <c r="A141" s="537"/>
    </row>
    <row r="142" ht="17.25" customHeight="1">
      <c r="A142" s="537"/>
    </row>
    <row r="143" ht="17.25" customHeight="1">
      <c r="A143" s="537"/>
    </row>
    <row r="144" ht="17.25" customHeight="1">
      <c r="A144" s="537"/>
    </row>
    <row r="145" ht="17.25" customHeight="1">
      <c r="A145" s="537"/>
    </row>
    <row r="146" ht="17.25" customHeight="1">
      <c r="A146" s="537"/>
    </row>
  </sheetData>
  <mergeCells count="4">
    <mergeCell ref="A2:E2"/>
    <mergeCell ref="A5:E5"/>
    <mergeCell ref="A71:E71"/>
    <mergeCell ref="A70:E70"/>
  </mergeCells>
  <printOptions horizontalCentered="1"/>
  <pageMargins left="0.984251968503937" right="0.03937007874015748" top="0.984251968503937" bottom="0.984251968503937" header="0.5118110236220472" footer="0.5118110236220472"/>
  <pageSetup firstPageNumber="33" useFirstPageNumber="1" fitToHeight="2" fitToWidth="1" horizontalDpi="300" verticalDpi="300" orientation="portrait" paperSize="9" scale="90" r:id="rId1"/>
  <headerFooter alignWithMargins="0">
    <oddFooter>&amp;R&amp;P</oddFooter>
  </headerFooter>
  <rowBreaks count="1" manualBreakCount="1">
    <brk id="39" max="4" man="1"/>
  </rowBreaks>
  <colBreaks count="1" manualBreakCount="1">
    <brk id="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163"/>
  <sheetViews>
    <sheetView workbookViewId="0" topLeftCell="A1">
      <selection activeCell="C9" sqref="C9"/>
    </sheetView>
  </sheetViews>
  <sheetFormatPr defaultColWidth="9.140625" defaultRowHeight="12.75"/>
  <cols>
    <col min="1" max="1" width="9.57421875" style="548" customWidth="1"/>
    <col min="2" max="2" width="46.8515625" style="549" customWidth="1"/>
    <col min="3" max="3" width="12.00390625" style="548" customWidth="1"/>
    <col min="4" max="4" width="11.140625" style="548" customWidth="1"/>
    <col min="5" max="5" width="11.421875" style="548" customWidth="1"/>
    <col min="6" max="6" width="11.140625" style="548" customWidth="1"/>
    <col min="7" max="16384" width="9.140625" style="160" customWidth="1"/>
  </cols>
  <sheetData>
    <row r="1" spans="1:6" ht="15.75">
      <c r="A1" s="538"/>
      <c r="B1" s="539"/>
      <c r="C1" s="421"/>
      <c r="D1" s="421"/>
      <c r="E1" s="421"/>
      <c r="F1" s="398" t="s">
        <v>323</v>
      </c>
    </row>
    <row r="2" spans="1:5" s="542" customFormat="1" ht="14.25" customHeight="1">
      <c r="A2" s="540"/>
      <c r="B2" s="541" t="s">
        <v>941</v>
      </c>
      <c r="D2" s="543"/>
      <c r="E2" s="44"/>
    </row>
    <row r="3" spans="1:4" s="418" customFormat="1" ht="17.25" customHeight="1">
      <c r="A3" s="156"/>
      <c r="B3" s="544"/>
      <c r="D3" s="545"/>
    </row>
    <row r="4" spans="1:6" s="418" customFormat="1" ht="17.25" customHeight="1">
      <c r="A4" s="156"/>
      <c r="B4" s="962" t="s">
        <v>324</v>
      </c>
      <c r="C4" s="962"/>
      <c r="D4" s="962"/>
      <c r="E4" s="962"/>
      <c r="F4" s="419"/>
    </row>
    <row r="5" spans="2:6" s="154" customFormat="1" ht="15.75" customHeight="1">
      <c r="B5" s="963" t="s">
        <v>266</v>
      </c>
      <c r="C5" s="963"/>
      <c r="D5" s="963"/>
      <c r="E5" s="963"/>
      <c r="F5" s="547"/>
    </row>
    <row r="6" spans="3:6" ht="12.75" customHeight="1">
      <c r="C6" s="550"/>
      <c r="D6" s="550"/>
      <c r="F6" s="551" t="s">
        <v>10</v>
      </c>
    </row>
    <row r="7" spans="1:6" s="150" customFormat="1" ht="46.5" customHeight="1">
      <c r="A7" s="552" t="s">
        <v>325</v>
      </c>
      <c r="B7" s="552" t="s">
        <v>326</v>
      </c>
      <c r="C7" s="552" t="s">
        <v>267</v>
      </c>
      <c r="D7" s="552" t="s">
        <v>12</v>
      </c>
      <c r="E7" s="552" t="s">
        <v>327</v>
      </c>
      <c r="F7" s="552" t="s">
        <v>950</v>
      </c>
    </row>
    <row r="8" spans="1:6" s="150" customFormat="1" ht="12.75">
      <c r="A8" s="553">
        <v>1</v>
      </c>
      <c r="B8" s="552">
        <v>2</v>
      </c>
      <c r="C8" s="553">
        <v>3</v>
      </c>
      <c r="D8" s="552">
        <v>4</v>
      </c>
      <c r="E8" s="553">
        <v>5</v>
      </c>
      <c r="F8" s="552">
        <v>6</v>
      </c>
    </row>
    <row r="9" spans="1:6" s="150" customFormat="1" ht="15.75">
      <c r="A9" s="554" t="s">
        <v>328</v>
      </c>
      <c r="B9" s="555" t="s">
        <v>329</v>
      </c>
      <c r="C9" s="556">
        <v>661559513</v>
      </c>
      <c r="D9" s="556">
        <v>421840742</v>
      </c>
      <c r="E9" s="557">
        <v>63.76459467524882</v>
      </c>
      <c r="F9" s="558">
        <v>49613243</v>
      </c>
    </row>
    <row r="10" spans="1:6" s="150" customFormat="1" ht="31.5">
      <c r="A10" s="554" t="s">
        <v>328</v>
      </c>
      <c r="B10" s="555" t="s">
        <v>330</v>
      </c>
      <c r="C10" s="559">
        <v>403376022</v>
      </c>
      <c r="D10" s="559">
        <v>246933027</v>
      </c>
      <c r="E10" s="557">
        <v>61.21658540229246</v>
      </c>
      <c r="F10" s="558">
        <v>35757249</v>
      </c>
    </row>
    <row r="11" spans="1:6" s="150" customFormat="1" ht="15.75">
      <c r="A11" s="554" t="s">
        <v>328</v>
      </c>
      <c r="B11" s="555" t="s">
        <v>331</v>
      </c>
      <c r="C11" s="559">
        <v>340255574</v>
      </c>
      <c r="D11" s="559">
        <v>208272370</v>
      </c>
      <c r="E11" s="557">
        <v>61.210568147812324</v>
      </c>
      <c r="F11" s="558">
        <v>29891714</v>
      </c>
    </row>
    <row r="12" spans="1:6" s="150" customFormat="1" ht="15.75">
      <c r="A12" s="554" t="s">
        <v>328</v>
      </c>
      <c r="B12" s="555" t="s">
        <v>332</v>
      </c>
      <c r="C12" s="559">
        <v>338470354</v>
      </c>
      <c r="D12" s="559">
        <v>206878314</v>
      </c>
      <c r="E12" s="557">
        <v>61.12154626103532</v>
      </c>
      <c r="F12" s="558">
        <v>29680326</v>
      </c>
    </row>
    <row r="13" spans="1:6" s="150" customFormat="1" ht="15.75">
      <c r="A13" s="560" t="s">
        <v>135</v>
      </c>
      <c r="B13" s="555" t="s">
        <v>1004</v>
      </c>
      <c r="C13" s="559">
        <v>288150526</v>
      </c>
      <c r="D13" s="559">
        <v>173734904</v>
      </c>
      <c r="E13" s="557">
        <v>60.29310666606244</v>
      </c>
      <c r="F13" s="558">
        <v>25938707</v>
      </c>
    </row>
    <row r="14" spans="1:6" s="150" customFormat="1" ht="37.5" customHeight="1">
      <c r="A14" s="561"/>
      <c r="B14" s="562" t="s">
        <v>333</v>
      </c>
      <c r="C14" s="563">
        <v>1577328</v>
      </c>
      <c r="D14" s="563">
        <v>2596286</v>
      </c>
      <c r="E14" s="564">
        <v>164.60026069403446</v>
      </c>
      <c r="F14" s="565">
        <v>-993399</v>
      </c>
    </row>
    <row r="15" spans="1:6" s="150" customFormat="1" ht="31.5">
      <c r="A15" s="566"/>
      <c r="B15" s="562" t="s">
        <v>334</v>
      </c>
      <c r="C15" s="563">
        <v>155105625</v>
      </c>
      <c r="D15" s="563">
        <v>92518739</v>
      </c>
      <c r="E15" s="564">
        <v>59.64886121957215</v>
      </c>
      <c r="F15" s="565">
        <v>15494313</v>
      </c>
    </row>
    <row r="16" spans="1:6" s="150" customFormat="1" ht="15.75">
      <c r="A16" s="554"/>
      <c r="B16" s="562" t="s">
        <v>335</v>
      </c>
      <c r="C16" s="563">
        <v>95063</v>
      </c>
      <c r="D16" s="563">
        <v>70790</v>
      </c>
      <c r="E16" s="564">
        <v>74.4664064883288</v>
      </c>
      <c r="F16" s="565">
        <v>9944</v>
      </c>
    </row>
    <row r="17" spans="1:6" s="150" customFormat="1" ht="15.75">
      <c r="A17" s="554"/>
      <c r="B17" s="562" t="s">
        <v>336</v>
      </c>
      <c r="C17" s="563">
        <v>180882684</v>
      </c>
      <c r="D17" s="563">
        <v>111932454</v>
      </c>
      <c r="E17" s="564">
        <v>61.881243425158374</v>
      </c>
      <c r="F17" s="565">
        <v>17006509</v>
      </c>
    </row>
    <row r="18" spans="1:6" s="150" customFormat="1" ht="15.75">
      <c r="A18" s="554"/>
      <c r="B18" s="562" t="s">
        <v>337</v>
      </c>
      <c r="C18" s="563">
        <v>150000</v>
      </c>
      <c r="D18" s="563">
        <v>1586323</v>
      </c>
      <c r="E18" s="564">
        <v>1057.5486666666666</v>
      </c>
      <c r="F18" s="565">
        <v>763875</v>
      </c>
    </row>
    <row r="19" spans="1:6" s="150" customFormat="1" ht="30" customHeight="1">
      <c r="A19" s="554"/>
      <c r="B19" s="562" t="s">
        <v>338</v>
      </c>
      <c r="C19" s="563">
        <v>49360174</v>
      </c>
      <c r="D19" s="563">
        <v>31797042</v>
      </c>
      <c r="E19" s="564">
        <v>64.41841554286255</v>
      </c>
      <c r="F19" s="565">
        <v>4814785</v>
      </c>
    </row>
    <row r="20" spans="1:6" s="150" customFormat="1" ht="27.75" customHeight="1">
      <c r="A20" s="554"/>
      <c r="B20" s="567" t="s">
        <v>339</v>
      </c>
      <c r="C20" s="563">
        <v>15811</v>
      </c>
      <c r="D20" s="563">
        <v>16456</v>
      </c>
      <c r="E20" s="564">
        <v>104.07943836569477</v>
      </c>
      <c r="F20" s="565">
        <v>0</v>
      </c>
    </row>
    <row r="21" spans="1:6" s="150" customFormat="1" ht="18" customHeight="1">
      <c r="A21" s="560" t="s">
        <v>136</v>
      </c>
      <c r="B21" s="555" t="s">
        <v>340</v>
      </c>
      <c r="C21" s="559">
        <v>50319828</v>
      </c>
      <c r="D21" s="559">
        <v>33143410</v>
      </c>
      <c r="E21" s="557">
        <v>65.86550733043046</v>
      </c>
      <c r="F21" s="558">
        <v>3741619</v>
      </c>
    </row>
    <row r="22" spans="1:6" s="150" customFormat="1" ht="15.75">
      <c r="A22" s="554" t="s">
        <v>341</v>
      </c>
      <c r="B22" s="568" t="s">
        <v>342</v>
      </c>
      <c r="C22" s="569">
        <v>50252690</v>
      </c>
      <c r="D22" s="569">
        <v>33089428</v>
      </c>
      <c r="E22" s="570">
        <v>65.84608306540406</v>
      </c>
      <c r="F22" s="565">
        <v>3736520</v>
      </c>
    </row>
    <row r="23" spans="1:6" s="150" customFormat="1" ht="15.75">
      <c r="A23" s="554" t="s">
        <v>343</v>
      </c>
      <c r="B23" s="568" t="s">
        <v>344</v>
      </c>
      <c r="C23" s="569">
        <v>25767412</v>
      </c>
      <c r="D23" s="569">
        <v>17082157</v>
      </c>
      <c r="E23" s="570">
        <v>66.29364640888265</v>
      </c>
      <c r="F23" s="565">
        <v>1522662</v>
      </c>
    </row>
    <row r="24" spans="1:6" s="150" customFormat="1" ht="31.5">
      <c r="A24" s="571" t="s">
        <v>345</v>
      </c>
      <c r="B24" s="572" t="s">
        <v>346</v>
      </c>
      <c r="C24" s="563">
        <v>23990850</v>
      </c>
      <c r="D24" s="563">
        <v>15501517</v>
      </c>
      <c r="E24" s="570">
        <v>64.61428836410548</v>
      </c>
      <c r="F24" s="565">
        <v>1358724</v>
      </c>
    </row>
    <row r="25" spans="1:6" s="150" customFormat="1" ht="31.5">
      <c r="A25" s="571" t="s">
        <v>347</v>
      </c>
      <c r="B25" s="572" t="s">
        <v>348</v>
      </c>
      <c r="C25" s="563">
        <v>1776562</v>
      </c>
      <c r="D25" s="563">
        <v>1580640</v>
      </c>
      <c r="E25" s="570">
        <v>88.971845620924</v>
      </c>
      <c r="F25" s="565">
        <v>163938</v>
      </c>
    </row>
    <row r="26" spans="1:6" s="150" customFormat="1" ht="31.5" customHeight="1">
      <c r="A26" s="554" t="s">
        <v>349</v>
      </c>
      <c r="B26" s="568" t="s">
        <v>350</v>
      </c>
      <c r="C26" s="569">
        <v>24485278</v>
      </c>
      <c r="D26" s="569">
        <v>16007271</v>
      </c>
      <c r="E26" s="570">
        <v>65.37508375440949</v>
      </c>
      <c r="F26" s="565">
        <v>2213858</v>
      </c>
    </row>
    <row r="27" spans="1:6" s="150" customFormat="1" ht="47.25">
      <c r="A27" s="571" t="s">
        <v>351</v>
      </c>
      <c r="B27" s="572" t="s">
        <v>352</v>
      </c>
      <c r="C27" s="563">
        <v>24159120</v>
      </c>
      <c r="D27" s="563">
        <v>15621219</v>
      </c>
      <c r="E27" s="570">
        <v>64.65971856590804</v>
      </c>
      <c r="F27" s="565">
        <v>2178262</v>
      </c>
    </row>
    <row r="28" spans="1:6" s="150" customFormat="1" ht="47.25">
      <c r="A28" s="571" t="s">
        <v>353</v>
      </c>
      <c r="B28" s="572" t="s">
        <v>354</v>
      </c>
      <c r="C28" s="563">
        <v>326158</v>
      </c>
      <c r="D28" s="563">
        <v>386052</v>
      </c>
      <c r="E28" s="570">
        <v>118.3634925404252</v>
      </c>
      <c r="F28" s="565">
        <v>35596</v>
      </c>
    </row>
    <row r="29" spans="1:6" s="150" customFormat="1" ht="15.75">
      <c r="A29" s="554" t="s">
        <v>355</v>
      </c>
      <c r="B29" s="568" t="s">
        <v>356</v>
      </c>
      <c r="C29" s="573">
        <v>1600</v>
      </c>
      <c r="D29" s="573">
        <v>824</v>
      </c>
      <c r="E29" s="570">
        <v>51.5</v>
      </c>
      <c r="F29" s="565">
        <v>302</v>
      </c>
    </row>
    <row r="30" spans="1:6" s="150" customFormat="1" ht="15.75">
      <c r="A30" s="554" t="s">
        <v>357</v>
      </c>
      <c r="B30" s="568" t="s">
        <v>358</v>
      </c>
      <c r="C30" s="569">
        <v>65538</v>
      </c>
      <c r="D30" s="569">
        <v>53158</v>
      </c>
      <c r="E30" s="570">
        <v>81.11019561170619</v>
      </c>
      <c r="F30" s="565">
        <v>4797</v>
      </c>
    </row>
    <row r="31" spans="1:6" s="150" customFormat="1" ht="31.5">
      <c r="A31" s="574" t="s">
        <v>359</v>
      </c>
      <c r="B31" s="555" t="s">
        <v>360</v>
      </c>
      <c r="C31" s="559">
        <v>1785220</v>
      </c>
      <c r="D31" s="559">
        <v>1394056</v>
      </c>
      <c r="E31" s="557">
        <v>78.08875096626747</v>
      </c>
      <c r="F31" s="558">
        <v>211388</v>
      </c>
    </row>
    <row r="32" spans="1:6" s="150" customFormat="1" ht="15.75">
      <c r="A32" s="554" t="s">
        <v>361</v>
      </c>
      <c r="B32" s="568" t="s">
        <v>362</v>
      </c>
      <c r="C32" s="569">
        <v>1785220</v>
      </c>
      <c r="D32" s="569">
        <v>1394056</v>
      </c>
      <c r="E32" s="570">
        <v>78.08875096626747</v>
      </c>
      <c r="F32" s="565">
        <v>211388</v>
      </c>
    </row>
    <row r="33" spans="1:6" s="150" customFormat="1" ht="15.75">
      <c r="A33" s="554" t="s">
        <v>363</v>
      </c>
      <c r="B33" s="568" t="s">
        <v>364</v>
      </c>
      <c r="C33" s="569"/>
      <c r="D33" s="569"/>
      <c r="E33" s="570">
        <v>0</v>
      </c>
      <c r="F33" s="565">
        <v>0</v>
      </c>
    </row>
    <row r="34" spans="1:6" s="150" customFormat="1" ht="15.75">
      <c r="A34" s="554" t="s">
        <v>328</v>
      </c>
      <c r="B34" s="555" t="s">
        <v>365</v>
      </c>
      <c r="C34" s="559">
        <v>63120448</v>
      </c>
      <c r="D34" s="559">
        <v>38660657</v>
      </c>
      <c r="E34" s="557">
        <v>61.24902187006024</v>
      </c>
      <c r="F34" s="558">
        <v>5865535</v>
      </c>
    </row>
    <row r="35" spans="1:6" s="150" customFormat="1" ht="31.5">
      <c r="A35" s="560" t="s">
        <v>366</v>
      </c>
      <c r="B35" s="555" t="s">
        <v>367</v>
      </c>
      <c r="C35" s="559">
        <v>356568</v>
      </c>
      <c r="D35" s="559">
        <v>432803</v>
      </c>
      <c r="E35" s="557">
        <v>121.38021359179736</v>
      </c>
      <c r="F35" s="558">
        <v>16886</v>
      </c>
    </row>
    <row r="36" spans="1:6" s="150" customFormat="1" ht="31.5" customHeight="1">
      <c r="A36" s="554" t="s">
        <v>368</v>
      </c>
      <c r="B36" s="568" t="s">
        <v>369</v>
      </c>
      <c r="C36" s="569">
        <v>356568</v>
      </c>
      <c r="D36" s="569">
        <v>432803</v>
      </c>
      <c r="E36" s="570">
        <v>121.38021359179736</v>
      </c>
      <c r="F36" s="565">
        <v>16886</v>
      </c>
    </row>
    <row r="37" spans="1:6" s="150" customFormat="1" ht="31.5">
      <c r="A37" s="560" t="s">
        <v>370</v>
      </c>
      <c r="B37" s="555" t="s">
        <v>371</v>
      </c>
      <c r="C37" s="558">
        <v>33947353</v>
      </c>
      <c r="D37" s="558">
        <v>20770198</v>
      </c>
      <c r="E37" s="557">
        <v>61.18355678570874</v>
      </c>
      <c r="F37" s="558">
        <v>2827465</v>
      </c>
    </row>
    <row r="38" spans="1:6" s="150" customFormat="1" ht="63">
      <c r="A38" s="574" t="s">
        <v>150</v>
      </c>
      <c r="B38" s="555" t="s">
        <v>372</v>
      </c>
      <c r="C38" s="559">
        <v>16279</v>
      </c>
      <c r="D38" s="559">
        <v>15535</v>
      </c>
      <c r="E38" s="557">
        <v>95.42969469869156</v>
      </c>
      <c r="F38" s="575">
        <v>1666</v>
      </c>
    </row>
    <row r="39" spans="1:6" s="150" customFormat="1" ht="33.75" customHeight="1">
      <c r="A39" s="574" t="s">
        <v>373</v>
      </c>
      <c r="B39" s="555" t="s">
        <v>374</v>
      </c>
      <c r="C39" s="559">
        <v>2745531</v>
      </c>
      <c r="D39" s="559">
        <v>1938493</v>
      </c>
      <c r="E39" s="557">
        <v>70.60539473056396</v>
      </c>
      <c r="F39" s="558">
        <v>364266</v>
      </c>
    </row>
    <row r="40" spans="1:6" s="150" customFormat="1" ht="31.5">
      <c r="A40" s="554" t="s">
        <v>375</v>
      </c>
      <c r="B40" s="568" t="s">
        <v>376</v>
      </c>
      <c r="C40" s="569">
        <v>1064017</v>
      </c>
      <c r="D40" s="569">
        <v>753583</v>
      </c>
      <c r="E40" s="570">
        <v>70.82433833294017</v>
      </c>
      <c r="F40" s="565">
        <v>147367</v>
      </c>
    </row>
    <row r="41" spans="1:6" s="150" customFormat="1" ht="15" customHeight="1">
      <c r="A41" s="554" t="s">
        <v>377</v>
      </c>
      <c r="B41" s="568" t="s">
        <v>378</v>
      </c>
      <c r="C41" s="569">
        <v>1681514</v>
      </c>
      <c r="D41" s="569">
        <v>1184910</v>
      </c>
      <c r="E41" s="570">
        <v>70.46685308596895</v>
      </c>
      <c r="F41" s="565">
        <v>216899</v>
      </c>
    </row>
    <row r="42" spans="1:6" s="150" customFormat="1" ht="47.25">
      <c r="A42" s="574" t="s">
        <v>379</v>
      </c>
      <c r="B42" s="555" t="s">
        <v>380</v>
      </c>
      <c r="C42" s="559">
        <v>29695298</v>
      </c>
      <c r="D42" s="559">
        <v>17920400</v>
      </c>
      <c r="E42" s="557">
        <v>60.34760115894442</v>
      </c>
      <c r="F42" s="558">
        <v>2339400</v>
      </c>
    </row>
    <row r="43" spans="1:6" s="150" customFormat="1" ht="15.75">
      <c r="A43" s="571" t="s">
        <v>381</v>
      </c>
      <c r="B43" s="562" t="s">
        <v>382</v>
      </c>
      <c r="C43" s="563">
        <v>5957568</v>
      </c>
      <c r="D43" s="563">
        <v>3395073</v>
      </c>
      <c r="E43" s="564">
        <v>56.987566067227434</v>
      </c>
      <c r="F43" s="565">
        <v>144679</v>
      </c>
    </row>
    <row r="44" spans="1:6" s="150" customFormat="1" ht="31.5">
      <c r="A44" s="571" t="s">
        <v>383</v>
      </c>
      <c r="B44" s="562" t="s">
        <v>384</v>
      </c>
      <c r="C44" s="563">
        <v>147543</v>
      </c>
      <c r="D44" s="563">
        <v>163298</v>
      </c>
      <c r="E44" s="576" t="s">
        <v>953</v>
      </c>
      <c r="F44" s="565">
        <v>46975</v>
      </c>
    </row>
    <row r="45" spans="1:6" s="150" customFormat="1" ht="31.5">
      <c r="A45" s="571" t="s">
        <v>385</v>
      </c>
      <c r="B45" s="562" t="s">
        <v>386</v>
      </c>
      <c r="C45" s="563">
        <v>145418</v>
      </c>
      <c r="D45" s="563">
        <v>109084</v>
      </c>
      <c r="E45" s="564">
        <v>75.01409729194461</v>
      </c>
      <c r="F45" s="565">
        <v>20552</v>
      </c>
    </row>
    <row r="46" spans="1:6" s="150" customFormat="1" ht="14.25" customHeight="1">
      <c r="A46" s="571" t="s">
        <v>387</v>
      </c>
      <c r="B46" s="562" t="s">
        <v>388</v>
      </c>
      <c r="C46" s="563">
        <v>6550956</v>
      </c>
      <c r="D46" s="563">
        <v>4149908</v>
      </c>
      <c r="E46" s="564">
        <v>63.348128120536906</v>
      </c>
      <c r="F46" s="565">
        <v>557402</v>
      </c>
    </row>
    <row r="47" spans="1:6" s="150" customFormat="1" ht="31.5">
      <c r="A47" s="571" t="s">
        <v>389</v>
      </c>
      <c r="B47" s="562" t="s">
        <v>390</v>
      </c>
      <c r="C47" s="563">
        <v>10723475</v>
      </c>
      <c r="D47" s="563">
        <v>6326139</v>
      </c>
      <c r="E47" s="564">
        <v>58.99336735526497</v>
      </c>
      <c r="F47" s="565">
        <v>1042121</v>
      </c>
    </row>
    <row r="48" spans="1:6" s="150" customFormat="1" ht="15.75">
      <c r="A48" s="571" t="s">
        <v>391</v>
      </c>
      <c r="B48" s="562" t="s">
        <v>392</v>
      </c>
      <c r="C48" s="563">
        <v>16630</v>
      </c>
      <c r="D48" s="563">
        <v>12103</v>
      </c>
      <c r="E48" s="564">
        <v>72.77811184606134</v>
      </c>
      <c r="F48" s="565">
        <v>1488</v>
      </c>
    </row>
    <row r="49" spans="1:6" s="150" customFormat="1" ht="31.5">
      <c r="A49" s="571" t="s">
        <v>393</v>
      </c>
      <c r="B49" s="562" t="s">
        <v>394</v>
      </c>
      <c r="C49" s="563">
        <v>6153708</v>
      </c>
      <c r="D49" s="563">
        <v>3764795</v>
      </c>
      <c r="E49" s="564">
        <v>61.17929222511045</v>
      </c>
      <c r="F49" s="565">
        <v>526183</v>
      </c>
    </row>
    <row r="50" spans="1:6" s="150" customFormat="1" ht="31.5">
      <c r="A50" s="574" t="s">
        <v>395</v>
      </c>
      <c r="B50" s="555" t="s">
        <v>396</v>
      </c>
      <c r="C50" s="559">
        <v>1490245</v>
      </c>
      <c r="D50" s="559">
        <v>895770</v>
      </c>
      <c r="E50" s="557">
        <v>60.10890826676151</v>
      </c>
      <c r="F50" s="558">
        <v>122133</v>
      </c>
    </row>
    <row r="51" spans="1:6" s="577" customFormat="1" ht="18" customHeight="1">
      <c r="A51" s="560" t="s">
        <v>174</v>
      </c>
      <c r="B51" s="555" t="s">
        <v>397</v>
      </c>
      <c r="C51" s="559">
        <v>707090</v>
      </c>
      <c r="D51" s="559">
        <v>603544</v>
      </c>
      <c r="E51" s="557">
        <v>85.35603671385537</v>
      </c>
      <c r="F51" s="575">
        <v>91091</v>
      </c>
    </row>
    <row r="52" spans="1:6" s="150" customFormat="1" ht="15.75">
      <c r="A52" s="560" t="s">
        <v>398</v>
      </c>
      <c r="B52" s="555" t="s">
        <v>399</v>
      </c>
      <c r="C52" s="559">
        <v>19665295</v>
      </c>
      <c r="D52" s="559">
        <v>12071955</v>
      </c>
      <c r="E52" s="557">
        <v>61.38710352425427</v>
      </c>
      <c r="F52" s="558">
        <v>1486673</v>
      </c>
    </row>
    <row r="53" spans="1:6" s="150" customFormat="1" ht="31.5" customHeight="1">
      <c r="A53" s="578" t="s">
        <v>400</v>
      </c>
      <c r="B53" s="568" t="s">
        <v>401</v>
      </c>
      <c r="C53" s="569">
        <v>4856</v>
      </c>
      <c r="D53" s="569">
        <v>211</v>
      </c>
      <c r="E53" s="570">
        <v>4.345140032948929</v>
      </c>
      <c r="F53" s="565">
        <v>0</v>
      </c>
    </row>
    <row r="54" spans="1:6" s="150" customFormat="1" ht="31.5">
      <c r="A54" s="578" t="s">
        <v>402</v>
      </c>
      <c r="B54" s="568" t="s">
        <v>403</v>
      </c>
      <c r="C54" s="569">
        <v>993362</v>
      </c>
      <c r="D54" s="569">
        <v>993973</v>
      </c>
      <c r="E54" s="570">
        <v>100.06150829204259</v>
      </c>
      <c r="F54" s="565">
        <v>167618</v>
      </c>
    </row>
    <row r="55" spans="1:6" s="150" customFormat="1" ht="30.75" customHeight="1">
      <c r="A55" s="578" t="s">
        <v>404</v>
      </c>
      <c r="B55" s="568" t="s">
        <v>405</v>
      </c>
      <c r="C55" s="569">
        <v>13574790</v>
      </c>
      <c r="D55" s="569">
        <v>8068172</v>
      </c>
      <c r="E55" s="570">
        <v>59.43496731809479</v>
      </c>
      <c r="F55" s="565">
        <v>906457</v>
      </c>
    </row>
    <row r="56" spans="1:6" s="150" customFormat="1" ht="27" customHeight="1">
      <c r="A56" s="578" t="s">
        <v>406</v>
      </c>
      <c r="B56" s="568" t="s">
        <v>407</v>
      </c>
      <c r="C56" s="569">
        <v>0</v>
      </c>
      <c r="D56" s="569">
        <v>0</v>
      </c>
      <c r="E56" s="570" t="s">
        <v>953</v>
      </c>
      <c r="F56" s="565">
        <v>-200</v>
      </c>
    </row>
    <row r="57" spans="1:6" s="150" customFormat="1" ht="15.75">
      <c r="A57" s="578" t="s">
        <v>408</v>
      </c>
      <c r="B57" s="568" t="s">
        <v>409</v>
      </c>
      <c r="C57" s="569">
        <v>486762</v>
      </c>
      <c r="D57" s="569">
        <v>348940</v>
      </c>
      <c r="E57" s="570">
        <v>71.6859574083433</v>
      </c>
      <c r="F57" s="565">
        <v>96678</v>
      </c>
    </row>
    <row r="58" spans="1:6" s="150" customFormat="1" ht="15.75">
      <c r="A58" s="578" t="s">
        <v>410</v>
      </c>
      <c r="B58" s="568" t="s">
        <v>411</v>
      </c>
      <c r="C58" s="569">
        <v>4605525</v>
      </c>
      <c r="D58" s="569">
        <v>2660659</v>
      </c>
      <c r="E58" s="570">
        <v>57.771025018863206</v>
      </c>
      <c r="F58" s="565">
        <v>316120</v>
      </c>
    </row>
    <row r="59" spans="1:6" s="150" customFormat="1" ht="15.75">
      <c r="A59" s="560" t="s">
        <v>412</v>
      </c>
      <c r="B59" s="555" t="s">
        <v>1350</v>
      </c>
      <c r="C59" s="559">
        <v>4667221</v>
      </c>
      <c r="D59" s="559">
        <v>746905</v>
      </c>
      <c r="E59" s="557">
        <v>16.003206190578933</v>
      </c>
      <c r="F59" s="558">
        <v>367365</v>
      </c>
    </row>
    <row r="60" spans="1:6" s="150" customFormat="1" ht="31.5">
      <c r="A60" s="560" t="s">
        <v>413</v>
      </c>
      <c r="B60" s="555" t="s">
        <v>414</v>
      </c>
      <c r="C60" s="559">
        <v>3776921</v>
      </c>
      <c r="D60" s="559">
        <v>4035252</v>
      </c>
      <c r="E60" s="557">
        <v>106.83972473874883</v>
      </c>
      <c r="F60" s="558">
        <v>1076055</v>
      </c>
    </row>
    <row r="61" spans="1:6" s="150" customFormat="1" ht="31.5">
      <c r="A61" s="578" t="s">
        <v>415</v>
      </c>
      <c r="B61" s="568" t="s">
        <v>416</v>
      </c>
      <c r="C61" s="569">
        <v>1417351</v>
      </c>
      <c r="D61" s="569">
        <v>1296945</v>
      </c>
      <c r="E61" s="570">
        <v>91.50485659515533</v>
      </c>
      <c r="F61" s="565">
        <v>84143</v>
      </c>
    </row>
    <row r="62" spans="1:6" s="150" customFormat="1" ht="31.5">
      <c r="A62" s="578" t="s">
        <v>417</v>
      </c>
      <c r="B62" s="568" t="s">
        <v>418</v>
      </c>
      <c r="C62" s="569">
        <v>1869282</v>
      </c>
      <c r="D62" s="569">
        <v>1894780</v>
      </c>
      <c r="E62" s="570">
        <v>101.36405314981903</v>
      </c>
      <c r="F62" s="565">
        <v>964571</v>
      </c>
    </row>
    <row r="63" spans="1:6" s="150" customFormat="1" ht="47.25">
      <c r="A63" s="578" t="s">
        <v>419</v>
      </c>
      <c r="B63" s="568" t="s">
        <v>420</v>
      </c>
      <c r="C63" s="569">
        <v>7482</v>
      </c>
      <c r="D63" s="569">
        <v>35684</v>
      </c>
      <c r="E63" s="570">
        <v>476.931301790965</v>
      </c>
      <c r="F63" s="565">
        <v>2153</v>
      </c>
    </row>
    <row r="64" spans="1:6" s="150" customFormat="1" ht="31.5">
      <c r="A64" s="578" t="s">
        <v>421</v>
      </c>
      <c r="B64" s="568" t="s">
        <v>422</v>
      </c>
      <c r="C64" s="569">
        <v>482806</v>
      </c>
      <c r="D64" s="569">
        <v>807843</v>
      </c>
      <c r="E64" s="570">
        <v>167.3224856360526</v>
      </c>
      <c r="F64" s="565">
        <v>25188</v>
      </c>
    </row>
    <row r="65" spans="1:6" s="150" customFormat="1" ht="18" customHeight="1">
      <c r="A65" s="554" t="s">
        <v>328</v>
      </c>
      <c r="B65" s="555" t="s">
        <v>423</v>
      </c>
      <c r="C65" s="559">
        <v>258183491</v>
      </c>
      <c r="D65" s="559">
        <v>174907715</v>
      </c>
      <c r="E65" s="557">
        <v>67.74550701229771</v>
      </c>
      <c r="F65" s="558">
        <v>13855994</v>
      </c>
    </row>
    <row r="66" spans="1:6" s="150" customFormat="1" ht="21" customHeight="1">
      <c r="A66" s="560" t="s">
        <v>424</v>
      </c>
      <c r="B66" s="555" t="s">
        <v>425</v>
      </c>
      <c r="C66" s="559">
        <v>11482762</v>
      </c>
      <c r="D66" s="559">
        <v>6865862</v>
      </c>
      <c r="E66" s="557">
        <v>59.792774595519795</v>
      </c>
      <c r="F66" s="558">
        <v>1044809</v>
      </c>
    </row>
    <row r="67" spans="1:6" s="150" customFormat="1" ht="31.5">
      <c r="A67" s="571" t="s">
        <v>426</v>
      </c>
      <c r="B67" s="562" t="s">
        <v>427</v>
      </c>
      <c r="C67" s="563">
        <v>8399684</v>
      </c>
      <c r="D67" s="563">
        <v>4834205</v>
      </c>
      <c r="E67" s="564">
        <v>57.552224583686716</v>
      </c>
      <c r="F67" s="565">
        <v>750679</v>
      </c>
    </row>
    <row r="68" spans="1:6" s="150" customFormat="1" ht="47.25">
      <c r="A68" s="571" t="s">
        <v>428</v>
      </c>
      <c r="B68" s="562" t="s">
        <v>429</v>
      </c>
      <c r="C68" s="563">
        <v>1346330</v>
      </c>
      <c r="D68" s="563">
        <v>870688</v>
      </c>
      <c r="E68" s="564">
        <v>64.67121730927782</v>
      </c>
      <c r="F68" s="565">
        <v>125417</v>
      </c>
    </row>
    <row r="69" spans="1:6" s="150" customFormat="1" ht="15.75">
      <c r="A69" s="571" t="s">
        <v>430</v>
      </c>
      <c r="B69" s="562" t="s">
        <v>431</v>
      </c>
      <c r="C69" s="563">
        <v>1736748</v>
      </c>
      <c r="D69" s="563">
        <v>1160969</v>
      </c>
      <c r="E69" s="564">
        <v>66.84729160476938</v>
      </c>
      <c r="F69" s="565">
        <v>168713</v>
      </c>
    </row>
    <row r="70" spans="1:6" s="579" customFormat="1" ht="15.75">
      <c r="A70" s="560" t="s">
        <v>432</v>
      </c>
      <c r="B70" s="555" t="s">
        <v>433</v>
      </c>
      <c r="C70" s="559">
        <v>202920648</v>
      </c>
      <c r="D70" s="559">
        <v>141976407</v>
      </c>
      <c r="E70" s="557">
        <v>69.96646639922025</v>
      </c>
      <c r="F70" s="558">
        <v>9070703</v>
      </c>
    </row>
    <row r="71" spans="1:6" s="579" customFormat="1" ht="15.75">
      <c r="A71" s="574" t="s">
        <v>434</v>
      </c>
      <c r="B71" s="555" t="s">
        <v>435</v>
      </c>
      <c r="C71" s="559">
        <v>245168</v>
      </c>
      <c r="D71" s="559">
        <v>145810</v>
      </c>
      <c r="E71" s="557">
        <v>59.47350388305163</v>
      </c>
      <c r="F71" s="558">
        <v>20830</v>
      </c>
    </row>
    <row r="72" spans="1:6" s="150" customFormat="1" ht="31.5">
      <c r="A72" s="571" t="s">
        <v>436</v>
      </c>
      <c r="B72" s="562" t="s">
        <v>437</v>
      </c>
      <c r="C72" s="563">
        <v>3500</v>
      </c>
      <c r="D72" s="563">
        <v>0</v>
      </c>
      <c r="E72" s="564">
        <v>0</v>
      </c>
      <c r="F72" s="565">
        <v>0</v>
      </c>
    </row>
    <row r="73" spans="1:6" s="150" customFormat="1" ht="15.75">
      <c r="A73" s="571" t="s">
        <v>438</v>
      </c>
      <c r="B73" s="562" t="s">
        <v>439</v>
      </c>
      <c r="C73" s="563">
        <v>241668</v>
      </c>
      <c r="D73" s="563">
        <v>145810</v>
      </c>
      <c r="E73" s="564">
        <v>60.334839531919826</v>
      </c>
      <c r="F73" s="565">
        <v>20830</v>
      </c>
    </row>
    <row r="74" spans="1:6" s="579" customFormat="1" ht="15.75">
      <c r="A74" s="574" t="s">
        <v>440</v>
      </c>
      <c r="B74" s="555" t="s">
        <v>441</v>
      </c>
      <c r="C74" s="559">
        <v>188388219</v>
      </c>
      <c r="D74" s="559">
        <v>132432912</v>
      </c>
      <c r="E74" s="557">
        <v>70.29787356288983</v>
      </c>
      <c r="F74" s="558">
        <v>8526788</v>
      </c>
    </row>
    <row r="75" spans="1:6" s="150" customFormat="1" ht="31.5">
      <c r="A75" s="580" t="s">
        <v>442</v>
      </c>
      <c r="B75" s="562" t="s">
        <v>443</v>
      </c>
      <c r="C75" s="569">
        <v>25322936</v>
      </c>
      <c r="D75" s="569">
        <v>17176312</v>
      </c>
      <c r="E75" s="570">
        <v>67.8290700572793</v>
      </c>
      <c r="F75" s="565">
        <v>1289034</v>
      </c>
    </row>
    <row r="76" spans="1:6" s="150" customFormat="1" ht="31.5">
      <c r="A76" s="580" t="s">
        <v>444</v>
      </c>
      <c r="B76" s="562" t="s">
        <v>445</v>
      </c>
      <c r="C76" s="563">
        <v>345575</v>
      </c>
      <c r="D76" s="563">
        <v>262413</v>
      </c>
      <c r="E76" s="564">
        <v>75.93518049627433</v>
      </c>
      <c r="F76" s="565">
        <v>87471</v>
      </c>
    </row>
    <row r="77" spans="1:6" s="150" customFormat="1" ht="47.25">
      <c r="A77" s="580" t="s">
        <v>446</v>
      </c>
      <c r="B77" s="562" t="s">
        <v>447</v>
      </c>
      <c r="C77" s="563">
        <v>271464</v>
      </c>
      <c r="D77" s="563">
        <v>318016</v>
      </c>
      <c r="E77" s="564">
        <v>117.1484985117732</v>
      </c>
      <c r="F77" s="565">
        <v>71418</v>
      </c>
    </row>
    <row r="78" spans="1:6" s="150" customFormat="1" ht="31.5">
      <c r="A78" s="580" t="s">
        <v>448</v>
      </c>
      <c r="B78" s="562" t="s">
        <v>449</v>
      </c>
      <c r="C78" s="563">
        <v>4637612</v>
      </c>
      <c r="D78" s="563">
        <v>3630243</v>
      </c>
      <c r="E78" s="564">
        <v>78.2782820123805</v>
      </c>
      <c r="F78" s="565">
        <v>546025</v>
      </c>
    </row>
    <row r="79" spans="1:6" s="150" customFormat="1" ht="33.75" customHeight="1">
      <c r="A79" s="580" t="s">
        <v>450</v>
      </c>
      <c r="B79" s="562" t="s">
        <v>451</v>
      </c>
      <c r="C79" s="563">
        <v>53971395</v>
      </c>
      <c r="D79" s="563">
        <v>37089278</v>
      </c>
      <c r="E79" s="564">
        <v>68.72025079210941</v>
      </c>
      <c r="F79" s="565">
        <v>2020301</v>
      </c>
    </row>
    <row r="80" spans="1:6" s="150" customFormat="1" ht="110.25">
      <c r="A80" s="580" t="s">
        <v>452</v>
      </c>
      <c r="B80" s="562" t="s">
        <v>453</v>
      </c>
      <c r="C80" s="563">
        <v>97734292</v>
      </c>
      <c r="D80" s="563">
        <v>69600528</v>
      </c>
      <c r="E80" s="564">
        <v>71.21402997424896</v>
      </c>
      <c r="F80" s="565">
        <v>4321566</v>
      </c>
    </row>
    <row r="81" spans="1:6" s="150" customFormat="1" ht="78.75">
      <c r="A81" s="580" t="s">
        <v>454</v>
      </c>
      <c r="B81" s="562" t="s">
        <v>455</v>
      </c>
      <c r="C81" s="563">
        <v>5900369</v>
      </c>
      <c r="D81" s="563">
        <v>4150122</v>
      </c>
      <c r="E81" s="564">
        <v>70.33665182635188</v>
      </c>
      <c r="F81" s="565">
        <v>252269</v>
      </c>
    </row>
    <row r="82" spans="1:6" s="150" customFormat="1" ht="47.25">
      <c r="A82" s="580" t="s">
        <v>456</v>
      </c>
      <c r="B82" s="562" t="s">
        <v>457</v>
      </c>
      <c r="C82" s="563">
        <v>13500</v>
      </c>
      <c r="D82" s="563">
        <v>0</v>
      </c>
      <c r="E82" s="576" t="s">
        <v>953</v>
      </c>
      <c r="F82" s="565">
        <v>0</v>
      </c>
    </row>
    <row r="83" spans="1:6" s="150" customFormat="1" ht="31.5">
      <c r="A83" s="580" t="s">
        <v>458</v>
      </c>
      <c r="B83" s="562" t="s">
        <v>459</v>
      </c>
      <c r="C83" s="563">
        <v>191076</v>
      </c>
      <c r="D83" s="563">
        <v>206000</v>
      </c>
      <c r="E83" s="564">
        <v>107.81050472063471</v>
      </c>
      <c r="F83" s="565">
        <v>-61296</v>
      </c>
    </row>
    <row r="84" spans="1:6" s="150" customFormat="1" ht="31.5">
      <c r="A84" s="580"/>
      <c r="B84" s="572" t="s">
        <v>460</v>
      </c>
      <c r="C84" s="563">
        <v>184350</v>
      </c>
      <c r="D84" s="563">
        <v>206000</v>
      </c>
      <c r="E84" s="564">
        <v>111.74396528342827</v>
      </c>
      <c r="F84" s="565">
        <v>0</v>
      </c>
    </row>
    <row r="85" spans="1:6" s="150" customFormat="1" ht="47.25">
      <c r="A85" s="580"/>
      <c r="B85" s="581" t="s">
        <v>461</v>
      </c>
      <c r="C85" s="563">
        <v>0</v>
      </c>
      <c r="D85" s="563">
        <v>0</v>
      </c>
      <c r="E85" s="576" t="s">
        <v>953</v>
      </c>
      <c r="F85" s="565">
        <v>0</v>
      </c>
    </row>
    <row r="86" spans="1:6" s="150" customFormat="1" ht="31.5">
      <c r="A86" s="582" t="s">
        <v>462</v>
      </c>
      <c r="B86" s="555" t="s">
        <v>463</v>
      </c>
      <c r="C86" s="559">
        <v>0</v>
      </c>
      <c r="D86" s="559">
        <v>0</v>
      </c>
      <c r="E86" s="583" t="s">
        <v>953</v>
      </c>
      <c r="F86" s="565">
        <v>0</v>
      </c>
    </row>
    <row r="87" spans="1:6" s="150" customFormat="1" ht="31.5">
      <c r="A87" s="574" t="s">
        <v>464</v>
      </c>
      <c r="B87" s="555" t="s">
        <v>465</v>
      </c>
      <c r="C87" s="584">
        <v>14287261</v>
      </c>
      <c r="D87" s="584">
        <v>9397685</v>
      </c>
      <c r="E87" s="557">
        <v>65.77667335957535</v>
      </c>
      <c r="F87" s="558">
        <v>523085</v>
      </c>
    </row>
    <row r="88" spans="1:6" s="150" customFormat="1" ht="31.5">
      <c r="A88" s="580" t="s">
        <v>466</v>
      </c>
      <c r="B88" s="585" t="s">
        <v>467</v>
      </c>
      <c r="C88" s="569">
        <v>9727219</v>
      </c>
      <c r="D88" s="569">
        <v>6488732</v>
      </c>
      <c r="E88" s="570">
        <v>66.70695910105448</v>
      </c>
      <c r="F88" s="586">
        <v>216967</v>
      </c>
    </row>
    <row r="89" spans="1:6" s="150" customFormat="1" ht="78.75">
      <c r="A89" s="580"/>
      <c r="B89" s="562" t="s">
        <v>468</v>
      </c>
      <c r="C89" s="563">
        <v>3119507</v>
      </c>
      <c r="D89" s="563">
        <v>2121632</v>
      </c>
      <c r="E89" s="564">
        <v>68.01177237300638</v>
      </c>
      <c r="F89" s="565">
        <v>216967</v>
      </c>
    </row>
    <row r="90" spans="1:6" s="150" customFormat="1" ht="94.5">
      <c r="A90" s="580"/>
      <c r="B90" s="562" t="s">
        <v>988</v>
      </c>
      <c r="C90" s="563">
        <v>6607712</v>
      </c>
      <c r="D90" s="563">
        <v>4367100</v>
      </c>
      <c r="E90" s="564">
        <v>66.09095553801376</v>
      </c>
      <c r="F90" s="565">
        <v>0</v>
      </c>
    </row>
    <row r="91" spans="1:6" s="150" customFormat="1" ht="47.25">
      <c r="A91" s="580" t="s">
        <v>989</v>
      </c>
      <c r="B91" s="585" t="s">
        <v>990</v>
      </c>
      <c r="C91" s="563">
        <v>454748</v>
      </c>
      <c r="D91" s="563">
        <v>328606</v>
      </c>
      <c r="E91" s="564">
        <v>72.26112044472983</v>
      </c>
      <c r="F91" s="565">
        <v>33894</v>
      </c>
    </row>
    <row r="92" spans="1:6" s="150" customFormat="1" ht="31.5">
      <c r="A92" s="580" t="s">
        <v>991</v>
      </c>
      <c r="B92" s="585" t="s">
        <v>992</v>
      </c>
      <c r="C92" s="563">
        <v>4105294</v>
      </c>
      <c r="D92" s="563">
        <v>2580347</v>
      </c>
      <c r="E92" s="564">
        <v>62.854134198427694</v>
      </c>
      <c r="F92" s="565">
        <v>272224</v>
      </c>
    </row>
    <row r="93" spans="1:6" s="150" customFormat="1" ht="47.25">
      <c r="A93" s="580"/>
      <c r="B93" s="562" t="s">
        <v>993</v>
      </c>
      <c r="C93" s="563">
        <v>1020865</v>
      </c>
      <c r="D93" s="563">
        <v>528838</v>
      </c>
      <c r="E93" s="564">
        <v>51.80293182742086</v>
      </c>
      <c r="F93" s="565">
        <v>0</v>
      </c>
    </row>
    <row r="94" spans="1:6" s="150" customFormat="1" ht="31.5">
      <c r="A94" s="580"/>
      <c r="B94" s="562" t="s">
        <v>994</v>
      </c>
      <c r="C94" s="563">
        <v>4360</v>
      </c>
      <c r="D94" s="563">
        <v>14586</v>
      </c>
      <c r="E94" s="564">
        <v>334.5412844036697</v>
      </c>
      <c r="F94" s="565">
        <v>5771</v>
      </c>
    </row>
    <row r="95" spans="1:6" s="150" customFormat="1" ht="31.5">
      <c r="A95" s="580"/>
      <c r="B95" s="562" t="s">
        <v>995</v>
      </c>
      <c r="C95" s="563">
        <v>360000</v>
      </c>
      <c r="D95" s="563">
        <v>44000</v>
      </c>
      <c r="E95" s="564">
        <v>12.222222222222221</v>
      </c>
      <c r="F95" s="565">
        <v>26000</v>
      </c>
    </row>
    <row r="96" spans="1:6" s="577" customFormat="1" ht="31.5" customHeight="1">
      <c r="A96" s="580"/>
      <c r="B96" s="587" t="s">
        <v>996</v>
      </c>
      <c r="C96" s="563">
        <v>17441</v>
      </c>
      <c r="D96" s="563">
        <v>15779</v>
      </c>
      <c r="E96" s="564">
        <v>90.4707298893412</v>
      </c>
      <c r="F96" s="565">
        <v>3630</v>
      </c>
    </row>
    <row r="97" spans="1:6" s="577" customFormat="1" ht="31.5">
      <c r="A97" s="560" t="s">
        <v>997</v>
      </c>
      <c r="B97" s="555" t="s">
        <v>998</v>
      </c>
      <c r="C97" s="559">
        <v>41865003</v>
      </c>
      <c r="D97" s="559">
        <v>24959991</v>
      </c>
      <c r="E97" s="557">
        <v>59.620182040832525</v>
      </c>
      <c r="F97" s="575">
        <v>3565713</v>
      </c>
    </row>
    <row r="98" spans="1:6" s="150" customFormat="1" ht="15.75">
      <c r="A98" s="560" t="s">
        <v>999</v>
      </c>
      <c r="B98" s="555" t="s">
        <v>1000</v>
      </c>
      <c r="C98" s="559">
        <v>1915078</v>
      </c>
      <c r="D98" s="559">
        <v>1105455</v>
      </c>
      <c r="E98" s="557">
        <v>57.723758510097234</v>
      </c>
      <c r="F98" s="575">
        <v>174769</v>
      </c>
    </row>
    <row r="99" spans="1:6" s="150" customFormat="1" ht="12.75">
      <c r="A99" s="964" t="s">
        <v>1001</v>
      </c>
      <c r="B99" s="964"/>
      <c r="C99" s="964"/>
      <c r="D99" s="964"/>
      <c r="E99" s="964"/>
      <c r="F99" s="964"/>
    </row>
    <row r="100" spans="1:6" s="150" customFormat="1" ht="24" customHeight="1">
      <c r="A100" s="588"/>
      <c r="B100" s="588"/>
      <c r="C100" s="588"/>
      <c r="D100" s="588"/>
      <c r="E100" s="588"/>
      <c r="F100" s="588"/>
    </row>
    <row r="101" spans="1:6" s="316" customFormat="1" ht="12.75">
      <c r="A101" s="589"/>
      <c r="B101" s="590" t="s">
        <v>1002</v>
      </c>
      <c r="D101" s="591">
        <v>2104625</v>
      </c>
      <c r="E101" s="592"/>
      <c r="F101" s="591"/>
    </row>
    <row r="102" spans="1:6" s="316" customFormat="1" ht="25.5">
      <c r="A102" s="589"/>
      <c r="B102" s="590" t="s">
        <v>1003</v>
      </c>
      <c r="D102" s="591">
        <v>2596286</v>
      </c>
      <c r="E102" s="592"/>
      <c r="F102" s="591"/>
    </row>
    <row r="103" spans="1:6" s="316" customFormat="1" ht="12.75">
      <c r="A103" s="589"/>
      <c r="B103" s="590"/>
      <c r="D103" s="591"/>
      <c r="E103" s="592"/>
      <c r="F103" s="591"/>
    </row>
    <row r="104" spans="1:6" s="316" customFormat="1" ht="12.75">
      <c r="A104" s="589"/>
      <c r="B104" s="590"/>
      <c r="D104" s="591"/>
      <c r="E104" s="592"/>
      <c r="F104" s="591"/>
    </row>
    <row r="105" spans="1:6" s="150" customFormat="1" ht="12.75">
      <c r="A105" s="961"/>
      <c r="B105" s="961"/>
      <c r="C105" s="961"/>
      <c r="D105" s="961"/>
      <c r="E105" s="961"/>
      <c r="F105" s="961"/>
    </row>
    <row r="106" spans="1:5" s="593" customFormat="1" ht="17.25" customHeight="1">
      <c r="A106" s="57"/>
      <c r="B106" s="162"/>
      <c r="C106" s="162"/>
      <c r="D106" s="162"/>
      <c r="E106" s="418"/>
    </row>
    <row r="107" spans="1:6" s="593" customFormat="1" ht="17.25" customHeight="1">
      <c r="A107" s="418" t="s">
        <v>2</v>
      </c>
      <c r="B107" s="418"/>
      <c r="C107" s="418"/>
      <c r="D107" s="594"/>
      <c r="F107" s="454" t="s">
        <v>3</v>
      </c>
    </row>
    <row r="108" spans="1:6" s="593" customFormat="1" ht="17.25" customHeight="1">
      <c r="A108" s="418"/>
      <c r="B108" s="418"/>
      <c r="C108" s="418"/>
      <c r="D108" s="594"/>
      <c r="F108" s="454"/>
    </row>
    <row r="109" spans="1:5" s="593" customFormat="1" ht="17.25" customHeight="1">
      <c r="A109" s="154"/>
      <c r="B109" s="154"/>
      <c r="C109" s="154"/>
      <c r="D109" s="154"/>
      <c r="E109" s="154"/>
    </row>
    <row r="110" spans="1:5" s="593" customFormat="1" ht="17.25" customHeight="1">
      <c r="A110" s="154"/>
      <c r="B110" s="154"/>
      <c r="C110" s="154"/>
      <c r="D110" s="154"/>
      <c r="E110" s="154"/>
    </row>
    <row r="111" spans="1:5" s="593" customFormat="1" ht="17.25" customHeight="1">
      <c r="A111" s="154" t="s">
        <v>322</v>
      </c>
      <c r="B111" s="154"/>
      <c r="C111" s="154"/>
      <c r="D111" s="154"/>
      <c r="E111" s="154"/>
    </row>
    <row r="112" spans="1:5" s="593" customFormat="1" ht="17.25" customHeight="1">
      <c r="A112" s="595" t="s">
        <v>5</v>
      </c>
      <c r="B112" s="154"/>
      <c r="C112" s="154"/>
      <c r="D112" s="154"/>
      <c r="E112" s="154"/>
    </row>
    <row r="113" spans="1:6" s="150" customFormat="1" ht="12.75">
      <c r="A113" s="596"/>
      <c r="B113" s="596"/>
      <c r="C113" s="596"/>
      <c r="D113" s="596"/>
      <c r="E113" s="596"/>
      <c r="F113" s="596"/>
    </row>
    <row r="120" ht="15.75">
      <c r="B120" s="597"/>
    </row>
    <row r="127" ht="15.75">
      <c r="B127" s="597"/>
    </row>
    <row r="131" ht="15.75">
      <c r="B131" s="597"/>
    </row>
    <row r="138" ht="15.75">
      <c r="B138" s="597"/>
    </row>
    <row r="145" ht="15.75">
      <c r="B145" s="597"/>
    </row>
    <row r="147" ht="15.75">
      <c r="B147" s="597"/>
    </row>
    <row r="149" ht="15.75">
      <c r="B149" s="597"/>
    </row>
    <row r="151" ht="15.75">
      <c r="B151" s="597"/>
    </row>
    <row r="153" ht="15.75">
      <c r="B153" s="597"/>
    </row>
    <row r="155" ht="15.75">
      <c r="B155" s="597"/>
    </row>
    <row r="157" ht="15.75">
      <c r="B157" s="597"/>
    </row>
    <row r="163" ht="15.75">
      <c r="B163" s="597"/>
    </row>
  </sheetData>
  <mergeCells count="4">
    <mergeCell ref="B4:E4"/>
    <mergeCell ref="B5:E5"/>
    <mergeCell ref="A105:F105"/>
    <mergeCell ref="A99:F99"/>
  </mergeCells>
  <printOptions horizontalCentered="1"/>
  <pageMargins left="0.9448818897637796" right="0.5511811023622047" top="0.984251968503937" bottom="0.984251968503937" header="0.5118110236220472" footer="0.5118110236220472"/>
  <pageSetup firstPageNumber="35" useFirstPageNumber="1" horizontalDpi="600" verticalDpi="600" orientation="portrait" paperSize="9" scale="85" r:id="rId3"/>
  <headerFooter alignWithMargins="0">
    <oddFooter>&amp;R&amp;P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7"/>
  <sheetViews>
    <sheetView workbookViewId="0" topLeftCell="A1">
      <selection activeCell="C9" sqref="C9"/>
    </sheetView>
  </sheetViews>
  <sheetFormatPr defaultColWidth="9.140625" defaultRowHeight="12.75"/>
  <cols>
    <col min="1" max="1" width="9.57421875" style="612" customWidth="1"/>
    <col min="2" max="2" width="46.8515625" style="613" customWidth="1"/>
    <col min="3" max="3" width="11.421875" style="612" customWidth="1"/>
    <col min="4" max="6" width="11.140625" style="612" customWidth="1"/>
    <col min="7" max="16384" width="9.140625" style="607" customWidth="1"/>
  </cols>
  <sheetData>
    <row r="1" spans="1:6" s="316" customFormat="1" ht="12.75">
      <c r="A1" s="598"/>
      <c r="B1" s="599"/>
      <c r="C1" s="600"/>
      <c r="D1" s="600"/>
      <c r="E1" s="600"/>
      <c r="F1" s="302" t="s">
        <v>1005</v>
      </c>
    </row>
    <row r="2" spans="1:6" s="316" customFormat="1" ht="12.75">
      <c r="A2" s="598"/>
      <c r="B2" s="601" t="s">
        <v>941</v>
      </c>
      <c r="C2" s="600"/>
      <c r="D2" s="600"/>
      <c r="E2" s="600"/>
      <c r="F2" s="602"/>
    </row>
    <row r="3" spans="1:6" ht="15.75">
      <c r="A3" s="603"/>
      <c r="B3" s="604"/>
      <c r="C3" s="605"/>
      <c r="D3" s="605"/>
      <c r="E3" s="605"/>
      <c r="F3" s="606"/>
    </row>
    <row r="4" spans="1:6" ht="15.75">
      <c r="A4" s="603"/>
      <c r="B4" s="608" t="s">
        <v>1006</v>
      </c>
      <c r="C4" s="605"/>
      <c r="D4" s="605"/>
      <c r="E4" s="605"/>
      <c r="F4" s="606"/>
    </row>
    <row r="5" spans="1:6" s="611" customFormat="1" ht="19.5" customHeight="1">
      <c r="A5" s="609"/>
      <c r="B5" s="610" t="s">
        <v>1007</v>
      </c>
      <c r="C5" s="298"/>
      <c r="D5" s="298"/>
      <c r="E5" s="298"/>
      <c r="F5" s="302"/>
    </row>
    <row r="6" spans="3:6" ht="12.75" customHeight="1">
      <c r="C6" s="614"/>
      <c r="D6" s="614"/>
      <c r="F6" s="615" t="s">
        <v>10</v>
      </c>
    </row>
    <row r="7" spans="1:6" s="316" customFormat="1" ht="57" customHeight="1">
      <c r="A7" s="616" t="s">
        <v>325</v>
      </c>
      <c r="B7" s="616" t="s">
        <v>326</v>
      </c>
      <c r="C7" s="616" t="s">
        <v>267</v>
      </c>
      <c r="D7" s="616" t="s">
        <v>12</v>
      </c>
      <c r="E7" s="616" t="s">
        <v>327</v>
      </c>
      <c r="F7" s="616" t="s">
        <v>950</v>
      </c>
    </row>
    <row r="8" spans="1:6" s="316" customFormat="1" ht="12.75">
      <c r="A8" s="618">
        <v>1</v>
      </c>
      <c r="B8" s="616">
        <v>2</v>
      </c>
      <c r="C8" s="618">
        <v>3</v>
      </c>
      <c r="D8" s="616">
        <v>4</v>
      </c>
      <c r="E8" s="618">
        <v>5</v>
      </c>
      <c r="F8" s="616">
        <v>6</v>
      </c>
    </row>
    <row r="9" spans="1:6" s="316" customFormat="1" ht="24" customHeight="1">
      <c r="A9" s="619"/>
      <c r="B9" s="620" t="s">
        <v>1008</v>
      </c>
      <c r="C9" s="621">
        <v>696377137</v>
      </c>
      <c r="D9" s="621">
        <v>399750212</v>
      </c>
      <c r="E9" s="622">
        <v>57.40427000836473</v>
      </c>
      <c r="F9" s="621">
        <v>50888433</v>
      </c>
    </row>
    <row r="10" spans="1:6" s="316" customFormat="1" ht="16.5" customHeight="1">
      <c r="A10" s="623"/>
      <c r="B10" s="490" t="s">
        <v>1009</v>
      </c>
      <c r="C10" s="621">
        <v>594731292</v>
      </c>
      <c r="D10" s="621">
        <v>334083759</v>
      </c>
      <c r="E10" s="622">
        <v>56.173899623899395</v>
      </c>
      <c r="F10" s="621">
        <v>44627690</v>
      </c>
    </row>
    <row r="11" spans="1:6" s="316" customFormat="1" ht="20.25" customHeight="1">
      <c r="A11" s="624" t="s">
        <v>1430</v>
      </c>
      <c r="B11" s="625" t="s">
        <v>1010</v>
      </c>
      <c r="C11" s="626">
        <v>67041477</v>
      </c>
      <c r="D11" s="626">
        <v>36569365</v>
      </c>
      <c r="E11" s="627">
        <v>54.54737371015857</v>
      </c>
      <c r="F11" s="626">
        <v>5981113</v>
      </c>
    </row>
    <row r="12" spans="1:6" s="316" customFormat="1" ht="18" customHeight="1">
      <c r="A12" s="624" t="s">
        <v>1432</v>
      </c>
      <c r="B12" s="624" t="s">
        <v>1433</v>
      </c>
      <c r="C12" s="626">
        <v>145212</v>
      </c>
      <c r="D12" s="626">
        <v>59664</v>
      </c>
      <c r="E12" s="627">
        <v>41.08751342864226</v>
      </c>
      <c r="F12" s="626">
        <v>7396</v>
      </c>
    </row>
    <row r="13" spans="1:6" s="316" customFormat="1" ht="18.75" customHeight="1">
      <c r="A13" s="624" t="s">
        <v>1434</v>
      </c>
      <c r="B13" s="624" t="s">
        <v>1435</v>
      </c>
      <c r="C13" s="626">
        <v>8977422</v>
      </c>
      <c r="D13" s="626">
        <v>5006845</v>
      </c>
      <c r="E13" s="627">
        <v>55.771523272494036</v>
      </c>
      <c r="F13" s="626">
        <v>680993</v>
      </c>
    </row>
    <row r="14" spans="1:6" s="316" customFormat="1" ht="19.5" customHeight="1">
      <c r="A14" s="624" t="s">
        <v>1436</v>
      </c>
      <c r="B14" s="624" t="s">
        <v>1437</v>
      </c>
      <c r="C14" s="626">
        <v>292446557</v>
      </c>
      <c r="D14" s="626">
        <v>173858345</v>
      </c>
      <c r="E14" s="627">
        <v>59.449612532111296</v>
      </c>
      <c r="F14" s="626">
        <v>18000106</v>
      </c>
    </row>
    <row r="15" spans="1:6" s="316" customFormat="1" ht="17.25" customHeight="1">
      <c r="A15" s="624" t="s">
        <v>1438</v>
      </c>
      <c r="B15" s="624" t="s">
        <v>1439</v>
      </c>
      <c r="C15" s="626">
        <v>6300563</v>
      </c>
      <c r="D15" s="626">
        <v>3020604</v>
      </c>
      <c r="E15" s="627">
        <v>47.941810914357966</v>
      </c>
      <c r="F15" s="626">
        <v>370314</v>
      </c>
    </row>
    <row r="16" spans="1:6" s="316" customFormat="1" ht="18" customHeight="1">
      <c r="A16" s="624" t="s">
        <v>1440</v>
      </c>
      <c r="B16" s="624" t="s">
        <v>1441</v>
      </c>
      <c r="C16" s="626">
        <v>50896945</v>
      </c>
      <c r="D16" s="626">
        <v>27547212</v>
      </c>
      <c r="E16" s="627">
        <v>54.123507805822136</v>
      </c>
      <c r="F16" s="626">
        <v>3733228</v>
      </c>
    </row>
    <row r="17" spans="1:6" s="316" customFormat="1" ht="15.75" customHeight="1">
      <c r="A17" s="624" t="s">
        <v>1442</v>
      </c>
      <c r="B17" s="624" t="s">
        <v>1443</v>
      </c>
      <c r="C17" s="626">
        <v>80582961</v>
      </c>
      <c r="D17" s="626">
        <v>40997800</v>
      </c>
      <c r="E17" s="627">
        <v>50.8765122195001</v>
      </c>
      <c r="F17" s="626">
        <v>7624662</v>
      </c>
    </row>
    <row r="18" spans="1:6" s="316" customFormat="1" ht="18.75" customHeight="1">
      <c r="A18" s="624" t="s">
        <v>1444</v>
      </c>
      <c r="B18" s="624" t="s">
        <v>1011</v>
      </c>
      <c r="C18" s="626">
        <v>45100332</v>
      </c>
      <c r="D18" s="626">
        <v>25374903</v>
      </c>
      <c r="E18" s="627">
        <v>56.26322883831543</v>
      </c>
      <c r="F18" s="626">
        <v>4453308</v>
      </c>
    </row>
    <row r="19" spans="1:6" s="316" customFormat="1" ht="17.25" customHeight="1">
      <c r="A19" s="624" t="s">
        <v>1446</v>
      </c>
      <c r="B19" s="624" t="s">
        <v>1447</v>
      </c>
      <c r="C19" s="626">
        <v>178286</v>
      </c>
      <c r="D19" s="626">
        <v>-8918</v>
      </c>
      <c r="E19" s="627">
        <v>-5.002075317186992</v>
      </c>
      <c r="F19" s="626">
        <v>26409</v>
      </c>
    </row>
    <row r="20" spans="1:6" s="316" customFormat="1" ht="17.25" customHeight="1">
      <c r="A20" s="624" t="s">
        <v>1448</v>
      </c>
      <c r="B20" s="624" t="s">
        <v>1012</v>
      </c>
      <c r="C20" s="626">
        <v>523385</v>
      </c>
      <c r="D20" s="626">
        <v>295429</v>
      </c>
      <c r="E20" s="627">
        <v>56.445828596539826</v>
      </c>
      <c r="F20" s="626">
        <v>53656</v>
      </c>
    </row>
    <row r="21" spans="1:6" s="316" customFormat="1" ht="30" customHeight="1">
      <c r="A21" s="624" t="s">
        <v>1450</v>
      </c>
      <c r="B21" s="624" t="s">
        <v>1013</v>
      </c>
      <c r="C21" s="626">
        <v>38208</v>
      </c>
      <c r="D21" s="626">
        <v>210436</v>
      </c>
      <c r="E21" s="627">
        <v>550.7642378559465</v>
      </c>
      <c r="F21" s="626">
        <v>189889</v>
      </c>
    </row>
    <row r="22" spans="1:6" s="316" customFormat="1" ht="18" customHeight="1">
      <c r="A22" s="624" t="s">
        <v>1452</v>
      </c>
      <c r="B22" s="624" t="s">
        <v>1453</v>
      </c>
      <c r="C22" s="626">
        <v>21234138</v>
      </c>
      <c r="D22" s="626">
        <v>13414431</v>
      </c>
      <c r="E22" s="627">
        <v>63.17389008209327</v>
      </c>
      <c r="F22" s="626">
        <v>1872796</v>
      </c>
    </row>
    <row r="23" spans="1:6" s="316" customFormat="1" ht="16.5" customHeight="1">
      <c r="A23" s="624" t="s">
        <v>1454</v>
      </c>
      <c r="B23" s="624" t="s">
        <v>1455</v>
      </c>
      <c r="C23" s="626">
        <v>8319832</v>
      </c>
      <c r="D23" s="626">
        <v>3267553</v>
      </c>
      <c r="E23" s="627">
        <v>39.2742665957678</v>
      </c>
      <c r="F23" s="626">
        <v>516258</v>
      </c>
    </row>
    <row r="24" spans="1:6" s="316" customFormat="1" ht="17.25" customHeight="1">
      <c r="A24" s="624" t="s">
        <v>1014</v>
      </c>
      <c r="B24" s="444" t="s">
        <v>1015</v>
      </c>
      <c r="C24" s="626">
        <v>9087154</v>
      </c>
      <c r="D24" s="626">
        <v>3294955</v>
      </c>
      <c r="E24" s="627">
        <v>36.25948234177609</v>
      </c>
      <c r="F24" s="626">
        <v>895460</v>
      </c>
    </row>
    <row r="25" spans="1:6" s="316" customFormat="1" ht="17.25" customHeight="1">
      <c r="A25" s="624" t="s">
        <v>1016</v>
      </c>
      <c r="B25" s="444" t="s">
        <v>1017</v>
      </c>
      <c r="C25" s="626">
        <v>2147693</v>
      </c>
      <c r="D25" s="626">
        <v>93670</v>
      </c>
      <c r="E25" s="627">
        <v>4.3614240955294825</v>
      </c>
      <c r="F25" s="626">
        <v>22634</v>
      </c>
    </row>
    <row r="26" spans="1:6" s="316" customFormat="1" ht="18" customHeight="1">
      <c r="A26" s="624" t="s">
        <v>1018</v>
      </c>
      <c r="B26" s="624" t="s">
        <v>1019</v>
      </c>
      <c r="C26" s="626">
        <v>1711127</v>
      </c>
      <c r="D26" s="626">
        <v>1081465</v>
      </c>
      <c r="E26" s="627">
        <v>63.20191312509241</v>
      </c>
      <c r="F26" s="626">
        <v>199468</v>
      </c>
    </row>
    <row r="27" spans="1:6" s="316" customFormat="1" ht="18" customHeight="1">
      <c r="A27" s="628"/>
      <c r="B27" s="629" t="s">
        <v>1020</v>
      </c>
      <c r="C27" s="621">
        <v>101645845</v>
      </c>
      <c r="D27" s="621">
        <v>65666453</v>
      </c>
      <c r="E27" s="622">
        <v>64.60318471453506</v>
      </c>
      <c r="F27" s="621">
        <v>6260743</v>
      </c>
    </row>
    <row r="28" spans="1:6" s="316" customFormat="1" ht="18" customHeight="1">
      <c r="A28" s="624" t="s">
        <v>1021</v>
      </c>
      <c r="B28" s="630" t="s">
        <v>1022</v>
      </c>
      <c r="C28" s="626">
        <v>287072</v>
      </c>
      <c r="D28" s="626">
        <v>179823</v>
      </c>
      <c r="E28" s="627">
        <v>62.64038290045703</v>
      </c>
      <c r="F28" s="626">
        <v>25521</v>
      </c>
    </row>
    <row r="29" spans="1:6" s="316" customFormat="1" ht="19.5" customHeight="1">
      <c r="A29" s="631" t="s">
        <v>1023</v>
      </c>
      <c r="B29" s="630" t="s">
        <v>1024</v>
      </c>
      <c r="C29" s="626">
        <v>65704030</v>
      </c>
      <c r="D29" s="626">
        <v>44584044</v>
      </c>
      <c r="E29" s="627">
        <v>67.85587428959838</v>
      </c>
      <c r="F29" s="626">
        <v>3119924</v>
      </c>
    </row>
    <row r="30" spans="1:6" s="316" customFormat="1" ht="35.25" customHeight="1">
      <c r="A30" s="632" t="s">
        <v>1025</v>
      </c>
      <c r="B30" s="633" t="s">
        <v>1026</v>
      </c>
      <c r="C30" s="626">
        <v>51518875</v>
      </c>
      <c r="D30" s="626">
        <v>35446360</v>
      </c>
      <c r="E30" s="627">
        <v>68.80266698370258</v>
      </c>
      <c r="F30" s="626">
        <v>2348489</v>
      </c>
    </row>
    <row r="31" spans="1:6" s="316" customFormat="1" ht="33" customHeight="1">
      <c r="A31" s="632" t="s">
        <v>1027</v>
      </c>
      <c r="B31" s="633" t="s">
        <v>1028</v>
      </c>
      <c r="C31" s="626">
        <v>1446635</v>
      </c>
      <c r="D31" s="626">
        <v>894394</v>
      </c>
      <c r="E31" s="627">
        <v>61.82582337631815</v>
      </c>
      <c r="F31" s="626">
        <v>161350</v>
      </c>
    </row>
    <row r="32" spans="1:6" s="316" customFormat="1" ht="18.75" customHeight="1">
      <c r="A32" s="632" t="s">
        <v>1029</v>
      </c>
      <c r="B32" s="633" t="s">
        <v>1030</v>
      </c>
      <c r="C32" s="626">
        <v>12738520</v>
      </c>
      <c r="D32" s="626">
        <v>8243290</v>
      </c>
      <c r="E32" s="627">
        <v>64.71152064761056</v>
      </c>
      <c r="F32" s="626">
        <v>610085</v>
      </c>
    </row>
    <row r="33" spans="1:6" s="316" customFormat="1" ht="15.75" customHeight="1">
      <c r="A33" s="624" t="s">
        <v>1031</v>
      </c>
      <c r="B33" s="631" t="s">
        <v>1032</v>
      </c>
      <c r="C33" s="626">
        <v>35654743</v>
      </c>
      <c r="D33" s="626">
        <v>20902586</v>
      </c>
      <c r="E33" s="627">
        <v>58.62498013237678</v>
      </c>
      <c r="F33" s="626">
        <v>3115298</v>
      </c>
    </row>
    <row r="34" spans="1:6" s="316" customFormat="1" ht="12.75">
      <c r="A34" s="634"/>
      <c r="B34" s="635"/>
      <c r="C34" s="636"/>
      <c r="D34" s="636"/>
      <c r="E34" s="637"/>
      <c r="F34" s="636"/>
    </row>
    <row r="35" spans="1:6" s="316" customFormat="1" ht="12.75">
      <c r="A35" s="961"/>
      <c r="B35" s="961"/>
      <c r="C35" s="961"/>
      <c r="D35" s="961"/>
      <c r="E35" s="961"/>
      <c r="F35" s="961"/>
    </row>
    <row r="36" spans="1:6" s="316" customFormat="1" ht="12.75">
      <c r="A36" s="589"/>
      <c r="B36" s="638"/>
      <c r="C36" s="589"/>
      <c r="D36" s="589"/>
      <c r="E36" s="589"/>
      <c r="F36" s="589"/>
    </row>
    <row r="37" spans="1:6" s="316" customFormat="1" ht="12.75">
      <c r="A37" s="589"/>
      <c r="B37" s="638"/>
      <c r="C37" s="589"/>
      <c r="D37" s="589"/>
      <c r="E37" s="589"/>
      <c r="F37" s="589"/>
    </row>
    <row r="38" spans="1:6" ht="15.75">
      <c r="A38" s="607"/>
      <c r="B38" s="639"/>
      <c r="C38" s="640"/>
      <c r="D38" s="640"/>
      <c r="E38" s="640"/>
      <c r="F38" s="607"/>
    </row>
    <row r="39" spans="1:6" ht="15.75">
      <c r="A39" s="607"/>
      <c r="B39" s="641"/>
      <c r="C39" s="607"/>
      <c r="D39" s="607"/>
      <c r="E39" s="642"/>
      <c r="F39" s="606"/>
    </row>
    <row r="40" spans="1:6" s="316" customFormat="1" ht="15.75">
      <c r="A40" s="965" t="s">
        <v>2</v>
      </c>
      <c r="B40" s="965"/>
      <c r="C40" s="607"/>
      <c r="D40" s="607"/>
      <c r="E40" s="642"/>
      <c r="F40" s="606" t="s">
        <v>3</v>
      </c>
    </row>
    <row r="41" s="316" customFormat="1" ht="12.75">
      <c r="A41" s="532"/>
    </row>
    <row r="42" s="316" customFormat="1" ht="12.75">
      <c r="A42" s="532"/>
    </row>
    <row r="43" s="316" customFormat="1" ht="12.75"/>
    <row r="44" s="316" customFormat="1" ht="12.75"/>
    <row r="45" spans="1:6" s="316" customFormat="1" ht="12.75">
      <c r="A45" s="966" t="s">
        <v>322</v>
      </c>
      <c r="B45" s="966"/>
      <c r="C45" s="589"/>
      <c r="D45" s="589"/>
      <c r="E45" s="589"/>
      <c r="F45" s="589"/>
    </row>
    <row r="46" spans="1:6" s="316" customFormat="1" ht="12.75">
      <c r="A46" s="967" t="s">
        <v>5</v>
      </c>
      <c r="B46" s="967"/>
      <c r="C46" s="589"/>
      <c r="D46" s="589"/>
      <c r="E46" s="589"/>
      <c r="F46" s="589"/>
    </row>
    <row r="47" spans="1:6" s="316" customFormat="1" ht="12.75">
      <c r="A47" s="589"/>
      <c r="B47" s="638"/>
      <c r="C47" s="589"/>
      <c r="D47" s="589"/>
      <c r="E47" s="589"/>
      <c r="F47" s="589"/>
    </row>
    <row r="48" spans="1:6" s="316" customFormat="1" ht="12.75">
      <c r="A48" s="589"/>
      <c r="B48" s="643"/>
      <c r="C48" s="589"/>
      <c r="D48" s="589"/>
      <c r="E48" s="589"/>
      <c r="F48" s="589"/>
    </row>
    <row r="49" spans="1:6" s="316" customFormat="1" ht="12.75">
      <c r="A49" s="589"/>
      <c r="B49" s="638"/>
      <c r="C49" s="589"/>
      <c r="D49" s="589"/>
      <c r="E49" s="589"/>
      <c r="F49" s="589"/>
    </row>
    <row r="50" spans="1:6" s="316" customFormat="1" ht="12.75">
      <c r="A50" s="589"/>
      <c r="B50" s="638"/>
      <c r="C50" s="589"/>
      <c r="D50" s="589"/>
      <c r="E50" s="589"/>
      <c r="F50" s="589"/>
    </row>
    <row r="51" spans="1:6" s="316" customFormat="1" ht="12.75">
      <c r="A51" s="589"/>
      <c r="B51" s="638"/>
      <c r="C51" s="589"/>
      <c r="D51" s="589"/>
      <c r="E51" s="589"/>
      <c r="F51" s="589"/>
    </row>
    <row r="52" spans="1:6" s="316" customFormat="1" ht="12.75">
      <c r="A52" s="589"/>
      <c r="B52" s="638"/>
      <c r="C52" s="589"/>
      <c r="D52" s="589"/>
      <c r="E52" s="589"/>
      <c r="F52" s="589"/>
    </row>
    <row r="53" spans="1:6" s="316" customFormat="1" ht="12.75">
      <c r="A53" s="589"/>
      <c r="C53" s="589"/>
      <c r="D53" s="589"/>
      <c r="E53" s="589"/>
      <c r="F53" s="589"/>
    </row>
    <row r="54" spans="1:6" s="316" customFormat="1" ht="12.75">
      <c r="A54" s="589"/>
      <c r="C54" s="589"/>
      <c r="D54" s="589"/>
      <c r="E54" s="589"/>
      <c r="F54" s="589"/>
    </row>
    <row r="55" spans="1:6" s="316" customFormat="1" ht="12.75">
      <c r="A55" s="589"/>
      <c r="B55" s="643"/>
      <c r="C55" s="589"/>
      <c r="D55" s="589"/>
      <c r="E55" s="589"/>
      <c r="F55" s="589"/>
    </row>
    <row r="56" spans="1:6" s="316" customFormat="1" ht="12.75">
      <c r="A56" s="589"/>
      <c r="B56" s="638"/>
      <c r="C56" s="589"/>
      <c r="D56" s="589"/>
      <c r="E56" s="589"/>
      <c r="F56" s="589"/>
    </row>
    <row r="57" spans="1:6" s="316" customFormat="1" ht="12.75">
      <c r="A57" s="589"/>
      <c r="B57" s="638"/>
      <c r="C57" s="589"/>
      <c r="D57" s="589"/>
      <c r="E57" s="589"/>
      <c r="F57" s="589"/>
    </row>
    <row r="58" spans="1:6" s="316" customFormat="1" ht="12.75">
      <c r="A58" s="589"/>
      <c r="B58" s="638"/>
      <c r="C58" s="589"/>
      <c r="D58" s="589"/>
      <c r="E58" s="589"/>
      <c r="F58" s="589"/>
    </row>
    <row r="59" spans="1:6" s="316" customFormat="1" ht="12.75">
      <c r="A59" s="589"/>
      <c r="B59" s="643"/>
      <c r="C59" s="589"/>
      <c r="D59" s="589"/>
      <c r="E59" s="589"/>
      <c r="F59" s="589"/>
    </row>
    <row r="60" spans="1:6" s="316" customFormat="1" ht="12.75">
      <c r="A60" s="589"/>
      <c r="B60" s="638"/>
      <c r="C60" s="589"/>
      <c r="D60" s="589"/>
      <c r="E60" s="589"/>
      <c r="F60" s="589"/>
    </row>
    <row r="61" spans="1:6" s="316" customFormat="1" ht="12.75">
      <c r="A61" s="589"/>
      <c r="B61" s="638"/>
      <c r="C61" s="589"/>
      <c r="D61" s="589"/>
      <c r="E61" s="589"/>
      <c r="F61" s="589"/>
    </row>
    <row r="62" spans="1:6" s="316" customFormat="1" ht="12.75">
      <c r="A62" s="589"/>
      <c r="B62" s="638"/>
      <c r="C62" s="589"/>
      <c r="D62" s="589"/>
      <c r="E62" s="589"/>
      <c r="F62" s="589"/>
    </row>
    <row r="63" spans="1:6" s="316" customFormat="1" ht="12.75">
      <c r="A63" s="589"/>
      <c r="B63" s="638"/>
      <c r="C63" s="589"/>
      <c r="D63" s="589"/>
      <c r="E63" s="589"/>
      <c r="F63" s="589"/>
    </row>
    <row r="64" spans="1:6" s="316" customFormat="1" ht="12.75">
      <c r="A64" s="589"/>
      <c r="B64" s="638"/>
      <c r="C64" s="589"/>
      <c r="D64" s="589"/>
      <c r="E64" s="589"/>
      <c r="F64" s="589"/>
    </row>
    <row r="65" spans="1:6" s="316" customFormat="1" ht="12.75">
      <c r="A65" s="589"/>
      <c r="B65" s="638"/>
      <c r="C65" s="589"/>
      <c r="D65" s="589"/>
      <c r="E65" s="589"/>
      <c r="F65" s="589"/>
    </row>
    <row r="66" spans="1:6" s="316" customFormat="1" ht="12.75">
      <c r="A66" s="589"/>
      <c r="B66" s="643"/>
      <c r="C66" s="589"/>
      <c r="D66" s="589"/>
      <c r="E66" s="589"/>
      <c r="F66" s="589"/>
    </row>
    <row r="67" spans="1:6" s="316" customFormat="1" ht="12.75">
      <c r="A67" s="589"/>
      <c r="B67" s="638"/>
      <c r="C67" s="589"/>
      <c r="D67" s="589"/>
      <c r="E67" s="589"/>
      <c r="F67" s="589"/>
    </row>
    <row r="68" spans="1:6" s="316" customFormat="1" ht="12.75">
      <c r="A68" s="589"/>
      <c r="B68" s="638"/>
      <c r="C68" s="589"/>
      <c r="D68" s="589"/>
      <c r="E68" s="589"/>
      <c r="F68" s="589"/>
    </row>
    <row r="69" spans="1:6" s="316" customFormat="1" ht="12.75">
      <c r="A69" s="589"/>
      <c r="B69" s="638"/>
      <c r="C69" s="589"/>
      <c r="D69" s="589"/>
      <c r="E69" s="589"/>
      <c r="F69" s="589"/>
    </row>
    <row r="70" spans="1:6" s="316" customFormat="1" ht="12.75">
      <c r="A70" s="589"/>
      <c r="B70" s="638"/>
      <c r="C70" s="589"/>
      <c r="D70" s="589"/>
      <c r="E70" s="589"/>
      <c r="F70" s="589"/>
    </row>
    <row r="71" spans="1:6" s="316" customFormat="1" ht="12.75">
      <c r="A71" s="589"/>
      <c r="B71" s="638"/>
      <c r="C71" s="589"/>
      <c r="D71" s="589"/>
      <c r="E71" s="589"/>
      <c r="F71" s="589"/>
    </row>
    <row r="72" spans="1:6" s="316" customFormat="1" ht="12.75">
      <c r="A72" s="589"/>
      <c r="B72" s="638"/>
      <c r="C72" s="589"/>
      <c r="D72" s="589"/>
      <c r="E72" s="589"/>
      <c r="F72" s="589"/>
    </row>
    <row r="73" spans="1:6" s="316" customFormat="1" ht="12.75">
      <c r="A73" s="589"/>
      <c r="B73" s="643"/>
      <c r="C73" s="589"/>
      <c r="D73" s="589"/>
      <c r="E73" s="589"/>
      <c r="F73" s="589"/>
    </row>
    <row r="74" spans="1:6" s="316" customFormat="1" ht="12.75">
      <c r="A74" s="589"/>
      <c r="B74" s="638"/>
      <c r="C74" s="589"/>
      <c r="D74" s="589"/>
      <c r="E74" s="589"/>
      <c r="F74" s="589"/>
    </row>
    <row r="75" spans="1:6" s="316" customFormat="1" ht="12.75">
      <c r="A75" s="589"/>
      <c r="B75" s="643"/>
      <c r="C75" s="589"/>
      <c r="D75" s="589"/>
      <c r="E75" s="589"/>
      <c r="F75" s="589"/>
    </row>
    <row r="76" spans="1:6" s="316" customFormat="1" ht="12.75">
      <c r="A76" s="589"/>
      <c r="B76" s="638"/>
      <c r="C76" s="589"/>
      <c r="D76" s="589"/>
      <c r="E76" s="589"/>
      <c r="F76" s="589"/>
    </row>
    <row r="77" spans="1:6" s="316" customFormat="1" ht="12.75">
      <c r="A77" s="589"/>
      <c r="B77" s="643"/>
      <c r="C77" s="589"/>
      <c r="D77" s="589"/>
      <c r="E77" s="589"/>
      <c r="F77" s="589"/>
    </row>
    <row r="78" spans="1:6" s="316" customFormat="1" ht="12.75">
      <c r="A78" s="589"/>
      <c r="B78" s="638"/>
      <c r="C78" s="589"/>
      <c r="D78" s="589"/>
      <c r="E78" s="589"/>
      <c r="F78" s="589"/>
    </row>
    <row r="79" spans="1:6" s="316" customFormat="1" ht="12.75">
      <c r="A79" s="589"/>
      <c r="B79" s="643"/>
      <c r="C79" s="589"/>
      <c r="D79" s="589"/>
      <c r="E79" s="589"/>
      <c r="F79" s="589"/>
    </row>
    <row r="80" spans="1:6" s="316" customFormat="1" ht="12.75">
      <c r="A80" s="589"/>
      <c r="B80" s="638"/>
      <c r="C80" s="589"/>
      <c r="D80" s="589"/>
      <c r="E80" s="589"/>
      <c r="F80" s="589"/>
    </row>
    <row r="81" spans="1:6" s="316" customFormat="1" ht="12.75">
      <c r="A81" s="589"/>
      <c r="B81" s="643"/>
      <c r="C81" s="589"/>
      <c r="D81" s="589"/>
      <c r="E81" s="589"/>
      <c r="F81" s="589"/>
    </row>
    <row r="82" spans="1:6" s="316" customFormat="1" ht="12.75">
      <c r="A82" s="589"/>
      <c r="B82" s="638"/>
      <c r="C82" s="589"/>
      <c r="D82" s="589"/>
      <c r="E82" s="589"/>
      <c r="F82" s="589"/>
    </row>
    <row r="83" spans="1:6" s="316" customFormat="1" ht="12.75">
      <c r="A83" s="589"/>
      <c r="B83" s="643"/>
      <c r="C83" s="589"/>
      <c r="D83" s="589"/>
      <c r="E83" s="589"/>
      <c r="F83" s="589"/>
    </row>
    <row r="84" spans="1:6" s="316" customFormat="1" ht="12.75">
      <c r="A84" s="589"/>
      <c r="B84" s="638"/>
      <c r="C84" s="589"/>
      <c r="D84" s="589"/>
      <c r="E84" s="589"/>
      <c r="F84" s="589"/>
    </row>
    <row r="85" spans="1:6" s="316" customFormat="1" ht="12.75">
      <c r="A85" s="589"/>
      <c r="B85" s="643"/>
      <c r="C85" s="589"/>
      <c r="D85" s="589"/>
      <c r="E85" s="589"/>
      <c r="F85" s="589"/>
    </row>
    <row r="86" spans="1:6" s="316" customFormat="1" ht="12.75">
      <c r="A86" s="589"/>
      <c r="B86" s="638"/>
      <c r="C86" s="589"/>
      <c r="D86" s="589"/>
      <c r="E86" s="589"/>
      <c r="F86" s="589"/>
    </row>
    <row r="87" spans="1:6" s="316" customFormat="1" ht="12.75">
      <c r="A87" s="589"/>
      <c r="B87" s="638"/>
      <c r="C87" s="589"/>
      <c r="D87" s="589"/>
      <c r="E87" s="589"/>
      <c r="F87" s="589"/>
    </row>
    <row r="88" spans="1:6" s="316" customFormat="1" ht="12.75">
      <c r="A88" s="589"/>
      <c r="B88" s="638"/>
      <c r="C88" s="589"/>
      <c r="D88" s="589"/>
      <c r="E88" s="589"/>
      <c r="F88" s="589"/>
    </row>
    <row r="89" spans="1:6" s="316" customFormat="1" ht="12.75">
      <c r="A89" s="589"/>
      <c r="B89" s="638"/>
      <c r="C89" s="589"/>
      <c r="D89" s="589"/>
      <c r="E89" s="589"/>
      <c r="F89" s="589"/>
    </row>
    <row r="90" spans="1:6" s="316" customFormat="1" ht="12.75">
      <c r="A90" s="589"/>
      <c r="B90" s="638"/>
      <c r="C90" s="589"/>
      <c r="D90" s="589"/>
      <c r="E90" s="589"/>
      <c r="F90" s="589"/>
    </row>
    <row r="91" spans="1:6" s="316" customFormat="1" ht="12.75">
      <c r="A91" s="589"/>
      <c r="B91" s="643"/>
      <c r="C91" s="589"/>
      <c r="D91" s="589"/>
      <c r="E91" s="589"/>
      <c r="F91" s="589"/>
    </row>
    <row r="92" spans="1:6" s="316" customFormat="1" ht="12.75">
      <c r="A92" s="589"/>
      <c r="B92" s="638"/>
      <c r="C92" s="589"/>
      <c r="D92" s="589"/>
      <c r="E92" s="589"/>
      <c r="F92" s="589"/>
    </row>
    <row r="93" spans="1:6" s="316" customFormat="1" ht="12.75">
      <c r="A93" s="589"/>
      <c r="B93" s="638"/>
      <c r="C93" s="589"/>
      <c r="D93" s="589"/>
      <c r="E93" s="589"/>
      <c r="F93" s="589"/>
    </row>
    <row r="94" spans="1:6" s="316" customFormat="1" ht="12.75">
      <c r="A94" s="589"/>
      <c r="B94" s="638"/>
      <c r="C94" s="589"/>
      <c r="D94" s="589"/>
      <c r="E94" s="589"/>
      <c r="F94" s="589"/>
    </row>
    <row r="95" spans="1:6" s="316" customFormat="1" ht="12.75">
      <c r="A95" s="589"/>
      <c r="B95" s="638"/>
      <c r="C95" s="589"/>
      <c r="D95" s="589"/>
      <c r="E95" s="589"/>
      <c r="F95" s="589"/>
    </row>
    <row r="96" spans="1:6" s="316" customFormat="1" ht="12.75">
      <c r="A96" s="589"/>
      <c r="B96" s="638"/>
      <c r="C96" s="589"/>
      <c r="D96" s="589"/>
      <c r="E96" s="589"/>
      <c r="F96" s="589"/>
    </row>
    <row r="97" spans="1:6" s="316" customFormat="1" ht="12.75">
      <c r="A97" s="589"/>
      <c r="B97" s="638"/>
      <c r="C97" s="589"/>
      <c r="D97" s="589"/>
      <c r="E97" s="589"/>
      <c r="F97" s="589"/>
    </row>
    <row r="98" spans="1:6" s="316" customFormat="1" ht="12.75">
      <c r="A98" s="589"/>
      <c r="B98" s="638"/>
      <c r="C98" s="589"/>
      <c r="D98" s="589"/>
      <c r="E98" s="589"/>
      <c r="F98" s="589"/>
    </row>
    <row r="99" spans="1:6" s="316" customFormat="1" ht="12.75">
      <c r="A99" s="589"/>
      <c r="B99" s="638"/>
      <c r="C99" s="589"/>
      <c r="D99" s="589"/>
      <c r="E99" s="589"/>
      <c r="F99" s="589"/>
    </row>
    <row r="100" spans="1:6" s="316" customFormat="1" ht="12.75">
      <c r="A100" s="589"/>
      <c r="B100" s="638"/>
      <c r="C100" s="589"/>
      <c r="D100" s="589"/>
      <c r="E100" s="589"/>
      <c r="F100" s="589"/>
    </row>
    <row r="101" spans="1:6" s="316" customFormat="1" ht="12.75">
      <c r="A101" s="589"/>
      <c r="B101" s="638"/>
      <c r="C101" s="589"/>
      <c r="D101" s="589"/>
      <c r="E101" s="589"/>
      <c r="F101" s="589"/>
    </row>
    <row r="102" spans="1:6" s="316" customFormat="1" ht="12.75">
      <c r="A102" s="589"/>
      <c r="B102" s="638"/>
      <c r="C102" s="589"/>
      <c r="D102" s="589"/>
      <c r="E102" s="589"/>
      <c r="F102" s="589"/>
    </row>
    <row r="103" spans="1:6" s="316" customFormat="1" ht="12.75">
      <c r="A103" s="589"/>
      <c r="B103" s="638"/>
      <c r="C103" s="589"/>
      <c r="D103" s="589"/>
      <c r="E103" s="589"/>
      <c r="F103" s="589"/>
    </row>
    <row r="104" spans="1:6" s="316" customFormat="1" ht="12.75">
      <c r="A104" s="589"/>
      <c r="B104" s="638"/>
      <c r="C104" s="589"/>
      <c r="D104" s="589"/>
      <c r="E104" s="589"/>
      <c r="F104" s="589"/>
    </row>
    <row r="105" spans="1:6" s="316" customFormat="1" ht="12.75">
      <c r="A105" s="589"/>
      <c r="B105" s="638"/>
      <c r="C105" s="589"/>
      <c r="D105" s="589"/>
      <c r="E105" s="589"/>
      <c r="F105" s="589"/>
    </row>
    <row r="106" spans="1:6" s="316" customFormat="1" ht="12.75">
      <c r="A106" s="589"/>
      <c r="B106" s="638"/>
      <c r="C106" s="589"/>
      <c r="D106" s="589"/>
      <c r="E106" s="589"/>
      <c r="F106" s="589"/>
    </row>
    <row r="107" spans="1:6" s="316" customFormat="1" ht="12.75">
      <c r="A107" s="589"/>
      <c r="B107" s="638"/>
      <c r="C107" s="589"/>
      <c r="D107" s="589"/>
      <c r="E107" s="589"/>
      <c r="F107" s="589"/>
    </row>
    <row r="108" spans="1:6" s="316" customFormat="1" ht="12.75">
      <c r="A108" s="589"/>
      <c r="B108" s="638"/>
      <c r="C108" s="589"/>
      <c r="D108" s="589"/>
      <c r="E108" s="589"/>
      <c r="F108" s="589"/>
    </row>
    <row r="109" spans="1:6" s="316" customFormat="1" ht="12.75">
      <c r="A109" s="589"/>
      <c r="B109" s="638"/>
      <c r="C109" s="589"/>
      <c r="D109" s="589"/>
      <c r="E109" s="589"/>
      <c r="F109" s="589"/>
    </row>
    <row r="110" spans="1:6" s="316" customFormat="1" ht="12.75">
      <c r="A110" s="589"/>
      <c r="B110" s="638"/>
      <c r="C110" s="589"/>
      <c r="D110" s="589"/>
      <c r="E110" s="589"/>
      <c r="F110" s="589"/>
    </row>
    <row r="111" spans="1:6" s="316" customFormat="1" ht="12.75">
      <c r="A111" s="589"/>
      <c r="B111" s="638"/>
      <c r="C111" s="589"/>
      <c r="D111" s="589"/>
      <c r="E111" s="589"/>
      <c r="F111" s="589"/>
    </row>
    <row r="112" spans="1:6" s="316" customFormat="1" ht="12.75">
      <c r="A112" s="589"/>
      <c r="B112" s="638"/>
      <c r="C112" s="589"/>
      <c r="D112" s="589"/>
      <c r="E112" s="589"/>
      <c r="F112" s="589"/>
    </row>
    <row r="113" spans="1:6" s="316" customFormat="1" ht="12.75">
      <c r="A113" s="589"/>
      <c r="B113" s="638"/>
      <c r="C113" s="589"/>
      <c r="D113" s="589"/>
      <c r="E113" s="589"/>
      <c r="F113" s="589"/>
    </row>
    <row r="114" spans="1:6" s="316" customFormat="1" ht="12.75">
      <c r="A114" s="589"/>
      <c r="B114" s="638"/>
      <c r="C114" s="589"/>
      <c r="D114" s="589"/>
      <c r="E114" s="589"/>
      <c r="F114" s="589"/>
    </row>
    <row r="115" spans="1:6" s="316" customFormat="1" ht="12.75">
      <c r="A115" s="589"/>
      <c r="B115" s="638"/>
      <c r="C115" s="589"/>
      <c r="D115" s="589"/>
      <c r="E115" s="589"/>
      <c r="F115" s="589"/>
    </row>
    <row r="116" spans="1:6" s="316" customFormat="1" ht="12.75">
      <c r="A116" s="589"/>
      <c r="B116" s="638"/>
      <c r="C116" s="589"/>
      <c r="D116" s="589"/>
      <c r="E116" s="589"/>
      <c r="F116" s="589"/>
    </row>
    <row r="117" spans="1:6" s="316" customFormat="1" ht="12.75">
      <c r="A117" s="589"/>
      <c r="B117" s="638"/>
      <c r="C117" s="589"/>
      <c r="D117" s="589"/>
      <c r="E117" s="589"/>
      <c r="F117" s="589"/>
    </row>
    <row r="118" spans="1:6" s="316" customFormat="1" ht="12.75">
      <c r="A118" s="589"/>
      <c r="B118" s="638"/>
      <c r="C118" s="589"/>
      <c r="D118" s="589"/>
      <c r="E118" s="589"/>
      <c r="F118" s="589"/>
    </row>
    <row r="119" spans="1:6" s="316" customFormat="1" ht="12.75">
      <c r="A119" s="589"/>
      <c r="B119" s="638"/>
      <c r="C119" s="589"/>
      <c r="D119" s="589"/>
      <c r="E119" s="589"/>
      <c r="F119" s="589"/>
    </row>
    <row r="120" spans="1:6" s="316" customFormat="1" ht="12.75">
      <c r="A120" s="589"/>
      <c r="B120" s="638"/>
      <c r="C120" s="589"/>
      <c r="D120" s="589"/>
      <c r="E120" s="589"/>
      <c r="F120" s="589"/>
    </row>
    <row r="121" spans="1:6" s="316" customFormat="1" ht="12.75">
      <c r="A121" s="589"/>
      <c r="B121" s="638"/>
      <c r="C121" s="589"/>
      <c r="D121" s="589"/>
      <c r="E121" s="589"/>
      <c r="F121" s="589"/>
    </row>
    <row r="122" spans="1:6" s="316" customFormat="1" ht="12.75">
      <c r="A122" s="589"/>
      <c r="B122" s="638"/>
      <c r="C122" s="589"/>
      <c r="D122" s="589"/>
      <c r="E122" s="589"/>
      <c r="F122" s="589"/>
    </row>
    <row r="123" spans="1:6" s="316" customFormat="1" ht="12.75">
      <c r="A123" s="589"/>
      <c r="B123" s="638"/>
      <c r="C123" s="589"/>
      <c r="D123" s="589"/>
      <c r="E123" s="589"/>
      <c r="F123" s="589"/>
    </row>
    <row r="124" spans="1:6" s="316" customFormat="1" ht="12.75">
      <c r="A124" s="589"/>
      <c r="B124" s="638"/>
      <c r="C124" s="589"/>
      <c r="D124" s="589"/>
      <c r="E124" s="589"/>
      <c r="F124" s="589"/>
    </row>
    <row r="125" spans="1:6" s="316" customFormat="1" ht="12.75">
      <c r="A125" s="589"/>
      <c r="B125" s="638"/>
      <c r="C125" s="589"/>
      <c r="D125" s="589"/>
      <c r="E125" s="589"/>
      <c r="F125" s="589"/>
    </row>
    <row r="126" spans="1:6" s="316" customFormat="1" ht="12.75">
      <c r="A126" s="589"/>
      <c r="B126" s="638"/>
      <c r="C126" s="589"/>
      <c r="D126" s="589"/>
      <c r="E126" s="589"/>
      <c r="F126" s="589"/>
    </row>
    <row r="127" spans="1:6" s="316" customFormat="1" ht="12.75">
      <c r="A127" s="589"/>
      <c r="B127" s="638"/>
      <c r="C127" s="589"/>
      <c r="D127" s="589"/>
      <c r="E127" s="589"/>
      <c r="F127" s="589"/>
    </row>
    <row r="128" spans="1:6" s="316" customFormat="1" ht="12.75">
      <c r="A128" s="589"/>
      <c r="B128" s="638"/>
      <c r="C128" s="589"/>
      <c r="D128" s="589"/>
      <c r="E128" s="589"/>
      <c r="F128" s="589"/>
    </row>
    <row r="129" spans="1:6" s="316" customFormat="1" ht="12.75">
      <c r="A129" s="589"/>
      <c r="B129" s="638"/>
      <c r="C129" s="589"/>
      <c r="D129" s="589"/>
      <c r="E129" s="589"/>
      <c r="F129" s="589"/>
    </row>
    <row r="130" spans="1:6" s="316" customFormat="1" ht="12.75">
      <c r="A130" s="589"/>
      <c r="B130" s="638"/>
      <c r="C130" s="589"/>
      <c r="D130" s="589"/>
      <c r="E130" s="589"/>
      <c r="F130" s="589"/>
    </row>
    <row r="131" spans="1:6" s="316" customFormat="1" ht="12.75">
      <c r="A131" s="589"/>
      <c r="B131" s="638"/>
      <c r="C131" s="589"/>
      <c r="D131" s="589"/>
      <c r="E131" s="589"/>
      <c r="F131" s="589"/>
    </row>
    <row r="132" spans="1:6" s="316" customFormat="1" ht="12.75">
      <c r="A132" s="589"/>
      <c r="B132" s="638"/>
      <c r="C132" s="589"/>
      <c r="D132" s="589"/>
      <c r="E132" s="589"/>
      <c r="F132" s="589"/>
    </row>
    <row r="133" spans="1:6" s="316" customFormat="1" ht="12.75">
      <c r="A133" s="589"/>
      <c r="B133" s="638"/>
      <c r="C133" s="589"/>
      <c r="D133" s="589"/>
      <c r="E133" s="589"/>
      <c r="F133" s="589"/>
    </row>
    <row r="134" spans="1:6" s="316" customFormat="1" ht="12.75">
      <c r="A134" s="589"/>
      <c r="B134" s="638"/>
      <c r="C134" s="589"/>
      <c r="D134" s="589"/>
      <c r="E134" s="589"/>
      <c r="F134" s="589"/>
    </row>
    <row r="135" spans="1:6" s="316" customFormat="1" ht="12.75">
      <c r="A135" s="589"/>
      <c r="B135" s="638"/>
      <c r="C135" s="589"/>
      <c r="D135" s="589"/>
      <c r="E135" s="589"/>
      <c r="F135" s="589"/>
    </row>
    <row r="136" spans="1:6" s="316" customFormat="1" ht="12.75">
      <c r="A136" s="589"/>
      <c r="B136" s="638"/>
      <c r="C136" s="589"/>
      <c r="D136" s="589"/>
      <c r="E136" s="589"/>
      <c r="F136" s="589"/>
    </row>
    <row r="137" spans="1:6" s="316" customFormat="1" ht="12.75">
      <c r="A137" s="589"/>
      <c r="B137" s="638"/>
      <c r="C137" s="589"/>
      <c r="D137" s="589"/>
      <c r="E137" s="589"/>
      <c r="F137" s="589"/>
    </row>
    <row r="138" spans="1:6" s="316" customFormat="1" ht="12.75">
      <c r="A138" s="589"/>
      <c r="B138" s="638"/>
      <c r="C138" s="589"/>
      <c r="D138" s="589"/>
      <c r="E138" s="589"/>
      <c r="F138" s="589"/>
    </row>
    <row r="139" spans="1:6" s="316" customFormat="1" ht="12.75">
      <c r="A139" s="589"/>
      <c r="B139" s="638"/>
      <c r="C139" s="589"/>
      <c r="D139" s="589"/>
      <c r="E139" s="589"/>
      <c r="F139" s="589"/>
    </row>
    <row r="140" spans="1:6" s="316" customFormat="1" ht="12.75">
      <c r="A140" s="589"/>
      <c r="B140" s="638"/>
      <c r="C140" s="589"/>
      <c r="D140" s="589"/>
      <c r="E140" s="589"/>
      <c r="F140" s="589"/>
    </row>
    <row r="141" spans="1:6" s="316" customFormat="1" ht="12.75">
      <c r="A141" s="589"/>
      <c r="B141" s="638"/>
      <c r="C141" s="589"/>
      <c r="D141" s="589"/>
      <c r="E141" s="589"/>
      <c r="F141" s="589"/>
    </row>
    <row r="142" spans="1:6" s="316" customFormat="1" ht="12.75">
      <c r="A142" s="589"/>
      <c r="B142" s="638"/>
      <c r="C142" s="589"/>
      <c r="D142" s="589"/>
      <c r="E142" s="589"/>
      <c r="F142" s="589"/>
    </row>
    <row r="143" spans="1:6" s="316" customFormat="1" ht="12.75">
      <c r="A143" s="589"/>
      <c r="B143" s="638"/>
      <c r="C143" s="589"/>
      <c r="D143" s="589"/>
      <c r="E143" s="589"/>
      <c r="F143" s="589"/>
    </row>
    <row r="144" spans="1:6" s="316" customFormat="1" ht="12.75">
      <c r="A144" s="589"/>
      <c r="B144" s="638"/>
      <c r="C144" s="589"/>
      <c r="D144" s="589"/>
      <c r="E144" s="589"/>
      <c r="F144" s="589"/>
    </row>
    <row r="145" spans="1:6" s="316" customFormat="1" ht="12.75">
      <c r="A145" s="589"/>
      <c r="B145" s="638"/>
      <c r="C145" s="589"/>
      <c r="D145" s="589"/>
      <c r="E145" s="589"/>
      <c r="F145" s="589"/>
    </row>
    <row r="146" spans="1:6" s="316" customFormat="1" ht="12.75">
      <c r="A146" s="589"/>
      <c r="B146" s="638"/>
      <c r="C146" s="589"/>
      <c r="D146" s="589"/>
      <c r="E146" s="589"/>
      <c r="F146" s="589"/>
    </row>
    <row r="147" spans="1:6" s="316" customFormat="1" ht="12.75">
      <c r="A147" s="589"/>
      <c r="B147" s="638"/>
      <c r="C147" s="589"/>
      <c r="D147" s="589"/>
      <c r="E147" s="589"/>
      <c r="F147" s="589"/>
    </row>
    <row r="148" spans="1:6" s="316" customFormat="1" ht="12.75">
      <c r="A148" s="589"/>
      <c r="B148" s="638"/>
      <c r="C148" s="589"/>
      <c r="D148" s="589"/>
      <c r="E148" s="589"/>
      <c r="F148" s="589"/>
    </row>
    <row r="149" spans="1:6" s="316" customFormat="1" ht="12.75">
      <c r="A149" s="589"/>
      <c r="B149" s="638"/>
      <c r="C149" s="589"/>
      <c r="D149" s="589"/>
      <c r="E149" s="589"/>
      <c r="F149" s="589"/>
    </row>
    <row r="150" spans="1:6" s="316" customFormat="1" ht="12.75">
      <c r="A150" s="589"/>
      <c r="B150" s="638"/>
      <c r="C150" s="589"/>
      <c r="D150" s="589"/>
      <c r="E150" s="589"/>
      <c r="F150" s="589"/>
    </row>
    <row r="151" spans="1:6" s="316" customFormat="1" ht="12.75">
      <c r="A151" s="589"/>
      <c r="B151" s="638"/>
      <c r="C151" s="589"/>
      <c r="D151" s="589"/>
      <c r="E151" s="589"/>
      <c r="F151" s="589"/>
    </row>
    <row r="152" spans="1:6" s="316" customFormat="1" ht="12.75">
      <c r="A152" s="589"/>
      <c r="B152" s="638"/>
      <c r="C152" s="589"/>
      <c r="D152" s="589"/>
      <c r="E152" s="589"/>
      <c r="F152" s="589"/>
    </row>
    <row r="153" spans="1:6" s="316" customFormat="1" ht="12.75">
      <c r="A153" s="589"/>
      <c r="B153" s="638"/>
      <c r="C153" s="589"/>
      <c r="D153" s="589"/>
      <c r="E153" s="589"/>
      <c r="F153" s="589"/>
    </row>
    <row r="154" spans="1:6" s="316" customFormat="1" ht="12.75">
      <c r="A154" s="589"/>
      <c r="B154" s="638"/>
      <c r="C154" s="589"/>
      <c r="D154" s="589"/>
      <c r="E154" s="589"/>
      <c r="F154" s="589"/>
    </row>
    <row r="155" spans="1:6" s="316" customFormat="1" ht="12.75">
      <c r="A155" s="589"/>
      <c r="B155" s="638"/>
      <c r="C155" s="589"/>
      <c r="D155" s="589"/>
      <c r="E155" s="589"/>
      <c r="F155" s="589"/>
    </row>
    <row r="156" spans="1:6" s="316" customFormat="1" ht="12.75">
      <c r="A156" s="589"/>
      <c r="B156" s="638"/>
      <c r="C156" s="589"/>
      <c r="D156" s="589"/>
      <c r="E156" s="589"/>
      <c r="F156" s="589"/>
    </row>
    <row r="157" spans="1:6" s="316" customFormat="1" ht="12.75">
      <c r="A157" s="589"/>
      <c r="B157" s="638"/>
      <c r="C157" s="589"/>
      <c r="D157" s="589"/>
      <c r="E157" s="589"/>
      <c r="F157" s="589"/>
    </row>
  </sheetData>
  <mergeCells count="4">
    <mergeCell ref="A35:F35"/>
    <mergeCell ref="A40:B40"/>
    <mergeCell ref="A45:B45"/>
    <mergeCell ref="A46:B46"/>
  </mergeCells>
  <printOptions horizontalCentered="1"/>
  <pageMargins left="0.9448818897637796" right="0.35433070866141736" top="0.984251968503937" bottom="0.984251968503937" header="0.5118110236220472" footer="0.5118110236220472"/>
  <pageSetup firstPageNumber="39" useFirstPageNumber="1" fitToHeight="1" fitToWidth="1" horizontalDpi="600" verticalDpi="600" orientation="portrait" paperSize="9" scale="86" r:id="rId1"/>
  <headerFooter alignWithMargins="0"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9"/>
  <sheetViews>
    <sheetView workbookViewId="0" topLeftCell="A1">
      <selection activeCell="C9" sqref="C9"/>
    </sheetView>
  </sheetViews>
  <sheetFormatPr defaultColWidth="9.140625" defaultRowHeight="12.75"/>
  <cols>
    <col min="1" max="1" width="9.57421875" style="548" customWidth="1"/>
    <col min="2" max="2" width="46.8515625" style="549" customWidth="1"/>
    <col min="3" max="3" width="11.421875" style="548" customWidth="1"/>
    <col min="4" max="4" width="11.140625" style="548" customWidth="1"/>
    <col min="5" max="5" width="10.28125" style="548" customWidth="1"/>
    <col min="6" max="6" width="11.140625" style="548" customWidth="1"/>
    <col min="7" max="16384" width="9.140625" style="160" customWidth="1"/>
  </cols>
  <sheetData>
    <row r="1" spans="1:6" s="150" customFormat="1" ht="12.75">
      <c r="A1" s="644"/>
      <c r="B1" s="634"/>
      <c r="C1" s="155"/>
      <c r="D1" s="155"/>
      <c r="E1" s="155"/>
      <c r="F1" s="464" t="s">
        <v>1033</v>
      </c>
    </row>
    <row r="2" spans="2:5" s="150" customFormat="1" ht="17.25" customHeight="1">
      <c r="B2" s="541" t="s">
        <v>941</v>
      </c>
      <c r="C2" s="542"/>
      <c r="D2" s="645"/>
      <c r="E2" s="646"/>
    </row>
    <row r="3" spans="1:4" s="150" customFormat="1" ht="17.25" customHeight="1">
      <c r="A3" s="544"/>
      <c r="B3" s="154"/>
      <c r="C3" s="542"/>
      <c r="D3" s="458"/>
    </row>
    <row r="4" spans="1:6" ht="17.25" customHeight="1">
      <c r="A4" s="160"/>
      <c r="B4" s="647" t="s">
        <v>1034</v>
      </c>
      <c r="C4" s="546"/>
      <c r="D4" s="648"/>
      <c r="E4" s="160"/>
      <c r="F4" s="160"/>
    </row>
    <row r="5" spans="1:4" s="154" customFormat="1" ht="17.25" customHeight="1">
      <c r="A5" s="649"/>
      <c r="B5" s="610" t="s">
        <v>266</v>
      </c>
      <c r="C5" s="650"/>
      <c r="D5" s="651"/>
    </row>
    <row r="6" spans="1:6" s="150" customFormat="1" ht="12.75" customHeight="1">
      <c r="A6" s="596"/>
      <c r="B6" s="652"/>
      <c r="C6" s="551"/>
      <c r="D6" s="551"/>
      <c r="E6" s="596"/>
      <c r="F6" s="653" t="s">
        <v>10</v>
      </c>
    </row>
    <row r="7" spans="1:6" s="150" customFormat="1" ht="46.5" customHeight="1">
      <c r="A7" s="552" t="s">
        <v>325</v>
      </c>
      <c r="B7" s="552" t="s">
        <v>326</v>
      </c>
      <c r="C7" s="552" t="s">
        <v>267</v>
      </c>
      <c r="D7" s="552" t="s">
        <v>12</v>
      </c>
      <c r="E7" s="552" t="s">
        <v>327</v>
      </c>
      <c r="F7" s="552" t="s">
        <v>950</v>
      </c>
    </row>
    <row r="8" spans="1:6" s="150" customFormat="1" ht="12.75">
      <c r="A8" s="553">
        <v>1</v>
      </c>
      <c r="B8" s="552">
        <v>2</v>
      </c>
      <c r="C8" s="553">
        <v>3</v>
      </c>
      <c r="D8" s="552">
        <v>4</v>
      </c>
      <c r="E8" s="553">
        <v>5</v>
      </c>
      <c r="F8" s="552">
        <v>6</v>
      </c>
    </row>
    <row r="9" spans="1:6" s="150" customFormat="1" ht="19.5" customHeight="1">
      <c r="A9" s="654" t="s">
        <v>1035</v>
      </c>
      <c r="B9" s="449" t="s">
        <v>1271</v>
      </c>
      <c r="C9" s="191">
        <v>661559513</v>
      </c>
      <c r="D9" s="175">
        <v>421840742</v>
      </c>
      <c r="E9" s="441">
        <v>63.76459467524882</v>
      </c>
      <c r="F9" s="407">
        <v>49613243</v>
      </c>
    </row>
    <row r="10" spans="1:6" s="150" customFormat="1" ht="21" customHeight="1">
      <c r="A10" s="655" t="s">
        <v>1036</v>
      </c>
      <c r="B10" s="449" t="s">
        <v>1037</v>
      </c>
      <c r="C10" s="191">
        <v>696659052</v>
      </c>
      <c r="D10" s="191">
        <v>400256016</v>
      </c>
      <c r="E10" s="656">
        <v>57.45364462730041</v>
      </c>
      <c r="F10" s="191">
        <v>50865359</v>
      </c>
    </row>
    <row r="11" spans="1:6" s="150" customFormat="1" ht="18.75" customHeight="1">
      <c r="A11" s="194"/>
      <c r="B11" s="192" t="s">
        <v>1109</v>
      </c>
      <c r="C11" s="191">
        <v>620085517</v>
      </c>
      <c r="D11" s="191">
        <v>367904318</v>
      </c>
      <c r="E11" s="656">
        <v>59.33122253522976</v>
      </c>
      <c r="F11" s="191">
        <v>43609812</v>
      </c>
    </row>
    <row r="12" spans="1:6" s="150" customFormat="1" ht="18" customHeight="1">
      <c r="A12" s="443">
        <v>1000</v>
      </c>
      <c r="B12" s="192" t="s">
        <v>1038</v>
      </c>
      <c r="C12" s="191">
        <v>449668967</v>
      </c>
      <c r="D12" s="191">
        <v>265778774</v>
      </c>
      <c r="E12" s="656">
        <v>59.105429439163416</v>
      </c>
      <c r="F12" s="191">
        <v>32362713</v>
      </c>
    </row>
    <row r="13" spans="1:6" s="150" customFormat="1" ht="18.75" customHeight="1">
      <c r="A13" s="657" t="s">
        <v>1039</v>
      </c>
      <c r="B13" s="66" t="s">
        <v>1040</v>
      </c>
      <c r="C13" s="626">
        <v>242824182</v>
      </c>
      <c r="D13" s="626">
        <v>149761835</v>
      </c>
      <c r="E13" s="658">
        <v>61.675008545895146</v>
      </c>
      <c r="F13" s="408">
        <v>16017057</v>
      </c>
    </row>
    <row r="14" spans="1:6" s="150" customFormat="1" ht="17.25" customHeight="1">
      <c r="A14" s="657" t="s">
        <v>1041</v>
      </c>
      <c r="B14" s="66" t="s">
        <v>1042</v>
      </c>
      <c r="C14" s="626">
        <v>58535223</v>
      </c>
      <c r="D14" s="626">
        <v>33775769</v>
      </c>
      <c r="E14" s="658">
        <v>57.70161497462818</v>
      </c>
      <c r="F14" s="408">
        <v>5280906</v>
      </c>
    </row>
    <row r="15" spans="1:6" s="150" customFormat="1" ht="18" customHeight="1">
      <c r="A15" s="657" t="s">
        <v>1043</v>
      </c>
      <c r="B15" s="66" t="s">
        <v>1044</v>
      </c>
      <c r="C15" s="626">
        <v>2169090</v>
      </c>
      <c r="D15" s="626">
        <v>1262300</v>
      </c>
      <c r="E15" s="658">
        <v>58.194911230055</v>
      </c>
      <c r="F15" s="408">
        <v>153071</v>
      </c>
    </row>
    <row r="16" spans="1:6" s="150" customFormat="1" ht="15" customHeight="1">
      <c r="A16" s="657" t="s">
        <v>1045</v>
      </c>
      <c r="B16" s="66" t="s">
        <v>1046</v>
      </c>
      <c r="C16" s="626">
        <v>74135717</v>
      </c>
      <c r="D16" s="626">
        <v>38407341</v>
      </c>
      <c r="E16" s="658">
        <v>51.80679779491443</v>
      </c>
      <c r="F16" s="408">
        <v>6939751</v>
      </c>
    </row>
    <row r="17" spans="1:6" s="150" customFormat="1" ht="25.5">
      <c r="A17" s="659">
        <v>1455</v>
      </c>
      <c r="B17" s="660" t="s">
        <v>1047</v>
      </c>
      <c r="C17" s="193">
        <v>122361</v>
      </c>
      <c r="D17" s="193">
        <v>71699</v>
      </c>
      <c r="E17" s="658">
        <v>58.596284763936225</v>
      </c>
      <c r="F17" s="408">
        <v>7998</v>
      </c>
    </row>
    <row r="18" spans="1:6" s="150" customFormat="1" ht="51">
      <c r="A18" s="659">
        <v>1456</v>
      </c>
      <c r="B18" s="660" t="s">
        <v>482</v>
      </c>
      <c r="C18" s="193">
        <v>4630</v>
      </c>
      <c r="D18" s="193">
        <v>9123</v>
      </c>
      <c r="E18" s="658">
        <v>197.04103671706264</v>
      </c>
      <c r="F18" s="408">
        <v>8869</v>
      </c>
    </row>
    <row r="19" spans="1:6" s="150" customFormat="1" ht="16.5" customHeight="1">
      <c r="A19" s="661">
        <v>1491</v>
      </c>
      <c r="B19" s="662" t="s">
        <v>483</v>
      </c>
      <c r="C19" s="626">
        <v>2798</v>
      </c>
      <c r="D19" s="626">
        <v>2559</v>
      </c>
      <c r="E19" s="658">
        <v>91.45818441744102</v>
      </c>
      <c r="F19" s="408">
        <v>11</v>
      </c>
    </row>
    <row r="20" spans="1:6" s="150" customFormat="1" ht="12.75">
      <c r="A20" s="661">
        <v>1492</v>
      </c>
      <c r="B20" s="662" t="s">
        <v>484</v>
      </c>
      <c r="C20" s="626">
        <v>967063</v>
      </c>
      <c r="D20" s="626">
        <v>507099</v>
      </c>
      <c r="E20" s="658">
        <v>52.437018063973085</v>
      </c>
      <c r="F20" s="408">
        <v>54757</v>
      </c>
    </row>
    <row r="21" spans="1:6" s="150" customFormat="1" ht="12.75">
      <c r="A21" s="661">
        <v>1493</v>
      </c>
      <c r="B21" s="662" t="s">
        <v>485</v>
      </c>
      <c r="C21" s="626">
        <v>25025</v>
      </c>
      <c r="D21" s="626">
        <v>12626</v>
      </c>
      <c r="E21" s="658">
        <v>50.45354645354645</v>
      </c>
      <c r="F21" s="408">
        <v>-1660</v>
      </c>
    </row>
    <row r="22" spans="1:6" s="150" customFormat="1" ht="12.75">
      <c r="A22" s="661">
        <v>1499</v>
      </c>
      <c r="B22" s="662" t="s">
        <v>487</v>
      </c>
      <c r="C22" s="626">
        <v>469311</v>
      </c>
      <c r="D22" s="626">
        <v>309603</v>
      </c>
      <c r="E22" s="658">
        <v>65.9696874780263</v>
      </c>
      <c r="F22" s="408">
        <v>76201</v>
      </c>
    </row>
    <row r="23" spans="1:6" s="150" customFormat="1" ht="30" customHeight="1">
      <c r="A23" s="465" t="s">
        <v>1048</v>
      </c>
      <c r="B23" s="663" t="s">
        <v>1049</v>
      </c>
      <c r="C23" s="569">
        <v>68545747</v>
      </c>
      <c r="D23" s="569">
        <v>40945645</v>
      </c>
      <c r="E23" s="658">
        <v>59.73477099899429</v>
      </c>
      <c r="F23" s="408">
        <v>3804188</v>
      </c>
    </row>
    <row r="24" spans="1:6" s="150" customFormat="1" ht="12.75">
      <c r="A24" s="659">
        <v>1564</v>
      </c>
      <c r="B24" s="660" t="s">
        <v>1050</v>
      </c>
      <c r="C24" s="193">
        <v>235900</v>
      </c>
      <c r="D24" s="193">
        <v>154527</v>
      </c>
      <c r="E24" s="658">
        <v>65.50529885544722</v>
      </c>
      <c r="F24" s="408">
        <v>11364</v>
      </c>
    </row>
    <row r="25" spans="1:6" s="150" customFormat="1" ht="12.75">
      <c r="A25" s="659">
        <v>1565</v>
      </c>
      <c r="B25" s="344" t="s">
        <v>1051</v>
      </c>
      <c r="C25" s="193">
        <v>63908</v>
      </c>
      <c r="D25" s="193">
        <v>29273</v>
      </c>
      <c r="E25" s="658">
        <v>45.80490705388996</v>
      </c>
      <c r="F25" s="408">
        <v>1147</v>
      </c>
    </row>
    <row r="26" spans="1:6" s="150" customFormat="1" ht="21" customHeight="1">
      <c r="A26" s="657">
        <v>1600</v>
      </c>
      <c r="B26" s="190" t="s">
        <v>1052</v>
      </c>
      <c r="C26" s="664">
        <v>3459008</v>
      </c>
      <c r="D26" s="664">
        <v>1625884</v>
      </c>
      <c r="E26" s="658">
        <v>47.00434344181916</v>
      </c>
      <c r="F26" s="408">
        <v>167740</v>
      </c>
    </row>
    <row r="27" spans="1:6" s="150" customFormat="1" ht="15.75" customHeight="1">
      <c r="A27" s="443">
        <v>2000</v>
      </c>
      <c r="B27" s="443" t="s">
        <v>1053</v>
      </c>
      <c r="C27" s="191">
        <v>9071999</v>
      </c>
      <c r="D27" s="191">
        <v>3319513</v>
      </c>
      <c r="E27" s="656">
        <v>36.59075579704098</v>
      </c>
      <c r="F27" s="191">
        <v>903056</v>
      </c>
    </row>
    <row r="28" spans="1:6" s="150" customFormat="1" ht="15.75" customHeight="1">
      <c r="A28" s="665" t="s">
        <v>1054</v>
      </c>
      <c r="B28" s="666" t="s">
        <v>1055</v>
      </c>
      <c r="C28" s="193">
        <v>8944113</v>
      </c>
      <c r="D28" s="193">
        <v>3278232</v>
      </c>
      <c r="E28" s="658">
        <v>36.65239918145041</v>
      </c>
      <c r="F28" s="193">
        <v>902950</v>
      </c>
    </row>
    <row r="29" spans="1:6" s="150" customFormat="1" ht="18" customHeight="1">
      <c r="A29" s="632" t="s">
        <v>1056</v>
      </c>
      <c r="B29" s="667" t="s">
        <v>1057</v>
      </c>
      <c r="C29" s="626">
        <v>5535238</v>
      </c>
      <c r="D29" s="626">
        <v>907834</v>
      </c>
      <c r="E29" s="658">
        <v>16.40099305576382</v>
      </c>
      <c r="F29" s="408">
        <v>109924</v>
      </c>
    </row>
    <row r="30" spans="1:6" s="150" customFormat="1" ht="25.5">
      <c r="A30" s="668">
        <v>2140</v>
      </c>
      <c r="B30" s="669" t="s">
        <v>1058</v>
      </c>
      <c r="C30" s="569">
        <v>3324145</v>
      </c>
      <c r="D30" s="569">
        <v>2320513</v>
      </c>
      <c r="E30" s="658">
        <v>69.80781524271656</v>
      </c>
      <c r="F30" s="408">
        <v>779939</v>
      </c>
    </row>
    <row r="31" spans="1:6" s="150" customFormat="1" ht="18.75" customHeight="1">
      <c r="A31" s="670" t="s">
        <v>1059</v>
      </c>
      <c r="B31" s="671" t="s">
        <v>1060</v>
      </c>
      <c r="C31" s="569">
        <v>84730</v>
      </c>
      <c r="D31" s="569">
        <v>49885</v>
      </c>
      <c r="E31" s="658">
        <v>58.87525079664818</v>
      </c>
      <c r="F31" s="408">
        <v>13087</v>
      </c>
    </row>
    <row r="32" spans="1:6" s="150" customFormat="1" ht="18.75" customHeight="1">
      <c r="A32" s="665" t="s">
        <v>1061</v>
      </c>
      <c r="B32" s="666" t="s">
        <v>1062</v>
      </c>
      <c r="C32" s="626">
        <v>104985</v>
      </c>
      <c r="D32" s="626">
        <v>34195</v>
      </c>
      <c r="E32" s="658">
        <v>32.57131971233986</v>
      </c>
      <c r="F32" s="408">
        <v>-610</v>
      </c>
    </row>
    <row r="33" spans="1:6" s="150" customFormat="1" ht="17.25" customHeight="1">
      <c r="A33" s="665" t="s">
        <v>1063</v>
      </c>
      <c r="B33" s="666" t="s">
        <v>1064</v>
      </c>
      <c r="C33" s="626">
        <v>22901</v>
      </c>
      <c r="D33" s="626">
        <v>7086</v>
      </c>
      <c r="E33" s="658">
        <v>30.941880267237238</v>
      </c>
      <c r="F33" s="408">
        <v>716</v>
      </c>
    </row>
    <row r="34" spans="1:6" s="150" customFormat="1" ht="19.5" customHeight="1">
      <c r="A34" s="443">
        <v>3000</v>
      </c>
      <c r="B34" s="443" t="s">
        <v>249</v>
      </c>
      <c r="C34" s="191">
        <v>161344551</v>
      </c>
      <c r="D34" s="191">
        <v>98806031</v>
      </c>
      <c r="E34" s="656">
        <v>61.239149625821575</v>
      </c>
      <c r="F34" s="191">
        <v>10344043</v>
      </c>
    </row>
    <row r="35" spans="1:6" s="150" customFormat="1" ht="18" customHeight="1">
      <c r="A35" s="657">
        <v>3100</v>
      </c>
      <c r="B35" s="66" t="s">
        <v>1065</v>
      </c>
      <c r="C35" s="626">
        <v>848035</v>
      </c>
      <c r="D35" s="626">
        <v>595459</v>
      </c>
      <c r="E35" s="658">
        <v>70.21632361871856</v>
      </c>
      <c r="F35" s="408">
        <v>16448</v>
      </c>
    </row>
    <row r="36" spans="1:6" s="150" customFormat="1" ht="20.25" customHeight="1">
      <c r="A36" s="657">
        <v>3300</v>
      </c>
      <c r="B36" s="66" t="s">
        <v>1066</v>
      </c>
      <c r="C36" s="626">
        <v>35654743</v>
      </c>
      <c r="D36" s="626">
        <v>20902586</v>
      </c>
      <c r="E36" s="658">
        <v>58.62498013237678</v>
      </c>
      <c r="F36" s="408">
        <v>3115298</v>
      </c>
    </row>
    <row r="37" spans="1:6" s="150" customFormat="1" ht="18.75" customHeight="1">
      <c r="A37" s="657">
        <v>3400</v>
      </c>
      <c r="B37" s="66" t="s">
        <v>1067</v>
      </c>
      <c r="C37" s="626">
        <v>38504993</v>
      </c>
      <c r="D37" s="626">
        <v>21199486</v>
      </c>
      <c r="E37" s="658">
        <v>55.05645982067831</v>
      </c>
      <c r="F37" s="408">
        <v>2874176</v>
      </c>
    </row>
    <row r="38" spans="1:6" s="150" customFormat="1" ht="21" customHeight="1">
      <c r="A38" s="657">
        <v>3500</v>
      </c>
      <c r="B38" s="66" t="s">
        <v>1068</v>
      </c>
      <c r="C38" s="626">
        <v>20214853</v>
      </c>
      <c r="D38" s="626">
        <v>11253906</v>
      </c>
      <c r="E38" s="658">
        <v>55.67147087342163</v>
      </c>
      <c r="F38" s="408">
        <v>1186667</v>
      </c>
    </row>
    <row r="39" spans="1:6" s="150" customFormat="1" ht="12.75">
      <c r="A39" s="632" t="s">
        <v>1069</v>
      </c>
      <c r="B39" s="672" t="s">
        <v>495</v>
      </c>
      <c r="C39" s="193">
        <v>30737</v>
      </c>
      <c r="D39" s="193">
        <v>18723</v>
      </c>
      <c r="E39" s="658">
        <v>60.91355695090608</v>
      </c>
      <c r="F39" s="408">
        <v>9084</v>
      </c>
    </row>
    <row r="40" spans="1:6" s="150" customFormat="1" ht="12.75">
      <c r="A40" s="632" t="s">
        <v>1070</v>
      </c>
      <c r="B40" s="673" t="s">
        <v>1071</v>
      </c>
      <c r="C40" s="193">
        <v>1039501</v>
      </c>
      <c r="D40" s="193">
        <v>408730</v>
      </c>
      <c r="E40" s="658">
        <v>39.319827494153444</v>
      </c>
      <c r="F40" s="408">
        <v>23668</v>
      </c>
    </row>
    <row r="41" spans="1:6" s="150" customFormat="1" ht="12.75">
      <c r="A41" s="632" t="s">
        <v>1072</v>
      </c>
      <c r="B41" s="673" t="s">
        <v>1073</v>
      </c>
      <c r="C41" s="193">
        <v>2582559</v>
      </c>
      <c r="D41" s="193">
        <v>716120</v>
      </c>
      <c r="E41" s="658">
        <v>27.729085763384305</v>
      </c>
      <c r="F41" s="408">
        <v>-227435</v>
      </c>
    </row>
    <row r="42" spans="1:6" s="150" customFormat="1" ht="18.75" customHeight="1">
      <c r="A42" s="657">
        <v>3600</v>
      </c>
      <c r="B42" s="66" t="s">
        <v>1074</v>
      </c>
      <c r="C42" s="626">
        <v>123973</v>
      </c>
      <c r="D42" s="626">
        <v>106568</v>
      </c>
      <c r="E42" s="658">
        <v>85.96065272277028</v>
      </c>
      <c r="F42" s="408">
        <v>8567</v>
      </c>
    </row>
    <row r="43" spans="1:6" s="150" customFormat="1" ht="18.75" customHeight="1">
      <c r="A43" s="657">
        <v>3800</v>
      </c>
      <c r="B43" s="450" t="s">
        <v>1075</v>
      </c>
      <c r="C43" s="626">
        <v>65978526</v>
      </c>
      <c r="D43" s="626">
        <v>44742997</v>
      </c>
      <c r="E43" s="658">
        <v>67.81448406410291</v>
      </c>
      <c r="F43" s="408">
        <v>3142348</v>
      </c>
    </row>
    <row r="44" spans="1:6" s="150" customFormat="1" ht="38.25">
      <c r="A44" s="659">
        <v>3860</v>
      </c>
      <c r="B44" s="669" t="s">
        <v>1076</v>
      </c>
      <c r="C44" s="626">
        <v>287072</v>
      </c>
      <c r="D44" s="626">
        <v>179823</v>
      </c>
      <c r="E44" s="658">
        <v>62.64038290045703</v>
      </c>
      <c r="F44" s="408">
        <v>25521</v>
      </c>
    </row>
    <row r="45" spans="1:6" s="150" customFormat="1" ht="21" customHeight="1">
      <c r="A45" s="465">
        <v>3900</v>
      </c>
      <c r="B45" s="674" t="s">
        <v>1407</v>
      </c>
      <c r="C45" s="626">
        <v>19428</v>
      </c>
      <c r="D45" s="626">
        <v>5029</v>
      </c>
      <c r="E45" s="658">
        <v>25.88532015647519</v>
      </c>
      <c r="F45" s="408">
        <v>539</v>
      </c>
    </row>
    <row r="46" spans="1:6" s="150" customFormat="1" ht="12.75">
      <c r="A46" s="659">
        <v>3910</v>
      </c>
      <c r="B46" s="669" t="s">
        <v>1077</v>
      </c>
      <c r="C46" s="626">
        <v>2610</v>
      </c>
      <c r="D46" s="626">
        <v>2360</v>
      </c>
      <c r="E46" s="658">
        <v>90.42145593869732</v>
      </c>
      <c r="F46" s="408">
        <v>540</v>
      </c>
    </row>
    <row r="47" spans="1:6" s="150" customFormat="1" ht="18.75" customHeight="1">
      <c r="A47" s="659"/>
      <c r="B47" s="675" t="s">
        <v>1110</v>
      </c>
      <c r="C47" s="191">
        <v>76573535</v>
      </c>
      <c r="D47" s="191">
        <v>32351698</v>
      </c>
      <c r="E47" s="656">
        <v>42.24918961884155</v>
      </c>
      <c r="F47" s="191">
        <v>7255547</v>
      </c>
    </row>
    <row r="48" spans="1:6" s="150" customFormat="1" ht="18.75" customHeight="1">
      <c r="A48" s="192" t="s">
        <v>1078</v>
      </c>
      <c r="B48" s="192" t="s">
        <v>1079</v>
      </c>
      <c r="C48" s="626">
        <v>40742257</v>
      </c>
      <c r="D48" s="626">
        <v>18498535</v>
      </c>
      <c r="E48" s="656">
        <v>45.40380519419923</v>
      </c>
      <c r="F48" s="407">
        <v>4882549</v>
      </c>
    </row>
    <row r="49" spans="1:6" s="150" customFormat="1" ht="25.5">
      <c r="A49" s="465">
        <v>4800</v>
      </c>
      <c r="B49" s="663" t="s">
        <v>1081</v>
      </c>
      <c r="C49" s="569">
        <v>0</v>
      </c>
      <c r="D49" s="569">
        <v>17548</v>
      </c>
      <c r="E49" s="658">
        <v>0</v>
      </c>
      <c r="F49" s="408">
        <v>2500</v>
      </c>
    </row>
    <row r="50" spans="1:6" s="150" customFormat="1" ht="38.25">
      <c r="A50" s="659">
        <v>4860</v>
      </c>
      <c r="B50" s="669" t="s">
        <v>1082</v>
      </c>
      <c r="C50" s="569">
        <v>0</v>
      </c>
      <c r="D50" s="569">
        <v>0</v>
      </c>
      <c r="E50" s="658">
        <v>0</v>
      </c>
      <c r="F50" s="408">
        <v>0</v>
      </c>
    </row>
    <row r="51" spans="1:6" s="577" customFormat="1" ht="18.75" customHeight="1">
      <c r="A51" s="443">
        <v>6000</v>
      </c>
      <c r="B51" s="192" t="s">
        <v>1083</v>
      </c>
      <c r="C51" s="626">
        <v>1438359</v>
      </c>
      <c r="D51" s="626">
        <v>307769</v>
      </c>
      <c r="E51" s="656">
        <v>21.397231150220495</v>
      </c>
      <c r="F51" s="407">
        <v>49734</v>
      </c>
    </row>
    <row r="52" spans="1:6" s="577" customFormat="1" ht="19.5" customHeight="1">
      <c r="A52" s="443">
        <v>7000</v>
      </c>
      <c r="B52" s="192" t="s">
        <v>1084</v>
      </c>
      <c r="C52" s="626">
        <v>34392919</v>
      </c>
      <c r="D52" s="626">
        <v>13545394</v>
      </c>
      <c r="E52" s="656">
        <v>39.384252322403924</v>
      </c>
      <c r="F52" s="407">
        <v>2323264</v>
      </c>
    </row>
    <row r="53" spans="1:6" s="150" customFormat="1" ht="12.75">
      <c r="A53" s="657">
        <v>7800</v>
      </c>
      <c r="B53" s="190" t="s">
        <v>1085</v>
      </c>
      <c r="C53" s="626">
        <v>12576</v>
      </c>
      <c r="D53" s="626">
        <v>3323</v>
      </c>
      <c r="E53" s="658">
        <v>26.423346055979646</v>
      </c>
      <c r="F53" s="408">
        <v>598</v>
      </c>
    </row>
    <row r="54" spans="1:6" s="150" customFormat="1" ht="25.5">
      <c r="A54" s="659">
        <v>7860</v>
      </c>
      <c r="B54" s="669" t="s">
        <v>1086</v>
      </c>
      <c r="C54" s="193">
        <v>0</v>
      </c>
      <c r="D54" s="193">
        <v>0</v>
      </c>
      <c r="E54" s="658">
        <v>0</v>
      </c>
      <c r="F54" s="408">
        <v>0</v>
      </c>
    </row>
    <row r="55" spans="1:6" s="150" customFormat="1" ht="21" customHeight="1">
      <c r="A55" s="655" t="s">
        <v>1087</v>
      </c>
      <c r="B55" s="440" t="s">
        <v>1111</v>
      </c>
      <c r="C55" s="191">
        <v>-281915</v>
      </c>
      <c r="D55" s="191">
        <v>-505804</v>
      </c>
      <c r="E55" s="656">
        <v>179.41720021992444</v>
      </c>
      <c r="F55" s="407">
        <v>23074</v>
      </c>
    </row>
    <row r="56" spans="1:6" s="150" customFormat="1" ht="18" customHeight="1">
      <c r="A56" s="657">
        <v>8100</v>
      </c>
      <c r="B56" s="190" t="s">
        <v>1088</v>
      </c>
      <c r="C56" s="626">
        <v>23944</v>
      </c>
      <c r="D56" s="626">
        <v>213163</v>
      </c>
      <c r="E56" s="658">
        <v>890.2564316739058</v>
      </c>
      <c r="F56" s="408">
        <v>24628</v>
      </c>
    </row>
    <row r="57" spans="1:6" s="150" customFormat="1" ht="12.75">
      <c r="A57" s="676">
        <v>8111</v>
      </c>
      <c r="B57" s="677" t="s">
        <v>1089</v>
      </c>
      <c r="C57" s="626">
        <v>12000</v>
      </c>
      <c r="D57" s="626">
        <v>0</v>
      </c>
      <c r="E57" s="658">
        <v>0</v>
      </c>
      <c r="F57" s="408">
        <v>0</v>
      </c>
    </row>
    <row r="58" spans="1:6" s="150" customFormat="1" ht="12.75">
      <c r="A58" s="676">
        <v>8112</v>
      </c>
      <c r="B58" s="677" t="s">
        <v>1090</v>
      </c>
      <c r="C58" s="626">
        <v>1400</v>
      </c>
      <c r="D58" s="626">
        <v>153297</v>
      </c>
      <c r="E58" s="658">
        <v>10949.785714285714</v>
      </c>
      <c r="F58" s="408">
        <v>20978</v>
      </c>
    </row>
    <row r="59" spans="1:6" s="150" customFormat="1" ht="18.75" customHeight="1">
      <c r="A59" s="657">
        <v>8200</v>
      </c>
      <c r="B59" s="190" t="s">
        <v>1091</v>
      </c>
      <c r="C59" s="626">
        <v>305859</v>
      </c>
      <c r="D59" s="626">
        <v>718967</v>
      </c>
      <c r="E59" s="658">
        <v>235.0648501433667</v>
      </c>
      <c r="F59" s="408">
        <v>1554</v>
      </c>
    </row>
    <row r="60" spans="1:6" s="150" customFormat="1" ht="12.75">
      <c r="A60" s="661">
        <v>8211</v>
      </c>
      <c r="B60" s="677" t="s">
        <v>1092</v>
      </c>
      <c r="C60" s="626">
        <v>12000</v>
      </c>
      <c r="D60" s="626">
        <v>0</v>
      </c>
      <c r="E60" s="658">
        <v>0</v>
      </c>
      <c r="F60" s="408">
        <v>0</v>
      </c>
    </row>
    <row r="61" spans="1:6" s="150" customFormat="1" ht="12.75">
      <c r="A61" s="676">
        <v>8212</v>
      </c>
      <c r="B61" s="677" t="s">
        <v>1093</v>
      </c>
      <c r="C61" s="626">
        <v>235100</v>
      </c>
      <c r="D61" s="626">
        <v>694175</v>
      </c>
      <c r="E61" s="658">
        <v>295.2679710761378</v>
      </c>
      <c r="F61" s="408">
        <v>0</v>
      </c>
    </row>
    <row r="62" spans="1:6" s="577" customFormat="1" ht="15" customHeight="1">
      <c r="A62" s="655" t="s">
        <v>1094</v>
      </c>
      <c r="B62" s="188" t="s">
        <v>1095</v>
      </c>
      <c r="C62" s="191">
        <v>696377137</v>
      </c>
      <c r="D62" s="191">
        <v>399750212</v>
      </c>
      <c r="E62" s="656">
        <v>57.40427000836473</v>
      </c>
      <c r="F62" s="191">
        <v>50888433</v>
      </c>
    </row>
    <row r="63" spans="1:6" s="150" customFormat="1" ht="15.75" customHeight="1">
      <c r="A63" s="655" t="s">
        <v>1096</v>
      </c>
      <c r="B63" s="188" t="s">
        <v>1097</v>
      </c>
      <c r="C63" s="191">
        <v>-34817624</v>
      </c>
      <c r="D63" s="191">
        <v>22090530</v>
      </c>
      <c r="E63" s="656">
        <v>-63.446402890673994</v>
      </c>
      <c r="F63" s="191">
        <v>-1275190</v>
      </c>
    </row>
    <row r="64" spans="1:6" s="150" customFormat="1" ht="18" customHeight="1">
      <c r="A64" s="655" t="s">
        <v>1098</v>
      </c>
      <c r="B64" s="449" t="s">
        <v>1099</v>
      </c>
      <c r="C64" s="191">
        <v>34817624</v>
      </c>
      <c r="D64" s="191">
        <v>-22090530</v>
      </c>
      <c r="E64" s="656">
        <v>-63.446402890673994</v>
      </c>
      <c r="F64" s="191">
        <v>1275190</v>
      </c>
    </row>
    <row r="65" spans="1:6" s="150" customFormat="1" ht="16.5" customHeight="1">
      <c r="A65" s="655" t="s">
        <v>1100</v>
      </c>
      <c r="B65" s="449" t="s">
        <v>1112</v>
      </c>
      <c r="C65" s="191">
        <v>35190713</v>
      </c>
      <c r="D65" s="191">
        <v>-21903012</v>
      </c>
      <c r="E65" s="656">
        <v>-62.24088724772356</v>
      </c>
      <c r="F65" s="191">
        <v>973511</v>
      </c>
    </row>
    <row r="66" spans="1:6" s="150" customFormat="1" ht="18" customHeight="1">
      <c r="A66" s="655"/>
      <c r="B66" s="449" t="s">
        <v>1113</v>
      </c>
      <c r="C66" s="191">
        <v>-705650</v>
      </c>
      <c r="D66" s="191">
        <v>-1050208</v>
      </c>
      <c r="E66" s="656">
        <v>148.82845603344435</v>
      </c>
      <c r="F66" s="191">
        <v>1639542</v>
      </c>
    </row>
    <row r="67" spans="1:6" s="150" customFormat="1" ht="12.75">
      <c r="A67" s="678" t="s">
        <v>328</v>
      </c>
      <c r="B67" s="663" t="s">
        <v>1101</v>
      </c>
      <c r="C67" s="569">
        <v>-518107</v>
      </c>
      <c r="D67" s="569">
        <v>-230376</v>
      </c>
      <c r="E67" s="658">
        <v>44.46494642998454</v>
      </c>
      <c r="F67" s="408">
        <v>4979151</v>
      </c>
    </row>
    <row r="68" spans="1:6" s="150" customFormat="1" ht="19.5" customHeight="1">
      <c r="A68" s="678" t="s">
        <v>328</v>
      </c>
      <c r="B68" s="663" t="s">
        <v>1102</v>
      </c>
      <c r="C68" s="569">
        <v>-187543</v>
      </c>
      <c r="D68" s="569">
        <v>-819832</v>
      </c>
      <c r="E68" s="658">
        <v>437.143481761516</v>
      </c>
      <c r="F68" s="408">
        <v>-3339609</v>
      </c>
    </row>
    <row r="69" spans="1:6" s="150" customFormat="1" ht="15" customHeight="1">
      <c r="A69" s="655" t="s">
        <v>328</v>
      </c>
      <c r="B69" s="449" t="s">
        <v>1114</v>
      </c>
      <c r="C69" s="191">
        <v>27499634</v>
      </c>
      <c r="D69" s="191">
        <v>-18698812</v>
      </c>
      <c r="E69" s="656">
        <v>-67.99658497273091</v>
      </c>
      <c r="F69" s="191">
        <v>2263208</v>
      </c>
    </row>
    <row r="70" spans="1:6" s="150" customFormat="1" ht="17.25" customHeight="1">
      <c r="A70" s="444" t="s">
        <v>328</v>
      </c>
      <c r="B70" s="190" t="s">
        <v>1103</v>
      </c>
      <c r="C70" s="626">
        <v>31127252</v>
      </c>
      <c r="D70" s="626">
        <v>32384072</v>
      </c>
      <c r="E70" s="658">
        <v>104.03768376341091</v>
      </c>
      <c r="F70" s="408">
        <v>2029311</v>
      </c>
    </row>
    <row r="71" spans="1:6" s="150" customFormat="1" ht="15" customHeight="1">
      <c r="A71" s="444" t="s">
        <v>328</v>
      </c>
      <c r="B71" s="190" t="s">
        <v>1104</v>
      </c>
      <c r="C71" s="626">
        <v>3627618</v>
      </c>
      <c r="D71" s="626">
        <v>51082884</v>
      </c>
      <c r="E71" s="658">
        <v>1408.1660196856449</v>
      </c>
      <c r="F71" s="408">
        <v>-233897</v>
      </c>
    </row>
    <row r="72" spans="1:6" s="150" customFormat="1" ht="15" customHeight="1">
      <c r="A72" s="444" t="s">
        <v>328</v>
      </c>
      <c r="B72" s="449" t="s">
        <v>1105</v>
      </c>
      <c r="C72" s="621">
        <v>2058352</v>
      </c>
      <c r="D72" s="621">
        <v>8386227</v>
      </c>
      <c r="E72" s="656">
        <v>407.4243375282751</v>
      </c>
      <c r="F72" s="407">
        <v>8160602</v>
      </c>
    </row>
    <row r="73" spans="1:6" s="150" customFormat="1" ht="18" customHeight="1">
      <c r="A73" s="444" t="s">
        <v>328</v>
      </c>
      <c r="B73" s="449" t="s">
        <v>1106</v>
      </c>
      <c r="C73" s="621">
        <v>6338377</v>
      </c>
      <c r="D73" s="621">
        <v>-10540219</v>
      </c>
      <c r="E73" s="656">
        <v>-166.2920807645238</v>
      </c>
      <c r="F73" s="407">
        <v>-11089841</v>
      </c>
    </row>
    <row r="74" spans="1:6" s="150" customFormat="1" ht="18" customHeight="1">
      <c r="A74" s="655" t="s">
        <v>1107</v>
      </c>
      <c r="B74" s="449" t="s">
        <v>1108</v>
      </c>
      <c r="C74" s="621">
        <v>-373089</v>
      </c>
      <c r="D74" s="621">
        <v>-187518</v>
      </c>
      <c r="E74" s="656">
        <v>50.260929697739684</v>
      </c>
      <c r="F74" s="621">
        <v>301679</v>
      </c>
    </row>
    <row r="75" spans="1:6" s="150" customFormat="1" ht="12.75">
      <c r="A75" s="968"/>
      <c r="B75" s="968"/>
      <c r="C75" s="969"/>
      <c r="D75" s="969"/>
      <c r="E75" s="370"/>
      <c r="F75" s="370"/>
    </row>
    <row r="76" spans="1:6" s="150" customFormat="1" ht="12.75">
      <c r="A76" s="961"/>
      <c r="B76" s="961"/>
      <c r="C76" s="961"/>
      <c r="D76" s="961"/>
      <c r="E76" s="961"/>
      <c r="F76" s="961"/>
    </row>
    <row r="77" spans="1:6" s="150" customFormat="1" ht="15.75">
      <c r="A77" s="596"/>
      <c r="B77" s="57"/>
      <c r="C77" s="162"/>
      <c r="D77" s="162"/>
      <c r="E77" s="162"/>
      <c r="F77" s="160"/>
    </row>
    <row r="78" spans="1:6" s="42" customFormat="1" ht="15.75">
      <c r="A78" s="679"/>
      <c r="B78" s="641"/>
      <c r="C78" s="607"/>
      <c r="D78" s="607"/>
      <c r="E78" s="642"/>
      <c r="F78" s="606"/>
    </row>
    <row r="79" spans="1:6" s="150" customFormat="1" ht="12.75">
      <c r="A79" s="679" t="s">
        <v>2</v>
      </c>
      <c r="C79" s="37"/>
      <c r="D79" s="249"/>
      <c r="E79" s="249"/>
      <c r="F79" s="42" t="s">
        <v>3</v>
      </c>
    </row>
    <row r="80" spans="1:2" s="150" customFormat="1" ht="12.75">
      <c r="A80" s="596"/>
      <c r="B80" s="186"/>
    </row>
    <row r="81" spans="1:2" s="150" customFormat="1" ht="12.75">
      <c r="A81" s="596"/>
      <c r="B81" s="186"/>
    </row>
    <row r="82" spans="1:2" s="150" customFormat="1" ht="12.75">
      <c r="A82" s="680" t="s">
        <v>322</v>
      </c>
      <c r="B82" s="186"/>
    </row>
    <row r="83" spans="1:2" s="150" customFormat="1" ht="12.75">
      <c r="A83" s="680" t="s">
        <v>5</v>
      </c>
      <c r="B83" s="186"/>
    </row>
    <row r="84" spans="1:6" s="150" customFormat="1" ht="12.75">
      <c r="A84" s="596"/>
      <c r="B84" s="652"/>
      <c r="C84" s="596"/>
      <c r="D84" s="596"/>
      <c r="E84" s="596"/>
      <c r="F84" s="596"/>
    </row>
    <row r="85" spans="1:6" s="150" customFormat="1" ht="12.75">
      <c r="A85" s="596"/>
      <c r="B85" s="652"/>
      <c r="C85" s="596"/>
      <c r="D85" s="596"/>
      <c r="E85" s="596"/>
      <c r="F85" s="596"/>
    </row>
    <row r="86" spans="1:6" s="150" customFormat="1" ht="12.75">
      <c r="A86" s="596"/>
      <c r="B86" s="652"/>
      <c r="C86" s="596"/>
      <c r="D86" s="596"/>
      <c r="E86" s="596"/>
      <c r="F86" s="596"/>
    </row>
    <row r="87" spans="1:6" s="150" customFormat="1" ht="12.75">
      <c r="A87" s="596"/>
      <c r="B87" s="652"/>
      <c r="C87" s="596"/>
      <c r="D87" s="596"/>
      <c r="E87" s="596"/>
      <c r="F87" s="596"/>
    </row>
    <row r="88" spans="1:6" s="150" customFormat="1" ht="12.75">
      <c r="A88" s="596"/>
      <c r="B88" s="652"/>
      <c r="C88" s="596"/>
      <c r="D88" s="596"/>
      <c r="E88" s="596"/>
      <c r="F88" s="596"/>
    </row>
    <row r="89" spans="1:6" s="150" customFormat="1" ht="12.75">
      <c r="A89" s="596"/>
      <c r="B89" s="652"/>
      <c r="C89" s="596"/>
      <c r="D89" s="596"/>
      <c r="E89" s="596"/>
      <c r="F89" s="596"/>
    </row>
    <row r="90" spans="1:6" s="150" customFormat="1" ht="12.75">
      <c r="A90" s="596"/>
      <c r="B90" s="652"/>
      <c r="C90" s="596"/>
      <c r="D90" s="596"/>
      <c r="E90" s="596"/>
      <c r="F90" s="596"/>
    </row>
    <row r="91" spans="1:6" s="150" customFormat="1" ht="12.75">
      <c r="A91" s="596"/>
      <c r="B91" s="681"/>
      <c r="C91" s="596"/>
      <c r="D91" s="596"/>
      <c r="E91" s="596"/>
      <c r="F91" s="596"/>
    </row>
    <row r="92" spans="1:6" s="150" customFormat="1" ht="12.75">
      <c r="A92" s="596"/>
      <c r="B92" s="652"/>
      <c r="C92" s="596"/>
      <c r="D92" s="596"/>
      <c r="E92" s="596"/>
      <c r="F92" s="596"/>
    </row>
    <row r="93" spans="1:6" s="150" customFormat="1" ht="12.75">
      <c r="A93" s="596"/>
      <c r="B93" s="652"/>
      <c r="C93" s="596"/>
      <c r="D93" s="596"/>
      <c r="E93" s="596"/>
      <c r="F93" s="596"/>
    </row>
    <row r="94" spans="1:6" s="150" customFormat="1" ht="12.75">
      <c r="A94" s="596"/>
      <c r="B94" s="652"/>
      <c r="C94" s="596"/>
      <c r="D94" s="596"/>
      <c r="E94" s="596"/>
      <c r="F94" s="596"/>
    </row>
    <row r="95" spans="1:6" s="150" customFormat="1" ht="12.75">
      <c r="A95" s="596"/>
      <c r="B95" s="652"/>
      <c r="C95" s="596"/>
      <c r="D95" s="596"/>
      <c r="E95" s="596"/>
      <c r="F95" s="596"/>
    </row>
    <row r="96" spans="1:6" s="150" customFormat="1" ht="12.75">
      <c r="A96" s="596"/>
      <c r="B96" s="652"/>
      <c r="C96" s="596"/>
      <c r="D96" s="596"/>
      <c r="E96" s="596"/>
      <c r="F96" s="596"/>
    </row>
    <row r="97" spans="1:6" s="150" customFormat="1" ht="12.75">
      <c r="A97" s="596"/>
      <c r="B97" s="652"/>
      <c r="C97" s="596"/>
      <c r="D97" s="596"/>
      <c r="E97" s="596"/>
      <c r="F97" s="596"/>
    </row>
    <row r="98" spans="1:6" s="150" customFormat="1" ht="12.75">
      <c r="A98" s="596"/>
      <c r="B98" s="681"/>
      <c r="C98" s="596"/>
      <c r="D98" s="596"/>
      <c r="E98" s="596"/>
      <c r="F98" s="596"/>
    </row>
    <row r="99" spans="1:6" s="150" customFormat="1" ht="12.75">
      <c r="A99" s="596"/>
      <c r="B99" s="652"/>
      <c r="C99" s="596"/>
      <c r="D99" s="596"/>
      <c r="E99" s="596"/>
      <c r="F99" s="596"/>
    </row>
    <row r="100" spans="1:6" s="150" customFormat="1" ht="12.75">
      <c r="A100" s="596"/>
      <c r="B100" s="652"/>
      <c r="C100" s="596"/>
      <c r="D100" s="596"/>
      <c r="E100" s="596"/>
      <c r="F100" s="596"/>
    </row>
    <row r="101" spans="1:6" s="150" customFormat="1" ht="12.75">
      <c r="A101" s="596"/>
      <c r="B101" s="652"/>
      <c r="C101" s="596"/>
      <c r="D101" s="596"/>
      <c r="E101" s="596"/>
      <c r="F101" s="596"/>
    </row>
    <row r="102" spans="1:6" s="150" customFormat="1" ht="12.75">
      <c r="A102" s="596"/>
      <c r="B102" s="681"/>
      <c r="C102" s="596"/>
      <c r="D102" s="596"/>
      <c r="E102" s="596"/>
      <c r="F102" s="596"/>
    </row>
    <row r="103" spans="1:6" s="150" customFormat="1" ht="12.75">
      <c r="A103" s="596"/>
      <c r="B103" s="652"/>
      <c r="C103" s="596"/>
      <c r="D103" s="596"/>
      <c r="E103" s="596"/>
      <c r="F103" s="596"/>
    </row>
    <row r="104" spans="1:6" s="150" customFormat="1" ht="12.75">
      <c r="A104" s="596"/>
      <c r="B104" s="652"/>
      <c r="C104" s="596"/>
      <c r="D104" s="596"/>
      <c r="E104" s="596"/>
      <c r="F104" s="596"/>
    </row>
    <row r="105" spans="1:6" s="150" customFormat="1" ht="12.75">
      <c r="A105" s="596"/>
      <c r="B105" s="652"/>
      <c r="C105" s="596"/>
      <c r="D105" s="596"/>
      <c r="E105" s="596"/>
      <c r="F105" s="596"/>
    </row>
    <row r="106" spans="1:6" s="150" customFormat="1" ht="12.75">
      <c r="A106" s="596"/>
      <c r="B106" s="652"/>
      <c r="C106" s="596"/>
      <c r="D106" s="596"/>
      <c r="E106" s="596"/>
      <c r="F106" s="596"/>
    </row>
    <row r="107" spans="1:6" s="150" customFormat="1" ht="12.75">
      <c r="A107" s="596"/>
      <c r="B107" s="652"/>
      <c r="C107" s="596"/>
      <c r="D107" s="596"/>
      <c r="E107" s="596"/>
      <c r="F107" s="596"/>
    </row>
    <row r="108" spans="1:6" s="150" customFormat="1" ht="12.75">
      <c r="A108" s="596"/>
      <c r="B108" s="652"/>
      <c r="C108" s="596"/>
      <c r="D108" s="596"/>
      <c r="E108" s="596"/>
      <c r="F108" s="596"/>
    </row>
    <row r="109" spans="1:6" s="150" customFormat="1" ht="12.75">
      <c r="A109" s="596"/>
      <c r="B109" s="681"/>
      <c r="C109" s="596"/>
      <c r="D109" s="596"/>
      <c r="E109" s="596"/>
      <c r="F109" s="596"/>
    </row>
    <row r="110" spans="1:6" s="150" customFormat="1" ht="12.75">
      <c r="A110" s="596"/>
      <c r="B110" s="652"/>
      <c r="C110" s="596"/>
      <c r="D110" s="596"/>
      <c r="E110" s="596"/>
      <c r="F110" s="596"/>
    </row>
    <row r="111" spans="1:6" s="150" customFormat="1" ht="12.75">
      <c r="A111" s="596"/>
      <c r="B111" s="652"/>
      <c r="C111" s="596"/>
      <c r="D111" s="596"/>
      <c r="E111" s="596"/>
      <c r="F111" s="596"/>
    </row>
    <row r="112" spans="1:6" s="150" customFormat="1" ht="12.75">
      <c r="A112" s="596"/>
      <c r="B112" s="652"/>
      <c r="C112" s="596"/>
      <c r="D112" s="596"/>
      <c r="E112" s="596"/>
      <c r="F112" s="596"/>
    </row>
    <row r="113" spans="1:6" s="150" customFormat="1" ht="12.75">
      <c r="A113" s="596"/>
      <c r="B113" s="652"/>
      <c r="C113" s="596"/>
      <c r="D113" s="596"/>
      <c r="E113" s="596"/>
      <c r="F113" s="596"/>
    </row>
    <row r="114" spans="1:6" s="150" customFormat="1" ht="12.75">
      <c r="A114" s="596"/>
      <c r="B114" s="652"/>
      <c r="C114" s="596"/>
      <c r="D114" s="596"/>
      <c r="E114" s="596"/>
      <c r="F114" s="596"/>
    </row>
    <row r="115" spans="1:6" s="150" customFormat="1" ht="12.75">
      <c r="A115" s="596"/>
      <c r="B115" s="652"/>
      <c r="C115" s="596"/>
      <c r="D115" s="596"/>
      <c r="E115" s="596"/>
      <c r="F115" s="596"/>
    </row>
    <row r="116" spans="1:6" s="150" customFormat="1" ht="12.75">
      <c r="A116" s="596"/>
      <c r="B116" s="681"/>
      <c r="C116" s="596"/>
      <c r="D116" s="596"/>
      <c r="E116" s="596"/>
      <c r="F116" s="596"/>
    </row>
    <row r="117" spans="1:6" s="150" customFormat="1" ht="12.75">
      <c r="A117" s="596"/>
      <c r="B117" s="652"/>
      <c r="C117" s="596"/>
      <c r="D117" s="596"/>
      <c r="E117" s="596"/>
      <c r="F117" s="596"/>
    </row>
    <row r="118" spans="1:6" s="150" customFormat="1" ht="12.75">
      <c r="A118" s="596"/>
      <c r="B118" s="681"/>
      <c r="C118" s="596"/>
      <c r="D118" s="596"/>
      <c r="E118" s="596"/>
      <c r="F118" s="596"/>
    </row>
    <row r="119" spans="1:6" s="150" customFormat="1" ht="12.75">
      <c r="A119" s="596"/>
      <c r="B119" s="652"/>
      <c r="C119" s="596"/>
      <c r="D119" s="596"/>
      <c r="E119" s="596"/>
      <c r="F119" s="596"/>
    </row>
    <row r="120" spans="1:6" s="150" customFormat="1" ht="12.75">
      <c r="A120" s="596"/>
      <c r="B120" s="681"/>
      <c r="C120" s="596"/>
      <c r="D120" s="596"/>
      <c r="E120" s="596"/>
      <c r="F120" s="596"/>
    </row>
    <row r="121" spans="1:6" s="150" customFormat="1" ht="12.75">
      <c r="A121" s="596"/>
      <c r="B121" s="652"/>
      <c r="C121" s="596"/>
      <c r="D121" s="596"/>
      <c r="E121" s="596"/>
      <c r="F121" s="596"/>
    </row>
    <row r="122" spans="1:6" s="150" customFormat="1" ht="12.75">
      <c r="A122" s="596"/>
      <c r="B122" s="681"/>
      <c r="C122" s="596"/>
      <c r="D122" s="596"/>
      <c r="E122" s="596"/>
      <c r="F122" s="596"/>
    </row>
    <row r="123" spans="1:6" s="150" customFormat="1" ht="12.75">
      <c r="A123" s="596"/>
      <c r="B123" s="652"/>
      <c r="C123" s="596"/>
      <c r="D123" s="596"/>
      <c r="E123" s="596"/>
      <c r="F123" s="596"/>
    </row>
    <row r="124" spans="1:6" s="150" customFormat="1" ht="12.75">
      <c r="A124" s="596"/>
      <c r="B124" s="681"/>
      <c r="C124" s="596"/>
      <c r="D124" s="596"/>
      <c r="E124" s="596"/>
      <c r="F124" s="596"/>
    </row>
    <row r="125" spans="1:6" s="150" customFormat="1" ht="12.75">
      <c r="A125" s="596"/>
      <c r="B125" s="652"/>
      <c r="C125" s="596"/>
      <c r="D125" s="596"/>
      <c r="E125" s="596"/>
      <c r="F125" s="596"/>
    </row>
    <row r="126" spans="1:6" s="150" customFormat="1" ht="12.75">
      <c r="A126" s="596"/>
      <c r="B126" s="681"/>
      <c r="C126" s="596"/>
      <c r="D126" s="596"/>
      <c r="E126" s="596"/>
      <c r="F126" s="596"/>
    </row>
    <row r="127" spans="1:6" s="150" customFormat="1" ht="12.75">
      <c r="A127" s="596"/>
      <c r="B127" s="652"/>
      <c r="C127" s="596"/>
      <c r="D127" s="596"/>
      <c r="E127" s="596"/>
      <c r="F127" s="596"/>
    </row>
    <row r="128" spans="1:6" s="150" customFormat="1" ht="12.75">
      <c r="A128" s="596"/>
      <c r="B128" s="681"/>
      <c r="C128" s="596"/>
      <c r="D128" s="596"/>
      <c r="E128" s="596"/>
      <c r="F128" s="596"/>
    </row>
    <row r="129" spans="1:6" s="150" customFormat="1" ht="12.75">
      <c r="A129" s="596"/>
      <c r="B129" s="652"/>
      <c r="C129" s="596"/>
      <c r="D129" s="596"/>
      <c r="E129" s="596"/>
      <c r="F129" s="596"/>
    </row>
    <row r="130" spans="1:6" s="150" customFormat="1" ht="12.75">
      <c r="A130" s="596"/>
      <c r="B130" s="652"/>
      <c r="C130" s="596"/>
      <c r="D130" s="596"/>
      <c r="E130" s="596"/>
      <c r="F130" s="596"/>
    </row>
    <row r="131" spans="1:6" s="150" customFormat="1" ht="12.75">
      <c r="A131" s="596"/>
      <c r="B131" s="652"/>
      <c r="C131" s="596"/>
      <c r="D131" s="596"/>
      <c r="E131" s="596"/>
      <c r="F131" s="596"/>
    </row>
    <row r="132" spans="1:6" s="150" customFormat="1" ht="12.75">
      <c r="A132" s="596"/>
      <c r="B132" s="652"/>
      <c r="C132" s="596"/>
      <c r="D132" s="596"/>
      <c r="E132" s="596"/>
      <c r="F132" s="596"/>
    </row>
    <row r="133" spans="1:6" s="150" customFormat="1" ht="12.75">
      <c r="A133" s="596"/>
      <c r="B133" s="652"/>
      <c r="C133" s="596"/>
      <c r="D133" s="596"/>
      <c r="E133" s="596"/>
      <c r="F133" s="596"/>
    </row>
    <row r="134" spans="1:6" s="150" customFormat="1" ht="12.75">
      <c r="A134" s="596"/>
      <c r="B134" s="681"/>
      <c r="C134" s="596"/>
      <c r="D134" s="596"/>
      <c r="E134" s="596"/>
      <c r="F134" s="596"/>
    </row>
    <row r="135" spans="1:6" s="150" customFormat="1" ht="12.75">
      <c r="A135" s="596"/>
      <c r="B135" s="652"/>
      <c r="C135" s="596"/>
      <c r="D135" s="596"/>
      <c r="E135" s="596"/>
      <c r="F135" s="596"/>
    </row>
    <row r="136" spans="1:6" s="150" customFormat="1" ht="12.75">
      <c r="A136" s="596"/>
      <c r="B136" s="652"/>
      <c r="C136" s="596"/>
      <c r="D136" s="596"/>
      <c r="E136" s="596"/>
      <c r="F136" s="596"/>
    </row>
    <row r="137" spans="1:6" s="150" customFormat="1" ht="12.75">
      <c r="A137" s="596"/>
      <c r="B137" s="652"/>
      <c r="C137" s="596"/>
      <c r="D137" s="596"/>
      <c r="E137" s="596"/>
      <c r="F137" s="596"/>
    </row>
    <row r="138" spans="1:6" s="150" customFormat="1" ht="12.75">
      <c r="A138" s="596"/>
      <c r="B138" s="652"/>
      <c r="C138" s="596"/>
      <c r="D138" s="596"/>
      <c r="E138" s="596"/>
      <c r="F138" s="596"/>
    </row>
    <row r="139" spans="1:6" s="150" customFormat="1" ht="12.75">
      <c r="A139" s="596"/>
      <c r="B139" s="652"/>
      <c r="C139" s="596"/>
      <c r="D139" s="596"/>
      <c r="E139" s="596"/>
      <c r="F139" s="596"/>
    </row>
    <row r="140" spans="1:6" s="150" customFormat="1" ht="12.75">
      <c r="A140" s="596"/>
      <c r="B140" s="652"/>
      <c r="C140" s="596"/>
      <c r="D140" s="596"/>
      <c r="E140" s="596"/>
      <c r="F140" s="596"/>
    </row>
    <row r="141" spans="1:6" s="150" customFormat="1" ht="12.75">
      <c r="A141" s="596"/>
      <c r="B141" s="652"/>
      <c r="C141" s="596"/>
      <c r="D141" s="596"/>
      <c r="E141" s="596"/>
      <c r="F141" s="596"/>
    </row>
    <row r="142" spans="1:6" s="150" customFormat="1" ht="12.75">
      <c r="A142" s="596"/>
      <c r="B142" s="652"/>
      <c r="C142" s="596"/>
      <c r="D142" s="596"/>
      <c r="E142" s="596"/>
      <c r="F142" s="596"/>
    </row>
    <row r="143" spans="1:6" s="150" customFormat="1" ht="12.75">
      <c r="A143" s="596"/>
      <c r="B143" s="652"/>
      <c r="C143" s="596"/>
      <c r="D143" s="596"/>
      <c r="E143" s="596"/>
      <c r="F143" s="596"/>
    </row>
    <row r="144" spans="1:6" s="150" customFormat="1" ht="12.75">
      <c r="A144" s="596"/>
      <c r="B144" s="652"/>
      <c r="C144" s="596"/>
      <c r="D144" s="596"/>
      <c r="E144" s="596"/>
      <c r="F144" s="596"/>
    </row>
    <row r="145" spans="1:6" s="150" customFormat="1" ht="12.75">
      <c r="A145" s="596"/>
      <c r="B145" s="652"/>
      <c r="C145" s="596"/>
      <c r="D145" s="596"/>
      <c r="E145" s="596"/>
      <c r="F145" s="596"/>
    </row>
    <row r="146" spans="1:6" s="150" customFormat="1" ht="12.75">
      <c r="A146" s="596"/>
      <c r="B146" s="652"/>
      <c r="C146" s="596"/>
      <c r="D146" s="596"/>
      <c r="E146" s="596"/>
      <c r="F146" s="596"/>
    </row>
    <row r="147" spans="1:6" s="150" customFormat="1" ht="12.75">
      <c r="A147" s="596"/>
      <c r="B147" s="652"/>
      <c r="C147" s="596"/>
      <c r="D147" s="596"/>
      <c r="E147" s="596"/>
      <c r="F147" s="596"/>
    </row>
    <row r="148" spans="1:6" s="150" customFormat="1" ht="12.75">
      <c r="A148" s="596"/>
      <c r="B148" s="652"/>
      <c r="C148" s="596"/>
      <c r="D148" s="596"/>
      <c r="E148" s="596"/>
      <c r="F148" s="596"/>
    </row>
    <row r="149" spans="1:6" s="150" customFormat="1" ht="12.75">
      <c r="A149" s="596"/>
      <c r="B149" s="652"/>
      <c r="C149" s="596"/>
      <c r="D149" s="596"/>
      <c r="E149" s="596"/>
      <c r="F149" s="596"/>
    </row>
    <row r="150" spans="1:6" s="150" customFormat="1" ht="12.75">
      <c r="A150" s="596"/>
      <c r="B150" s="652"/>
      <c r="C150" s="596"/>
      <c r="D150" s="596"/>
      <c r="E150" s="596"/>
      <c r="F150" s="596"/>
    </row>
    <row r="151" spans="1:6" s="150" customFormat="1" ht="12.75">
      <c r="A151" s="596"/>
      <c r="B151" s="652"/>
      <c r="C151" s="596"/>
      <c r="D151" s="596"/>
      <c r="E151" s="596"/>
      <c r="F151" s="596"/>
    </row>
    <row r="152" spans="1:6" s="150" customFormat="1" ht="12.75">
      <c r="A152" s="596"/>
      <c r="B152" s="652"/>
      <c r="C152" s="596"/>
      <c r="D152" s="596"/>
      <c r="E152" s="596"/>
      <c r="F152" s="596"/>
    </row>
    <row r="153" spans="1:6" s="150" customFormat="1" ht="12.75">
      <c r="A153" s="596"/>
      <c r="B153" s="652"/>
      <c r="C153" s="596"/>
      <c r="D153" s="596"/>
      <c r="E153" s="596"/>
      <c r="F153" s="596"/>
    </row>
    <row r="154" spans="1:6" s="150" customFormat="1" ht="12.75">
      <c r="A154" s="596"/>
      <c r="B154" s="652"/>
      <c r="C154" s="596"/>
      <c r="D154" s="596"/>
      <c r="E154" s="596"/>
      <c r="F154" s="596"/>
    </row>
    <row r="155" spans="1:6" s="150" customFormat="1" ht="12.75">
      <c r="A155" s="596"/>
      <c r="B155" s="652"/>
      <c r="C155" s="596"/>
      <c r="D155" s="596"/>
      <c r="E155" s="596"/>
      <c r="F155" s="596"/>
    </row>
    <row r="156" spans="1:6" s="150" customFormat="1" ht="12.75">
      <c r="A156" s="596"/>
      <c r="B156" s="652"/>
      <c r="C156" s="596"/>
      <c r="D156" s="596"/>
      <c r="E156" s="596"/>
      <c r="F156" s="596"/>
    </row>
    <row r="157" spans="1:6" s="150" customFormat="1" ht="12.75">
      <c r="A157" s="596"/>
      <c r="B157" s="652"/>
      <c r="C157" s="596"/>
      <c r="D157" s="596"/>
      <c r="E157" s="596"/>
      <c r="F157" s="596"/>
    </row>
    <row r="158" spans="1:6" s="150" customFormat="1" ht="12.75">
      <c r="A158" s="596"/>
      <c r="B158" s="652"/>
      <c r="C158" s="596"/>
      <c r="D158" s="596"/>
      <c r="E158" s="596"/>
      <c r="F158" s="596"/>
    </row>
    <row r="159" spans="1:6" s="150" customFormat="1" ht="12.75">
      <c r="A159" s="596"/>
      <c r="B159" s="652"/>
      <c r="C159" s="596"/>
      <c r="D159" s="596"/>
      <c r="E159" s="596"/>
      <c r="F159" s="596"/>
    </row>
  </sheetData>
  <mergeCells count="3">
    <mergeCell ref="A75:B75"/>
    <mergeCell ref="C75:D75"/>
    <mergeCell ref="A76:F76"/>
  </mergeCells>
  <printOptions horizontalCentered="1"/>
  <pageMargins left="0.9448818897637796" right="0" top="0.7874015748031497" bottom="0.5118110236220472" header="0.2362204724409449" footer="0.1968503937007874"/>
  <pageSetup firstPageNumber="40" useFirstPageNumber="1" fitToHeight="2" fitToWidth="1" horizontalDpi="600" verticalDpi="600" orientation="portrait" paperSize="9" scale="91" r:id="rId1"/>
  <headerFooter alignWithMargins="0">
    <oddFooter>&amp;C
&amp;R&amp;P
</oddFooter>
  </headerFooter>
  <rowBreaks count="1" manualBreakCount="1">
    <brk id="46" max="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H85"/>
  <sheetViews>
    <sheetView view="pageBreakPreview" zoomScale="60" workbookViewId="0" topLeftCell="A1">
      <selection activeCell="M14" sqref="M14"/>
    </sheetView>
  </sheetViews>
  <sheetFormatPr defaultColWidth="9.140625" defaultRowHeight="12.75"/>
  <cols>
    <col min="1" max="1" width="8.00390625" style="688" customWidth="1"/>
    <col min="2" max="2" width="47.140625" style="607" customWidth="1"/>
    <col min="3" max="3" width="11.00390625" style="607" customWidth="1"/>
    <col min="4" max="4" width="10.8515625" style="607" customWidth="1"/>
    <col min="5" max="5" width="11.7109375" style="713" customWidth="1"/>
    <col min="6" max="6" width="12.00390625" style="607" customWidth="1"/>
    <col min="7" max="16384" width="9.140625" style="607" customWidth="1"/>
  </cols>
  <sheetData>
    <row r="1" spans="1:6" s="317" customFormat="1" ht="12">
      <c r="A1" s="682"/>
      <c r="E1" s="683"/>
      <c r="F1" s="684" t="s">
        <v>1115</v>
      </c>
    </row>
    <row r="2" spans="1:6" s="317" customFormat="1" ht="17.25" customHeight="1">
      <c r="A2" s="970" t="s">
        <v>1116</v>
      </c>
      <c r="B2" s="970"/>
      <c r="C2" s="970"/>
      <c r="D2" s="970"/>
      <c r="E2" s="970"/>
      <c r="F2" s="970"/>
    </row>
    <row r="3" spans="1:5" ht="17.25" customHeight="1">
      <c r="A3" s="418"/>
      <c r="B3" s="685"/>
      <c r="C3" s="686"/>
      <c r="D3" s="686"/>
      <c r="E3" s="687"/>
    </row>
    <row r="4" spans="1:6" ht="17.25" customHeight="1">
      <c r="A4" s="973" t="s">
        <v>1117</v>
      </c>
      <c r="B4" s="973"/>
      <c r="C4" s="973"/>
      <c r="D4" s="973"/>
      <c r="E4" s="973"/>
      <c r="F4" s="973"/>
    </row>
    <row r="5" spans="1:7" s="316" customFormat="1" ht="12.75">
      <c r="A5" s="974" t="s">
        <v>266</v>
      </c>
      <c r="B5" s="974"/>
      <c r="C5" s="974"/>
      <c r="D5" s="974"/>
      <c r="E5" s="974"/>
      <c r="F5" s="974"/>
      <c r="G5" s="600"/>
    </row>
    <row r="6" spans="1:6" s="316" customFormat="1" ht="12.75">
      <c r="A6" s="688"/>
      <c r="E6" s="689"/>
      <c r="F6" s="690" t="s">
        <v>10</v>
      </c>
    </row>
    <row r="7" spans="1:6" s="316" customFormat="1" ht="45.75" customHeight="1">
      <c r="A7" s="665" t="s">
        <v>1368</v>
      </c>
      <c r="B7" s="691" t="s">
        <v>946</v>
      </c>
      <c r="C7" s="691" t="s">
        <v>267</v>
      </c>
      <c r="D7" s="691" t="s">
        <v>12</v>
      </c>
      <c r="E7" s="692" t="s">
        <v>327</v>
      </c>
      <c r="F7" s="616" t="s">
        <v>950</v>
      </c>
    </row>
    <row r="8" spans="1:6" s="316" customFormat="1" ht="12.75">
      <c r="A8" s="693" t="s">
        <v>1118</v>
      </c>
      <c r="B8" s="693" t="s">
        <v>1119</v>
      </c>
      <c r="C8" s="693" t="s">
        <v>1120</v>
      </c>
      <c r="D8" s="693" t="s">
        <v>1121</v>
      </c>
      <c r="E8" s="694" t="s">
        <v>1122</v>
      </c>
      <c r="F8" s="693" t="s">
        <v>1123</v>
      </c>
    </row>
    <row r="9" spans="1:6" s="316" customFormat="1" ht="12.75">
      <c r="A9" s="971" t="s">
        <v>1124</v>
      </c>
      <c r="B9" s="971"/>
      <c r="C9" s="621">
        <f>SUM(C10:C18)</f>
        <v>48881044</v>
      </c>
      <c r="D9" s="621">
        <f>SUM(D10:D18)</f>
        <v>31509275</v>
      </c>
      <c r="E9" s="622">
        <f aca="true" t="shared" si="0" ref="E9:E29">D9/C9*100</f>
        <v>64.46113344060326</v>
      </c>
      <c r="F9" s="621">
        <f>SUM(F10:F18)</f>
        <v>4133709</v>
      </c>
    </row>
    <row r="10" spans="1:6" s="316" customFormat="1" ht="12.75">
      <c r="A10" s="695"/>
      <c r="B10" s="696" t="s">
        <v>1125</v>
      </c>
      <c r="C10" s="626">
        <f>C21+C25+C38+C45+C28</f>
        <v>13957866</v>
      </c>
      <c r="D10" s="626">
        <f>D21+D25+D38+D45+D28</f>
        <v>9733630</v>
      </c>
      <c r="E10" s="627">
        <f t="shared" si="0"/>
        <v>69.73580345304934</v>
      </c>
      <c r="F10" s="626">
        <f>F21+F25+F38+F45+F28</f>
        <v>-426196</v>
      </c>
    </row>
    <row r="11" spans="1:6" s="316" customFormat="1" ht="12.75">
      <c r="A11" s="695"/>
      <c r="B11" s="462" t="s">
        <v>1126</v>
      </c>
      <c r="C11" s="626">
        <f>C22+C26+C29+C39+C46</f>
        <v>2824476</v>
      </c>
      <c r="D11" s="626">
        <f>D22+D26+D29+D39+D46</f>
        <v>2202965</v>
      </c>
      <c r="E11" s="627">
        <f t="shared" si="0"/>
        <v>77.99552908220852</v>
      </c>
      <c r="F11" s="626">
        <f>F22+F26+F29+F39+F46</f>
        <v>103720</v>
      </c>
    </row>
    <row r="12" spans="1:6" s="316" customFormat="1" ht="12.75">
      <c r="A12" s="695"/>
      <c r="B12" s="462" t="s">
        <v>1151</v>
      </c>
      <c r="C12" s="626">
        <f aca="true" t="shared" si="1" ref="C12:D14">C30+C47</f>
        <v>208444</v>
      </c>
      <c r="D12" s="626">
        <f t="shared" si="1"/>
        <v>215816</v>
      </c>
      <c r="E12" s="627">
        <f t="shared" si="0"/>
        <v>103.53668131488554</v>
      </c>
      <c r="F12" s="626">
        <f>F30+F47</f>
        <v>152508</v>
      </c>
    </row>
    <row r="13" spans="1:6" s="316" customFormat="1" ht="30.75" customHeight="1">
      <c r="A13" s="695"/>
      <c r="B13" s="697" t="s">
        <v>1127</v>
      </c>
      <c r="C13" s="626">
        <f t="shared" si="1"/>
        <v>17023</v>
      </c>
      <c r="D13" s="626">
        <f t="shared" si="1"/>
        <v>71046</v>
      </c>
      <c r="E13" s="627">
        <f t="shared" si="0"/>
        <v>417.35299300945775</v>
      </c>
      <c r="F13" s="626">
        <f>F31+F48</f>
        <v>29298</v>
      </c>
    </row>
    <row r="14" spans="1:6" s="316" customFormat="1" ht="27">
      <c r="A14" s="695"/>
      <c r="B14" s="697" t="s">
        <v>1128</v>
      </c>
      <c r="C14" s="626">
        <f t="shared" si="1"/>
        <v>8510</v>
      </c>
      <c r="D14" s="626">
        <f t="shared" si="1"/>
        <v>7164</v>
      </c>
      <c r="E14" s="627">
        <f t="shared" si="0"/>
        <v>84.18331374853113</v>
      </c>
      <c r="F14" s="626">
        <f>F32+F49</f>
        <v>2349</v>
      </c>
    </row>
    <row r="15" spans="1:6" s="316" customFormat="1" ht="36.75" customHeight="1">
      <c r="A15" s="695"/>
      <c r="B15" s="697" t="s">
        <v>1129</v>
      </c>
      <c r="C15" s="626">
        <f>C33+C40</f>
        <v>23502540</v>
      </c>
      <c r="D15" s="626">
        <f>D33+D40</f>
        <v>14182349</v>
      </c>
      <c r="E15" s="627">
        <f t="shared" si="0"/>
        <v>60.34389899985278</v>
      </c>
      <c r="F15" s="626">
        <f>F33+F40</f>
        <v>3740858</v>
      </c>
    </row>
    <row r="16" spans="1:6" s="316" customFormat="1" ht="46.5" customHeight="1">
      <c r="A16" s="698"/>
      <c r="B16" s="697" t="s">
        <v>1130</v>
      </c>
      <c r="C16" s="626">
        <f>C34+C41</f>
        <v>7880810</v>
      </c>
      <c r="D16" s="626">
        <f>D34+D41</f>
        <v>4868917</v>
      </c>
      <c r="E16" s="627">
        <f t="shared" si="0"/>
        <v>61.78193612077947</v>
      </c>
      <c r="F16" s="626">
        <f>F34+F41</f>
        <v>492122</v>
      </c>
    </row>
    <row r="17" spans="1:6" s="316" customFormat="1" ht="27">
      <c r="A17" s="698"/>
      <c r="B17" s="697" t="s">
        <v>1131</v>
      </c>
      <c r="C17" s="626">
        <f>C35+C42+C50</f>
        <v>445514</v>
      </c>
      <c r="D17" s="626">
        <f>D35+D42+D50</f>
        <v>186543</v>
      </c>
      <c r="E17" s="627">
        <f t="shared" si="0"/>
        <v>41.87141144834955</v>
      </c>
      <c r="F17" s="626">
        <f>F35+F42+F50</f>
        <v>32370</v>
      </c>
    </row>
    <row r="18" spans="1:6" s="316" customFormat="1" ht="32.25" customHeight="1">
      <c r="A18" s="699"/>
      <c r="B18" s="697" t="s">
        <v>1132</v>
      </c>
      <c r="C18" s="626">
        <f>C23+C36+C43+C51</f>
        <v>35861</v>
      </c>
      <c r="D18" s="626">
        <f>D23+D36+D43+D51</f>
        <v>40845</v>
      </c>
      <c r="E18" s="627">
        <f t="shared" si="0"/>
        <v>113.89810657817685</v>
      </c>
      <c r="F18" s="626">
        <f>F23+F36+F43+F51</f>
        <v>6680</v>
      </c>
    </row>
    <row r="19" spans="1:6" s="316" customFormat="1" ht="16.5" customHeight="1">
      <c r="A19" s="971" t="s">
        <v>1133</v>
      </c>
      <c r="B19" s="971"/>
      <c r="C19" s="700">
        <f>C20+C24+C27+C37+C44</f>
        <v>48881044</v>
      </c>
      <c r="D19" s="700">
        <f>D20+D24+D27+D37+D44</f>
        <v>31509275</v>
      </c>
      <c r="E19" s="701">
        <f t="shared" si="0"/>
        <v>64.46113344060326</v>
      </c>
      <c r="F19" s="700">
        <f>F20+F24+F27+F37+F44</f>
        <v>4133709</v>
      </c>
    </row>
    <row r="20" spans="1:6" s="316" customFormat="1" ht="12.75">
      <c r="A20" s="971" t="s">
        <v>1134</v>
      </c>
      <c r="B20" s="971"/>
      <c r="C20" s="621">
        <f>SUM(C21:C23)</f>
        <v>5956559</v>
      </c>
      <c r="D20" s="621">
        <f>SUM(D21:D23)</f>
        <v>3361579</v>
      </c>
      <c r="E20" s="622">
        <f t="shared" si="0"/>
        <v>56.43491485604356</v>
      </c>
      <c r="F20" s="621">
        <f>SUM(F21:F23)</f>
        <v>362851</v>
      </c>
    </row>
    <row r="21" spans="1:6" s="316" customFormat="1" ht="12.75">
      <c r="A21" s="698" t="s">
        <v>410</v>
      </c>
      <c r="B21" s="702" t="s">
        <v>1135</v>
      </c>
      <c r="C21" s="626">
        <v>5753482</v>
      </c>
      <c r="D21" s="626">
        <v>3257102</v>
      </c>
      <c r="E21" s="627">
        <f t="shared" si="0"/>
        <v>56.61097053923172</v>
      </c>
      <c r="F21" s="626">
        <f>D21-'[1]Junijs'!D21</f>
        <v>348998</v>
      </c>
    </row>
    <row r="22" spans="1:6" s="316" customFormat="1" ht="12.75">
      <c r="A22" s="698" t="s">
        <v>183</v>
      </c>
      <c r="B22" s="703" t="s">
        <v>531</v>
      </c>
      <c r="C22" s="626">
        <v>177970</v>
      </c>
      <c r="D22" s="626">
        <v>86682</v>
      </c>
      <c r="E22" s="627">
        <f t="shared" si="0"/>
        <v>48.70596167893465</v>
      </c>
      <c r="F22" s="626">
        <f>D22-'[1]Junijs'!D22</f>
        <v>13941</v>
      </c>
    </row>
    <row r="23" spans="1:6" s="316" customFormat="1" ht="32.25" customHeight="1">
      <c r="A23" s="698" t="s">
        <v>464</v>
      </c>
      <c r="B23" s="704" t="s">
        <v>1136</v>
      </c>
      <c r="C23" s="626">
        <v>25107</v>
      </c>
      <c r="D23" s="626">
        <v>17795</v>
      </c>
      <c r="E23" s="627">
        <f t="shared" si="0"/>
        <v>70.87664794678776</v>
      </c>
      <c r="F23" s="626">
        <f>D23-'[1]Junijs'!D23</f>
        <v>-88</v>
      </c>
    </row>
    <row r="24" spans="1:6" s="316" customFormat="1" ht="12.75">
      <c r="A24" s="971" t="s">
        <v>1137</v>
      </c>
      <c r="B24" s="971"/>
      <c r="C24" s="621">
        <f>C25+C26</f>
        <v>1920347</v>
      </c>
      <c r="D24" s="621">
        <f>D25+D26</f>
        <v>1074794</v>
      </c>
      <c r="E24" s="622">
        <f t="shared" si="0"/>
        <v>55.96873898311087</v>
      </c>
      <c r="F24" s="621">
        <f>F25+F26</f>
        <v>49783</v>
      </c>
    </row>
    <row r="25" spans="1:6" s="316" customFormat="1" ht="12.75">
      <c r="A25" s="695" t="s">
        <v>1138</v>
      </c>
      <c r="B25" s="702" t="s">
        <v>1135</v>
      </c>
      <c r="C25" s="626">
        <v>1888261</v>
      </c>
      <c r="D25" s="626">
        <v>1050216</v>
      </c>
      <c r="E25" s="627">
        <f t="shared" si="0"/>
        <v>55.61815871852461</v>
      </c>
      <c r="F25" s="626">
        <f>D25-'[1]Junijs'!D25</f>
        <v>48574</v>
      </c>
    </row>
    <row r="26" spans="1:6" s="316" customFormat="1" ht="12.75">
      <c r="A26" s="695" t="s">
        <v>183</v>
      </c>
      <c r="B26" s="703" t="s">
        <v>531</v>
      </c>
      <c r="C26" s="626">
        <v>32086</v>
      </c>
      <c r="D26" s="626">
        <v>24578</v>
      </c>
      <c r="E26" s="627">
        <f t="shared" si="0"/>
        <v>76.60038646138503</v>
      </c>
      <c r="F26" s="626">
        <f>D26-'[1]Junijs'!D26</f>
        <v>1209</v>
      </c>
    </row>
    <row r="27" spans="1:6" s="316" customFormat="1" ht="12.75">
      <c r="A27" s="971" t="s">
        <v>1139</v>
      </c>
      <c r="B27" s="971"/>
      <c r="C27" s="621">
        <f>SUM(C28:C36)</f>
        <v>26306297</v>
      </c>
      <c r="D27" s="621">
        <f>SUM(D28:D36)</f>
        <v>15879849</v>
      </c>
      <c r="E27" s="622">
        <f t="shared" si="0"/>
        <v>60.365200773031646</v>
      </c>
      <c r="F27" s="621">
        <f>SUM(F28:F36)</f>
        <v>2017068</v>
      </c>
    </row>
    <row r="28" spans="1:6" s="316" customFormat="1" ht="12.75">
      <c r="A28" s="698" t="s">
        <v>410</v>
      </c>
      <c r="B28" s="702" t="s">
        <v>1135</v>
      </c>
      <c r="C28" s="626">
        <v>194519</v>
      </c>
      <c r="D28" s="626">
        <v>144518</v>
      </c>
      <c r="E28" s="627">
        <f t="shared" si="0"/>
        <v>74.29505600995276</v>
      </c>
      <c r="F28" s="626">
        <f>D28-'[1]Junijs'!D28</f>
        <v>-2053694</v>
      </c>
    </row>
    <row r="29" spans="1:6" s="316" customFormat="1" ht="12.75">
      <c r="A29" s="698" t="s">
        <v>183</v>
      </c>
      <c r="B29" s="703" t="s">
        <v>531</v>
      </c>
      <c r="C29" s="626">
        <v>57443</v>
      </c>
      <c r="D29" s="626">
        <v>23289</v>
      </c>
      <c r="E29" s="627">
        <f t="shared" si="0"/>
        <v>40.542798948522886</v>
      </c>
      <c r="F29" s="626">
        <f>D29-'[1]Junijs'!D29</f>
        <v>1090</v>
      </c>
    </row>
    <row r="30" spans="1:6" s="316" customFormat="1" ht="12.75">
      <c r="A30" s="698" t="s">
        <v>412</v>
      </c>
      <c r="B30" s="703" t="s">
        <v>1350</v>
      </c>
      <c r="C30" s="626">
        <v>0</v>
      </c>
      <c r="D30" s="626">
        <v>158917</v>
      </c>
      <c r="E30" s="627">
        <v>0</v>
      </c>
      <c r="F30" s="626">
        <f>D30-'[1]Junijs'!D30</f>
        <v>149297</v>
      </c>
    </row>
    <row r="31" spans="1:6" s="316" customFormat="1" ht="25.5">
      <c r="A31" s="698" t="s">
        <v>989</v>
      </c>
      <c r="B31" s="704" t="s">
        <v>1140</v>
      </c>
      <c r="C31" s="626">
        <v>0</v>
      </c>
      <c r="D31" s="193">
        <v>21242</v>
      </c>
      <c r="E31" s="627">
        <v>0</v>
      </c>
      <c r="F31" s="626">
        <f>D31-'[1]Junijs'!D31</f>
        <v>21242</v>
      </c>
    </row>
    <row r="32" spans="1:6" s="316" customFormat="1" ht="25.5">
      <c r="A32" s="698" t="s">
        <v>424</v>
      </c>
      <c r="B32" s="704" t="s">
        <v>1141</v>
      </c>
      <c r="C32" s="626">
        <v>4000</v>
      </c>
      <c r="D32" s="626">
        <v>4000</v>
      </c>
      <c r="E32" s="627">
        <f>D32/C32*100</f>
        <v>100</v>
      </c>
      <c r="F32" s="626">
        <f>D32-'[1]Junijs'!D32</f>
        <v>0</v>
      </c>
    </row>
    <row r="33" spans="1:6" s="316" customFormat="1" ht="25.5">
      <c r="A33" s="698" t="s">
        <v>458</v>
      </c>
      <c r="B33" s="704" t="s">
        <v>1142</v>
      </c>
      <c r="C33" s="626">
        <v>17903109</v>
      </c>
      <c r="D33" s="626">
        <v>10591393</v>
      </c>
      <c r="E33" s="627">
        <f>D33/C33*100</f>
        <v>59.159518047954684</v>
      </c>
      <c r="F33" s="626">
        <f>D33-'[1]Junijs'!D33</f>
        <v>3382177</v>
      </c>
    </row>
    <row r="34" spans="1:6" s="316" customFormat="1" ht="27.75" customHeight="1">
      <c r="A34" s="698" t="s">
        <v>424</v>
      </c>
      <c r="B34" s="704" t="s">
        <v>1143</v>
      </c>
      <c r="C34" s="626">
        <v>7714380</v>
      </c>
      <c r="D34" s="626">
        <v>4751498</v>
      </c>
      <c r="E34" s="627">
        <f>D34/C34*100</f>
        <v>61.59273979243957</v>
      </c>
      <c r="F34" s="626">
        <f>D34-'[1]Junijs'!D34</f>
        <v>482339</v>
      </c>
    </row>
    <row r="35" spans="1:6" s="316" customFormat="1" ht="15.75" customHeight="1">
      <c r="A35" s="698" t="s">
        <v>424</v>
      </c>
      <c r="B35" s="704" t="s">
        <v>1144</v>
      </c>
      <c r="C35" s="626">
        <v>431766</v>
      </c>
      <c r="D35" s="626">
        <v>177802</v>
      </c>
      <c r="E35" s="627">
        <f>D35/C35*100</f>
        <v>41.180176299199104</v>
      </c>
      <c r="F35" s="626">
        <f>D35-'[1]Junijs'!D35</f>
        <v>32253</v>
      </c>
    </row>
    <row r="36" spans="1:6" s="316" customFormat="1" ht="15.75" customHeight="1">
      <c r="A36" s="698" t="s">
        <v>991</v>
      </c>
      <c r="B36" s="704" t="s">
        <v>1145</v>
      </c>
      <c r="C36" s="626">
        <v>1080</v>
      </c>
      <c r="D36" s="626">
        <v>7190</v>
      </c>
      <c r="E36" s="627">
        <v>0</v>
      </c>
      <c r="F36" s="626">
        <f>D36-'[1]Junijs'!D36</f>
        <v>2364</v>
      </c>
    </row>
    <row r="37" spans="1:6" s="316" customFormat="1" ht="19.5" customHeight="1">
      <c r="A37" s="972" t="s">
        <v>1146</v>
      </c>
      <c r="B37" s="972"/>
      <c r="C37" s="621">
        <f>SUM(C38:C43)</f>
        <v>5802576</v>
      </c>
      <c r="D37" s="621">
        <f>SUM(D38:D43)</f>
        <v>3739654</v>
      </c>
      <c r="E37" s="622">
        <f aca="true" t="shared" si="2" ref="E37:E51">D37/C37*100</f>
        <v>64.44816922690887</v>
      </c>
      <c r="F37" s="621">
        <f>SUM(F38:F43)</f>
        <v>372716</v>
      </c>
    </row>
    <row r="38" spans="1:6" s="316" customFormat="1" ht="12.75">
      <c r="A38" s="699" t="s">
        <v>410</v>
      </c>
      <c r="B38" s="702" t="s">
        <v>1135</v>
      </c>
      <c r="C38" s="626">
        <v>9965</v>
      </c>
      <c r="D38" s="626">
        <v>10884</v>
      </c>
      <c r="E38" s="627">
        <f t="shared" si="2"/>
        <v>109.22227797290516</v>
      </c>
      <c r="F38" s="626">
        <f>D38-'[1]Junijs'!D38</f>
        <v>115</v>
      </c>
    </row>
    <row r="39" spans="1:6" s="316" customFormat="1" ht="15" customHeight="1">
      <c r="A39" s="698" t="s">
        <v>183</v>
      </c>
      <c r="B39" s="703" t="s">
        <v>531</v>
      </c>
      <c r="C39" s="626">
        <v>18256</v>
      </c>
      <c r="D39" s="626">
        <v>13392</v>
      </c>
      <c r="E39" s="627">
        <f t="shared" si="2"/>
        <v>73.3567046450482</v>
      </c>
      <c r="F39" s="626">
        <f>D39-'[1]Junijs'!D39</f>
        <v>3924</v>
      </c>
    </row>
    <row r="40" spans="1:6" s="316" customFormat="1" ht="25.5">
      <c r="A40" s="698" t="s">
        <v>458</v>
      </c>
      <c r="B40" s="704" t="s">
        <v>1147</v>
      </c>
      <c r="C40" s="626">
        <v>5599431</v>
      </c>
      <c r="D40" s="626">
        <v>3590956</v>
      </c>
      <c r="E40" s="627">
        <f t="shared" si="2"/>
        <v>64.13073042600222</v>
      </c>
      <c r="F40" s="626">
        <f>D40-'[1]Junijs'!D40</f>
        <v>358681</v>
      </c>
    </row>
    <row r="41" spans="1:6" s="316" customFormat="1" ht="28.5" customHeight="1">
      <c r="A41" s="698" t="s">
        <v>424</v>
      </c>
      <c r="B41" s="704" t="s">
        <v>1148</v>
      </c>
      <c r="C41" s="626">
        <v>166430</v>
      </c>
      <c r="D41" s="626">
        <v>117419</v>
      </c>
      <c r="E41" s="627">
        <f t="shared" si="2"/>
        <v>70.55158324821245</v>
      </c>
      <c r="F41" s="626">
        <f>D41-'[1]Junijs'!D41</f>
        <v>9783</v>
      </c>
    </row>
    <row r="42" spans="1:6" s="316" customFormat="1" ht="17.25" customHeight="1">
      <c r="A42" s="698" t="s">
        <v>424</v>
      </c>
      <c r="B42" s="704" t="s">
        <v>1144</v>
      </c>
      <c r="C42" s="626">
        <v>1200</v>
      </c>
      <c r="D42" s="626">
        <v>2433</v>
      </c>
      <c r="E42" s="627">
        <f t="shared" si="2"/>
        <v>202.75</v>
      </c>
      <c r="F42" s="626">
        <f>D42-'[1]Junijs'!D42</f>
        <v>0</v>
      </c>
    </row>
    <row r="43" spans="1:6" s="316" customFormat="1" ht="15" customHeight="1">
      <c r="A43" s="698" t="s">
        <v>991</v>
      </c>
      <c r="B43" s="704" t="s">
        <v>1145</v>
      </c>
      <c r="C43" s="626">
        <v>7294</v>
      </c>
      <c r="D43" s="626">
        <v>4570</v>
      </c>
      <c r="E43" s="627">
        <f t="shared" si="2"/>
        <v>62.65423635865095</v>
      </c>
      <c r="F43" s="626">
        <f>D43-'[1]Junijs'!D43</f>
        <v>213</v>
      </c>
    </row>
    <row r="44" spans="1:6" s="316" customFormat="1" ht="12.75">
      <c r="A44" s="972" t="s">
        <v>1149</v>
      </c>
      <c r="B44" s="972"/>
      <c r="C44" s="621">
        <f>SUM(C45:C51)</f>
        <v>8895265</v>
      </c>
      <c r="D44" s="621">
        <f>SUM(D45:D51)</f>
        <v>7453399</v>
      </c>
      <c r="E44" s="622">
        <f t="shared" si="2"/>
        <v>83.79063468036084</v>
      </c>
      <c r="F44" s="621">
        <f>SUM(F45:F51)</f>
        <v>1331291</v>
      </c>
    </row>
    <row r="45" spans="1:6" s="316" customFormat="1" ht="12.75">
      <c r="A45" s="698" t="s">
        <v>410</v>
      </c>
      <c r="B45" s="702" t="s">
        <v>1135</v>
      </c>
      <c r="C45" s="626">
        <v>6111639</v>
      </c>
      <c r="D45" s="626">
        <v>5270910</v>
      </c>
      <c r="E45" s="627">
        <f t="shared" si="2"/>
        <v>86.24380464880207</v>
      </c>
      <c r="F45" s="626">
        <f>D45-'[1]Junijs'!D45</f>
        <v>1229811</v>
      </c>
    </row>
    <row r="46" spans="1:6" s="316" customFormat="1" ht="12.75">
      <c r="A46" s="698" t="s">
        <v>183</v>
      </c>
      <c r="B46" s="703" t="s">
        <v>531</v>
      </c>
      <c r="C46" s="626">
        <v>2538721</v>
      </c>
      <c r="D46" s="626">
        <v>2055024</v>
      </c>
      <c r="E46" s="627">
        <f t="shared" si="2"/>
        <v>80.94721712232263</v>
      </c>
      <c r="F46" s="626">
        <f>D46-'[1]Junijs'!D46</f>
        <v>83556</v>
      </c>
    </row>
    <row r="47" spans="1:6" s="316" customFormat="1" ht="12.75">
      <c r="A47" s="698" t="s">
        <v>412</v>
      </c>
      <c r="B47" s="703" t="s">
        <v>1350</v>
      </c>
      <c r="C47" s="626">
        <v>208444</v>
      </c>
      <c r="D47" s="626">
        <v>56899</v>
      </c>
      <c r="E47" s="627">
        <f t="shared" si="2"/>
        <v>27.297019823069984</v>
      </c>
      <c r="F47" s="626">
        <f>D47-'[1]Junijs'!D47</f>
        <v>3211</v>
      </c>
    </row>
    <row r="48" spans="1:6" s="316" customFormat="1" ht="25.5">
      <c r="A48" s="698" t="s">
        <v>989</v>
      </c>
      <c r="B48" s="704" t="s">
        <v>1140</v>
      </c>
      <c r="C48" s="626">
        <v>17023</v>
      </c>
      <c r="D48" s="626">
        <v>49804</v>
      </c>
      <c r="E48" s="627">
        <f t="shared" si="2"/>
        <v>292.56887740116315</v>
      </c>
      <c r="F48" s="626">
        <f>D48-'[1]Junijs'!D48</f>
        <v>8056</v>
      </c>
    </row>
    <row r="49" spans="1:6" s="316" customFormat="1" ht="25.5">
      <c r="A49" s="698" t="s">
        <v>424</v>
      </c>
      <c r="B49" s="704" t="s">
        <v>1141</v>
      </c>
      <c r="C49" s="626">
        <v>4510</v>
      </c>
      <c r="D49" s="626">
        <v>3164</v>
      </c>
      <c r="E49" s="627">
        <f t="shared" si="2"/>
        <v>70.15521064301552</v>
      </c>
      <c r="F49" s="626">
        <f>D49-'[1]Junijs'!D49</f>
        <v>2349</v>
      </c>
    </row>
    <row r="50" spans="1:6" s="316" customFormat="1" ht="15.75" customHeight="1">
      <c r="A50" s="698" t="s">
        <v>424</v>
      </c>
      <c r="B50" s="704" t="s">
        <v>1144</v>
      </c>
      <c r="C50" s="626">
        <v>12548</v>
      </c>
      <c r="D50" s="626">
        <v>6308</v>
      </c>
      <c r="E50" s="627">
        <f t="shared" si="2"/>
        <v>50.27095951546063</v>
      </c>
      <c r="F50" s="626">
        <f>D50-'[1]Junijs'!D50</f>
        <v>117</v>
      </c>
    </row>
    <row r="51" spans="1:6" s="316" customFormat="1" ht="15" customHeight="1">
      <c r="A51" s="698" t="s">
        <v>991</v>
      </c>
      <c r="B51" s="704" t="s">
        <v>1150</v>
      </c>
      <c r="C51" s="626">
        <v>2380</v>
      </c>
      <c r="D51" s="626">
        <v>11290</v>
      </c>
      <c r="E51" s="627">
        <f t="shared" si="2"/>
        <v>474.3697478991597</v>
      </c>
      <c r="F51" s="626">
        <f>D51-'[1]Junijs'!D51</f>
        <v>4191</v>
      </c>
    </row>
    <row r="52" spans="1:6" s="316" customFormat="1" ht="25.5" customHeight="1">
      <c r="A52" s="975"/>
      <c r="B52" s="975"/>
      <c r="C52" s="975"/>
      <c r="D52" s="975"/>
      <c r="E52" s="975"/>
      <c r="F52" s="975"/>
    </row>
    <row r="53" spans="1:6" s="316" customFormat="1" ht="25.5" customHeight="1">
      <c r="A53" s="705"/>
      <c r="B53" s="705"/>
      <c r="C53" s="705"/>
      <c r="D53" s="705"/>
      <c r="E53" s="705"/>
      <c r="F53" s="705"/>
    </row>
    <row r="54" spans="1:6" s="316" customFormat="1" ht="25.5" customHeight="1">
      <c r="A54" s="705"/>
      <c r="B54" s="705"/>
      <c r="C54" s="705"/>
      <c r="D54" s="705"/>
      <c r="E54" s="705"/>
      <c r="F54" s="705"/>
    </row>
    <row r="55" spans="1:6" s="316" customFormat="1" ht="25.5" customHeight="1">
      <c r="A55" s="705"/>
      <c r="B55" s="705"/>
      <c r="C55" s="705"/>
      <c r="D55" s="705"/>
      <c r="E55" s="705"/>
      <c r="F55" s="705"/>
    </row>
    <row r="56" spans="1:6" s="316" customFormat="1" ht="25.5" customHeight="1">
      <c r="A56" s="705"/>
      <c r="B56" s="705"/>
      <c r="C56" s="705"/>
      <c r="D56" s="705"/>
      <c r="E56" s="705"/>
      <c r="F56" s="705"/>
    </row>
    <row r="57" spans="1:6" s="316" customFormat="1" ht="12.75">
      <c r="A57" s="961"/>
      <c r="B57" s="961"/>
      <c r="C57" s="961"/>
      <c r="D57" s="961"/>
      <c r="E57" s="961"/>
      <c r="F57" s="961"/>
    </row>
    <row r="58" spans="2:5" s="706" customFormat="1" ht="15.75">
      <c r="B58" s="639"/>
      <c r="C58" s="478"/>
      <c r="D58" s="478"/>
      <c r="E58" s="707"/>
    </row>
    <row r="59" spans="2:8" s="316" customFormat="1" ht="15.75">
      <c r="B59" s="40"/>
      <c r="D59" s="302"/>
      <c r="E59" s="708"/>
      <c r="F59" s="685"/>
      <c r="G59" s="600"/>
      <c r="H59" s="600"/>
    </row>
    <row r="60" spans="1:6" s="706" customFormat="1" ht="17.25" customHeight="1">
      <c r="A60" s="639" t="s">
        <v>2</v>
      </c>
      <c r="C60" s="316"/>
      <c r="D60" s="302"/>
      <c r="E60" s="708"/>
      <c r="F60" s="685" t="s">
        <v>3</v>
      </c>
    </row>
    <row r="61" spans="1:5" s="706" customFormat="1" ht="17.25" customHeight="1">
      <c r="A61" s="611"/>
      <c r="B61" s="611"/>
      <c r="C61" s="611"/>
      <c r="E61" s="709"/>
    </row>
    <row r="62" spans="1:5" s="706" customFormat="1" ht="17.25" customHeight="1">
      <c r="A62" s="611"/>
      <c r="B62" s="611"/>
      <c r="C62" s="611"/>
      <c r="E62" s="709"/>
    </row>
    <row r="63" spans="1:5" s="706" customFormat="1" ht="17.25" customHeight="1">
      <c r="A63" s="611"/>
      <c r="B63" s="611"/>
      <c r="C63" s="611"/>
      <c r="E63" s="709"/>
    </row>
    <row r="64" spans="1:5" s="706" customFormat="1" ht="17.25" customHeight="1">
      <c r="A64" s="611"/>
      <c r="B64" s="611"/>
      <c r="C64" s="611"/>
      <c r="E64" s="709"/>
    </row>
    <row r="65" spans="1:5" s="706" customFormat="1" ht="17.25" customHeight="1">
      <c r="A65" s="611"/>
      <c r="B65" s="611"/>
      <c r="C65" s="611"/>
      <c r="E65" s="709"/>
    </row>
    <row r="66" spans="1:5" s="706" customFormat="1" ht="17.25" customHeight="1">
      <c r="A66" s="611"/>
      <c r="B66" s="611"/>
      <c r="C66" s="611"/>
      <c r="E66" s="709"/>
    </row>
    <row r="67" spans="1:5" s="706" customFormat="1" ht="17.25" customHeight="1">
      <c r="A67" s="611"/>
      <c r="B67" s="611"/>
      <c r="C67" s="611"/>
      <c r="E67" s="709"/>
    </row>
    <row r="68" spans="1:5" s="706" customFormat="1" ht="17.25" customHeight="1">
      <c r="A68" s="611"/>
      <c r="B68" s="611"/>
      <c r="C68" s="611"/>
      <c r="E68" s="709"/>
    </row>
    <row r="69" spans="1:5" s="706" customFormat="1" ht="17.25" customHeight="1">
      <c r="A69" s="611"/>
      <c r="B69" s="611"/>
      <c r="C69" s="611"/>
      <c r="E69" s="709"/>
    </row>
    <row r="70" spans="1:5" s="706" customFormat="1" ht="17.25" customHeight="1">
      <c r="A70" s="611"/>
      <c r="B70" s="611"/>
      <c r="C70" s="611"/>
      <c r="E70" s="709"/>
    </row>
    <row r="71" spans="1:5" s="706" customFormat="1" ht="17.25" customHeight="1">
      <c r="A71" s="611"/>
      <c r="B71" s="611"/>
      <c r="C71" s="611"/>
      <c r="E71" s="709"/>
    </row>
    <row r="72" spans="1:5" s="706" customFormat="1" ht="17.25" customHeight="1">
      <c r="A72" s="611"/>
      <c r="B72" s="611"/>
      <c r="C72" s="611"/>
      <c r="E72" s="709"/>
    </row>
    <row r="73" spans="1:5" s="706" customFormat="1" ht="17.25" customHeight="1">
      <c r="A73" s="611"/>
      <c r="B73" s="611"/>
      <c r="C73" s="611"/>
      <c r="E73" s="709"/>
    </row>
    <row r="74" spans="1:5" s="706" customFormat="1" ht="17.25" customHeight="1">
      <c r="A74" s="611"/>
      <c r="B74" s="611"/>
      <c r="C74" s="611"/>
      <c r="E74" s="709"/>
    </row>
    <row r="75" spans="1:5" s="706" customFormat="1" ht="17.25" customHeight="1">
      <c r="A75" s="611"/>
      <c r="B75" s="611"/>
      <c r="C75" s="611"/>
      <c r="D75" s="611"/>
      <c r="E75" s="710"/>
    </row>
    <row r="76" spans="1:5" s="706" customFormat="1" ht="17.25" customHeight="1">
      <c r="A76" s="611"/>
      <c r="B76" s="611"/>
      <c r="C76" s="611"/>
      <c r="D76" s="611"/>
      <c r="E76" s="710"/>
    </row>
    <row r="77" spans="2:5" s="706" customFormat="1" ht="17.25" customHeight="1">
      <c r="B77" s="611"/>
      <c r="C77" s="611"/>
      <c r="D77" s="611"/>
      <c r="E77" s="710"/>
    </row>
    <row r="78" spans="2:5" s="706" customFormat="1" ht="17.25" customHeight="1">
      <c r="B78" s="611"/>
      <c r="C78" s="611"/>
      <c r="D78" s="611"/>
      <c r="E78" s="710"/>
    </row>
    <row r="79" spans="1:5" s="300" customFormat="1" ht="17.25" customHeight="1">
      <c r="A79" s="534"/>
      <c r="B79" s="535"/>
      <c r="C79" s="536"/>
      <c r="D79" s="316"/>
      <c r="E79" s="711"/>
    </row>
    <row r="80" spans="1:5" s="316" customFormat="1" ht="12.75">
      <c r="A80" s="688"/>
      <c r="E80" s="689"/>
    </row>
    <row r="81" spans="1:5" s="316" customFormat="1" ht="12.75">
      <c r="A81" s="688"/>
      <c r="E81" s="689"/>
    </row>
    <row r="82" spans="1:5" s="316" customFormat="1" ht="12.75">
      <c r="A82" s="688"/>
      <c r="E82" s="689"/>
    </row>
    <row r="83" spans="1:5" s="316" customFormat="1" ht="12.75">
      <c r="A83" s="688"/>
      <c r="E83" s="689"/>
    </row>
    <row r="84" spans="1:5" s="316" customFormat="1" ht="12.75">
      <c r="A84" s="611" t="s">
        <v>322</v>
      </c>
      <c r="E84" s="689"/>
    </row>
    <row r="85" spans="1:5" s="316" customFormat="1" ht="12.75">
      <c r="A85" s="712" t="s">
        <v>5</v>
      </c>
      <c r="E85" s="689"/>
    </row>
  </sheetData>
  <mergeCells count="12">
    <mergeCell ref="A57:F57"/>
    <mergeCell ref="A4:F4"/>
    <mergeCell ref="A5:F5"/>
    <mergeCell ref="A52:F52"/>
    <mergeCell ref="A2:F2"/>
    <mergeCell ref="A27:B27"/>
    <mergeCell ref="A37:B37"/>
    <mergeCell ref="A44:B44"/>
    <mergeCell ref="A9:B9"/>
    <mergeCell ref="A19:B19"/>
    <mergeCell ref="A20:B20"/>
    <mergeCell ref="A24:B24"/>
  </mergeCells>
  <printOptions/>
  <pageMargins left="0.7480314960629921" right="0.7480314960629921" top="0.984251968503937" bottom="0.984251968503937" header="0.5118110236220472" footer="0.5118110236220472"/>
  <pageSetup firstPageNumber="42" useFirstPageNumber="1" horizontalDpi="300" verticalDpi="300" orientation="portrait" paperSize="9" scale="86" r:id="rId1"/>
  <headerFooter alignWithMargins="0">
    <oddFooter>&amp;R&amp;P</oddFooter>
  </headerFooter>
  <rowBreaks count="1" manualBreakCount="1">
    <brk id="41" max="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workbookViewId="0" topLeftCell="A1">
      <selection activeCell="C9" sqref="C9"/>
    </sheetView>
  </sheetViews>
  <sheetFormatPr defaultColWidth="9.140625" defaultRowHeight="12.75"/>
  <cols>
    <col min="1" max="1" width="8.00390625" style="714" customWidth="1"/>
    <col min="2" max="2" width="43.28125" style="607" customWidth="1"/>
    <col min="3" max="3" width="11.00390625" style="607" customWidth="1"/>
    <col min="4" max="4" width="10.8515625" style="607" customWidth="1"/>
    <col min="5" max="5" width="11.7109375" style="749" customWidth="1"/>
    <col min="6" max="6" width="11.28125" style="607" customWidth="1"/>
    <col min="7" max="16384" width="9.140625" style="607" customWidth="1"/>
  </cols>
  <sheetData>
    <row r="1" spans="1:6" s="316" customFormat="1" ht="12.75">
      <c r="A1" s="714"/>
      <c r="E1" s="715"/>
      <c r="F1" s="302" t="s">
        <v>1152</v>
      </c>
    </row>
    <row r="2" spans="1:5" s="316" customFormat="1" ht="17.25" customHeight="1">
      <c r="A2" s="716"/>
      <c r="C2" s="717" t="s">
        <v>1460</v>
      </c>
      <c r="D2" s="718"/>
      <c r="E2" s="719"/>
    </row>
    <row r="3" spans="1:5" ht="17.25" customHeight="1">
      <c r="A3" s="720"/>
      <c r="B3" s="721"/>
      <c r="C3" s="639"/>
      <c r="D3" s="722"/>
      <c r="E3" s="723"/>
    </row>
    <row r="4" spans="1:5" ht="17.25" customHeight="1">
      <c r="A4" s="720"/>
      <c r="B4" s="724" t="s">
        <v>1153</v>
      </c>
      <c r="C4" s="724"/>
      <c r="D4" s="725"/>
      <c r="E4" s="726"/>
    </row>
    <row r="5" spans="1:6" s="316" customFormat="1" ht="17.25" customHeight="1">
      <c r="A5" s="716"/>
      <c r="B5" s="727" t="s">
        <v>266</v>
      </c>
      <c r="D5" s="481"/>
      <c r="E5" s="728"/>
      <c r="F5" s="481"/>
    </row>
    <row r="6" spans="1:6" s="316" customFormat="1" ht="12.75">
      <c r="A6" s="714"/>
      <c r="E6" s="715"/>
      <c r="F6" s="690" t="s">
        <v>10</v>
      </c>
    </row>
    <row r="7" spans="1:6" s="316" customFormat="1" ht="45.75" customHeight="1">
      <c r="A7" s="665" t="s">
        <v>1368</v>
      </c>
      <c r="B7" s="691" t="s">
        <v>946</v>
      </c>
      <c r="C7" s="691" t="s">
        <v>267</v>
      </c>
      <c r="D7" s="691" t="s">
        <v>12</v>
      </c>
      <c r="E7" s="729" t="s">
        <v>1154</v>
      </c>
      <c r="F7" s="616" t="s">
        <v>950</v>
      </c>
    </row>
    <row r="8" spans="1:6" s="316" customFormat="1" ht="12.75">
      <c r="A8" s="665" t="s">
        <v>1118</v>
      </c>
      <c r="B8" s="665" t="s">
        <v>1119</v>
      </c>
      <c r="C8" s="665" t="s">
        <v>1120</v>
      </c>
      <c r="D8" s="665" t="s">
        <v>1121</v>
      </c>
      <c r="E8" s="665" t="s">
        <v>1122</v>
      </c>
      <c r="F8" s="665" t="s">
        <v>1123</v>
      </c>
    </row>
    <row r="9" spans="1:6" s="316" customFormat="1" ht="25.5">
      <c r="A9" s="730" t="s">
        <v>1155</v>
      </c>
      <c r="B9" s="462" t="s">
        <v>1170</v>
      </c>
      <c r="C9" s="731">
        <v>64482854</v>
      </c>
      <c r="D9" s="731">
        <v>30770533</v>
      </c>
      <c r="E9" s="732">
        <v>47.718937812523</v>
      </c>
      <c r="F9" s="731">
        <v>5554651</v>
      </c>
    </row>
    <row r="10" spans="1:6" s="316" customFormat="1" ht="15.75" customHeight="1">
      <c r="A10" s="733" t="s">
        <v>1156</v>
      </c>
      <c r="B10" s="462" t="s">
        <v>1134</v>
      </c>
      <c r="C10" s="621">
        <v>13850826</v>
      </c>
      <c r="D10" s="621">
        <v>6026530</v>
      </c>
      <c r="E10" s="732">
        <v>43.51025707780893</v>
      </c>
      <c r="F10" s="621">
        <v>1142335</v>
      </c>
    </row>
    <row r="11" spans="1:6" s="316" customFormat="1" ht="15.75" customHeight="1">
      <c r="A11" s="733"/>
      <c r="B11" s="703" t="s">
        <v>1157</v>
      </c>
      <c r="C11" s="626">
        <v>13829071</v>
      </c>
      <c r="D11" s="626">
        <v>5985996</v>
      </c>
      <c r="E11" s="734">
        <v>43.28559742010147</v>
      </c>
      <c r="F11" s="626">
        <v>1140835</v>
      </c>
    </row>
    <row r="12" spans="1:6" s="316" customFormat="1" ht="15.75" customHeight="1">
      <c r="A12" s="733"/>
      <c r="B12" s="703" t="s">
        <v>1158</v>
      </c>
      <c r="C12" s="626">
        <v>21755</v>
      </c>
      <c r="D12" s="626">
        <v>40534</v>
      </c>
      <c r="E12" s="734">
        <v>186.32038611813374</v>
      </c>
      <c r="F12" s="626">
        <v>1500</v>
      </c>
    </row>
    <row r="13" spans="1:6" s="316" customFormat="1" ht="15.75" customHeight="1">
      <c r="A13" s="733" t="s">
        <v>1159</v>
      </c>
      <c r="B13" s="462" t="s">
        <v>1137</v>
      </c>
      <c r="C13" s="621">
        <v>2705630</v>
      </c>
      <c r="D13" s="621">
        <v>991963</v>
      </c>
      <c r="E13" s="732">
        <v>36.662921389842666</v>
      </c>
      <c r="F13" s="621">
        <v>161896</v>
      </c>
    </row>
    <row r="14" spans="1:6" s="316" customFormat="1" ht="15.75" customHeight="1">
      <c r="A14" s="733"/>
      <c r="B14" s="703" t="s">
        <v>1157</v>
      </c>
      <c r="C14" s="626">
        <v>2705630</v>
      </c>
      <c r="D14" s="626">
        <v>991963</v>
      </c>
      <c r="E14" s="734">
        <v>36.662921389842666</v>
      </c>
      <c r="F14" s="626">
        <v>161896</v>
      </c>
    </row>
    <row r="15" spans="1:6" s="316" customFormat="1" ht="15.75" customHeight="1">
      <c r="A15" s="733"/>
      <c r="B15" s="703" t="s">
        <v>1158</v>
      </c>
      <c r="C15" s="626">
        <v>0</v>
      </c>
      <c r="D15" s="626">
        <v>0</v>
      </c>
      <c r="E15" s="734">
        <v>0</v>
      </c>
      <c r="F15" s="626">
        <v>0</v>
      </c>
    </row>
    <row r="16" spans="1:6" s="316" customFormat="1" ht="15.75" customHeight="1">
      <c r="A16" s="733" t="s">
        <v>1160</v>
      </c>
      <c r="B16" s="462" t="s">
        <v>1139</v>
      </c>
      <c r="C16" s="621">
        <v>30433285</v>
      </c>
      <c r="D16" s="621">
        <v>14542283</v>
      </c>
      <c r="E16" s="732">
        <v>47.78413832092066</v>
      </c>
      <c r="F16" s="621">
        <v>2693311</v>
      </c>
    </row>
    <row r="17" spans="1:6" s="316" customFormat="1" ht="15.75" customHeight="1">
      <c r="A17" s="733"/>
      <c r="B17" s="703" t="s">
        <v>1157</v>
      </c>
      <c r="C17" s="626">
        <v>21889444</v>
      </c>
      <c r="D17" s="626">
        <v>9479114</v>
      </c>
      <c r="E17" s="734">
        <v>43.30449873464123</v>
      </c>
      <c r="F17" s="626">
        <v>2158295</v>
      </c>
    </row>
    <row r="18" spans="1:6" s="316" customFormat="1" ht="15.75" customHeight="1">
      <c r="A18" s="733"/>
      <c r="B18" s="703" t="s">
        <v>1158</v>
      </c>
      <c r="C18" s="626">
        <v>8543841</v>
      </c>
      <c r="D18" s="626">
        <v>5063169</v>
      </c>
      <c r="E18" s="734">
        <v>59.26103961906595</v>
      </c>
      <c r="F18" s="626">
        <v>535016</v>
      </c>
    </row>
    <row r="19" spans="1:6" s="316" customFormat="1" ht="15.75" customHeight="1">
      <c r="A19" s="733" t="s">
        <v>1161</v>
      </c>
      <c r="B19" s="463" t="s">
        <v>1162</v>
      </c>
      <c r="C19" s="621">
        <v>5915077</v>
      </c>
      <c r="D19" s="621">
        <v>3654461</v>
      </c>
      <c r="E19" s="732">
        <v>61.78213740920025</v>
      </c>
      <c r="F19" s="621">
        <v>412989</v>
      </c>
    </row>
    <row r="20" spans="1:6" s="316" customFormat="1" ht="15.75" customHeight="1">
      <c r="A20" s="733"/>
      <c r="B20" s="703" t="s">
        <v>1157</v>
      </c>
      <c r="C20" s="626">
        <v>5713936</v>
      </c>
      <c r="D20" s="626">
        <v>3522709</v>
      </c>
      <c r="E20" s="734">
        <v>61.6511805522498</v>
      </c>
      <c r="F20" s="626">
        <v>402691</v>
      </c>
    </row>
    <row r="21" spans="1:6" s="316" customFormat="1" ht="15.75" customHeight="1">
      <c r="A21" s="733"/>
      <c r="B21" s="703" t="s">
        <v>1158</v>
      </c>
      <c r="C21" s="626">
        <v>201141</v>
      </c>
      <c r="D21" s="626">
        <v>131752</v>
      </c>
      <c r="E21" s="734">
        <v>65.50230932529917</v>
      </c>
      <c r="F21" s="626">
        <v>10298</v>
      </c>
    </row>
    <row r="22" spans="1:6" s="316" customFormat="1" ht="15.75" customHeight="1">
      <c r="A22" s="733" t="s">
        <v>1163</v>
      </c>
      <c r="B22" s="463" t="s">
        <v>1149</v>
      </c>
      <c r="C22" s="621">
        <v>11578036</v>
      </c>
      <c r="D22" s="621">
        <v>5555296</v>
      </c>
      <c r="E22" s="732">
        <v>47.981332930731945</v>
      </c>
      <c r="F22" s="621">
        <v>1144120</v>
      </c>
    </row>
    <row r="23" spans="1:6" s="316" customFormat="1" ht="15.75" customHeight="1">
      <c r="A23" s="733"/>
      <c r="B23" s="703" t="s">
        <v>1157</v>
      </c>
      <c r="C23" s="626">
        <v>11514135</v>
      </c>
      <c r="D23" s="626">
        <v>5527804</v>
      </c>
      <c r="E23" s="734">
        <v>48.00885172876643</v>
      </c>
      <c r="F23" s="626">
        <v>1138775</v>
      </c>
    </row>
    <row r="24" spans="1:6" s="316" customFormat="1" ht="15.75" customHeight="1">
      <c r="A24" s="733"/>
      <c r="B24" s="703" t="s">
        <v>1158</v>
      </c>
      <c r="C24" s="626">
        <v>63901</v>
      </c>
      <c r="D24" s="626">
        <v>27492</v>
      </c>
      <c r="E24" s="734">
        <v>43.02280089513466</v>
      </c>
      <c r="F24" s="626">
        <v>5345</v>
      </c>
    </row>
    <row r="25" spans="1:6" s="316" customFormat="1" ht="15.75" customHeight="1">
      <c r="A25" s="733"/>
      <c r="B25" s="703"/>
      <c r="C25" s="626"/>
      <c r="D25" s="626"/>
      <c r="E25" s="732"/>
      <c r="F25" s="626"/>
    </row>
    <row r="26" spans="1:6" s="316" customFormat="1" ht="15.75" customHeight="1">
      <c r="A26" s="730" t="s">
        <v>1164</v>
      </c>
      <c r="B26" s="629" t="s">
        <v>1165</v>
      </c>
      <c r="C26" s="621">
        <v>64482854</v>
      </c>
      <c r="D26" s="621">
        <v>30770533</v>
      </c>
      <c r="E26" s="732">
        <v>47.718937812523</v>
      </c>
      <c r="F26" s="621">
        <v>5554651</v>
      </c>
    </row>
    <row r="27" spans="1:6" s="316" customFormat="1" ht="15.75" customHeight="1">
      <c r="A27" s="735" t="s">
        <v>1166</v>
      </c>
      <c r="B27" s="629" t="s">
        <v>1167</v>
      </c>
      <c r="C27" s="621">
        <v>55652216</v>
      </c>
      <c r="D27" s="621">
        <v>25507586</v>
      </c>
      <c r="E27" s="732">
        <v>45.83390893185637</v>
      </c>
      <c r="F27" s="621">
        <v>5002492</v>
      </c>
    </row>
    <row r="28" spans="1:6" s="316" customFormat="1" ht="15.75" customHeight="1">
      <c r="A28" s="736" t="s">
        <v>1430</v>
      </c>
      <c r="B28" s="737" t="s">
        <v>1010</v>
      </c>
      <c r="C28" s="626">
        <v>6630192</v>
      </c>
      <c r="D28" s="626">
        <v>2842112</v>
      </c>
      <c r="E28" s="734">
        <v>42.866209605996325</v>
      </c>
      <c r="F28" s="626">
        <v>566854</v>
      </c>
    </row>
    <row r="29" spans="1:6" s="316" customFormat="1" ht="15.75" customHeight="1">
      <c r="A29" s="736" t="s">
        <v>1432</v>
      </c>
      <c r="B29" s="736" t="s">
        <v>1433</v>
      </c>
      <c r="C29" s="626">
        <v>1100</v>
      </c>
      <c r="D29" s="626">
        <v>353</v>
      </c>
      <c r="E29" s="734">
        <v>32.09090909090909</v>
      </c>
      <c r="F29" s="626">
        <v>8</v>
      </c>
    </row>
    <row r="30" spans="1:6" s="316" customFormat="1" ht="15.75" customHeight="1">
      <c r="A30" s="736" t="s">
        <v>1434</v>
      </c>
      <c r="B30" s="736" t="s">
        <v>1435</v>
      </c>
      <c r="C30" s="626">
        <v>225498</v>
      </c>
      <c r="D30" s="626">
        <v>111155</v>
      </c>
      <c r="E30" s="734">
        <v>49.29312011636467</v>
      </c>
      <c r="F30" s="626">
        <v>12671</v>
      </c>
    </row>
    <row r="31" spans="1:6" s="316" customFormat="1" ht="15.75" customHeight="1">
      <c r="A31" s="736" t="s">
        <v>1436</v>
      </c>
      <c r="B31" s="736" t="s">
        <v>1437</v>
      </c>
      <c r="C31" s="626">
        <v>1216115</v>
      </c>
      <c r="D31" s="626">
        <v>649008</v>
      </c>
      <c r="E31" s="734">
        <v>53.36732134707655</v>
      </c>
      <c r="F31" s="626">
        <v>108133</v>
      </c>
    </row>
    <row r="32" spans="1:6" s="316" customFormat="1" ht="15.75" customHeight="1">
      <c r="A32" s="736" t="s">
        <v>1438</v>
      </c>
      <c r="B32" s="736" t="s">
        <v>1439</v>
      </c>
      <c r="C32" s="626">
        <v>1374086</v>
      </c>
      <c r="D32" s="626">
        <v>1030325</v>
      </c>
      <c r="E32" s="734">
        <v>74.98257023213976</v>
      </c>
      <c r="F32" s="626">
        <v>90595</v>
      </c>
    </row>
    <row r="33" spans="1:6" s="316" customFormat="1" ht="15.75" customHeight="1">
      <c r="A33" s="736" t="s">
        <v>1440</v>
      </c>
      <c r="B33" s="736" t="s">
        <v>1441</v>
      </c>
      <c r="C33" s="626">
        <v>456791</v>
      </c>
      <c r="D33" s="626">
        <v>217880</v>
      </c>
      <c r="E33" s="734">
        <v>47.697962525531366</v>
      </c>
      <c r="F33" s="626">
        <v>33954</v>
      </c>
    </row>
    <row r="34" spans="1:6" s="316" customFormat="1" ht="15.75" customHeight="1">
      <c r="A34" s="736" t="s">
        <v>1442</v>
      </c>
      <c r="B34" s="736" t="s">
        <v>1443</v>
      </c>
      <c r="C34" s="626">
        <v>19275751</v>
      </c>
      <c r="D34" s="626">
        <v>7618415</v>
      </c>
      <c r="E34" s="734">
        <v>39.52331092054468</v>
      </c>
      <c r="F34" s="626">
        <v>1258591</v>
      </c>
    </row>
    <row r="35" spans="1:6" s="316" customFormat="1" ht="15.75" customHeight="1">
      <c r="A35" s="736" t="s">
        <v>1444</v>
      </c>
      <c r="B35" s="736" t="s">
        <v>1011</v>
      </c>
      <c r="C35" s="626">
        <v>1285812</v>
      </c>
      <c r="D35" s="626">
        <v>1098291</v>
      </c>
      <c r="E35" s="734">
        <v>85.41614170656364</v>
      </c>
      <c r="F35" s="626">
        <v>234062</v>
      </c>
    </row>
    <row r="36" spans="1:6" s="316" customFormat="1" ht="15.75" customHeight="1">
      <c r="A36" s="736" t="s">
        <v>1446</v>
      </c>
      <c r="B36" s="736" t="s">
        <v>1447</v>
      </c>
      <c r="C36" s="626">
        <v>130</v>
      </c>
      <c r="D36" s="626">
        <v>0</v>
      </c>
      <c r="E36" s="734">
        <v>0</v>
      </c>
      <c r="F36" s="626">
        <v>0</v>
      </c>
    </row>
    <row r="37" spans="1:6" s="316" customFormat="1" ht="15.75" customHeight="1">
      <c r="A37" s="736" t="s">
        <v>1448</v>
      </c>
      <c r="B37" s="736" t="s">
        <v>1012</v>
      </c>
      <c r="C37" s="626">
        <v>2978664</v>
      </c>
      <c r="D37" s="626">
        <v>1316420</v>
      </c>
      <c r="E37" s="734">
        <v>44.194981374199976</v>
      </c>
      <c r="F37" s="626">
        <v>228069</v>
      </c>
    </row>
    <row r="38" spans="1:6" s="316" customFormat="1" ht="15.75" customHeight="1">
      <c r="A38" s="736" t="s">
        <v>1450</v>
      </c>
      <c r="B38" s="736" t="s">
        <v>1451</v>
      </c>
      <c r="C38" s="626">
        <v>20370</v>
      </c>
      <c r="D38" s="626">
        <v>3861</v>
      </c>
      <c r="E38" s="734">
        <v>18.954344624447717</v>
      </c>
      <c r="F38" s="626">
        <v>86</v>
      </c>
    </row>
    <row r="39" spans="1:6" s="316" customFormat="1" ht="15.75" customHeight="1">
      <c r="A39" s="736" t="s">
        <v>1452</v>
      </c>
      <c r="B39" s="736" t="s">
        <v>1453</v>
      </c>
      <c r="C39" s="626">
        <v>20643951</v>
      </c>
      <c r="D39" s="626">
        <v>9650535</v>
      </c>
      <c r="E39" s="734">
        <v>46.747519406532206</v>
      </c>
      <c r="F39" s="626">
        <v>2343501</v>
      </c>
    </row>
    <row r="40" spans="1:6" s="316" customFormat="1" ht="15.75" customHeight="1">
      <c r="A40" s="736" t="s">
        <v>1454</v>
      </c>
      <c r="B40" s="736" t="s">
        <v>1455</v>
      </c>
      <c r="C40" s="626">
        <v>971253</v>
      </c>
      <c r="D40" s="626">
        <v>795102</v>
      </c>
      <c r="E40" s="734">
        <v>81.86353092345661</v>
      </c>
      <c r="F40" s="626">
        <v>93923</v>
      </c>
    </row>
    <row r="41" spans="1:6" s="316" customFormat="1" ht="15.75" customHeight="1">
      <c r="A41" s="736" t="s">
        <v>1014</v>
      </c>
      <c r="B41" s="444" t="s">
        <v>1015</v>
      </c>
      <c r="C41" s="626">
        <v>50745</v>
      </c>
      <c r="D41" s="626">
        <v>28479</v>
      </c>
      <c r="E41" s="734">
        <v>56.12178539757612</v>
      </c>
      <c r="F41" s="626">
        <v>6950</v>
      </c>
    </row>
    <row r="42" spans="1:6" s="316" customFormat="1" ht="15.75" customHeight="1">
      <c r="A42" s="736" t="s">
        <v>1016</v>
      </c>
      <c r="B42" s="444" t="s">
        <v>1017</v>
      </c>
      <c r="C42" s="626">
        <v>140912</v>
      </c>
      <c r="D42" s="626">
        <v>0</v>
      </c>
      <c r="E42" s="734">
        <v>0</v>
      </c>
      <c r="F42" s="626">
        <v>0</v>
      </c>
    </row>
    <row r="43" spans="1:6" s="316" customFormat="1" ht="15.75" customHeight="1">
      <c r="A43" s="736" t="s">
        <v>1018</v>
      </c>
      <c r="B43" s="736" t="s">
        <v>1019</v>
      </c>
      <c r="C43" s="626">
        <v>380846</v>
      </c>
      <c r="D43" s="626">
        <v>145650</v>
      </c>
      <c r="E43" s="734">
        <v>38.24380458242964</v>
      </c>
      <c r="F43" s="626">
        <v>25095</v>
      </c>
    </row>
    <row r="44" spans="1:6" s="316" customFormat="1" ht="15.75" customHeight="1">
      <c r="A44" s="738" t="s">
        <v>1168</v>
      </c>
      <c r="B44" s="462" t="s">
        <v>1169</v>
      </c>
      <c r="C44" s="621">
        <v>8830638</v>
      </c>
      <c r="D44" s="621">
        <v>5262947</v>
      </c>
      <c r="E44" s="732">
        <v>59.59871755585496</v>
      </c>
      <c r="F44" s="621">
        <v>552159</v>
      </c>
    </row>
    <row r="45" spans="1:6" s="316" customFormat="1" ht="15.75" customHeight="1">
      <c r="A45" s="739">
        <v>14.31</v>
      </c>
      <c r="B45" s="702" t="s">
        <v>1022</v>
      </c>
      <c r="C45" s="626">
        <v>7452</v>
      </c>
      <c r="D45" s="626">
        <v>4496</v>
      </c>
      <c r="E45" s="734">
        <v>60.33279656468062</v>
      </c>
      <c r="F45" s="626">
        <v>3165</v>
      </c>
    </row>
    <row r="46" spans="1:6" s="316" customFormat="1" ht="15.75" customHeight="1">
      <c r="A46" s="739">
        <v>14.32</v>
      </c>
      <c r="B46" s="702" t="s">
        <v>1024</v>
      </c>
      <c r="C46" s="626">
        <v>8823186</v>
      </c>
      <c r="D46" s="626">
        <v>5258451</v>
      </c>
      <c r="E46" s="734">
        <v>59.598097557956955</v>
      </c>
      <c r="F46" s="626">
        <v>548994</v>
      </c>
    </row>
    <row r="47" spans="1:6" s="316" customFormat="1" ht="12.75">
      <c r="A47" s="714"/>
      <c r="C47" s="740"/>
      <c r="D47" s="740"/>
      <c r="E47" s="741"/>
      <c r="F47" s="636"/>
    </row>
    <row r="48" spans="1:6" ht="15.75">
      <c r="A48" s="961"/>
      <c r="B48" s="961"/>
      <c r="C48" s="961"/>
      <c r="D48" s="961"/>
      <c r="E48" s="961"/>
      <c r="F48" s="961"/>
    </row>
    <row r="49" spans="1:6" ht="28.5" customHeight="1">
      <c r="A49" s="742"/>
      <c r="B49" s="686"/>
      <c r="C49" s="686"/>
      <c r="D49" s="743"/>
      <c r="E49" s="744"/>
      <c r="F49" s="745"/>
    </row>
    <row r="50" spans="1:5" s="316" customFormat="1" ht="15.75">
      <c r="A50" s="742" t="s">
        <v>2</v>
      </c>
      <c r="B50" s="686"/>
      <c r="C50" s="686"/>
      <c r="D50" s="743"/>
      <c r="E50" s="746" t="s">
        <v>3</v>
      </c>
    </row>
    <row r="51" spans="1:5" s="316" customFormat="1" ht="12.75">
      <c r="A51" s="611"/>
      <c r="B51" s="611"/>
      <c r="C51" s="611"/>
      <c r="D51" s="706"/>
      <c r="E51" s="747"/>
    </row>
    <row r="52" spans="1:5" s="316" customFormat="1" ht="12.75">
      <c r="A52" s="611" t="s">
        <v>322</v>
      </c>
      <c r="B52" s="611"/>
      <c r="C52" s="611"/>
      <c r="D52" s="611"/>
      <c r="E52" s="748"/>
    </row>
    <row r="53" spans="1:5" s="316" customFormat="1" ht="12.75">
      <c r="A53" s="712" t="s">
        <v>5</v>
      </c>
      <c r="B53" s="611"/>
      <c r="C53" s="611"/>
      <c r="D53" s="611"/>
      <c r="E53" s="748"/>
    </row>
    <row r="54" spans="2:5" s="316" customFormat="1" ht="12.75">
      <c r="B54" s="611"/>
      <c r="C54" s="611"/>
      <c r="D54" s="611"/>
      <c r="E54" s="748"/>
    </row>
    <row r="55" spans="1:6" ht="15.75">
      <c r="A55" s="607"/>
      <c r="B55" s="611"/>
      <c r="C55" s="611"/>
      <c r="D55" s="611"/>
      <c r="E55" s="748"/>
      <c r="F55" s="316"/>
    </row>
    <row r="56" spans="3:6" ht="15.75">
      <c r="C56" s="316"/>
      <c r="D56" s="316"/>
      <c r="E56" s="715"/>
      <c r="F56" s="316"/>
    </row>
  </sheetData>
  <mergeCells count="1">
    <mergeCell ref="A48:F48"/>
  </mergeCells>
  <printOptions horizontalCentered="1"/>
  <pageMargins left="0.9448818897637796" right="0.35433070866141736" top="0.5905511811023623" bottom="0.4724409448818898" header="0.2755905511811024" footer="0.1968503937007874"/>
  <pageSetup firstPageNumber="44" useFirstPageNumber="1" fitToHeight="1" fitToWidth="1" horizontalDpi="300" verticalDpi="300" orientation="portrait" paperSize="9" scale="88" r:id="rId1"/>
  <headerFooter alignWithMargins="0">
    <oddFooter>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91"/>
  <sheetViews>
    <sheetView workbookViewId="0" topLeftCell="A1">
      <selection activeCell="C9" sqref="C9"/>
    </sheetView>
  </sheetViews>
  <sheetFormatPr defaultColWidth="9.140625" defaultRowHeight="12.75"/>
  <cols>
    <col min="1" max="1" width="8.00390625" style="714" customWidth="1"/>
    <col min="2" max="2" width="47.140625" style="607" customWidth="1"/>
    <col min="3" max="3" width="11.00390625" style="607" customWidth="1"/>
    <col min="4" max="4" width="10.8515625" style="607" customWidth="1"/>
    <col min="5" max="5" width="11.7109375" style="605" customWidth="1"/>
    <col min="6" max="6" width="10.421875" style="607" bestFit="1" customWidth="1"/>
    <col min="7" max="16384" width="9.140625" style="607" customWidth="1"/>
  </cols>
  <sheetData>
    <row r="1" spans="1:6" s="316" customFormat="1" ht="12.75">
      <c r="A1" s="714"/>
      <c r="E1" s="600"/>
      <c r="F1" s="302" t="s">
        <v>1171</v>
      </c>
    </row>
    <row r="2" spans="1:6" s="316" customFormat="1" ht="17.25" customHeight="1">
      <c r="A2" s="958" t="s">
        <v>1263</v>
      </c>
      <c r="B2" s="958"/>
      <c r="C2" s="958"/>
      <c r="D2" s="958"/>
      <c r="E2" s="958"/>
      <c r="F2" s="958"/>
    </row>
    <row r="3" spans="1:5" s="475" customFormat="1" ht="17.25" customHeight="1">
      <c r="A3" s="639"/>
      <c r="B3" s="686"/>
      <c r="C3" s="686"/>
      <c r="D3" s="750"/>
      <c r="E3" s="750"/>
    </row>
    <row r="4" spans="1:6" ht="17.25" customHeight="1">
      <c r="A4" s="973" t="s">
        <v>1172</v>
      </c>
      <c r="B4" s="973"/>
      <c r="C4" s="973"/>
      <c r="D4" s="973"/>
      <c r="E4" s="973"/>
      <c r="F4" s="973"/>
    </row>
    <row r="5" spans="1:6" s="316" customFormat="1" ht="17.25" customHeight="1">
      <c r="A5" s="963" t="s">
        <v>944</v>
      </c>
      <c r="B5" s="963"/>
      <c r="C5" s="963"/>
      <c r="D5" s="963"/>
      <c r="E5" s="963"/>
      <c r="F5" s="963"/>
    </row>
    <row r="6" spans="1:6" s="316" customFormat="1" ht="12.75">
      <c r="A6" s="714"/>
      <c r="E6" s="600"/>
      <c r="F6" s="690" t="s">
        <v>10</v>
      </c>
    </row>
    <row r="7" spans="1:6" s="316" customFormat="1" ht="45.75" customHeight="1">
      <c r="A7" s="665" t="s">
        <v>1368</v>
      </c>
      <c r="B7" s="691" t="s">
        <v>946</v>
      </c>
      <c r="C7" s="691" t="s">
        <v>267</v>
      </c>
      <c r="D7" s="691" t="s">
        <v>12</v>
      </c>
      <c r="E7" s="616" t="s">
        <v>327</v>
      </c>
      <c r="F7" s="616" t="s">
        <v>950</v>
      </c>
    </row>
    <row r="8" spans="1:6" s="316" customFormat="1" ht="12.75">
      <c r="A8" s="693" t="s">
        <v>1118</v>
      </c>
      <c r="B8" s="693" t="s">
        <v>1119</v>
      </c>
      <c r="C8" s="693" t="s">
        <v>1120</v>
      </c>
      <c r="D8" s="693" t="s">
        <v>1121</v>
      </c>
      <c r="E8" s="693" t="s">
        <v>1122</v>
      </c>
      <c r="F8" s="665" t="s">
        <v>1123</v>
      </c>
    </row>
    <row r="9" spans="1:6" s="316" customFormat="1" ht="12.75">
      <c r="A9" s="751" t="s">
        <v>1035</v>
      </c>
      <c r="B9" s="752" t="s">
        <v>592</v>
      </c>
      <c r="C9" s="621">
        <v>48881044</v>
      </c>
      <c r="D9" s="621">
        <v>31509275</v>
      </c>
      <c r="E9" s="753">
        <v>64.46113344060326</v>
      </c>
      <c r="F9" s="621">
        <v>4133709</v>
      </c>
    </row>
    <row r="10" spans="1:6" s="316" customFormat="1" ht="12.75">
      <c r="A10" s="751" t="s">
        <v>1173</v>
      </c>
      <c r="B10" s="752" t="s">
        <v>1174</v>
      </c>
      <c r="C10" s="621">
        <v>64704699</v>
      </c>
      <c r="D10" s="621">
        <v>30430839</v>
      </c>
      <c r="E10" s="753">
        <v>47.0303385539279</v>
      </c>
      <c r="F10" s="621">
        <v>5511681</v>
      </c>
    </row>
    <row r="11" spans="1:6" s="316" customFormat="1" ht="12.75">
      <c r="A11" s="619"/>
      <c r="B11" s="754" t="s">
        <v>1204</v>
      </c>
      <c r="C11" s="621">
        <v>41300793</v>
      </c>
      <c r="D11" s="621">
        <v>21477055</v>
      </c>
      <c r="E11" s="753">
        <v>52.001555999179</v>
      </c>
      <c r="F11" s="621">
        <v>3124803</v>
      </c>
    </row>
    <row r="12" spans="1:6" s="316" customFormat="1" ht="12.75">
      <c r="A12" s="730">
        <v>1000</v>
      </c>
      <c r="B12" s="754" t="s">
        <v>1038</v>
      </c>
      <c r="C12" s="621">
        <v>25711738</v>
      </c>
      <c r="D12" s="621">
        <v>12579702</v>
      </c>
      <c r="E12" s="755">
        <v>48.92591080385153</v>
      </c>
      <c r="F12" s="626">
        <v>2159995</v>
      </c>
    </row>
    <row r="13" spans="1:6" s="316" customFormat="1" ht="12.75">
      <c r="A13" s="756">
        <v>1100</v>
      </c>
      <c r="B13" s="757" t="s">
        <v>1175</v>
      </c>
      <c r="C13" s="626">
        <v>4209553</v>
      </c>
      <c r="D13" s="626">
        <v>2322841</v>
      </c>
      <c r="E13" s="755">
        <v>55.18022934976706</v>
      </c>
      <c r="F13" s="626">
        <v>411075</v>
      </c>
    </row>
    <row r="14" spans="1:6" s="316" customFormat="1" ht="14.25" customHeight="1">
      <c r="A14" s="756">
        <v>1200</v>
      </c>
      <c r="B14" s="757" t="s">
        <v>1176</v>
      </c>
      <c r="C14" s="626">
        <v>998784</v>
      </c>
      <c r="D14" s="626">
        <v>499359</v>
      </c>
      <c r="E14" s="755">
        <v>49.99669598231449</v>
      </c>
      <c r="F14" s="626">
        <v>110960</v>
      </c>
    </row>
    <row r="15" spans="1:6" s="316" customFormat="1" ht="12.75">
      <c r="A15" s="756">
        <v>1300</v>
      </c>
      <c r="B15" s="757" t="s">
        <v>1177</v>
      </c>
      <c r="C15" s="626">
        <v>185832</v>
      </c>
      <c r="D15" s="626">
        <v>131216</v>
      </c>
      <c r="E15" s="755">
        <v>70.61001334538723</v>
      </c>
      <c r="F15" s="626">
        <v>-2843</v>
      </c>
    </row>
    <row r="16" spans="1:6" s="316" customFormat="1" ht="12.75">
      <c r="A16" s="756">
        <v>1400</v>
      </c>
      <c r="B16" s="757" t="s">
        <v>1178</v>
      </c>
      <c r="C16" s="626">
        <v>18069874</v>
      </c>
      <c r="D16" s="626">
        <v>8513197</v>
      </c>
      <c r="E16" s="755">
        <v>47.112652805437385</v>
      </c>
      <c r="F16" s="626">
        <v>1507813</v>
      </c>
    </row>
    <row r="17" spans="1:6" s="600" customFormat="1" ht="27" customHeight="1">
      <c r="A17" s="659">
        <v>1455</v>
      </c>
      <c r="B17" s="758" t="s">
        <v>1047</v>
      </c>
      <c r="C17" s="349">
        <v>40778</v>
      </c>
      <c r="D17" s="349">
        <v>7457</v>
      </c>
      <c r="E17" s="759">
        <v>18.286821325224388</v>
      </c>
      <c r="F17" s="760">
        <v>4729</v>
      </c>
    </row>
    <row r="18" spans="1:6" s="600" customFormat="1" ht="55.5" customHeight="1">
      <c r="A18" s="659">
        <v>1456</v>
      </c>
      <c r="B18" s="758" t="s">
        <v>482</v>
      </c>
      <c r="C18" s="349">
        <v>4800</v>
      </c>
      <c r="D18" s="349">
        <v>0</v>
      </c>
      <c r="E18" s="759">
        <v>0</v>
      </c>
      <c r="F18" s="760">
        <v>0</v>
      </c>
    </row>
    <row r="19" spans="1:6" s="605" customFormat="1" ht="15.75">
      <c r="A19" s="661">
        <v>1491</v>
      </c>
      <c r="B19" s="761" t="s">
        <v>483</v>
      </c>
      <c r="C19" s="760">
        <v>100</v>
      </c>
      <c r="D19" s="760">
        <v>22</v>
      </c>
      <c r="E19" s="762">
        <v>22</v>
      </c>
      <c r="F19" s="760">
        <v>0</v>
      </c>
    </row>
    <row r="20" spans="1:6" s="605" customFormat="1" ht="15.75">
      <c r="A20" s="661">
        <v>1492</v>
      </c>
      <c r="B20" s="761" t="s">
        <v>484</v>
      </c>
      <c r="C20" s="760">
        <v>306543</v>
      </c>
      <c r="D20" s="760">
        <v>211909</v>
      </c>
      <c r="E20" s="762">
        <v>69.12863774413378</v>
      </c>
      <c r="F20" s="760">
        <v>65473</v>
      </c>
    </row>
    <row r="21" spans="1:6" s="605" customFormat="1" ht="15.75">
      <c r="A21" s="661">
        <v>1493</v>
      </c>
      <c r="B21" s="761" t="s">
        <v>485</v>
      </c>
      <c r="C21" s="760">
        <v>90700</v>
      </c>
      <c r="D21" s="760">
        <v>71628</v>
      </c>
      <c r="E21" s="762">
        <v>78.97243660418964</v>
      </c>
      <c r="F21" s="760">
        <v>0</v>
      </c>
    </row>
    <row r="22" spans="1:6" s="605" customFormat="1" ht="15.75">
      <c r="A22" s="661">
        <v>1499</v>
      </c>
      <c r="B22" s="761" t="s">
        <v>487</v>
      </c>
      <c r="C22" s="760">
        <v>53897</v>
      </c>
      <c r="D22" s="760">
        <v>26160</v>
      </c>
      <c r="E22" s="762">
        <v>48.53702432417389</v>
      </c>
      <c r="F22" s="760">
        <v>513</v>
      </c>
    </row>
    <row r="23" spans="1:6" s="316" customFormat="1" ht="25.5">
      <c r="A23" s="756">
        <v>1500</v>
      </c>
      <c r="B23" s="757" t="s">
        <v>1179</v>
      </c>
      <c r="C23" s="626">
        <v>2211083</v>
      </c>
      <c r="D23" s="626">
        <v>1099947</v>
      </c>
      <c r="E23" s="755">
        <v>49.74697919526314</v>
      </c>
      <c r="F23" s="626">
        <v>132257</v>
      </c>
    </row>
    <row r="24" spans="1:6" s="316" customFormat="1" ht="12.75">
      <c r="A24" s="659">
        <v>1564</v>
      </c>
      <c r="B24" s="758" t="s">
        <v>1050</v>
      </c>
      <c r="C24" s="349">
        <v>10070</v>
      </c>
      <c r="D24" s="349">
        <v>0</v>
      </c>
      <c r="E24" s="755">
        <v>0</v>
      </c>
      <c r="F24" s="760">
        <v>0</v>
      </c>
    </row>
    <row r="25" spans="1:6" s="316" customFormat="1" ht="12.75">
      <c r="A25" s="659">
        <v>1565</v>
      </c>
      <c r="B25" s="763" t="s">
        <v>1051</v>
      </c>
      <c r="C25" s="349">
        <v>0</v>
      </c>
      <c r="D25" s="349">
        <v>0</v>
      </c>
      <c r="E25" s="755">
        <v>0</v>
      </c>
      <c r="F25" s="760">
        <v>0</v>
      </c>
    </row>
    <row r="26" spans="1:6" s="316" customFormat="1" ht="12.75">
      <c r="A26" s="756">
        <v>1600</v>
      </c>
      <c r="B26" s="757" t="s">
        <v>1180</v>
      </c>
      <c r="C26" s="626">
        <v>36612</v>
      </c>
      <c r="D26" s="626">
        <v>13142</v>
      </c>
      <c r="E26" s="755">
        <v>35.895334862886486</v>
      </c>
      <c r="F26" s="626">
        <v>733</v>
      </c>
    </row>
    <row r="27" spans="1:6" s="316" customFormat="1" ht="12.75">
      <c r="A27" s="730">
        <v>2000</v>
      </c>
      <c r="B27" s="764" t="s">
        <v>1181</v>
      </c>
      <c r="C27" s="621">
        <v>75981</v>
      </c>
      <c r="D27" s="621">
        <v>34898</v>
      </c>
      <c r="E27" s="753">
        <v>45.929903528513705</v>
      </c>
      <c r="F27" s="621">
        <v>10524</v>
      </c>
    </row>
    <row r="28" spans="1:6" s="316" customFormat="1" ht="12.75">
      <c r="A28" s="665" t="s">
        <v>1054</v>
      </c>
      <c r="B28" s="757" t="s">
        <v>1055</v>
      </c>
      <c r="C28" s="626">
        <v>74645</v>
      </c>
      <c r="D28" s="626">
        <v>34396</v>
      </c>
      <c r="E28" s="755">
        <v>46.07944269542501</v>
      </c>
      <c r="F28" s="626">
        <v>10462</v>
      </c>
    </row>
    <row r="29" spans="1:6" s="316" customFormat="1" ht="12" customHeight="1">
      <c r="A29" s="632" t="s">
        <v>1056</v>
      </c>
      <c r="B29" s="765" t="s">
        <v>1182</v>
      </c>
      <c r="C29" s="760">
        <v>5090</v>
      </c>
      <c r="D29" s="760">
        <v>3083</v>
      </c>
      <c r="E29" s="762">
        <v>60.56974459724951</v>
      </c>
      <c r="F29" s="760">
        <v>2247</v>
      </c>
    </row>
    <row r="30" spans="1:6" ht="25.5">
      <c r="A30" s="632" t="s">
        <v>1183</v>
      </c>
      <c r="B30" s="765" t="s">
        <v>1184</v>
      </c>
      <c r="C30" s="760">
        <v>44471</v>
      </c>
      <c r="D30" s="760">
        <v>14456</v>
      </c>
      <c r="E30" s="762">
        <v>32.50657732005127</v>
      </c>
      <c r="F30" s="760">
        <v>4848</v>
      </c>
    </row>
    <row r="31" spans="1:6" s="316" customFormat="1" ht="12.75">
      <c r="A31" s="632" t="s">
        <v>1059</v>
      </c>
      <c r="B31" s="765" t="s">
        <v>1185</v>
      </c>
      <c r="C31" s="760">
        <v>25084</v>
      </c>
      <c r="D31" s="760">
        <v>16857</v>
      </c>
      <c r="E31" s="762">
        <v>67.20220060596395</v>
      </c>
      <c r="F31" s="760">
        <v>3367</v>
      </c>
    </row>
    <row r="32" spans="1:6" s="316" customFormat="1" ht="12.75">
      <c r="A32" s="665" t="s">
        <v>1061</v>
      </c>
      <c r="B32" s="757" t="s">
        <v>1062</v>
      </c>
      <c r="C32" s="626">
        <v>0</v>
      </c>
      <c r="D32" s="626">
        <v>0</v>
      </c>
      <c r="E32" s="762">
        <v>0</v>
      </c>
      <c r="F32" s="626">
        <v>0</v>
      </c>
    </row>
    <row r="33" spans="1:6" s="316" customFormat="1" ht="14.25" customHeight="1">
      <c r="A33" s="665" t="s">
        <v>1063</v>
      </c>
      <c r="B33" s="757" t="s">
        <v>1064</v>
      </c>
      <c r="C33" s="626">
        <v>1336</v>
      </c>
      <c r="D33" s="626">
        <v>502</v>
      </c>
      <c r="E33" s="755">
        <v>37.5748502994012</v>
      </c>
      <c r="F33" s="626">
        <v>62</v>
      </c>
    </row>
    <row r="34" spans="1:6" s="316" customFormat="1" ht="12.75">
      <c r="A34" s="730">
        <v>3000</v>
      </c>
      <c r="B34" s="764" t="s">
        <v>1186</v>
      </c>
      <c r="C34" s="621">
        <v>15513074</v>
      </c>
      <c r="D34" s="621">
        <v>8862455</v>
      </c>
      <c r="E34" s="753">
        <v>57.128941691375935</v>
      </c>
      <c r="F34" s="621">
        <v>954284</v>
      </c>
    </row>
    <row r="35" spans="1:6" s="316" customFormat="1" ht="12.75">
      <c r="A35" s="756">
        <v>3100</v>
      </c>
      <c r="B35" s="757" t="s">
        <v>1391</v>
      </c>
      <c r="C35" s="626">
        <v>55179</v>
      </c>
      <c r="D35" s="626">
        <v>37506</v>
      </c>
      <c r="E35" s="755">
        <v>67.97151090088622</v>
      </c>
      <c r="F35" s="626">
        <v>3242</v>
      </c>
    </row>
    <row r="36" spans="1:6" s="316" customFormat="1" ht="12.75" customHeight="1">
      <c r="A36" s="756">
        <v>3400</v>
      </c>
      <c r="B36" s="757" t="s">
        <v>1397</v>
      </c>
      <c r="C36" s="626">
        <v>6105627</v>
      </c>
      <c r="D36" s="626">
        <v>3341721</v>
      </c>
      <c r="E36" s="755">
        <v>54.731823611235995</v>
      </c>
      <c r="F36" s="626">
        <v>379365</v>
      </c>
    </row>
    <row r="37" spans="1:6" s="316" customFormat="1" ht="12.75">
      <c r="A37" s="756">
        <v>3500</v>
      </c>
      <c r="B37" s="757" t="s">
        <v>1399</v>
      </c>
      <c r="C37" s="626">
        <v>516716</v>
      </c>
      <c r="D37" s="626">
        <v>211895</v>
      </c>
      <c r="E37" s="755">
        <v>41.00801987939216</v>
      </c>
      <c r="F37" s="626">
        <v>19518</v>
      </c>
    </row>
    <row r="38" spans="1:6" s="316" customFormat="1" ht="12.75">
      <c r="A38" s="632" t="s">
        <v>1069</v>
      </c>
      <c r="B38" s="765" t="s">
        <v>495</v>
      </c>
      <c r="C38" s="193">
        <v>62566</v>
      </c>
      <c r="D38" s="193">
        <v>15192</v>
      </c>
      <c r="E38" s="766">
        <v>24.281558674040213</v>
      </c>
      <c r="F38" s="626">
        <v>-2793</v>
      </c>
    </row>
    <row r="39" spans="1:6" s="316" customFormat="1" ht="12.75">
      <c r="A39" s="632" t="s">
        <v>1070</v>
      </c>
      <c r="B39" s="767" t="s">
        <v>1071</v>
      </c>
      <c r="C39" s="193">
        <v>0</v>
      </c>
      <c r="D39" s="193">
        <v>0</v>
      </c>
      <c r="E39" s="766">
        <v>0</v>
      </c>
      <c r="F39" s="626">
        <v>0</v>
      </c>
    </row>
    <row r="40" spans="1:6" s="316" customFormat="1" ht="12.75">
      <c r="A40" s="632" t="s">
        <v>1072</v>
      </c>
      <c r="B40" s="767" t="s">
        <v>1073</v>
      </c>
      <c r="C40" s="193">
        <v>720</v>
      </c>
      <c r="D40" s="193">
        <v>1735</v>
      </c>
      <c r="E40" s="766">
        <v>240.97222222222223</v>
      </c>
      <c r="F40" s="626">
        <v>100</v>
      </c>
    </row>
    <row r="41" spans="1:6" ht="15.75">
      <c r="A41" s="665">
        <v>3600</v>
      </c>
      <c r="B41" s="757" t="s">
        <v>1187</v>
      </c>
      <c r="C41" s="626">
        <v>4914</v>
      </c>
      <c r="D41" s="626">
        <v>8386</v>
      </c>
      <c r="E41" s="755">
        <v>170.65527065527067</v>
      </c>
      <c r="F41" s="626">
        <v>0</v>
      </c>
    </row>
    <row r="42" spans="1:6" s="316" customFormat="1" ht="15.75" customHeight="1">
      <c r="A42" s="665" t="s">
        <v>1188</v>
      </c>
      <c r="B42" s="757" t="s">
        <v>1189</v>
      </c>
      <c r="C42" s="626">
        <v>8830638</v>
      </c>
      <c r="D42" s="626">
        <v>5262947</v>
      </c>
      <c r="E42" s="755">
        <v>59.59871755585496</v>
      </c>
      <c r="F42" s="626">
        <v>552159</v>
      </c>
    </row>
    <row r="43" spans="1:6" s="316" customFormat="1" ht="39.75" customHeight="1">
      <c r="A43" s="632" t="s">
        <v>1190</v>
      </c>
      <c r="B43" s="765" t="s">
        <v>1191</v>
      </c>
      <c r="C43" s="626">
        <v>7452</v>
      </c>
      <c r="D43" s="626">
        <v>4496</v>
      </c>
      <c r="E43" s="755">
        <v>60.33279656468062</v>
      </c>
      <c r="F43" s="626">
        <v>3165</v>
      </c>
    </row>
    <row r="44" spans="1:6" s="316" customFormat="1" ht="12.75">
      <c r="A44" s="665">
        <v>3900</v>
      </c>
      <c r="B44" s="757" t="s">
        <v>1407</v>
      </c>
      <c r="C44" s="626">
        <v>0</v>
      </c>
      <c r="D44" s="626">
        <v>0</v>
      </c>
      <c r="E44" s="755">
        <v>0</v>
      </c>
      <c r="F44" s="626">
        <v>0</v>
      </c>
    </row>
    <row r="45" spans="1:6" s="316" customFormat="1" ht="12.75">
      <c r="A45" s="769">
        <v>3910</v>
      </c>
      <c r="B45" s="770" t="s">
        <v>1077</v>
      </c>
      <c r="C45" s="626">
        <v>0</v>
      </c>
      <c r="D45" s="626">
        <v>0</v>
      </c>
      <c r="E45" s="755">
        <v>0</v>
      </c>
      <c r="F45" s="626">
        <v>0</v>
      </c>
    </row>
    <row r="46" spans="1:6" s="316" customFormat="1" ht="15.75" customHeight="1">
      <c r="A46" s="730"/>
      <c r="B46" s="754" t="s">
        <v>1110</v>
      </c>
      <c r="C46" s="621">
        <v>23403906</v>
      </c>
      <c r="D46" s="621">
        <v>8953784</v>
      </c>
      <c r="E46" s="753">
        <v>38.25764810369688</v>
      </c>
      <c r="F46" s="621">
        <v>2386878</v>
      </c>
    </row>
    <row r="47" spans="1:6" s="316" customFormat="1" ht="12.75">
      <c r="A47" s="730">
        <v>4000</v>
      </c>
      <c r="B47" s="764" t="s">
        <v>1079</v>
      </c>
      <c r="C47" s="621">
        <v>20741073</v>
      </c>
      <c r="D47" s="621">
        <v>8404592</v>
      </c>
      <c r="E47" s="753">
        <v>40.52149086018838</v>
      </c>
      <c r="F47" s="621">
        <v>2212447</v>
      </c>
    </row>
    <row r="48" spans="1:6" s="316" customFormat="1" ht="25.5">
      <c r="A48" s="771" t="s">
        <v>1192</v>
      </c>
      <c r="B48" s="765" t="s">
        <v>1193</v>
      </c>
      <c r="C48" s="760">
        <v>0</v>
      </c>
      <c r="D48" s="760">
        <v>0</v>
      </c>
      <c r="E48" s="755">
        <v>0</v>
      </c>
      <c r="F48" s="760">
        <v>0</v>
      </c>
    </row>
    <row r="49" spans="1:6" s="316" customFormat="1" ht="38.25">
      <c r="A49" s="632" t="s">
        <v>1194</v>
      </c>
      <c r="B49" s="772" t="s">
        <v>1195</v>
      </c>
      <c r="C49" s="760">
        <v>0</v>
      </c>
      <c r="D49" s="760">
        <v>0</v>
      </c>
      <c r="E49" s="755">
        <v>0</v>
      </c>
      <c r="F49" s="760">
        <v>0</v>
      </c>
    </row>
    <row r="50" spans="1:6" s="316" customFormat="1" ht="14.25" customHeight="1">
      <c r="A50" s="619">
        <v>6000</v>
      </c>
      <c r="B50" s="764" t="s">
        <v>1083</v>
      </c>
      <c r="C50" s="621">
        <v>56100</v>
      </c>
      <c r="D50" s="621">
        <v>20417</v>
      </c>
      <c r="E50" s="753">
        <v>36.3939393939394</v>
      </c>
      <c r="F50" s="621">
        <v>1396</v>
      </c>
    </row>
    <row r="51" spans="1:6" s="316" customFormat="1" ht="12.75">
      <c r="A51" s="619">
        <v>7000</v>
      </c>
      <c r="B51" s="764" t="s">
        <v>1084</v>
      </c>
      <c r="C51" s="621">
        <v>2606733</v>
      </c>
      <c r="D51" s="621">
        <v>528775</v>
      </c>
      <c r="E51" s="753">
        <v>20.284969730309932</v>
      </c>
      <c r="F51" s="621">
        <v>173035</v>
      </c>
    </row>
    <row r="52" spans="1:6" s="316" customFormat="1" ht="16.5" customHeight="1">
      <c r="A52" s="771" t="s">
        <v>1196</v>
      </c>
      <c r="B52" s="765" t="s">
        <v>1085</v>
      </c>
      <c r="C52" s="626">
        <v>0</v>
      </c>
      <c r="D52" s="626">
        <v>0</v>
      </c>
      <c r="E52" s="755">
        <v>0</v>
      </c>
      <c r="F52" s="626">
        <v>0</v>
      </c>
    </row>
    <row r="53" spans="1:6" s="316" customFormat="1" ht="38.25">
      <c r="A53" s="632" t="s">
        <v>1197</v>
      </c>
      <c r="B53" s="772" t="s">
        <v>1198</v>
      </c>
      <c r="C53" s="626">
        <v>0</v>
      </c>
      <c r="D53" s="626">
        <v>0</v>
      </c>
      <c r="E53" s="755">
        <v>0</v>
      </c>
      <c r="F53" s="626">
        <v>0</v>
      </c>
    </row>
    <row r="54" spans="1:6" s="316" customFormat="1" ht="12.75">
      <c r="A54" s="730" t="s">
        <v>1087</v>
      </c>
      <c r="B54" s="754" t="s">
        <v>1205</v>
      </c>
      <c r="C54" s="621">
        <v>-221845</v>
      </c>
      <c r="D54" s="621">
        <v>339694</v>
      </c>
      <c r="E54" s="753">
        <v>-153.12222497689828</v>
      </c>
      <c r="F54" s="621">
        <v>42970</v>
      </c>
    </row>
    <row r="55" spans="1:6" s="316" customFormat="1" ht="12.75">
      <c r="A55" s="756">
        <v>8100</v>
      </c>
      <c r="B55" s="773" t="s">
        <v>1199</v>
      </c>
      <c r="C55" s="626">
        <v>1505474</v>
      </c>
      <c r="D55" s="626">
        <v>1032589</v>
      </c>
      <c r="E55" s="755">
        <v>68.58896267886394</v>
      </c>
      <c r="F55" s="626">
        <v>66531</v>
      </c>
    </row>
    <row r="56" spans="1:6" s="152" customFormat="1" ht="12.75">
      <c r="A56" s="676">
        <v>8112</v>
      </c>
      <c r="B56" s="774" t="s">
        <v>1200</v>
      </c>
      <c r="C56" s="193">
        <v>38480</v>
      </c>
      <c r="D56" s="193">
        <v>165464</v>
      </c>
      <c r="E56" s="766">
        <v>430</v>
      </c>
      <c r="F56" s="626">
        <v>103673</v>
      </c>
    </row>
    <row r="57" spans="1:6" s="316" customFormat="1" ht="13.5" customHeight="1">
      <c r="A57" s="756">
        <v>8200</v>
      </c>
      <c r="B57" s="776" t="s">
        <v>1201</v>
      </c>
      <c r="C57" s="664">
        <v>1727319</v>
      </c>
      <c r="D57" s="664">
        <v>692895</v>
      </c>
      <c r="E57" s="777">
        <v>40.11389905396745</v>
      </c>
      <c r="F57" s="626">
        <v>23561</v>
      </c>
    </row>
    <row r="58" spans="1:6" s="316" customFormat="1" ht="13.5" customHeight="1">
      <c r="A58" s="676">
        <v>8212</v>
      </c>
      <c r="B58" s="774" t="s">
        <v>1202</v>
      </c>
      <c r="C58" s="664">
        <v>50042</v>
      </c>
      <c r="D58" s="664">
        <v>80175</v>
      </c>
      <c r="E58" s="777">
        <v>160.21541904799966</v>
      </c>
      <c r="F58" s="626">
        <v>51805</v>
      </c>
    </row>
    <row r="59" spans="1:6" s="316" customFormat="1" ht="13.5" customHeight="1">
      <c r="A59" s="779" t="s">
        <v>1094</v>
      </c>
      <c r="B59" s="780" t="s">
        <v>1206</v>
      </c>
      <c r="C59" s="781">
        <v>64482854</v>
      </c>
      <c r="D59" s="781">
        <v>30770533</v>
      </c>
      <c r="E59" s="782">
        <v>47.718937812523</v>
      </c>
      <c r="F59" s="781">
        <v>5554651</v>
      </c>
    </row>
    <row r="60" spans="1:6" s="316" customFormat="1" ht="14.25" customHeight="1">
      <c r="A60" s="730" t="s">
        <v>1096</v>
      </c>
      <c r="B60" s="783" t="s">
        <v>1207</v>
      </c>
      <c r="C60" s="781">
        <v>-15601810</v>
      </c>
      <c r="D60" s="781">
        <v>738742</v>
      </c>
      <c r="E60" s="782">
        <v>-4.734976262369559</v>
      </c>
      <c r="F60" s="781">
        <v>-1420942</v>
      </c>
    </row>
    <row r="61" spans="1:6" s="316" customFormat="1" ht="12.75">
      <c r="A61" s="730" t="s">
        <v>1098</v>
      </c>
      <c r="B61" s="784" t="s">
        <v>1208</v>
      </c>
      <c r="C61" s="781">
        <v>15601810</v>
      </c>
      <c r="D61" s="781">
        <v>-738742</v>
      </c>
      <c r="E61" s="782">
        <v>-4.734976262369559</v>
      </c>
      <c r="F61" s="781">
        <v>1420942</v>
      </c>
    </row>
    <row r="62" spans="1:6" s="316" customFormat="1" ht="18" customHeight="1">
      <c r="A62" s="779" t="s">
        <v>328</v>
      </c>
      <c r="B62" s="785" t="s">
        <v>1113</v>
      </c>
      <c r="C62" s="621">
        <v>318614</v>
      </c>
      <c r="D62" s="621">
        <v>570456</v>
      </c>
      <c r="E62" s="753">
        <v>179.04297990672097</v>
      </c>
      <c r="F62" s="621">
        <v>201200</v>
      </c>
    </row>
    <row r="63" spans="1:6" s="316" customFormat="1" ht="12.75">
      <c r="A63" s="787" t="s">
        <v>328</v>
      </c>
      <c r="B63" s="788" t="s">
        <v>1101</v>
      </c>
      <c r="C63" s="569">
        <v>1860</v>
      </c>
      <c r="D63" s="569">
        <v>33945</v>
      </c>
      <c r="E63" s="789">
        <v>1825</v>
      </c>
      <c r="F63" s="626">
        <v>29580</v>
      </c>
    </row>
    <row r="64" spans="1:6" s="316" customFormat="1" ht="12.75">
      <c r="A64" s="787" t="s">
        <v>328</v>
      </c>
      <c r="B64" s="788" t="s">
        <v>1203</v>
      </c>
      <c r="C64" s="569">
        <v>316754</v>
      </c>
      <c r="D64" s="569">
        <v>536511</v>
      </c>
      <c r="E64" s="789">
        <v>169.377813697696</v>
      </c>
      <c r="F64" s="626">
        <v>171620</v>
      </c>
    </row>
    <row r="65" spans="1:6" s="316" customFormat="1" ht="14.25" customHeight="1">
      <c r="A65" s="779" t="s">
        <v>328</v>
      </c>
      <c r="B65" s="785" t="s">
        <v>1114</v>
      </c>
      <c r="C65" s="621">
        <v>14891649</v>
      </c>
      <c r="D65" s="621">
        <v>-1499655</v>
      </c>
      <c r="E65" s="753">
        <v>-10.07044283678725</v>
      </c>
      <c r="F65" s="621">
        <v>1137429</v>
      </c>
    </row>
    <row r="66" spans="1:6" s="316" customFormat="1" ht="12.75">
      <c r="A66" s="790" t="s">
        <v>328</v>
      </c>
      <c r="B66" s="791" t="s">
        <v>1103</v>
      </c>
      <c r="C66" s="626">
        <v>19766124</v>
      </c>
      <c r="D66" s="626">
        <v>19803423</v>
      </c>
      <c r="E66" s="755">
        <v>100.18870163922881</v>
      </c>
      <c r="F66" s="626">
        <v>-221915</v>
      </c>
    </row>
    <row r="67" spans="1:6" s="316" customFormat="1" ht="12.75">
      <c r="A67" s="790" t="s">
        <v>328</v>
      </c>
      <c r="B67" s="791" t="s">
        <v>1104</v>
      </c>
      <c r="C67" s="626">
        <v>4874475</v>
      </c>
      <c r="D67" s="626">
        <v>21303078</v>
      </c>
      <c r="E67" s="755" t="s">
        <v>953</v>
      </c>
      <c r="F67" s="626">
        <v>-1359344</v>
      </c>
    </row>
    <row r="68" spans="1:6" s="316" customFormat="1" ht="13.5" customHeight="1">
      <c r="A68" s="790" t="s">
        <v>328</v>
      </c>
      <c r="B68" s="785" t="s">
        <v>1105</v>
      </c>
      <c r="C68" s="626">
        <v>153000</v>
      </c>
      <c r="D68" s="626">
        <v>174497</v>
      </c>
      <c r="E68" s="755">
        <v>0</v>
      </c>
      <c r="F68" s="626">
        <v>75442</v>
      </c>
    </row>
    <row r="69" spans="1:6" s="316" customFormat="1" ht="13.5" customHeight="1">
      <c r="A69" s="790" t="s">
        <v>328</v>
      </c>
      <c r="B69" s="785" t="s">
        <v>1106</v>
      </c>
      <c r="C69" s="626">
        <v>238547</v>
      </c>
      <c r="D69" s="626">
        <v>15960</v>
      </c>
      <c r="E69" s="755">
        <v>6.690505434987655</v>
      </c>
      <c r="F69" s="626">
        <v>6871</v>
      </c>
    </row>
    <row r="70" spans="1:6" s="316" customFormat="1" ht="18" customHeight="1">
      <c r="A70" s="298"/>
      <c r="B70" s="792"/>
      <c r="C70" s="636"/>
      <c r="D70" s="636"/>
      <c r="E70" s="636"/>
      <c r="F70" s="434"/>
    </row>
    <row r="71" spans="1:6" s="316" customFormat="1" ht="12.75">
      <c r="A71" s="961"/>
      <c r="B71" s="961"/>
      <c r="C71" s="961"/>
      <c r="D71" s="961"/>
      <c r="E71" s="961"/>
      <c r="F71" s="961"/>
    </row>
    <row r="72" spans="1:5" s="316" customFormat="1" ht="15.75">
      <c r="A72" s="639"/>
      <c r="B72" s="607"/>
      <c r="C72" s="640"/>
      <c r="D72" s="640"/>
      <c r="E72" s="607"/>
    </row>
    <row r="73" spans="1:6" s="316" customFormat="1" ht="12.75">
      <c r="A73" s="40" t="s">
        <v>2</v>
      </c>
      <c r="C73" s="478"/>
      <c r="D73" s="478"/>
      <c r="E73" s="317" t="s">
        <v>3</v>
      </c>
      <c r="F73" s="302"/>
    </row>
    <row r="74" spans="1:6" s="316" customFormat="1" ht="12.75">
      <c r="A74" s="589"/>
      <c r="B74" s="532"/>
      <c r="E74" s="300"/>
      <c r="F74" s="302"/>
    </row>
    <row r="75" spans="1:2" s="316" customFormat="1" ht="12.75">
      <c r="A75" s="793"/>
      <c r="B75" s="532"/>
    </row>
    <row r="76" spans="1:2" s="316" customFormat="1" ht="12.75">
      <c r="A76" s="409"/>
      <c r="B76" s="532"/>
    </row>
    <row r="77" spans="1:6" ht="15.75">
      <c r="A77" s="409"/>
      <c r="C77" s="316"/>
      <c r="D77" s="316"/>
      <c r="E77" s="316"/>
      <c r="F77" s="316"/>
    </row>
    <row r="78" spans="1:6" ht="15.75">
      <c r="A78" s="409"/>
      <c r="C78" s="316"/>
      <c r="D78" s="316"/>
      <c r="E78" s="316"/>
      <c r="F78" s="316"/>
    </row>
    <row r="79" spans="1:6" ht="15.75">
      <c r="A79" s="409"/>
      <c r="B79" s="794"/>
      <c r="F79" s="605"/>
    </row>
    <row r="80" spans="2:6" ht="15.75">
      <c r="B80" s="794"/>
      <c r="E80" s="795"/>
      <c r="F80" s="795"/>
    </row>
    <row r="81" spans="1:6" s="639" customFormat="1" ht="15.75">
      <c r="A81" s="714"/>
      <c r="D81" s="607"/>
      <c r="E81" s="605"/>
      <c r="F81" s="605"/>
    </row>
    <row r="83" spans="5:6" ht="15.75">
      <c r="E83" s="795"/>
      <c r="F83" s="639"/>
    </row>
    <row r="84" spans="1:6" s="639" customFormat="1" ht="15.75">
      <c r="A84" s="714"/>
      <c r="C84" s="607"/>
      <c r="D84" s="607"/>
      <c r="E84" s="605"/>
      <c r="F84" s="607"/>
    </row>
    <row r="85" ht="15.75">
      <c r="B85" s="796"/>
    </row>
    <row r="87" ht="15.75">
      <c r="B87" s="797"/>
    </row>
    <row r="90" ht="15.75">
      <c r="A90" s="716" t="s">
        <v>322</v>
      </c>
    </row>
    <row r="91" ht="15.75">
      <c r="A91" s="716" t="s">
        <v>5</v>
      </c>
    </row>
  </sheetData>
  <mergeCells count="4">
    <mergeCell ref="A2:F2"/>
    <mergeCell ref="A4:F4"/>
    <mergeCell ref="A5:F5"/>
    <mergeCell ref="A71:F71"/>
  </mergeCells>
  <printOptions horizontalCentered="1"/>
  <pageMargins left="0.9055118110236221" right="0.2755905511811024" top="0.6692913385826772" bottom="0.5511811023622047" header="0.3937007874015748" footer="0.2755905511811024"/>
  <pageSetup firstPageNumber="45" useFirstPageNumber="1" horizontalDpi="600" verticalDpi="600" orientation="portrait" paperSize="9" scale="92" r:id="rId1"/>
  <headerFooter alignWithMargins="0">
    <oddFooter>&amp;R&amp;P</oddFooter>
  </headerFooter>
  <rowBreaks count="1" manualBreakCount="1">
    <brk id="45" max="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I75"/>
  <sheetViews>
    <sheetView workbookViewId="0" topLeftCell="A1">
      <selection activeCell="C9" sqref="C9"/>
    </sheetView>
  </sheetViews>
  <sheetFormatPr defaultColWidth="9.140625" defaultRowHeight="17.25" customHeight="1"/>
  <cols>
    <col min="1" max="1" width="6.57421875" style="316" customWidth="1"/>
    <col min="2" max="2" width="39.8515625" style="611" customWidth="1"/>
    <col min="3" max="3" width="10.57421875" style="304" customWidth="1"/>
    <col min="4" max="4" width="11.7109375" style="611" customWidth="1"/>
    <col min="5" max="5" width="11.140625" style="304" customWidth="1"/>
    <col min="6" max="6" width="10.00390625" style="464" customWidth="1"/>
    <col min="7" max="16384" width="9.140625" style="316" customWidth="1"/>
  </cols>
  <sheetData>
    <row r="1" spans="5:6" ht="17.25" customHeight="1">
      <c r="E1" s="302"/>
      <c r="F1" s="163" t="s">
        <v>1209</v>
      </c>
    </row>
    <row r="2" spans="2:3" ht="17.25" customHeight="1">
      <c r="B2" s="316"/>
      <c r="C2" s="302" t="s">
        <v>941</v>
      </c>
    </row>
    <row r="4" spans="2:6" s="607" customFormat="1" ht="30" customHeight="1">
      <c r="B4" s="976" t="s">
        <v>1210</v>
      </c>
      <c r="C4" s="976"/>
      <c r="D4" s="976"/>
      <c r="E4" s="976"/>
      <c r="F4" s="454"/>
    </row>
    <row r="5" spans="2:7" ht="17.25" customHeight="1">
      <c r="B5" s="958" t="s">
        <v>266</v>
      </c>
      <c r="C5" s="958"/>
      <c r="D5" s="958"/>
      <c r="E5" s="958"/>
      <c r="F5" s="977"/>
      <c r="G5" s="977"/>
    </row>
    <row r="6" ht="17.25" customHeight="1">
      <c r="F6" s="653" t="s">
        <v>10</v>
      </c>
    </row>
    <row r="7" spans="1:6" ht="45.75" customHeight="1">
      <c r="A7" s="665" t="s">
        <v>1368</v>
      </c>
      <c r="B7" s="691" t="s">
        <v>946</v>
      </c>
      <c r="C7" s="798" t="s">
        <v>267</v>
      </c>
      <c r="D7" s="691" t="s">
        <v>12</v>
      </c>
      <c r="E7" s="799" t="s">
        <v>327</v>
      </c>
      <c r="F7" s="552" t="s">
        <v>950</v>
      </c>
    </row>
    <row r="8" spans="1:6" ht="12.75">
      <c r="A8" s="693" t="s">
        <v>1118</v>
      </c>
      <c r="B8" s="693" t="s">
        <v>1119</v>
      </c>
      <c r="C8" s="693" t="s">
        <v>1120</v>
      </c>
      <c r="D8" s="693" t="s">
        <v>1121</v>
      </c>
      <c r="E8" s="800" t="s">
        <v>1122</v>
      </c>
      <c r="F8" s="693" t="s">
        <v>1123</v>
      </c>
    </row>
    <row r="9" spans="1:6" ht="12.75">
      <c r="A9" s="730" t="s">
        <v>1035</v>
      </c>
      <c r="B9" s="462" t="s">
        <v>1221</v>
      </c>
      <c r="C9" s="621">
        <v>2979119</v>
      </c>
      <c r="D9" s="19">
        <v>1697196</v>
      </c>
      <c r="E9" s="622">
        <v>56.96972829886956</v>
      </c>
      <c r="F9" s="191">
        <v>232902</v>
      </c>
    </row>
    <row r="10" spans="1:6" ht="31.5" customHeight="1">
      <c r="A10" s="801"/>
      <c r="B10" s="696" t="s">
        <v>1222</v>
      </c>
      <c r="C10" s="621">
        <v>2978789</v>
      </c>
      <c r="D10" s="19">
        <v>1697090</v>
      </c>
      <c r="E10" s="622">
        <v>56.97248109886266</v>
      </c>
      <c r="F10" s="191">
        <v>232902</v>
      </c>
    </row>
    <row r="11" spans="1:6" ht="25.5">
      <c r="A11" s="733"/>
      <c r="B11" s="802" t="s">
        <v>1211</v>
      </c>
      <c r="C11" s="626">
        <v>2325653</v>
      </c>
      <c r="D11" s="803">
        <v>1399459</v>
      </c>
      <c r="E11" s="627">
        <v>60.17488421531501</v>
      </c>
      <c r="F11" s="349">
        <v>206701</v>
      </c>
    </row>
    <row r="12" spans="1:6" ht="25.5">
      <c r="A12" s="733"/>
      <c r="B12" s="802" t="s">
        <v>1212</v>
      </c>
      <c r="C12" s="626">
        <v>653136</v>
      </c>
      <c r="D12" s="803">
        <v>297631</v>
      </c>
      <c r="E12" s="627">
        <v>45.56952916391073</v>
      </c>
      <c r="F12" s="349">
        <v>26201</v>
      </c>
    </row>
    <row r="13" spans="1:6" ht="29.25" customHeight="1">
      <c r="A13" s="801"/>
      <c r="B13" s="462" t="s">
        <v>1213</v>
      </c>
      <c r="C13" s="621">
        <v>330</v>
      </c>
      <c r="D13" s="19">
        <v>106</v>
      </c>
      <c r="E13" s="622">
        <v>32.121212121212125</v>
      </c>
      <c r="F13" s="191">
        <v>0</v>
      </c>
    </row>
    <row r="14" spans="1:6" ht="16.5" customHeight="1">
      <c r="A14" s="804" t="s">
        <v>1036</v>
      </c>
      <c r="B14" s="462" t="s">
        <v>1223</v>
      </c>
      <c r="C14" s="621">
        <v>4426730</v>
      </c>
      <c r="D14" s="19">
        <v>1577864</v>
      </c>
      <c r="E14" s="622">
        <v>35.64400810530572</v>
      </c>
      <c r="F14" s="191">
        <v>309197</v>
      </c>
    </row>
    <row r="15" spans="1:6" ht="12.75">
      <c r="A15" s="805"/>
      <c r="B15" s="696" t="s">
        <v>1224</v>
      </c>
      <c r="C15" s="621">
        <v>2922656</v>
      </c>
      <c r="D15" s="19">
        <v>1125892</v>
      </c>
      <c r="E15" s="622">
        <v>38.52290519308465</v>
      </c>
      <c r="F15" s="191">
        <v>196656</v>
      </c>
    </row>
    <row r="16" spans="1:6" ht="12.75">
      <c r="A16" s="730">
        <v>1000</v>
      </c>
      <c r="B16" s="696" t="s">
        <v>474</v>
      </c>
      <c r="C16" s="621">
        <v>2715049</v>
      </c>
      <c r="D16" s="19">
        <v>1049444</v>
      </c>
      <c r="E16" s="622">
        <v>38.65285672560606</v>
      </c>
      <c r="F16" s="191">
        <v>185867</v>
      </c>
    </row>
    <row r="17" spans="1:6" ht="12.75">
      <c r="A17" s="756">
        <v>1100</v>
      </c>
      <c r="B17" s="736" t="s">
        <v>1214</v>
      </c>
      <c r="C17" s="626">
        <v>252032</v>
      </c>
      <c r="D17" s="803">
        <v>139271</v>
      </c>
      <c r="E17" s="627">
        <v>55.25925279329609</v>
      </c>
      <c r="F17" s="193">
        <v>24104</v>
      </c>
    </row>
    <row r="18" spans="1:6" ht="25.5">
      <c r="A18" s="756">
        <v>1200</v>
      </c>
      <c r="B18" s="736" t="s">
        <v>1042</v>
      </c>
      <c r="C18" s="626">
        <v>54687</v>
      </c>
      <c r="D18" s="803">
        <v>29770</v>
      </c>
      <c r="E18" s="627">
        <v>54.43706913891784</v>
      </c>
      <c r="F18" s="193">
        <v>4748</v>
      </c>
    </row>
    <row r="19" spans="1:6" ht="12.75">
      <c r="A19" s="756">
        <v>1300</v>
      </c>
      <c r="B19" s="736" t="s">
        <v>1044</v>
      </c>
      <c r="C19" s="626">
        <v>112286</v>
      </c>
      <c r="D19" s="803">
        <v>66811</v>
      </c>
      <c r="E19" s="627">
        <v>59.50073918386976</v>
      </c>
      <c r="F19" s="193">
        <v>8057</v>
      </c>
    </row>
    <row r="20" spans="1:6" ht="12.75">
      <c r="A20" s="756">
        <v>1400</v>
      </c>
      <c r="B20" s="736" t="s">
        <v>1046</v>
      </c>
      <c r="C20" s="626">
        <v>1955653</v>
      </c>
      <c r="D20" s="803">
        <v>646174</v>
      </c>
      <c r="E20" s="627">
        <v>33.04134220130054</v>
      </c>
      <c r="F20" s="193">
        <v>110460</v>
      </c>
    </row>
    <row r="21" spans="1:7" s="155" customFormat="1" ht="36" customHeight="1">
      <c r="A21" s="659">
        <v>1455</v>
      </c>
      <c r="B21" s="660" t="s">
        <v>1047</v>
      </c>
      <c r="C21" s="698" t="s">
        <v>1215</v>
      </c>
      <c r="D21" s="337">
        <v>0</v>
      </c>
      <c r="E21" s="627">
        <v>0</v>
      </c>
      <c r="F21" s="193">
        <v>0</v>
      </c>
      <c r="G21" s="425"/>
    </row>
    <row r="22" spans="1:7" s="600" customFormat="1" ht="55.5" customHeight="1">
      <c r="A22" s="659">
        <v>1456</v>
      </c>
      <c r="B22" s="660" t="s">
        <v>482</v>
      </c>
      <c r="C22" s="698" t="s">
        <v>1215</v>
      </c>
      <c r="D22" s="337">
        <v>0</v>
      </c>
      <c r="E22" s="658">
        <v>0</v>
      </c>
      <c r="F22" s="193">
        <v>0</v>
      </c>
      <c r="G22" s="425"/>
    </row>
    <row r="23" spans="1:7" s="605" customFormat="1" ht="15.75">
      <c r="A23" s="661">
        <v>1491</v>
      </c>
      <c r="B23" s="662" t="s">
        <v>483</v>
      </c>
      <c r="C23" s="626">
        <v>25</v>
      </c>
      <c r="D23" s="803">
        <v>25</v>
      </c>
      <c r="E23" s="627">
        <v>100</v>
      </c>
      <c r="F23" s="193">
        <v>0</v>
      </c>
      <c r="G23" s="636"/>
    </row>
    <row r="24" spans="1:7" s="421" customFormat="1" ht="15.75">
      <c r="A24" s="661">
        <v>1492</v>
      </c>
      <c r="B24" s="662" t="s">
        <v>484</v>
      </c>
      <c r="C24" s="193">
        <v>35</v>
      </c>
      <c r="D24" s="337">
        <v>0</v>
      </c>
      <c r="E24" s="627">
        <v>0</v>
      </c>
      <c r="F24" s="193">
        <v>0</v>
      </c>
      <c r="G24" s="434"/>
    </row>
    <row r="25" spans="1:7" s="421" customFormat="1" ht="15.75">
      <c r="A25" s="661">
        <v>1493</v>
      </c>
      <c r="B25" s="662" t="s">
        <v>485</v>
      </c>
      <c r="C25" s="193">
        <v>0</v>
      </c>
      <c r="D25" s="337">
        <v>0</v>
      </c>
      <c r="E25" s="627">
        <v>0</v>
      </c>
      <c r="F25" s="193">
        <v>0</v>
      </c>
      <c r="G25" s="434"/>
    </row>
    <row r="26" spans="1:7" s="421" customFormat="1" ht="15.75">
      <c r="A26" s="661">
        <v>1499</v>
      </c>
      <c r="B26" s="662" t="s">
        <v>487</v>
      </c>
      <c r="C26" s="193">
        <v>0</v>
      </c>
      <c r="D26" s="337">
        <v>0</v>
      </c>
      <c r="E26" s="627">
        <v>0</v>
      </c>
      <c r="F26" s="193">
        <v>0</v>
      </c>
      <c r="G26" s="434"/>
    </row>
    <row r="27" spans="1:6" ht="25.5">
      <c r="A27" s="756">
        <v>1500</v>
      </c>
      <c r="B27" s="736" t="s">
        <v>1216</v>
      </c>
      <c r="C27" s="626">
        <v>311735</v>
      </c>
      <c r="D27" s="803">
        <v>153055</v>
      </c>
      <c r="E27" s="627">
        <v>49.09779139333087</v>
      </c>
      <c r="F27" s="193">
        <v>34436</v>
      </c>
    </row>
    <row r="28" spans="1:7" s="155" customFormat="1" ht="16.5" customHeight="1">
      <c r="A28" s="659">
        <v>1564</v>
      </c>
      <c r="B28" s="660" t="s">
        <v>1050</v>
      </c>
      <c r="C28" s="698" t="s">
        <v>1215</v>
      </c>
      <c r="D28" s="337">
        <v>0</v>
      </c>
      <c r="E28" s="627">
        <v>0</v>
      </c>
      <c r="F28" s="193">
        <v>0</v>
      </c>
      <c r="G28" s="425"/>
    </row>
    <row r="29" spans="1:7" s="600" customFormat="1" ht="12.75">
      <c r="A29" s="659">
        <v>1565</v>
      </c>
      <c r="B29" s="344" t="s">
        <v>1051</v>
      </c>
      <c r="C29" s="698" t="s">
        <v>1215</v>
      </c>
      <c r="D29" s="337">
        <v>409</v>
      </c>
      <c r="E29" s="627">
        <v>0</v>
      </c>
      <c r="F29" s="193">
        <v>0</v>
      </c>
      <c r="G29" s="425"/>
    </row>
    <row r="30" spans="1:6" ht="12.75">
      <c r="A30" s="756">
        <v>1600</v>
      </c>
      <c r="B30" s="736" t="s">
        <v>1052</v>
      </c>
      <c r="C30" s="626">
        <v>28656</v>
      </c>
      <c r="D30" s="803">
        <v>14363</v>
      </c>
      <c r="E30" s="627">
        <v>50.12213847012842</v>
      </c>
      <c r="F30" s="193">
        <v>4062</v>
      </c>
    </row>
    <row r="31" spans="1:6" ht="12.75">
      <c r="A31" s="730">
        <v>3000</v>
      </c>
      <c r="B31" s="806" t="s">
        <v>1186</v>
      </c>
      <c r="C31" s="621">
        <v>207607</v>
      </c>
      <c r="D31" s="19">
        <v>76448</v>
      </c>
      <c r="E31" s="622">
        <v>36.82342117558657</v>
      </c>
      <c r="F31" s="191">
        <v>10789</v>
      </c>
    </row>
    <row r="32" spans="1:6" ht="12.75">
      <c r="A32" s="733">
        <v>3100</v>
      </c>
      <c r="B32" s="736" t="s">
        <v>1391</v>
      </c>
      <c r="C32" s="626">
        <v>0</v>
      </c>
      <c r="D32" s="803">
        <v>0</v>
      </c>
      <c r="E32" s="627">
        <v>0</v>
      </c>
      <c r="F32" s="193">
        <v>0</v>
      </c>
    </row>
    <row r="33" spans="1:6" ht="25.5">
      <c r="A33" s="733">
        <v>3400</v>
      </c>
      <c r="B33" s="736" t="s">
        <v>1397</v>
      </c>
      <c r="C33" s="626">
        <v>170478</v>
      </c>
      <c r="D33" s="803">
        <v>55772</v>
      </c>
      <c r="E33" s="627">
        <v>32.71507173946198</v>
      </c>
      <c r="F33" s="193">
        <v>9900</v>
      </c>
    </row>
    <row r="34" spans="1:6" ht="12.75">
      <c r="A34" s="733">
        <v>3500</v>
      </c>
      <c r="B34" s="736" t="s">
        <v>1399</v>
      </c>
      <c r="C34" s="626">
        <v>30629</v>
      </c>
      <c r="D34" s="803">
        <v>14088</v>
      </c>
      <c r="E34" s="627">
        <v>45.995625061216494</v>
      </c>
      <c r="F34" s="193">
        <v>970</v>
      </c>
    </row>
    <row r="35" spans="1:9" s="155" customFormat="1" ht="12.75">
      <c r="A35" s="632" t="s">
        <v>1069</v>
      </c>
      <c r="B35" s="672" t="s">
        <v>495</v>
      </c>
      <c r="C35" s="193">
        <v>0</v>
      </c>
      <c r="D35" s="337">
        <v>0</v>
      </c>
      <c r="E35" s="627">
        <v>0</v>
      </c>
      <c r="F35" s="193">
        <v>0</v>
      </c>
      <c r="G35" s="433"/>
      <c r="H35" s="370"/>
      <c r="I35" s="370"/>
    </row>
    <row r="36" spans="1:9" s="600" customFormat="1" ht="12.75">
      <c r="A36" s="632" t="s">
        <v>1070</v>
      </c>
      <c r="B36" s="673" t="s">
        <v>1071</v>
      </c>
      <c r="C36" s="193">
        <v>0</v>
      </c>
      <c r="D36" s="337">
        <v>0</v>
      </c>
      <c r="E36" s="627">
        <v>0</v>
      </c>
      <c r="F36" s="193">
        <v>-78</v>
      </c>
      <c r="G36" s="433"/>
      <c r="H36" s="786"/>
      <c r="I36" s="786"/>
    </row>
    <row r="37" spans="1:9" s="600" customFormat="1" ht="14.25" customHeight="1">
      <c r="A37" s="632" t="s">
        <v>1072</v>
      </c>
      <c r="B37" s="673" t="s">
        <v>1073</v>
      </c>
      <c r="C37" s="193">
        <v>4292</v>
      </c>
      <c r="D37" s="337">
        <v>1274</v>
      </c>
      <c r="E37" s="658">
        <v>29.68313140726934</v>
      </c>
      <c r="F37" s="193">
        <v>-163</v>
      </c>
      <c r="G37" s="433"/>
      <c r="H37" s="786"/>
      <c r="I37" s="786"/>
    </row>
    <row r="38" spans="1:7" s="421" customFormat="1" ht="15.75">
      <c r="A38" s="695">
        <v>3600</v>
      </c>
      <c r="B38" s="736" t="s">
        <v>1187</v>
      </c>
      <c r="C38" s="193">
        <v>100</v>
      </c>
      <c r="D38" s="337">
        <v>270</v>
      </c>
      <c r="E38" s="658">
        <v>0</v>
      </c>
      <c r="F38" s="193">
        <v>-31</v>
      </c>
      <c r="G38" s="370"/>
    </row>
    <row r="39" spans="1:6" s="150" customFormat="1" ht="26.25" customHeight="1">
      <c r="A39" s="807" t="s">
        <v>1188</v>
      </c>
      <c r="B39" s="736" t="s">
        <v>1189</v>
      </c>
      <c r="C39" s="193">
        <v>6400</v>
      </c>
      <c r="D39" s="337">
        <v>6318</v>
      </c>
      <c r="E39" s="658">
        <v>98.71875</v>
      </c>
      <c r="F39" s="193">
        <v>-50</v>
      </c>
    </row>
    <row r="40" spans="1:9" s="150" customFormat="1" ht="15.75">
      <c r="A40" s="808">
        <v>3900</v>
      </c>
      <c r="B40" s="809" t="s">
        <v>1407</v>
      </c>
      <c r="C40" s="810">
        <v>0</v>
      </c>
      <c r="D40" s="337">
        <v>0</v>
      </c>
      <c r="E40" s="658">
        <v>0</v>
      </c>
      <c r="F40" s="193">
        <v>0</v>
      </c>
      <c r="G40" s="433"/>
      <c r="H40" s="200"/>
      <c r="I40" s="200"/>
    </row>
    <row r="41" spans="1:9" s="150" customFormat="1" ht="12.75">
      <c r="A41" s="659">
        <v>3910</v>
      </c>
      <c r="B41" s="669" t="s">
        <v>1077</v>
      </c>
      <c r="C41" s="810">
        <v>0</v>
      </c>
      <c r="D41" s="337">
        <v>0</v>
      </c>
      <c r="E41" s="658">
        <v>0</v>
      </c>
      <c r="F41" s="193">
        <v>0</v>
      </c>
      <c r="G41" s="433"/>
      <c r="H41" s="200"/>
      <c r="I41" s="200"/>
    </row>
    <row r="42" spans="1:6" ht="14.25" customHeight="1">
      <c r="A42" s="805"/>
      <c r="B42" s="696" t="s">
        <v>1110</v>
      </c>
      <c r="C42" s="621">
        <v>1504074</v>
      </c>
      <c r="D42" s="19">
        <v>451972</v>
      </c>
      <c r="E42" s="622">
        <v>30.049851270615676</v>
      </c>
      <c r="F42" s="191">
        <v>112541</v>
      </c>
    </row>
    <row r="43" spans="1:6" s="361" customFormat="1" ht="12.75">
      <c r="A43" s="730">
        <v>4000</v>
      </c>
      <c r="B43" s="806" t="s">
        <v>1079</v>
      </c>
      <c r="C43" s="621">
        <v>1268420</v>
      </c>
      <c r="D43" s="19">
        <v>424850</v>
      </c>
      <c r="E43" s="622">
        <v>33.49442613645323</v>
      </c>
      <c r="F43" s="193">
        <v>111419</v>
      </c>
    </row>
    <row r="44" spans="1:7" ht="25.5">
      <c r="A44" s="632" t="s">
        <v>1192</v>
      </c>
      <c r="B44" s="672" t="s">
        <v>1193</v>
      </c>
      <c r="C44" s="626">
        <v>0</v>
      </c>
      <c r="D44" s="803">
        <v>0</v>
      </c>
      <c r="E44" s="627">
        <v>0</v>
      </c>
      <c r="F44" s="193">
        <v>0</v>
      </c>
      <c r="G44" s="600"/>
    </row>
    <row r="45" spans="1:6" s="361" customFormat="1" ht="12.75">
      <c r="A45" s="730">
        <v>6000</v>
      </c>
      <c r="B45" s="806" t="s">
        <v>1083</v>
      </c>
      <c r="C45" s="621">
        <v>145711</v>
      </c>
      <c r="D45" s="19">
        <v>26000</v>
      </c>
      <c r="E45" s="622">
        <v>17.843539609226482</v>
      </c>
      <c r="F45" s="191">
        <v>0</v>
      </c>
    </row>
    <row r="46" spans="1:6" s="361" customFormat="1" ht="12.75">
      <c r="A46" s="730">
        <v>7000</v>
      </c>
      <c r="B46" s="806" t="s">
        <v>1084</v>
      </c>
      <c r="C46" s="621">
        <v>89943</v>
      </c>
      <c r="D46" s="19">
        <v>1122</v>
      </c>
      <c r="E46" s="622">
        <v>1.2474567225909743</v>
      </c>
      <c r="F46" s="191">
        <v>1122</v>
      </c>
    </row>
    <row r="47" spans="1:7" ht="15" customHeight="1">
      <c r="A47" s="632" t="s">
        <v>1196</v>
      </c>
      <c r="B47" s="672" t="s">
        <v>1085</v>
      </c>
      <c r="C47" s="626">
        <v>0</v>
      </c>
      <c r="D47" s="803">
        <v>0</v>
      </c>
      <c r="E47" s="627">
        <v>0</v>
      </c>
      <c r="F47" s="193">
        <v>0</v>
      </c>
      <c r="G47" s="600"/>
    </row>
    <row r="48" spans="1:6" ht="12.75">
      <c r="A48" s="730" t="s">
        <v>1087</v>
      </c>
      <c r="B48" s="696" t="s">
        <v>1217</v>
      </c>
      <c r="C48" s="621">
        <v>-337</v>
      </c>
      <c r="D48" s="621">
        <v>0</v>
      </c>
      <c r="E48" s="622">
        <v>0</v>
      </c>
      <c r="F48" s="191">
        <v>0</v>
      </c>
    </row>
    <row r="49" spans="1:8" ht="12.75">
      <c r="A49" s="735">
        <v>8200</v>
      </c>
      <c r="B49" s="811" t="s">
        <v>1218</v>
      </c>
      <c r="C49" s="626">
        <v>337</v>
      </c>
      <c r="D49" s="803">
        <v>0</v>
      </c>
      <c r="E49" s="627">
        <v>0</v>
      </c>
      <c r="F49" s="193">
        <v>0</v>
      </c>
      <c r="G49" s="778"/>
      <c r="H49" s="600"/>
    </row>
    <row r="50" spans="1:8" ht="13.5" customHeight="1">
      <c r="A50" s="779" t="s">
        <v>1094</v>
      </c>
      <c r="B50" s="188" t="s">
        <v>1206</v>
      </c>
      <c r="C50" s="621">
        <v>4426393</v>
      </c>
      <c r="D50" s="19">
        <v>1577864</v>
      </c>
      <c r="E50" s="622">
        <v>35.64672183423388</v>
      </c>
      <c r="F50" s="191">
        <v>309197</v>
      </c>
      <c r="G50" s="768"/>
      <c r="H50" s="600"/>
    </row>
    <row r="51" spans="1:8" ht="14.25" customHeight="1">
      <c r="A51" s="812" t="s">
        <v>1096</v>
      </c>
      <c r="B51" s="188" t="s">
        <v>1207</v>
      </c>
      <c r="C51" s="781">
        <v>-1447274</v>
      </c>
      <c r="D51" s="813">
        <v>119332</v>
      </c>
      <c r="E51" s="622">
        <v>-8.24529425665078</v>
      </c>
      <c r="F51" s="731">
        <v>-76295</v>
      </c>
      <c r="G51" s="778"/>
      <c r="H51" s="600"/>
    </row>
    <row r="52" spans="1:6" ht="12.75">
      <c r="A52" s="730" t="s">
        <v>1098</v>
      </c>
      <c r="B52" s="462" t="s">
        <v>623</v>
      </c>
      <c r="C52" s="781">
        <v>1447274</v>
      </c>
      <c r="D52" s="813">
        <v>-119332</v>
      </c>
      <c r="E52" s="814">
        <v>8.24529425665078</v>
      </c>
      <c r="F52" s="731">
        <v>76295</v>
      </c>
    </row>
    <row r="53" spans="1:6" ht="12.75">
      <c r="A53" s="730"/>
      <c r="B53" s="493" t="s">
        <v>624</v>
      </c>
      <c r="C53" s="781">
        <v>1447274</v>
      </c>
      <c r="D53" s="813">
        <v>-119332</v>
      </c>
      <c r="E53" s="814">
        <v>8.24529425665078</v>
      </c>
      <c r="F53" s="731">
        <v>76295</v>
      </c>
    </row>
    <row r="54" spans="1:6" ht="12.75">
      <c r="A54" s="815"/>
      <c r="B54" s="494" t="s">
        <v>1219</v>
      </c>
      <c r="C54" s="626">
        <v>1645300</v>
      </c>
      <c r="D54" s="803">
        <v>1647180</v>
      </c>
      <c r="E54" s="627">
        <v>100.11426487570655</v>
      </c>
      <c r="F54" s="193">
        <v>-734</v>
      </c>
    </row>
    <row r="55" spans="1:6" ht="12.75">
      <c r="A55" s="815"/>
      <c r="B55" s="494" t="s">
        <v>1220</v>
      </c>
      <c r="C55" s="626">
        <v>198026</v>
      </c>
      <c r="D55" s="803">
        <v>1766512</v>
      </c>
      <c r="E55" s="627">
        <v>892.0606385020149</v>
      </c>
      <c r="F55" s="193">
        <v>-77029</v>
      </c>
    </row>
    <row r="56" spans="1:7" ht="12.75">
      <c r="A56" s="816"/>
      <c r="B56" s="316"/>
      <c r="C56" s="636"/>
      <c r="D56" s="817"/>
      <c r="E56" s="637"/>
      <c r="F56" s="434"/>
      <c r="G56" s="600"/>
    </row>
    <row r="57" spans="1:7" ht="12.75">
      <c r="A57" s="961"/>
      <c r="B57" s="961"/>
      <c r="C57" s="961"/>
      <c r="D57" s="961"/>
      <c r="E57" s="961"/>
      <c r="F57" s="961"/>
      <c r="G57" s="600"/>
    </row>
    <row r="58" spans="1:6" ht="15.75">
      <c r="A58" s="816"/>
      <c r="B58" s="639"/>
      <c r="C58" s="606"/>
      <c r="D58" s="686"/>
      <c r="E58" s="606"/>
      <c r="F58" s="454"/>
    </row>
    <row r="59" spans="1:6" ht="15.75">
      <c r="A59" s="818"/>
      <c r="B59" s="639"/>
      <c r="C59" s="606"/>
      <c r="D59" s="686"/>
      <c r="E59" s="685"/>
      <c r="F59" s="454"/>
    </row>
    <row r="60" spans="1:9" ht="15.75">
      <c r="A60" s="818" t="s">
        <v>2</v>
      </c>
      <c r="C60" s="606"/>
      <c r="D60" s="686"/>
      <c r="E60" s="606" t="s">
        <v>3</v>
      </c>
      <c r="G60" s="617"/>
      <c r="H60" s="617"/>
      <c r="I60" s="617"/>
    </row>
    <row r="61" spans="1:5" ht="12.75">
      <c r="A61" s="816"/>
      <c r="B61" s="532"/>
      <c r="C61" s="302"/>
      <c r="E61" s="302"/>
    </row>
    <row r="62" spans="2:8" ht="17.25" customHeight="1">
      <c r="B62" s="532"/>
      <c r="C62" s="302"/>
      <c r="E62" s="302"/>
      <c r="H62" s="475"/>
    </row>
    <row r="63" spans="2:5" ht="17.25" customHeight="1">
      <c r="B63" s="316"/>
      <c r="C63" s="302"/>
      <c r="E63" s="302"/>
    </row>
    <row r="64" spans="2:5" ht="17.25" customHeight="1">
      <c r="B64" s="316"/>
      <c r="C64" s="302"/>
      <c r="E64" s="302"/>
    </row>
    <row r="65" spans="2:5" ht="17.25" customHeight="1">
      <c r="B65" s="534"/>
      <c r="C65" s="819"/>
      <c r="D65" s="820"/>
      <c r="E65" s="302"/>
    </row>
    <row r="66" ht="17.25" customHeight="1">
      <c r="D66" s="821"/>
    </row>
    <row r="67" ht="17.25" customHeight="1">
      <c r="D67" s="821"/>
    </row>
    <row r="68" spans="2:4" ht="17.25" customHeight="1">
      <c r="B68" s="317"/>
      <c r="D68" s="821"/>
    </row>
    <row r="69" ht="17.25" customHeight="1">
      <c r="B69" s="317"/>
    </row>
    <row r="70" ht="17.25" customHeight="1">
      <c r="B70" s="822"/>
    </row>
    <row r="71" ht="17.25" customHeight="1">
      <c r="D71" s="821"/>
    </row>
    <row r="74" ht="17.25" customHeight="1">
      <c r="A74" s="316" t="s">
        <v>322</v>
      </c>
    </row>
    <row r="75" ht="17.25" customHeight="1">
      <c r="A75" s="316" t="s">
        <v>5</v>
      </c>
    </row>
  </sheetData>
  <mergeCells count="4">
    <mergeCell ref="B4:E4"/>
    <mergeCell ref="B5:E5"/>
    <mergeCell ref="F5:G5"/>
    <mergeCell ref="A57:F57"/>
  </mergeCells>
  <printOptions horizontalCentered="1"/>
  <pageMargins left="0.9448818897637796" right="0.35433070866141736" top="0.71" bottom="0.48" header="0.25" footer="0.2"/>
  <pageSetup firstPageNumber="47" useFirstPageNumber="1" horizontalDpi="600" verticalDpi="600" orientation="portrait" paperSize="9" r:id="rId1"/>
  <headerFooter alignWithMargins="0">
    <oddFooter>&amp;R&amp;P</oddFooter>
  </headerFooter>
  <rowBreaks count="1" manualBreakCount="1">
    <brk id="3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1"/>
  <sheetViews>
    <sheetView workbookViewId="0" topLeftCell="A44">
      <selection activeCell="C10" sqref="C10"/>
    </sheetView>
  </sheetViews>
  <sheetFormatPr defaultColWidth="9.140625" defaultRowHeight="12.75"/>
  <cols>
    <col min="1" max="1" width="5.57421875" style="44" customWidth="1"/>
    <col min="2" max="2" width="49.28125" style="42" customWidth="1"/>
    <col min="3" max="3" width="12.140625" style="46" customWidth="1"/>
    <col min="4" max="4" width="13.00390625" style="46" customWidth="1"/>
    <col min="5" max="5" width="8.421875" style="42" customWidth="1"/>
    <col min="6" max="6" width="12.57421875" style="52" customWidth="1"/>
    <col min="7" max="16384" width="9.140625" style="42" customWidth="1"/>
  </cols>
  <sheetData>
    <row r="1" spans="3:6" ht="18.75" customHeight="1">
      <c r="C1" s="45"/>
      <c r="F1" s="47" t="s">
        <v>6</v>
      </c>
    </row>
    <row r="2" spans="2:5" ht="18.75" customHeight="1">
      <c r="B2" s="48" t="s">
        <v>7</v>
      </c>
      <c r="C2" s="49"/>
      <c r="D2" s="50"/>
      <c r="E2" s="51"/>
    </row>
    <row r="3" spans="2:3" ht="14.25" customHeight="1">
      <c r="B3" s="53"/>
      <c r="C3" s="45"/>
    </row>
    <row r="4" spans="1:6" ht="18.75" customHeight="1">
      <c r="A4" s="54"/>
      <c r="B4" s="55" t="s">
        <v>8</v>
      </c>
      <c r="C4" s="56"/>
      <c r="D4" s="56"/>
      <c r="E4" s="56"/>
      <c r="F4" s="56"/>
    </row>
    <row r="5" spans="1:6" ht="18.75" customHeight="1">
      <c r="A5" s="57"/>
      <c r="B5" s="58" t="s">
        <v>9</v>
      </c>
      <c r="C5" s="59"/>
      <c r="D5" s="59"/>
      <c r="E5" s="59"/>
      <c r="F5" s="59"/>
    </row>
    <row r="6" spans="2:6" ht="14.25" customHeight="1">
      <c r="B6" s="60"/>
      <c r="C6" s="56"/>
      <c r="D6" s="56"/>
      <c r="E6" s="60"/>
      <c r="F6" s="61"/>
    </row>
    <row r="7" spans="1:6" ht="15" customHeight="1">
      <c r="A7" s="62"/>
      <c r="B7" s="63"/>
      <c r="C7" s="49"/>
      <c r="D7" s="50"/>
      <c r="E7" s="64"/>
      <c r="F7" s="65" t="s">
        <v>10</v>
      </c>
    </row>
    <row r="8" spans="1:6" ht="60" customHeight="1">
      <c r="A8" s="66"/>
      <c r="B8" s="67" t="s">
        <v>946</v>
      </c>
      <c r="C8" s="68" t="s">
        <v>11</v>
      </c>
      <c r="D8" s="68" t="s">
        <v>12</v>
      </c>
      <c r="E8" s="67" t="s">
        <v>13</v>
      </c>
      <c r="F8" s="68" t="s">
        <v>14</v>
      </c>
    </row>
    <row r="9" spans="1:6" ht="12.75">
      <c r="A9" s="69">
        <v>1</v>
      </c>
      <c r="B9" s="67">
        <v>2</v>
      </c>
      <c r="C9" s="68">
        <v>3</v>
      </c>
      <c r="D9" s="68">
        <v>4</v>
      </c>
      <c r="E9" s="67">
        <v>5</v>
      </c>
      <c r="F9" s="68">
        <v>6</v>
      </c>
    </row>
    <row r="10" spans="1:6" ht="12.75">
      <c r="A10" s="70" t="s">
        <v>15</v>
      </c>
      <c r="B10" s="71" t="s">
        <v>16</v>
      </c>
      <c r="C10" s="72">
        <v>1929628610</v>
      </c>
      <c r="D10" s="72">
        <v>1106949743</v>
      </c>
      <c r="E10" s="73">
        <v>57.36594789605653</v>
      </c>
      <c r="F10" s="72">
        <v>193746648</v>
      </c>
    </row>
    <row r="11" spans="1:6" ht="12.75" customHeight="1">
      <c r="A11" s="69"/>
      <c r="B11" s="74" t="s">
        <v>17</v>
      </c>
      <c r="C11" s="72">
        <v>1327060378</v>
      </c>
      <c r="D11" s="72">
        <v>744438990</v>
      </c>
      <c r="E11" s="73">
        <v>56.096843997553215</v>
      </c>
      <c r="F11" s="72">
        <v>138973767</v>
      </c>
    </row>
    <row r="12" spans="1:6" ht="12.75">
      <c r="A12" s="69"/>
      <c r="B12" s="75" t="s">
        <v>18</v>
      </c>
      <c r="C12" s="76">
        <v>929780796</v>
      </c>
      <c r="D12" s="76">
        <v>544346715</v>
      </c>
      <c r="E12" s="77">
        <v>58.54570425005853</v>
      </c>
      <c r="F12" s="76">
        <v>80053337</v>
      </c>
    </row>
    <row r="13" spans="1:6" ht="12.75">
      <c r="A13" s="69"/>
      <c r="B13" s="75" t="s">
        <v>19</v>
      </c>
      <c r="C13" s="76">
        <v>197226336</v>
      </c>
      <c r="D13" s="76">
        <v>146845326</v>
      </c>
      <c r="E13" s="77">
        <v>74.45523198281187</v>
      </c>
      <c r="F13" s="76">
        <v>20385045</v>
      </c>
    </row>
    <row r="14" spans="1:6" ht="12.75">
      <c r="A14" s="69"/>
      <c r="B14" s="75" t="s">
        <v>20</v>
      </c>
      <c r="C14" s="76">
        <v>111556336</v>
      </c>
      <c r="D14" s="76">
        <v>69738365</v>
      </c>
      <c r="E14" s="77">
        <v>62.5140332683569</v>
      </c>
      <c r="F14" s="76">
        <v>10651404</v>
      </c>
    </row>
    <row r="15" spans="1:6" ht="12.75">
      <c r="A15" s="69"/>
      <c r="B15" s="75" t="s">
        <v>21</v>
      </c>
      <c r="C15" s="76">
        <v>85670000</v>
      </c>
      <c r="D15" s="76">
        <v>77106961</v>
      </c>
      <c r="E15" s="77">
        <v>90.00462355550368</v>
      </c>
      <c r="F15" s="76">
        <v>9733641</v>
      </c>
    </row>
    <row r="16" spans="1:6" ht="12.75">
      <c r="A16" s="69"/>
      <c r="B16" s="75" t="s">
        <v>22</v>
      </c>
      <c r="C16" s="76">
        <v>716851300</v>
      </c>
      <c r="D16" s="76">
        <v>386937765</v>
      </c>
      <c r="E16" s="77">
        <v>53.97740995935977</v>
      </c>
      <c r="F16" s="76">
        <v>56932968</v>
      </c>
    </row>
    <row r="17" spans="1:6" ht="12.75" customHeight="1">
      <c r="A17" s="69"/>
      <c r="B17" s="78" t="s">
        <v>23</v>
      </c>
      <c r="C17" s="76">
        <v>480694300</v>
      </c>
      <c r="D17" s="76">
        <v>253398896</v>
      </c>
      <c r="E17" s="77">
        <v>52.71518634608315</v>
      </c>
      <c r="F17" s="76">
        <v>35727585</v>
      </c>
    </row>
    <row r="18" spans="1:6" ht="12.75">
      <c r="A18" s="69"/>
      <c r="B18" s="75" t="s">
        <v>24</v>
      </c>
      <c r="C18" s="76">
        <v>224967000</v>
      </c>
      <c r="D18" s="76">
        <v>123668558</v>
      </c>
      <c r="E18" s="77">
        <v>54.97186609591629</v>
      </c>
      <c r="F18" s="76">
        <v>20094069</v>
      </c>
    </row>
    <row r="19" spans="1:6" ht="12.75">
      <c r="A19" s="69"/>
      <c r="B19" s="75" t="s">
        <v>25</v>
      </c>
      <c r="C19" s="76">
        <v>11190000</v>
      </c>
      <c r="D19" s="76">
        <v>9870311</v>
      </c>
      <c r="E19" s="77">
        <v>88.2065326184093</v>
      </c>
      <c r="F19" s="76">
        <v>1111314</v>
      </c>
    </row>
    <row r="20" spans="1:6" ht="12.75">
      <c r="A20" s="69"/>
      <c r="B20" s="75" t="s">
        <v>26</v>
      </c>
      <c r="C20" s="76">
        <v>15703160</v>
      </c>
      <c r="D20" s="76">
        <v>10563624</v>
      </c>
      <c r="E20" s="77">
        <v>67.27068946632397</v>
      </c>
      <c r="F20" s="76">
        <v>2735324</v>
      </c>
    </row>
    <row r="21" spans="1:6" ht="12.75">
      <c r="A21" s="69"/>
      <c r="B21" s="75" t="s">
        <v>27</v>
      </c>
      <c r="C21" s="76">
        <v>5873160</v>
      </c>
      <c r="D21" s="76">
        <v>4172691</v>
      </c>
      <c r="E21" s="77">
        <v>71.04677890607441</v>
      </c>
      <c r="F21" s="76">
        <v>632237</v>
      </c>
    </row>
    <row r="22" spans="1:6" ht="12.75">
      <c r="A22" s="69"/>
      <c r="B22" s="75" t="s">
        <v>28</v>
      </c>
      <c r="C22" s="76">
        <v>205000</v>
      </c>
      <c r="D22" s="76">
        <v>170859</v>
      </c>
      <c r="E22" s="77">
        <v>83.34585365853658</v>
      </c>
      <c r="F22" s="76">
        <v>22826</v>
      </c>
    </row>
    <row r="23" spans="1:6" ht="12.75">
      <c r="A23" s="69"/>
      <c r="B23" s="75" t="s">
        <v>29</v>
      </c>
      <c r="C23" s="76">
        <v>9625000</v>
      </c>
      <c r="D23" s="76">
        <v>4501884</v>
      </c>
      <c r="E23" s="77">
        <v>46.77282077922078</v>
      </c>
      <c r="F23" s="76">
        <v>1427658</v>
      </c>
    </row>
    <row r="24" spans="1:6" ht="12.75">
      <c r="A24" s="69"/>
      <c r="B24" s="75" t="s">
        <v>30</v>
      </c>
      <c r="C24" s="79" t="s">
        <v>953</v>
      </c>
      <c r="D24" s="76">
        <v>2778</v>
      </c>
      <c r="E24" s="80" t="s">
        <v>953</v>
      </c>
      <c r="F24" s="76">
        <v>-2319</v>
      </c>
    </row>
    <row r="25" spans="1:6" ht="12.75">
      <c r="A25" s="69"/>
      <c r="B25" s="75" t="s">
        <v>31</v>
      </c>
      <c r="C25" s="76">
        <v>108192110</v>
      </c>
      <c r="D25" s="76">
        <v>84459829</v>
      </c>
      <c r="E25" s="77">
        <v>78.06468419924522</v>
      </c>
      <c r="F25" s="76">
        <v>14085068</v>
      </c>
    </row>
    <row r="26" spans="1:6" ht="12.75" customHeight="1">
      <c r="A26" s="69"/>
      <c r="B26" s="78" t="s">
        <v>32</v>
      </c>
      <c r="C26" s="76">
        <v>89156893</v>
      </c>
      <c r="D26" s="76">
        <v>48772051</v>
      </c>
      <c r="E26" s="77">
        <v>54.70362342034507</v>
      </c>
      <c r="F26" s="76">
        <v>5946957</v>
      </c>
    </row>
    <row r="27" spans="1:6" ht="11.25" customHeight="1">
      <c r="A27" s="69"/>
      <c r="B27" s="78" t="s">
        <v>33</v>
      </c>
      <c r="C27" s="76">
        <v>199930579</v>
      </c>
      <c r="D27" s="76">
        <v>66857617</v>
      </c>
      <c r="E27" s="77">
        <v>33.440415835538595</v>
      </c>
      <c r="F27" s="76">
        <v>38890724</v>
      </c>
    </row>
    <row r="28" spans="1:6" ht="12.75" customHeight="1">
      <c r="A28" s="70" t="s">
        <v>34</v>
      </c>
      <c r="B28" s="74" t="s">
        <v>35</v>
      </c>
      <c r="C28" s="72">
        <v>1327060378</v>
      </c>
      <c r="D28" s="72">
        <v>744438990</v>
      </c>
      <c r="E28" s="73">
        <v>56.096843997553215</v>
      </c>
      <c r="F28" s="72">
        <v>138973767</v>
      </c>
    </row>
    <row r="29" spans="1:6" ht="12.75">
      <c r="A29" s="69"/>
      <c r="B29" s="81" t="s">
        <v>36</v>
      </c>
      <c r="C29" s="72">
        <v>617127382</v>
      </c>
      <c r="D29" s="72">
        <v>370742674</v>
      </c>
      <c r="E29" s="73">
        <v>60.07555082039773</v>
      </c>
      <c r="F29" s="72">
        <v>56000956</v>
      </c>
    </row>
    <row r="30" spans="1:6" ht="12.75">
      <c r="A30" s="69"/>
      <c r="B30" s="75" t="s">
        <v>18</v>
      </c>
      <c r="C30" s="76">
        <v>601480000</v>
      </c>
      <c r="D30" s="76">
        <v>361652440</v>
      </c>
      <c r="E30" s="77">
        <v>60.127093170180224</v>
      </c>
      <c r="F30" s="76">
        <v>54634424</v>
      </c>
    </row>
    <row r="31" spans="1:6" ht="12.75">
      <c r="A31" s="69"/>
      <c r="B31" s="75" t="s">
        <v>37</v>
      </c>
      <c r="C31" s="76">
        <v>601480000</v>
      </c>
      <c r="D31" s="76">
        <v>361652440</v>
      </c>
      <c r="E31" s="77">
        <v>60.127093170180224</v>
      </c>
      <c r="F31" s="76">
        <v>54634424</v>
      </c>
    </row>
    <row r="32" spans="1:6" ht="12.75">
      <c r="A32" s="69"/>
      <c r="B32" s="75" t="s">
        <v>38</v>
      </c>
      <c r="C32" s="76">
        <v>15620150</v>
      </c>
      <c r="D32" s="76">
        <v>9077247</v>
      </c>
      <c r="E32" s="77">
        <v>58.112418894824955</v>
      </c>
      <c r="F32" s="76">
        <v>1363583</v>
      </c>
    </row>
    <row r="33" spans="1:6" ht="10.5" customHeight="1">
      <c r="A33" s="69"/>
      <c r="B33" s="75" t="s">
        <v>39</v>
      </c>
      <c r="C33" s="76">
        <v>27232</v>
      </c>
      <c r="D33" s="76">
        <v>12987</v>
      </c>
      <c r="E33" s="77">
        <v>47.690217391304344</v>
      </c>
      <c r="F33" s="76">
        <v>2949</v>
      </c>
    </row>
    <row r="34" spans="1:6" ht="12.75" hidden="1">
      <c r="A34" s="69"/>
      <c r="B34" s="75" t="s">
        <v>40</v>
      </c>
      <c r="C34" s="76">
        <v>0</v>
      </c>
      <c r="D34" s="76">
        <v>0</v>
      </c>
      <c r="E34" s="77" t="e">
        <v>#VALUE!</v>
      </c>
      <c r="F34" s="76">
        <v>0</v>
      </c>
    </row>
    <row r="35" spans="1:6" ht="12.75">
      <c r="A35" s="69"/>
      <c r="B35" s="82" t="s">
        <v>41</v>
      </c>
      <c r="C35" s="83">
        <v>14559150</v>
      </c>
      <c r="D35" s="83">
        <v>8231921</v>
      </c>
      <c r="E35" s="77">
        <v>56.54121978274831</v>
      </c>
      <c r="F35" s="83">
        <v>1228075</v>
      </c>
    </row>
    <row r="36" spans="1:6" ht="12.75" customHeight="1">
      <c r="A36" s="70" t="s">
        <v>42</v>
      </c>
      <c r="B36" s="74" t="s">
        <v>43</v>
      </c>
      <c r="C36" s="72">
        <v>602568232</v>
      </c>
      <c r="D36" s="72">
        <v>362510753</v>
      </c>
      <c r="E36" s="73">
        <v>60.16094671914267</v>
      </c>
      <c r="F36" s="72">
        <v>54772881</v>
      </c>
    </row>
    <row r="37" spans="1:6" ht="12.75">
      <c r="A37" s="70" t="s">
        <v>44</v>
      </c>
      <c r="B37" s="74" t="s">
        <v>45</v>
      </c>
      <c r="C37" s="72">
        <v>2079666471</v>
      </c>
      <c r="D37" s="72">
        <v>1087513426</v>
      </c>
      <c r="E37" s="73">
        <v>52.2926844840208</v>
      </c>
      <c r="F37" s="72">
        <v>155866270</v>
      </c>
    </row>
    <row r="38" spans="1:6" ht="12.75">
      <c r="A38" s="70" t="s">
        <v>46</v>
      </c>
      <c r="B38" s="74" t="s">
        <v>47</v>
      </c>
      <c r="C38" s="72">
        <v>1915185543</v>
      </c>
      <c r="D38" s="72">
        <v>1036093083</v>
      </c>
      <c r="E38" s="73">
        <v>54.09883584318598</v>
      </c>
      <c r="F38" s="72">
        <v>145662485</v>
      </c>
    </row>
    <row r="39" spans="1:6" ht="12.75">
      <c r="A39" s="70" t="s">
        <v>48</v>
      </c>
      <c r="B39" s="74" t="s">
        <v>49</v>
      </c>
      <c r="C39" s="72">
        <v>70488779</v>
      </c>
      <c r="D39" s="72">
        <v>25908439</v>
      </c>
      <c r="E39" s="73">
        <v>36.755408970837756</v>
      </c>
      <c r="F39" s="72">
        <v>6510610</v>
      </c>
    </row>
    <row r="40" spans="1:6" ht="12.75">
      <c r="A40" s="70" t="s">
        <v>50</v>
      </c>
      <c r="B40" s="74" t="s">
        <v>51</v>
      </c>
      <c r="C40" s="72">
        <v>93992149</v>
      </c>
      <c r="D40" s="72">
        <v>25511904</v>
      </c>
      <c r="E40" s="73">
        <v>27.142590388054643</v>
      </c>
      <c r="F40" s="72">
        <v>3693175</v>
      </c>
    </row>
    <row r="41" spans="1:6" ht="26.25" customHeight="1">
      <c r="A41" s="70" t="s">
        <v>52</v>
      </c>
      <c r="B41" s="74" t="s">
        <v>53</v>
      </c>
      <c r="C41" s="72">
        <v>-150037861</v>
      </c>
      <c r="D41" s="72">
        <v>19436317</v>
      </c>
      <c r="E41" s="84" t="s">
        <v>953</v>
      </c>
      <c r="F41" s="72">
        <v>37880378</v>
      </c>
    </row>
    <row r="42" spans="1:6" ht="15" customHeight="1">
      <c r="A42" s="70" t="s">
        <v>54</v>
      </c>
      <c r="B42" s="74" t="s">
        <v>55</v>
      </c>
      <c r="C42" s="72">
        <v>-12894882</v>
      </c>
      <c r="D42" s="72">
        <v>-7386162</v>
      </c>
      <c r="E42" s="84" t="s">
        <v>953</v>
      </c>
      <c r="F42" s="72">
        <v>2304829</v>
      </c>
    </row>
    <row r="43" spans="1:6" ht="27" customHeight="1">
      <c r="A43" s="69"/>
      <c r="B43" s="74" t="s">
        <v>56</v>
      </c>
      <c r="C43" s="72">
        <v>2066771589</v>
      </c>
      <c r="D43" s="72">
        <v>1080127264</v>
      </c>
      <c r="E43" s="73">
        <v>52.26156919075009</v>
      </c>
      <c r="F43" s="72">
        <v>158171099</v>
      </c>
    </row>
    <row r="44" spans="1:6" ht="25.5">
      <c r="A44" s="85" t="s">
        <v>57</v>
      </c>
      <c r="B44" s="74" t="s">
        <v>58</v>
      </c>
      <c r="C44" s="72">
        <v>-137142979</v>
      </c>
      <c r="D44" s="72">
        <v>26822479</v>
      </c>
      <c r="E44" s="84" t="s">
        <v>953</v>
      </c>
      <c r="F44" s="72">
        <v>35575549</v>
      </c>
    </row>
    <row r="45" spans="1:6" ht="11.25" customHeight="1">
      <c r="A45" s="69"/>
      <c r="B45" s="86" t="s">
        <v>59</v>
      </c>
      <c r="C45" s="76">
        <v>137142979</v>
      </c>
      <c r="D45" s="76">
        <v>-26822479</v>
      </c>
      <c r="E45" s="87" t="s">
        <v>953</v>
      </c>
      <c r="F45" s="76">
        <v>-35575549</v>
      </c>
    </row>
    <row r="46" spans="1:6" ht="27" customHeight="1" hidden="1">
      <c r="A46" s="69"/>
      <c r="B46" s="86" t="s">
        <v>60</v>
      </c>
      <c r="C46" s="79" t="s">
        <v>953</v>
      </c>
      <c r="D46" s="76">
        <v>400000</v>
      </c>
      <c r="E46" s="87" t="s">
        <v>953</v>
      </c>
      <c r="F46" s="76">
        <v>39097</v>
      </c>
    </row>
    <row r="47" spans="1:6" ht="12" customHeight="1">
      <c r="A47" s="69"/>
      <c r="B47" s="86" t="s">
        <v>61</v>
      </c>
      <c r="C47" s="76">
        <v>173988701</v>
      </c>
      <c r="D47" s="76">
        <v>15991701</v>
      </c>
      <c r="E47" s="87" t="s">
        <v>953</v>
      </c>
      <c r="F47" s="76">
        <v>-26257598</v>
      </c>
    </row>
    <row r="48" spans="1:6" ht="24.75" customHeight="1" hidden="1">
      <c r="A48" s="69"/>
      <c r="B48" s="86" t="s">
        <v>62</v>
      </c>
      <c r="C48" s="88" t="s">
        <v>953</v>
      </c>
      <c r="D48" s="88" t="s">
        <v>953</v>
      </c>
      <c r="E48" s="87" t="s">
        <v>953</v>
      </c>
      <c r="F48" s="88" t="s">
        <v>953</v>
      </c>
    </row>
    <row r="49" spans="1:6" ht="39" customHeight="1">
      <c r="A49" s="69"/>
      <c r="B49" s="86" t="s">
        <v>63</v>
      </c>
      <c r="C49" s="76">
        <v>-2439548</v>
      </c>
      <c r="D49" s="76">
        <v>-3111512</v>
      </c>
      <c r="E49" s="87" t="s">
        <v>953</v>
      </c>
      <c r="F49" s="76">
        <v>-323403</v>
      </c>
    </row>
    <row r="50" spans="1:6" ht="22.5" customHeight="1">
      <c r="A50" s="69"/>
      <c r="B50" s="86" t="s">
        <v>64</v>
      </c>
      <c r="C50" s="76">
        <v>-24596558</v>
      </c>
      <c r="D50" s="76">
        <v>-41282771</v>
      </c>
      <c r="E50" s="87" t="s">
        <v>953</v>
      </c>
      <c r="F50" s="76">
        <v>-9070595</v>
      </c>
    </row>
    <row r="51" spans="1:6" ht="38.25">
      <c r="A51" s="69"/>
      <c r="B51" s="86" t="s">
        <v>65</v>
      </c>
      <c r="C51" s="76">
        <v>-9809616</v>
      </c>
      <c r="D51" s="76">
        <v>1180103</v>
      </c>
      <c r="E51" s="87" t="s">
        <v>953</v>
      </c>
      <c r="F51" s="76">
        <v>36950</v>
      </c>
    </row>
    <row r="52" spans="1:6" ht="12.75">
      <c r="A52" s="69"/>
      <c r="B52" s="74" t="s">
        <v>66</v>
      </c>
      <c r="C52" s="72">
        <v>1501694797</v>
      </c>
      <c r="D52" s="72">
        <v>766285444</v>
      </c>
      <c r="E52" s="73">
        <v>51.02804148558291</v>
      </c>
      <c r="F52" s="72">
        <v>110163984</v>
      </c>
    </row>
    <row r="53" spans="1:6" ht="12.75">
      <c r="A53" s="69"/>
      <c r="B53" s="89" t="s">
        <v>67</v>
      </c>
      <c r="C53" s="83">
        <v>14559150</v>
      </c>
      <c r="D53" s="83">
        <v>8231921</v>
      </c>
      <c r="E53" s="90">
        <v>56.54121978274831</v>
      </c>
      <c r="F53" s="83">
        <v>1228075</v>
      </c>
    </row>
    <row r="54" spans="1:6" ht="13.5" customHeight="1">
      <c r="A54" s="70" t="s">
        <v>68</v>
      </c>
      <c r="B54" s="74" t="s">
        <v>69</v>
      </c>
      <c r="C54" s="72">
        <v>1487135647</v>
      </c>
      <c r="D54" s="72">
        <v>758053523</v>
      </c>
      <c r="E54" s="73">
        <v>50.974067128928155</v>
      </c>
      <c r="F54" s="72">
        <v>108935909</v>
      </c>
    </row>
    <row r="55" spans="1:6" ht="12.75">
      <c r="A55" s="69"/>
      <c r="B55" s="75" t="s">
        <v>70</v>
      </c>
      <c r="C55" s="76">
        <v>1339319169</v>
      </c>
      <c r="D55" s="76">
        <v>715746198</v>
      </c>
      <c r="E55" s="77">
        <v>53.441047852276355</v>
      </c>
      <c r="F55" s="76">
        <v>100005291</v>
      </c>
    </row>
    <row r="56" spans="1:6" ht="12.75">
      <c r="A56" s="69"/>
      <c r="B56" s="82" t="s">
        <v>71</v>
      </c>
      <c r="C56" s="76">
        <v>14559150</v>
      </c>
      <c r="D56" s="76">
        <v>8231921</v>
      </c>
      <c r="E56" s="90">
        <v>56.54121978274831</v>
      </c>
      <c r="F56" s="76">
        <v>1228075</v>
      </c>
    </row>
    <row r="57" spans="1:6" ht="13.5" customHeight="1">
      <c r="A57" s="69" t="s">
        <v>72</v>
      </c>
      <c r="B57" s="74" t="s">
        <v>73</v>
      </c>
      <c r="C57" s="72">
        <v>1324760019</v>
      </c>
      <c r="D57" s="72">
        <v>707514277</v>
      </c>
      <c r="E57" s="73">
        <v>53.40697687525849</v>
      </c>
      <c r="F57" s="72">
        <v>98777216</v>
      </c>
    </row>
    <row r="58" spans="1:6" ht="12.75">
      <c r="A58" s="69"/>
      <c r="B58" s="75" t="s">
        <v>74</v>
      </c>
      <c r="C58" s="76">
        <v>70467414</v>
      </c>
      <c r="D58" s="76">
        <v>25903588</v>
      </c>
      <c r="E58" s="77">
        <v>36.75966880237722</v>
      </c>
      <c r="F58" s="76">
        <v>6505759</v>
      </c>
    </row>
    <row r="59" spans="1:6" ht="15" customHeight="1">
      <c r="A59" s="69" t="s">
        <v>75</v>
      </c>
      <c r="B59" s="74" t="s">
        <v>76</v>
      </c>
      <c r="C59" s="72">
        <v>70467414</v>
      </c>
      <c r="D59" s="72">
        <v>25903588</v>
      </c>
      <c r="E59" s="73">
        <v>36.75966880237722</v>
      </c>
      <c r="F59" s="72">
        <v>6505759</v>
      </c>
    </row>
    <row r="60" spans="1:6" ht="12.75">
      <c r="A60" s="69"/>
      <c r="B60" s="75" t="s">
        <v>77</v>
      </c>
      <c r="C60" s="76">
        <v>91908214</v>
      </c>
      <c r="D60" s="76">
        <v>24635658</v>
      </c>
      <c r="E60" s="77">
        <v>26.804631411943227</v>
      </c>
      <c r="F60" s="76">
        <v>3652934</v>
      </c>
    </row>
    <row r="61" spans="1:6" ht="14.25" customHeight="1">
      <c r="A61" s="69" t="s">
        <v>78</v>
      </c>
      <c r="B61" s="74" t="s">
        <v>79</v>
      </c>
      <c r="C61" s="72">
        <v>91908214</v>
      </c>
      <c r="D61" s="72">
        <v>24635658</v>
      </c>
      <c r="E61" s="73">
        <v>26.804631411943227</v>
      </c>
      <c r="F61" s="72">
        <v>3652934</v>
      </c>
    </row>
    <row r="62" spans="1:6" ht="26.25" customHeight="1">
      <c r="A62" s="70" t="s">
        <v>80</v>
      </c>
      <c r="B62" s="74" t="s">
        <v>81</v>
      </c>
      <c r="C62" s="72">
        <v>-174634419</v>
      </c>
      <c r="D62" s="72">
        <v>-21846454</v>
      </c>
      <c r="E62" s="84" t="s">
        <v>953</v>
      </c>
      <c r="F62" s="72">
        <v>28809783</v>
      </c>
    </row>
    <row r="63" spans="1:6" ht="14.25" customHeight="1">
      <c r="A63" s="70" t="s">
        <v>82</v>
      </c>
      <c r="B63" s="74" t="s">
        <v>83</v>
      </c>
      <c r="C63" s="72">
        <v>-12894882</v>
      </c>
      <c r="D63" s="72">
        <v>-7386162</v>
      </c>
      <c r="E63" s="73">
        <v>57.279795193162684</v>
      </c>
      <c r="F63" s="72">
        <v>2304829</v>
      </c>
    </row>
    <row r="64" spans="1:6" ht="12.75">
      <c r="A64" s="69"/>
      <c r="B64" s="75" t="s">
        <v>84</v>
      </c>
      <c r="C64" s="76">
        <v>-12894882</v>
      </c>
      <c r="D64" s="76">
        <v>-7386162</v>
      </c>
      <c r="E64" s="80" t="s">
        <v>953</v>
      </c>
      <c r="F64" s="76">
        <v>2304829</v>
      </c>
    </row>
    <row r="65" spans="1:6" ht="12.75">
      <c r="A65" s="69"/>
      <c r="B65" s="75" t="s">
        <v>85</v>
      </c>
      <c r="C65" s="76">
        <v>-12894882</v>
      </c>
      <c r="D65" s="76">
        <v>-7386162</v>
      </c>
      <c r="E65" s="77">
        <v>57.279795193162684</v>
      </c>
      <c r="F65" s="76">
        <v>2304829</v>
      </c>
    </row>
    <row r="66" spans="1:6" ht="26.25" customHeight="1">
      <c r="A66" s="70" t="s">
        <v>86</v>
      </c>
      <c r="B66" s="74" t="s">
        <v>87</v>
      </c>
      <c r="C66" s="72">
        <v>-161739537</v>
      </c>
      <c r="D66" s="72">
        <v>-14460292</v>
      </c>
      <c r="E66" s="87" t="s">
        <v>953</v>
      </c>
      <c r="F66" s="72">
        <v>26504954</v>
      </c>
    </row>
    <row r="67" spans="1:6" ht="11.25" customHeight="1">
      <c r="A67" s="69"/>
      <c r="B67" s="86" t="s">
        <v>59</v>
      </c>
      <c r="C67" s="76">
        <v>161739537</v>
      </c>
      <c r="D67" s="76">
        <v>14460292</v>
      </c>
      <c r="E67" s="87" t="s">
        <v>953</v>
      </c>
      <c r="F67" s="76">
        <v>-26504954</v>
      </c>
    </row>
    <row r="68" spans="1:6" ht="24" customHeight="1" hidden="1">
      <c r="A68" s="91"/>
      <c r="B68" s="92" t="s">
        <v>60</v>
      </c>
      <c r="C68" s="93" t="s">
        <v>953</v>
      </c>
      <c r="D68" s="94">
        <v>400000</v>
      </c>
      <c r="E68" s="95" t="s">
        <v>953</v>
      </c>
      <c r="F68" s="94">
        <v>39097</v>
      </c>
    </row>
    <row r="69" spans="1:6" ht="12.75">
      <c r="A69" s="69"/>
      <c r="B69" s="86" t="s">
        <v>61</v>
      </c>
      <c r="C69" s="76">
        <v>173988701</v>
      </c>
      <c r="D69" s="76">
        <v>15991701</v>
      </c>
      <c r="E69" s="87" t="s">
        <v>953</v>
      </c>
      <c r="F69" s="76">
        <v>-26257598</v>
      </c>
    </row>
    <row r="70" spans="1:6" ht="40.5" customHeight="1">
      <c r="A70" s="69"/>
      <c r="B70" s="86" t="s">
        <v>88</v>
      </c>
      <c r="C70" s="76">
        <v>-2439548</v>
      </c>
      <c r="D70" s="76">
        <v>-3111512</v>
      </c>
      <c r="E70" s="87" t="s">
        <v>953</v>
      </c>
      <c r="F70" s="76">
        <v>-323403</v>
      </c>
    </row>
    <row r="71" spans="1:6" ht="38.25">
      <c r="A71" s="69"/>
      <c r="B71" s="86" t="s">
        <v>65</v>
      </c>
      <c r="C71" s="76">
        <v>-9809616</v>
      </c>
      <c r="D71" s="76">
        <v>1180103</v>
      </c>
      <c r="E71" s="87" t="s">
        <v>953</v>
      </c>
      <c r="F71" s="76">
        <v>36950</v>
      </c>
    </row>
    <row r="72" spans="1:6" ht="14.25" customHeight="1">
      <c r="A72" s="69"/>
      <c r="B72" s="74" t="s">
        <v>89</v>
      </c>
      <c r="C72" s="72">
        <v>592530824</v>
      </c>
      <c r="D72" s="72">
        <v>329459903</v>
      </c>
      <c r="E72" s="73">
        <v>55.60215429400176</v>
      </c>
      <c r="F72" s="72">
        <v>46930361</v>
      </c>
    </row>
    <row r="73" spans="1:6" ht="14.25" customHeight="1">
      <c r="A73" s="70" t="s">
        <v>90</v>
      </c>
      <c r="B73" s="74" t="s">
        <v>91</v>
      </c>
      <c r="C73" s="72">
        <v>592530824</v>
      </c>
      <c r="D73" s="72">
        <v>329459903</v>
      </c>
      <c r="E73" s="73">
        <v>55.60215429400176</v>
      </c>
      <c r="F73" s="72">
        <v>46930361</v>
      </c>
    </row>
    <row r="74" spans="1:6" ht="12.75">
      <c r="A74" s="69"/>
      <c r="B74" s="75" t="s">
        <v>92</v>
      </c>
      <c r="C74" s="76">
        <v>590425524</v>
      </c>
      <c r="D74" s="76">
        <v>328578806</v>
      </c>
      <c r="E74" s="77">
        <v>55.65118590638707</v>
      </c>
      <c r="F74" s="76">
        <v>46885269</v>
      </c>
    </row>
    <row r="75" spans="1:6" ht="22.5" customHeight="1">
      <c r="A75" s="69" t="s">
        <v>93</v>
      </c>
      <c r="B75" s="74" t="s">
        <v>94</v>
      </c>
      <c r="C75" s="72">
        <v>590425524</v>
      </c>
      <c r="D75" s="72">
        <v>328578806</v>
      </c>
      <c r="E75" s="73">
        <v>55.65118590638707</v>
      </c>
      <c r="F75" s="72">
        <v>46885269</v>
      </c>
    </row>
    <row r="76" spans="1:6" ht="12" customHeight="1">
      <c r="A76" s="69"/>
      <c r="B76" s="75" t="s">
        <v>95</v>
      </c>
      <c r="C76" s="76">
        <v>21365</v>
      </c>
      <c r="D76" s="76">
        <v>4851</v>
      </c>
      <c r="E76" s="77">
        <v>22.705359232389423</v>
      </c>
      <c r="F76" s="76">
        <v>4851</v>
      </c>
    </row>
    <row r="77" spans="1:6" ht="15" customHeight="1">
      <c r="A77" s="69" t="s">
        <v>96</v>
      </c>
      <c r="B77" s="74" t="s">
        <v>97</v>
      </c>
      <c r="C77" s="72">
        <v>21365</v>
      </c>
      <c r="D77" s="72">
        <v>4851</v>
      </c>
      <c r="E77" s="73">
        <v>22.705359232389423</v>
      </c>
      <c r="F77" s="72">
        <v>4851</v>
      </c>
    </row>
    <row r="78" spans="1:6" ht="12.75">
      <c r="A78" s="69"/>
      <c r="B78" s="75" t="s">
        <v>98</v>
      </c>
      <c r="C78" s="76">
        <v>2083935</v>
      </c>
      <c r="D78" s="76">
        <v>876246</v>
      </c>
      <c r="E78" s="77">
        <v>42.04766463445357</v>
      </c>
      <c r="F78" s="76">
        <v>40241</v>
      </c>
    </row>
    <row r="79" spans="1:6" ht="14.25" customHeight="1">
      <c r="A79" s="69" t="s">
        <v>99</v>
      </c>
      <c r="B79" s="74" t="s">
        <v>100</v>
      </c>
      <c r="C79" s="72">
        <v>2083935</v>
      </c>
      <c r="D79" s="72">
        <v>876246</v>
      </c>
      <c r="E79" s="73">
        <v>42.04766463445357</v>
      </c>
      <c r="F79" s="72">
        <v>40241</v>
      </c>
    </row>
    <row r="80" spans="1:6" ht="24.75" customHeight="1">
      <c r="A80" s="69"/>
      <c r="B80" s="74" t="s">
        <v>101</v>
      </c>
      <c r="C80" s="72">
        <v>24596558</v>
      </c>
      <c r="D80" s="72">
        <v>41282771</v>
      </c>
      <c r="E80" s="84" t="s">
        <v>953</v>
      </c>
      <c r="F80" s="72">
        <v>9070595</v>
      </c>
    </row>
    <row r="81" spans="1:6" ht="27" customHeight="1">
      <c r="A81" s="70" t="s">
        <v>102</v>
      </c>
      <c r="B81" s="74" t="s">
        <v>103</v>
      </c>
      <c r="C81" s="72">
        <v>24596558</v>
      </c>
      <c r="D81" s="72">
        <v>41282771</v>
      </c>
      <c r="E81" s="84" t="s">
        <v>953</v>
      </c>
      <c r="F81" s="72">
        <v>9070595</v>
      </c>
    </row>
    <row r="82" spans="1:6" ht="12.75">
      <c r="A82" s="69"/>
      <c r="B82" s="86" t="s">
        <v>59</v>
      </c>
      <c r="C82" s="76">
        <v>-24596558</v>
      </c>
      <c r="D82" s="76">
        <v>-41282771</v>
      </c>
      <c r="E82" s="87" t="s">
        <v>953</v>
      </c>
      <c r="F82" s="76">
        <v>-9070595</v>
      </c>
    </row>
    <row r="83" spans="1:6" ht="25.5">
      <c r="A83" s="69"/>
      <c r="B83" s="86" t="s">
        <v>64</v>
      </c>
      <c r="C83" s="76">
        <v>-24596558</v>
      </c>
      <c r="D83" s="76">
        <v>-41282771</v>
      </c>
      <c r="E83" s="87" t="s">
        <v>953</v>
      </c>
      <c r="F83" s="76">
        <v>-9070595</v>
      </c>
    </row>
    <row r="84" spans="1:256" ht="12.75">
      <c r="A84" s="42"/>
      <c r="B84" s="96"/>
      <c r="C84" s="96"/>
      <c r="D84" s="96"/>
      <c r="E84" s="96"/>
      <c r="F84" s="96"/>
      <c r="G84" s="96"/>
      <c r="H84" s="96"/>
      <c r="J84" s="96"/>
      <c r="K84" s="96"/>
      <c r="L84" s="96"/>
      <c r="M84" s="96"/>
      <c r="N84" s="96"/>
      <c r="O84" s="96"/>
      <c r="P84" s="96"/>
      <c r="R84" s="96"/>
      <c r="S84" s="96"/>
      <c r="T84" s="96"/>
      <c r="U84" s="96"/>
      <c r="V84" s="96"/>
      <c r="W84" s="96"/>
      <c r="X84" s="96"/>
      <c r="Z84" s="96"/>
      <c r="AA84" s="96"/>
      <c r="AB84" s="96"/>
      <c r="AC84" s="96"/>
      <c r="AD84" s="96"/>
      <c r="AE84" s="96"/>
      <c r="AF84" s="96"/>
      <c r="AH84" s="96"/>
      <c r="AI84" s="96"/>
      <c r="AJ84" s="96"/>
      <c r="AK84" s="96"/>
      <c r="AL84" s="96"/>
      <c r="AM84" s="96"/>
      <c r="AN84" s="96"/>
      <c r="AP84" s="96"/>
      <c r="AQ84" s="96"/>
      <c r="AR84" s="96"/>
      <c r="AS84" s="96"/>
      <c r="AT84" s="96"/>
      <c r="AU84" s="96"/>
      <c r="AV84" s="96"/>
      <c r="AX84" s="96"/>
      <c r="AY84" s="96"/>
      <c r="AZ84" s="96"/>
      <c r="BA84" s="96"/>
      <c r="BB84" s="96"/>
      <c r="BC84" s="96"/>
      <c r="BD84" s="96"/>
      <c r="BF84" s="96"/>
      <c r="BG84" s="96"/>
      <c r="BH84" s="96"/>
      <c r="BI84" s="96"/>
      <c r="BJ84" s="96"/>
      <c r="BK84" s="96"/>
      <c r="BL84" s="96"/>
      <c r="BN84" s="96"/>
      <c r="BO84" s="96"/>
      <c r="BP84" s="96"/>
      <c r="BQ84" s="96"/>
      <c r="BR84" s="96"/>
      <c r="BS84" s="96"/>
      <c r="BT84" s="96"/>
      <c r="BV84" s="96"/>
      <c r="BW84" s="96"/>
      <c r="BX84" s="96"/>
      <c r="BY84" s="96"/>
      <c r="BZ84" s="96"/>
      <c r="CA84" s="96"/>
      <c r="CB84" s="96"/>
      <c r="CD84" s="96"/>
      <c r="CE84" s="96"/>
      <c r="CF84" s="96"/>
      <c r="CG84" s="96"/>
      <c r="CH84" s="96"/>
      <c r="CI84" s="96"/>
      <c r="CJ84" s="96"/>
      <c r="CL84" s="96"/>
      <c r="CM84" s="96"/>
      <c r="CN84" s="96"/>
      <c r="CO84" s="96"/>
      <c r="CP84" s="96"/>
      <c r="CQ84" s="96"/>
      <c r="CR84" s="96"/>
      <c r="CT84" s="96"/>
      <c r="CU84" s="96"/>
      <c r="CV84" s="96"/>
      <c r="CW84" s="96"/>
      <c r="CX84" s="96"/>
      <c r="CY84" s="96"/>
      <c r="CZ84" s="96"/>
      <c r="DB84" s="96"/>
      <c r="DC84" s="96"/>
      <c r="DD84" s="96"/>
      <c r="DE84" s="96"/>
      <c r="DF84" s="96"/>
      <c r="DG84" s="96"/>
      <c r="DH84" s="96"/>
      <c r="DJ84" s="96"/>
      <c r="DK84" s="96"/>
      <c r="DL84" s="96"/>
      <c r="DM84" s="96"/>
      <c r="DN84" s="96"/>
      <c r="DO84" s="96"/>
      <c r="DP84" s="96"/>
      <c r="DR84" s="96"/>
      <c r="DS84" s="96"/>
      <c r="DT84" s="96"/>
      <c r="DU84" s="96"/>
      <c r="DV84" s="96"/>
      <c r="DW84" s="96"/>
      <c r="DX84" s="96"/>
      <c r="DZ84" s="96"/>
      <c r="EA84" s="96"/>
      <c r="EB84" s="96"/>
      <c r="EC84" s="96"/>
      <c r="ED84" s="96"/>
      <c r="EE84" s="96"/>
      <c r="EF84" s="96"/>
      <c r="EH84" s="96"/>
      <c r="EI84" s="96"/>
      <c r="EJ84" s="96"/>
      <c r="EK84" s="96"/>
      <c r="EL84" s="96"/>
      <c r="EM84" s="96"/>
      <c r="EN84" s="96"/>
      <c r="EP84" s="96"/>
      <c r="EQ84" s="96"/>
      <c r="ER84" s="96"/>
      <c r="ES84" s="96"/>
      <c r="ET84" s="96"/>
      <c r="EU84" s="96"/>
      <c r="EV84" s="96"/>
      <c r="EX84" s="96"/>
      <c r="EY84" s="96"/>
      <c r="EZ84" s="96"/>
      <c r="FA84" s="96"/>
      <c r="FB84" s="96"/>
      <c r="FC84" s="96"/>
      <c r="FD84" s="96"/>
      <c r="FF84" s="96"/>
      <c r="FG84" s="96"/>
      <c r="FH84" s="96"/>
      <c r="FI84" s="96"/>
      <c r="FJ84" s="96"/>
      <c r="FK84" s="96"/>
      <c r="FL84" s="96"/>
      <c r="FN84" s="96"/>
      <c r="FO84" s="96"/>
      <c r="FP84" s="96"/>
      <c r="FQ84" s="96"/>
      <c r="FR84" s="96"/>
      <c r="FS84" s="96"/>
      <c r="FT84" s="96"/>
      <c r="FV84" s="96"/>
      <c r="FW84" s="96"/>
      <c r="FX84" s="96"/>
      <c r="FY84" s="96"/>
      <c r="FZ84" s="96"/>
      <c r="GA84" s="96"/>
      <c r="GB84" s="96"/>
      <c r="GD84" s="96"/>
      <c r="GE84" s="96"/>
      <c r="GF84" s="96"/>
      <c r="GG84" s="96"/>
      <c r="GH84" s="96"/>
      <c r="GI84" s="96"/>
      <c r="GJ84" s="96"/>
      <c r="GL84" s="96"/>
      <c r="GM84" s="96"/>
      <c r="GN84" s="96"/>
      <c r="GO84" s="96"/>
      <c r="GP84" s="96"/>
      <c r="GQ84" s="96"/>
      <c r="GR84" s="96"/>
      <c r="GT84" s="96"/>
      <c r="GU84" s="96"/>
      <c r="GV84" s="96"/>
      <c r="GW84" s="96"/>
      <c r="GX84" s="96"/>
      <c r="GY84" s="96"/>
      <c r="GZ84" s="96"/>
      <c r="HB84" s="96"/>
      <c r="HC84" s="96"/>
      <c r="HD84" s="96"/>
      <c r="HE84" s="96"/>
      <c r="HF84" s="96"/>
      <c r="HG84" s="96"/>
      <c r="HH84" s="96"/>
      <c r="HJ84" s="96"/>
      <c r="HK84" s="96"/>
      <c r="HL84" s="96"/>
      <c r="HM84" s="96"/>
      <c r="HN84" s="96"/>
      <c r="HO84" s="96"/>
      <c r="HP84" s="96"/>
      <c r="HR84" s="96"/>
      <c r="HS84" s="96"/>
      <c r="HT84" s="96"/>
      <c r="HU84" s="96"/>
      <c r="HV84" s="96"/>
      <c r="HW84" s="96"/>
      <c r="HX84" s="96"/>
      <c r="HZ84" s="96"/>
      <c r="IA84" s="96"/>
      <c r="IB84" s="96"/>
      <c r="IC84" s="96"/>
      <c r="ID84" s="96"/>
      <c r="IE84" s="96"/>
      <c r="IF84" s="96"/>
      <c r="IH84" s="96"/>
      <c r="II84" s="96"/>
      <c r="IJ84" s="96"/>
      <c r="IK84" s="96"/>
      <c r="IL84" s="96"/>
      <c r="IM84" s="96"/>
      <c r="IN84" s="96"/>
      <c r="IP84" s="96"/>
      <c r="IQ84" s="96"/>
      <c r="IR84" s="96"/>
      <c r="IS84" s="96"/>
      <c r="IT84" s="96"/>
      <c r="IU84" s="96"/>
      <c r="IV84" s="96"/>
    </row>
    <row r="85" spans="1:256" ht="12.75">
      <c r="A85" s="42"/>
      <c r="B85" s="96"/>
      <c r="C85" s="96"/>
      <c r="D85" s="96"/>
      <c r="E85" s="96"/>
      <c r="F85" s="96"/>
      <c r="G85" s="96"/>
      <c r="H85" s="96"/>
      <c r="J85" s="96"/>
      <c r="K85" s="96"/>
      <c r="L85" s="96"/>
      <c r="M85" s="96"/>
      <c r="N85" s="96"/>
      <c r="O85" s="96"/>
      <c r="P85" s="96"/>
      <c r="R85" s="96"/>
      <c r="S85" s="96"/>
      <c r="T85" s="96"/>
      <c r="U85" s="96"/>
      <c r="V85" s="96"/>
      <c r="W85" s="96"/>
      <c r="X85" s="96"/>
      <c r="Z85" s="96"/>
      <c r="AA85" s="96"/>
      <c r="AB85" s="96"/>
      <c r="AC85" s="96"/>
      <c r="AD85" s="96"/>
      <c r="AE85" s="96"/>
      <c r="AF85" s="96"/>
      <c r="AH85" s="96"/>
      <c r="AI85" s="96"/>
      <c r="AJ85" s="96"/>
      <c r="AK85" s="96"/>
      <c r="AL85" s="96"/>
      <c r="AM85" s="96"/>
      <c r="AN85" s="96"/>
      <c r="AP85" s="96"/>
      <c r="AQ85" s="96"/>
      <c r="AR85" s="96"/>
      <c r="AS85" s="96"/>
      <c r="AT85" s="96"/>
      <c r="AU85" s="96"/>
      <c r="AV85" s="96"/>
      <c r="AX85" s="96"/>
      <c r="AY85" s="96"/>
      <c r="AZ85" s="96"/>
      <c r="BA85" s="96"/>
      <c r="BB85" s="96"/>
      <c r="BC85" s="96"/>
      <c r="BD85" s="96"/>
      <c r="BF85" s="96"/>
      <c r="BG85" s="96"/>
      <c r="BH85" s="96"/>
      <c r="BI85" s="96"/>
      <c r="BJ85" s="96"/>
      <c r="BK85" s="96"/>
      <c r="BL85" s="96"/>
      <c r="BN85" s="96"/>
      <c r="BO85" s="96"/>
      <c r="BP85" s="96"/>
      <c r="BQ85" s="96"/>
      <c r="BR85" s="96"/>
      <c r="BS85" s="96"/>
      <c r="BT85" s="96"/>
      <c r="BV85" s="96"/>
      <c r="BW85" s="96"/>
      <c r="BX85" s="96"/>
      <c r="BY85" s="96"/>
      <c r="BZ85" s="96"/>
      <c r="CA85" s="96"/>
      <c r="CB85" s="96"/>
      <c r="CD85" s="96"/>
      <c r="CE85" s="96"/>
      <c r="CF85" s="96"/>
      <c r="CG85" s="96"/>
      <c r="CH85" s="96"/>
      <c r="CI85" s="96"/>
      <c r="CJ85" s="96"/>
      <c r="CL85" s="96"/>
      <c r="CM85" s="96"/>
      <c r="CN85" s="96"/>
      <c r="CO85" s="96"/>
      <c r="CP85" s="96"/>
      <c r="CQ85" s="96"/>
      <c r="CR85" s="96"/>
      <c r="CT85" s="96"/>
      <c r="CU85" s="96"/>
      <c r="CV85" s="96"/>
      <c r="CW85" s="96"/>
      <c r="CX85" s="96"/>
      <c r="CY85" s="96"/>
      <c r="CZ85" s="96"/>
      <c r="DB85" s="96"/>
      <c r="DC85" s="96"/>
      <c r="DD85" s="96"/>
      <c r="DE85" s="96"/>
      <c r="DF85" s="96"/>
      <c r="DG85" s="96"/>
      <c r="DH85" s="96"/>
      <c r="DJ85" s="96"/>
      <c r="DK85" s="96"/>
      <c r="DL85" s="96"/>
      <c r="DM85" s="96"/>
      <c r="DN85" s="96"/>
      <c r="DO85" s="96"/>
      <c r="DP85" s="96"/>
      <c r="DR85" s="96"/>
      <c r="DS85" s="96"/>
      <c r="DT85" s="96"/>
      <c r="DU85" s="96"/>
      <c r="DV85" s="96"/>
      <c r="DW85" s="96"/>
      <c r="DX85" s="96"/>
      <c r="DZ85" s="96"/>
      <c r="EA85" s="96"/>
      <c r="EB85" s="96"/>
      <c r="EC85" s="96"/>
      <c r="ED85" s="96"/>
      <c r="EE85" s="96"/>
      <c r="EF85" s="96"/>
      <c r="EH85" s="96"/>
      <c r="EI85" s="96"/>
      <c r="EJ85" s="96"/>
      <c r="EK85" s="96"/>
      <c r="EL85" s="96"/>
      <c r="EM85" s="96"/>
      <c r="EN85" s="96"/>
      <c r="EP85" s="96"/>
      <c r="EQ85" s="96"/>
      <c r="ER85" s="96"/>
      <c r="ES85" s="96"/>
      <c r="ET85" s="96"/>
      <c r="EU85" s="96"/>
      <c r="EV85" s="96"/>
      <c r="EX85" s="96"/>
      <c r="EY85" s="96"/>
      <c r="EZ85" s="96"/>
      <c r="FA85" s="96"/>
      <c r="FB85" s="96"/>
      <c r="FC85" s="96"/>
      <c r="FD85" s="96"/>
      <c r="FF85" s="96"/>
      <c r="FG85" s="96"/>
      <c r="FH85" s="96"/>
      <c r="FI85" s="96"/>
      <c r="FJ85" s="96"/>
      <c r="FK85" s="96"/>
      <c r="FL85" s="96"/>
      <c r="FN85" s="96"/>
      <c r="FO85" s="96"/>
      <c r="FP85" s="96"/>
      <c r="FQ85" s="96"/>
      <c r="FR85" s="96"/>
      <c r="FS85" s="96"/>
      <c r="FT85" s="96"/>
      <c r="FV85" s="96"/>
      <c r="FW85" s="96"/>
      <c r="FX85" s="96"/>
      <c r="FY85" s="96"/>
      <c r="FZ85" s="96"/>
      <c r="GA85" s="96"/>
      <c r="GB85" s="96"/>
      <c r="GD85" s="96"/>
      <c r="GE85" s="96"/>
      <c r="GF85" s="96"/>
      <c r="GG85" s="96"/>
      <c r="GH85" s="96"/>
      <c r="GI85" s="96"/>
      <c r="GJ85" s="96"/>
      <c r="GL85" s="96"/>
      <c r="GM85" s="96"/>
      <c r="GN85" s="96"/>
      <c r="GO85" s="96"/>
      <c r="GP85" s="96"/>
      <c r="GQ85" s="96"/>
      <c r="GR85" s="96"/>
      <c r="GT85" s="96"/>
      <c r="GU85" s="96"/>
      <c r="GV85" s="96"/>
      <c r="GW85" s="96"/>
      <c r="GX85" s="96"/>
      <c r="GY85" s="96"/>
      <c r="GZ85" s="96"/>
      <c r="HB85" s="96"/>
      <c r="HC85" s="96"/>
      <c r="HD85" s="96"/>
      <c r="HE85" s="96"/>
      <c r="HF85" s="96"/>
      <c r="HG85" s="96"/>
      <c r="HH85" s="96"/>
      <c r="HJ85" s="96"/>
      <c r="HK85" s="96"/>
      <c r="HL85" s="96"/>
      <c r="HM85" s="96"/>
      <c r="HN85" s="96"/>
      <c r="HO85" s="96"/>
      <c r="HP85" s="96"/>
      <c r="HR85" s="96"/>
      <c r="HS85" s="96"/>
      <c r="HT85" s="96"/>
      <c r="HU85" s="96"/>
      <c r="HV85" s="96"/>
      <c r="HW85" s="96"/>
      <c r="HX85" s="96"/>
      <c r="HZ85" s="96"/>
      <c r="IA85" s="96"/>
      <c r="IB85" s="96"/>
      <c r="IC85" s="96"/>
      <c r="ID85" s="96"/>
      <c r="IE85" s="96"/>
      <c r="IF85" s="96"/>
      <c r="IH85" s="96"/>
      <c r="II85" s="96"/>
      <c r="IJ85" s="96"/>
      <c r="IK85" s="96"/>
      <c r="IL85" s="96"/>
      <c r="IM85" s="96"/>
      <c r="IN85" s="96"/>
      <c r="IP85" s="96"/>
      <c r="IQ85" s="96"/>
      <c r="IR85" s="96"/>
      <c r="IS85" s="96"/>
      <c r="IT85" s="96"/>
      <c r="IU85" s="96"/>
      <c r="IV85" s="96"/>
    </row>
    <row r="86" spans="1:256" ht="12.75">
      <c r="A86" s="42"/>
      <c r="B86" s="96"/>
      <c r="C86" s="96"/>
      <c r="D86" s="96"/>
      <c r="E86" s="96"/>
      <c r="F86" s="96"/>
      <c r="G86" s="96"/>
      <c r="H86" s="96"/>
      <c r="J86" s="96"/>
      <c r="K86" s="96"/>
      <c r="L86" s="96"/>
      <c r="M86" s="96"/>
      <c r="N86" s="96"/>
      <c r="O86" s="96"/>
      <c r="P86" s="96"/>
      <c r="R86" s="96"/>
      <c r="S86" s="96"/>
      <c r="T86" s="96"/>
      <c r="U86" s="96"/>
      <c r="V86" s="96"/>
      <c r="W86" s="96"/>
      <c r="X86" s="96"/>
      <c r="Z86" s="96"/>
      <c r="AA86" s="96"/>
      <c r="AB86" s="96"/>
      <c r="AC86" s="96"/>
      <c r="AD86" s="96"/>
      <c r="AE86" s="96"/>
      <c r="AF86" s="96"/>
      <c r="AH86" s="96"/>
      <c r="AI86" s="96"/>
      <c r="AJ86" s="96"/>
      <c r="AK86" s="96"/>
      <c r="AL86" s="96"/>
      <c r="AM86" s="96"/>
      <c r="AN86" s="96"/>
      <c r="AP86" s="96"/>
      <c r="AQ86" s="96"/>
      <c r="AR86" s="96"/>
      <c r="AS86" s="96"/>
      <c r="AT86" s="96"/>
      <c r="AU86" s="96"/>
      <c r="AV86" s="96"/>
      <c r="AX86" s="96"/>
      <c r="AY86" s="96"/>
      <c r="AZ86" s="96"/>
      <c r="BA86" s="96"/>
      <c r="BB86" s="96"/>
      <c r="BC86" s="96"/>
      <c r="BD86" s="96"/>
      <c r="BF86" s="96"/>
      <c r="BG86" s="96"/>
      <c r="BH86" s="96"/>
      <c r="BI86" s="96"/>
      <c r="BJ86" s="96"/>
      <c r="BK86" s="96"/>
      <c r="BL86" s="96"/>
      <c r="BN86" s="96"/>
      <c r="BO86" s="96"/>
      <c r="BP86" s="96"/>
      <c r="BQ86" s="96"/>
      <c r="BR86" s="96"/>
      <c r="BS86" s="96"/>
      <c r="BT86" s="96"/>
      <c r="BV86" s="96"/>
      <c r="BW86" s="96"/>
      <c r="BX86" s="96"/>
      <c r="BY86" s="96"/>
      <c r="BZ86" s="96"/>
      <c r="CA86" s="96"/>
      <c r="CB86" s="96"/>
      <c r="CD86" s="96"/>
      <c r="CE86" s="96"/>
      <c r="CF86" s="96"/>
      <c r="CG86" s="96"/>
      <c r="CH86" s="96"/>
      <c r="CI86" s="96"/>
      <c r="CJ86" s="96"/>
      <c r="CL86" s="96"/>
      <c r="CM86" s="96"/>
      <c r="CN86" s="96"/>
      <c r="CO86" s="96"/>
      <c r="CP86" s="96"/>
      <c r="CQ86" s="96"/>
      <c r="CR86" s="96"/>
      <c r="CT86" s="96"/>
      <c r="CU86" s="96"/>
      <c r="CV86" s="96"/>
      <c r="CW86" s="96"/>
      <c r="CX86" s="96"/>
      <c r="CY86" s="96"/>
      <c r="CZ86" s="96"/>
      <c r="DB86" s="96"/>
      <c r="DC86" s="96"/>
      <c r="DD86" s="96"/>
      <c r="DE86" s="96"/>
      <c r="DF86" s="96"/>
      <c r="DG86" s="96"/>
      <c r="DH86" s="96"/>
      <c r="DJ86" s="96"/>
      <c r="DK86" s="96"/>
      <c r="DL86" s="96"/>
      <c r="DM86" s="96"/>
      <c r="DN86" s="96"/>
      <c r="DO86" s="96"/>
      <c r="DP86" s="96"/>
      <c r="DR86" s="96"/>
      <c r="DS86" s="96"/>
      <c r="DT86" s="96"/>
      <c r="DU86" s="96"/>
      <c r="DV86" s="96"/>
      <c r="DW86" s="96"/>
      <c r="DX86" s="96"/>
      <c r="DZ86" s="96"/>
      <c r="EA86" s="96"/>
      <c r="EB86" s="96"/>
      <c r="EC86" s="96"/>
      <c r="ED86" s="96"/>
      <c r="EE86" s="96"/>
      <c r="EF86" s="96"/>
      <c r="EH86" s="96"/>
      <c r="EI86" s="96"/>
      <c r="EJ86" s="96"/>
      <c r="EK86" s="96"/>
      <c r="EL86" s="96"/>
      <c r="EM86" s="96"/>
      <c r="EN86" s="96"/>
      <c r="EP86" s="96"/>
      <c r="EQ86" s="96"/>
      <c r="ER86" s="96"/>
      <c r="ES86" s="96"/>
      <c r="ET86" s="96"/>
      <c r="EU86" s="96"/>
      <c r="EV86" s="96"/>
      <c r="EX86" s="96"/>
      <c r="EY86" s="96"/>
      <c r="EZ86" s="96"/>
      <c r="FA86" s="96"/>
      <c r="FB86" s="96"/>
      <c r="FC86" s="96"/>
      <c r="FD86" s="96"/>
      <c r="FF86" s="96"/>
      <c r="FG86" s="96"/>
      <c r="FH86" s="96"/>
      <c r="FI86" s="96"/>
      <c r="FJ86" s="96"/>
      <c r="FK86" s="96"/>
      <c r="FL86" s="96"/>
      <c r="FN86" s="96"/>
      <c r="FO86" s="96"/>
      <c r="FP86" s="96"/>
      <c r="FQ86" s="96"/>
      <c r="FR86" s="96"/>
      <c r="FS86" s="96"/>
      <c r="FT86" s="96"/>
      <c r="FV86" s="96"/>
      <c r="FW86" s="96"/>
      <c r="FX86" s="96"/>
      <c r="FY86" s="96"/>
      <c r="FZ86" s="96"/>
      <c r="GA86" s="96"/>
      <c r="GB86" s="96"/>
      <c r="GD86" s="96"/>
      <c r="GE86" s="96"/>
      <c r="GF86" s="96"/>
      <c r="GG86" s="96"/>
      <c r="GH86" s="96"/>
      <c r="GI86" s="96"/>
      <c r="GJ86" s="96"/>
      <c r="GL86" s="96"/>
      <c r="GM86" s="96"/>
      <c r="GN86" s="96"/>
      <c r="GO86" s="96"/>
      <c r="GP86" s="96"/>
      <c r="GQ86" s="96"/>
      <c r="GR86" s="96"/>
      <c r="GT86" s="96"/>
      <c r="GU86" s="96"/>
      <c r="GV86" s="96"/>
      <c r="GW86" s="96"/>
      <c r="GX86" s="96"/>
      <c r="GY86" s="96"/>
      <c r="GZ86" s="96"/>
      <c r="HB86" s="96"/>
      <c r="HC86" s="96"/>
      <c r="HD86" s="96"/>
      <c r="HE86" s="96"/>
      <c r="HF86" s="96"/>
      <c r="HG86" s="96"/>
      <c r="HH86" s="96"/>
      <c r="HJ86" s="96"/>
      <c r="HK86" s="96"/>
      <c r="HL86" s="96"/>
      <c r="HM86" s="96"/>
      <c r="HN86" s="96"/>
      <c r="HO86" s="96"/>
      <c r="HP86" s="96"/>
      <c r="HR86" s="96"/>
      <c r="HS86" s="96"/>
      <c r="HT86" s="96"/>
      <c r="HU86" s="96"/>
      <c r="HV86" s="96"/>
      <c r="HW86" s="96"/>
      <c r="HX86" s="96"/>
      <c r="HZ86" s="96"/>
      <c r="IA86" s="96"/>
      <c r="IB86" s="96"/>
      <c r="IC86" s="96"/>
      <c r="ID86" s="96"/>
      <c r="IE86" s="96"/>
      <c r="IF86" s="96"/>
      <c r="IH86" s="96"/>
      <c r="II86" s="96"/>
      <c r="IJ86" s="96"/>
      <c r="IK86" s="96"/>
      <c r="IL86" s="96"/>
      <c r="IM86" s="96"/>
      <c r="IN86" s="96"/>
      <c r="IP86" s="96"/>
      <c r="IQ86" s="96"/>
      <c r="IR86" s="96"/>
      <c r="IS86" s="96"/>
      <c r="IT86" s="96"/>
      <c r="IU86" s="96"/>
      <c r="IV86" s="96"/>
    </row>
    <row r="87" ht="12.75">
      <c r="B87" s="97"/>
    </row>
    <row r="88" spans="3:9" ht="12.75">
      <c r="C88" s="52"/>
      <c r="D88" s="52"/>
      <c r="E88" s="41"/>
      <c r="G88" s="98"/>
      <c r="H88" s="98"/>
      <c r="I88" s="41"/>
    </row>
    <row r="89" spans="1:8" ht="12.75">
      <c r="A89" s="37" t="s">
        <v>104</v>
      </c>
      <c r="C89" s="52"/>
      <c r="D89" s="52"/>
      <c r="F89" s="52" t="s">
        <v>3</v>
      </c>
      <c r="G89" s="98"/>
      <c r="H89" s="98"/>
    </row>
    <row r="90" spans="1:3" ht="12.75">
      <c r="A90" s="37"/>
      <c r="C90" s="45"/>
    </row>
    <row r="91" spans="1:3" ht="12.75">
      <c r="A91" s="37"/>
      <c r="C91" s="45"/>
    </row>
    <row r="92" spans="1:3" ht="12.75">
      <c r="A92" s="37"/>
      <c r="C92" s="45"/>
    </row>
    <row r="93" spans="1:3" ht="12.75">
      <c r="A93" s="37"/>
      <c r="C93" s="45"/>
    </row>
    <row r="94" spans="1:3" ht="12.75">
      <c r="A94" s="37"/>
      <c r="C94" s="45"/>
    </row>
    <row r="95" spans="1:3" ht="12.75">
      <c r="A95" s="37"/>
      <c r="C95" s="45"/>
    </row>
    <row r="96" spans="1:3" ht="12.75">
      <c r="A96" s="37"/>
      <c r="C96" s="45"/>
    </row>
    <row r="97" spans="1:3" ht="12.75">
      <c r="A97" s="64" t="s">
        <v>105</v>
      </c>
      <c r="C97" s="45"/>
    </row>
    <row r="98" spans="1:4" ht="12.75">
      <c r="A98" s="64" t="s">
        <v>5</v>
      </c>
      <c r="C98" s="49"/>
      <c r="D98" s="49"/>
    </row>
    <row r="101" spans="2:4" ht="15" customHeight="1">
      <c r="B101" s="99"/>
      <c r="C101" s="49"/>
      <c r="D101" s="49"/>
    </row>
    <row r="102" ht="16.5" customHeight="1"/>
  </sheetData>
  <printOptions/>
  <pageMargins left="0.9448818897637796" right="0.31496062992125984" top="0.31496062992125984" bottom="0.53" header="0.2362204724409449" footer="0.31496062992125984"/>
  <pageSetup firstPageNumber="5" useFirstPageNumber="1" horizontalDpi="600" verticalDpi="600" orientation="portrait" paperSize="9" scale="88" r:id="rId1"/>
  <headerFooter alignWithMargins="0">
    <oddFooter>&amp;R&amp;8&amp;P</oddFooter>
  </headerFooter>
  <rowBreaks count="1" manualBreakCount="1">
    <brk id="51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>
      <selection activeCell="C9" sqref="C9"/>
    </sheetView>
  </sheetViews>
  <sheetFormatPr defaultColWidth="9.140625" defaultRowHeight="17.25" customHeight="1"/>
  <cols>
    <col min="1" max="1" width="9.140625" style="640" customWidth="1"/>
    <col min="2" max="2" width="38.28125" style="796" customWidth="1"/>
    <col min="3" max="3" width="11.140625" style="831" customWidth="1"/>
    <col min="4" max="4" width="11.421875" style="607" customWidth="1"/>
    <col min="5" max="5" width="13.140625" style="607" customWidth="1"/>
    <col min="6" max="6" width="13.8515625" style="607" customWidth="1"/>
    <col min="7" max="7" width="8.28125" style="607" customWidth="1"/>
    <col min="8" max="9" width="9.140625" style="607" customWidth="1"/>
    <col min="10" max="10" width="8.421875" style="607" customWidth="1"/>
    <col min="11" max="16384" width="9.140625" style="607" customWidth="1"/>
  </cols>
  <sheetData>
    <row r="1" spans="1:7" s="316" customFormat="1" ht="17.25" customHeight="1">
      <c r="A1" s="478"/>
      <c r="B1" s="823"/>
      <c r="C1" s="824"/>
      <c r="D1" s="476"/>
      <c r="E1" s="476"/>
      <c r="F1" s="476" t="s">
        <v>625</v>
      </c>
      <c r="G1" s="823" t="s">
        <v>1080</v>
      </c>
    </row>
    <row r="2" spans="1:7" s="316" customFormat="1" ht="12.75">
      <c r="A2" s="478"/>
      <c r="B2" s="978" t="s">
        <v>941</v>
      </c>
      <c r="C2" s="978"/>
      <c r="D2" s="978"/>
      <c r="E2" s="978"/>
      <c r="F2" s="978"/>
      <c r="G2" s="823"/>
    </row>
    <row r="3" spans="2:6" ht="17.25" customHeight="1">
      <c r="B3" s="825"/>
      <c r="C3" s="825"/>
      <c r="D3" s="750"/>
      <c r="E3" s="750"/>
      <c r="F3" s="750"/>
    </row>
    <row r="4" spans="2:7" ht="17.25" customHeight="1">
      <c r="B4" s="979" t="s">
        <v>626</v>
      </c>
      <c r="C4" s="979"/>
      <c r="D4" s="979"/>
      <c r="E4" s="979"/>
      <c r="F4" s="979"/>
      <c r="G4" s="750"/>
    </row>
    <row r="5" spans="1:7" s="316" customFormat="1" ht="17.25" customHeight="1">
      <c r="A5" s="478"/>
      <c r="B5" s="959" t="s">
        <v>627</v>
      </c>
      <c r="C5" s="959"/>
      <c r="D5" s="959"/>
      <c r="E5" s="959"/>
      <c r="F5" s="959"/>
      <c r="G5" s="476"/>
    </row>
    <row r="6" spans="1:7" s="316" customFormat="1" ht="17.25" customHeight="1">
      <c r="A6" s="478"/>
      <c r="B6" s="823"/>
      <c r="C6" s="409"/>
      <c r="F6" s="690" t="s">
        <v>10</v>
      </c>
      <c r="G6" s="611"/>
    </row>
    <row r="7" spans="1:6" s="316" customFormat="1" ht="38.25">
      <c r="A7" s="665" t="s">
        <v>1368</v>
      </c>
      <c r="B7" s="691" t="s">
        <v>946</v>
      </c>
      <c r="C7" s="691" t="s">
        <v>267</v>
      </c>
      <c r="D7" s="691" t="s">
        <v>12</v>
      </c>
      <c r="E7" s="691" t="s">
        <v>327</v>
      </c>
      <c r="F7" s="486" t="s">
        <v>112</v>
      </c>
    </row>
    <row r="8" spans="1:6" s="316" customFormat="1" ht="12.75">
      <c r="A8" s="665" t="s">
        <v>1118</v>
      </c>
      <c r="B8" s="665" t="s">
        <v>1119</v>
      </c>
      <c r="C8" s="665" t="s">
        <v>1120</v>
      </c>
      <c r="D8" s="665" t="s">
        <v>1121</v>
      </c>
      <c r="E8" s="665" t="s">
        <v>1122</v>
      </c>
      <c r="F8" s="665" t="s">
        <v>1123</v>
      </c>
    </row>
    <row r="9" spans="1:6" s="316" customFormat="1" ht="12.75">
      <c r="A9" s="826"/>
      <c r="B9" s="619" t="s">
        <v>628</v>
      </c>
      <c r="C9" s="827">
        <v>4426393</v>
      </c>
      <c r="D9" s="827">
        <v>1577864</v>
      </c>
      <c r="E9" s="828">
        <v>35.64672183423388</v>
      </c>
      <c r="F9" s="827">
        <v>309197</v>
      </c>
    </row>
    <row r="10" spans="1:6" s="316" customFormat="1" ht="17.25" customHeight="1">
      <c r="A10" s="826"/>
      <c r="B10" s="629" t="s">
        <v>629</v>
      </c>
      <c r="C10" s="827">
        <v>4419993</v>
      </c>
      <c r="D10" s="827">
        <v>1571546</v>
      </c>
      <c r="E10" s="828">
        <v>35.555395675966004</v>
      </c>
      <c r="F10" s="827">
        <v>309247</v>
      </c>
    </row>
    <row r="11" spans="1:6" s="316" customFormat="1" ht="12.75">
      <c r="A11" s="665" t="s">
        <v>1430</v>
      </c>
      <c r="B11" s="736" t="s">
        <v>1010</v>
      </c>
      <c r="C11" s="626">
        <v>476631</v>
      </c>
      <c r="D11" s="829">
        <v>160605</v>
      </c>
      <c r="E11" s="830">
        <v>33.69587794331464</v>
      </c>
      <c r="F11" s="829">
        <v>22043</v>
      </c>
    </row>
    <row r="12" spans="1:6" s="316" customFormat="1" ht="17.25" customHeight="1">
      <c r="A12" s="665" t="s">
        <v>1432</v>
      </c>
      <c r="B12" s="736" t="s">
        <v>1433</v>
      </c>
      <c r="C12" s="626">
        <v>0</v>
      </c>
      <c r="D12" s="829">
        <v>76</v>
      </c>
      <c r="E12" s="830">
        <v>0</v>
      </c>
      <c r="F12" s="829">
        <v>0</v>
      </c>
    </row>
    <row r="13" spans="1:6" s="316" customFormat="1" ht="17.25" customHeight="1">
      <c r="A13" s="665" t="s">
        <v>1434</v>
      </c>
      <c r="B13" s="736" t="s">
        <v>1435</v>
      </c>
      <c r="C13" s="626">
        <v>10849</v>
      </c>
      <c r="D13" s="829">
        <v>8647</v>
      </c>
      <c r="E13" s="830">
        <v>79.70319845147019</v>
      </c>
      <c r="F13" s="829">
        <v>2310</v>
      </c>
    </row>
    <row r="14" spans="1:10" s="316" customFormat="1" ht="12.75">
      <c r="A14" s="665" t="s">
        <v>1436</v>
      </c>
      <c r="B14" s="736" t="s">
        <v>1437</v>
      </c>
      <c r="C14" s="626">
        <v>793988</v>
      </c>
      <c r="D14" s="829">
        <v>411181</v>
      </c>
      <c r="E14" s="830">
        <v>51.78680282321647</v>
      </c>
      <c r="F14" s="829">
        <v>66876</v>
      </c>
      <c r="J14" s="316" t="s">
        <v>1080</v>
      </c>
    </row>
    <row r="15" spans="1:6" s="316" customFormat="1" ht="12.75">
      <c r="A15" s="665" t="s">
        <v>1438</v>
      </c>
      <c r="B15" s="736" t="s">
        <v>1439</v>
      </c>
      <c r="C15" s="626">
        <v>20336</v>
      </c>
      <c r="D15" s="829">
        <v>23745</v>
      </c>
      <c r="E15" s="830">
        <v>116.76337529504328</v>
      </c>
      <c r="F15" s="829">
        <v>567</v>
      </c>
    </row>
    <row r="16" spans="1:6" s="316" customFormat="1" ht="16.5" customHeight="1">
      <c r="A16" s="665" t="s">
        <v>1440</v>
      </c>
      <c r="B16" s="736" t="s">
        <v>1441</v>
      </c>
      <c r="C16" s="626">
        <v>174145</v>
      </c>
      <c r="D16" s="829">
        <v>75483</v>
      </c>
      <c r="E16" s="830">
        <v>43.34491372132418</v>
      </c>
      <c r="F16" s="829">
        <v>13163</v>
      </c>
    </row>
    <row r="17" spans="1:6" s="316" customFormat="1" ht="25.5">
      <c r="A17" s="665" t="s">
        <v>1442</v>
      </c>
      <c r="B17" s="736" t="s">
        <v>1443</v>
      </c>
      <c r="C17" s="626">
        <v>1486059</v>
      </c>
      <c r="D17" s="829">
        <v>401326</v>
      </c>
      <c r="E17" s="830">
        <v>27.006060997578157</v>
      </c>
      <c r="F17" s="829">
        <v>104412</v>
      </c>
    </row>
    <row r="18" spans="1:6" s="316" customFormat="1" ht="12.75">
      <c r="A18" s="665" t="s">
        <v>1444</v>
      </c>
      <c r="B18" s="736" t="s">
        <v>1011</v>
      </c>
      <c r="C18" s="626">
        <v>519306</v>
      </c>
      <c r="D18" s="829">
        <v>323796</v>
      </c>
      <c r="E18" s="830">
        <v>62.35167704590358</v>
      </c>
      <c r="F18" s="829">
        <v>83051</v>
      </c>
    </row>
    <row r="19" spans="1:6" s="316" customFormat="1" ht="12.75">
      <c r="A19" s="665" t="s">
        <v>1446</v>
      </c>
      <c r="B19" s="736" t="s">
        <v>1447</v>
      </c>
      <c r="C19" s="626">
        <v>1787</v>
      </c>
      <c r="D19" s="829">
        <v>1612</v>
      </c>
      <c r="E19" s="830">
        <v>90.2070509233352</v>
      </c>
      <c r="F19" s="829">
        <v>-151</v>
      </c>
    </row>
    <row r="20" spans="1:6" s="316" customFormat="1" ht="25.5">
      <c r="A20" s="665" t="s">
        <v>1448</v>
      </c>
      <c r="B20" s="736" t="s">
        <v>1012</v>
      </c>
      <c r="C20" s="626">
        <v>0</v>
      </c>
      <c r="D20" s="829">
        <v>0</v>
      </c>
      <c r="E20" s="830">
        <v>0</v>
      </c>
      <c r="F20" s="829">
        <v>0</v>
      </c>
    </row>
    <row r="21" spans="1:6" s="316" customFormat="1" ht="25.5">
      <c r="A21" s="665" t="s">
        <v>1450</v>
      </c>
      <c r="B21" s="736" t="s">
        <v>1451</v>
      </c>
      <c r="C21" s="626">
        <v>0</v>
      </c>
      <c r="D21" s="829">
        <v>0</v>
      </c>
      <c r="E21" s="830">
        <v>0</v>
      </c>
      <c r="F21" s="829">
        <v>0</v>
      </c>
    </row>
    <row r="22" spans="1:6" s="316" customFormat="1" ht="12.75">
      <c r="A22" s="665" t="s">
        <v>1452</v>
      </c>
      <c r="B22" s="736" t="s">
        <v>630</v>
      </c>
      <c r="C22" s="626">
        <v>92992</v>
      </c>
      <c r="D22" s="829">
        <v>14901</v>
      </c>
      <c r="E22" s="830">
        <v>16.02395905024088</v>
      </c>
      <c r="F22" s="829">
        <v>2199</v>
      </c>
    </row>
    <row r="23" spans="1:6" s="316" customFormat="1" ht="12.75">
      <c r="A23" s="665" t="s">
        <v>1454</v>
      </c>
      <c r="B23" s="736" t="s">
        <v>1455</v>
      </c>
      <c r="C23" s="626">
        <v>741628</v>
      </c>
      <c r="D23" s="829">
        <v>148641</v>
      </c>
      <c r="E23" s="830">
        <v>20.042528059889865</v>
      </c>
      <c r="F23" s="829">
        <v>14564</v>
      </c>
    </row>
    <row r="24" spans="1:6" s="316" customFormat="1" ht="12.75">
      <c r="A24" s="665" t="s">
        <v>1016</v>
      </c>
      <c r="B24" s="736" t="s">
        <v>1017</v>
      </c>
      <c r="C24" s="829">
        <v>0</v>
      </c>
      <c r="D24" s="829">
        <v>0</v>
      </c>
      <c r="E24" s="627">
        <v>0</v>
      </c>
      <c r="F24" s="829">
        <v>0</v>
      </c>
    </row>
    <row r="25" spans="1:6" s="316" customFormat="1" ht="25.5">
      <c r="A25" s="665" t="s">
        <v>1018</v>
      </c>
      <c r="B25" s="736" t="s">
        <v>1019</v>
      </c>
      <c r="C25" s="829">
        <v>102272</v>
      </c>
      <c r="D25" s="829">
        <v>1533</v>
      </c>
      <c r="E25" s="830">
        <v>1.4989439924906134</v>
      </c>
      <c r="F25" s="829">
        <v>213</v>
      </c>
    </row>
    <row r="26" spans="1:6" s="316" customFormat="1" ht="12.75">
      <c r="A26" s="619" t="s">
        <v>1023</v>
      </c>
      <c r="B26" s="629" t="s">
        <v>631</v>
      </c>
      <c r="C26" s="827">
        <v>6400</v>
      </c>
      <c r="D26" s="827">
        <v>6318</v>
      </c>
      <c r="E26" s="828">
        <v>98.71875</v>
      </c>
      <c r="F26" s="827">
        <v>-50</v>
      </c>
    </row>
    <row r="27" spans="1:6" s="40" customFormat="1" ht="17.25" customHeight="1">
      <c r="A27" s="478"/>
      <c r="B27" s="635"/>
      <c r="C27" s="786"/>
      <c r="D27" s="786"/>
      <c r="E27" s="786"/>
      <c r="F27" s="786"/>
    </row>
    <row r="28" spans="1:6" s="316" customFormat="1" ht="12.75">
      <c r="A28" s="961"/>
      <c r="B28" s="961"/>
      <c r="C28" s="961"/>
      <c r="D28" s="961"/>
      <c r="E28" s="961"/>
      <c r="F28" s="961"/>
    </row>
    <row r="29" spans="1:5" s="316" customFormat="1" ht="17.25" customHeight="1">
      <c r="A29" s="607"/>
      <c r="B29" s="634"/>
      <c r="C29" s="644"/>
      <c r="D29" s="409"/>
      <c r="E29" s="786"/>
    </row>
    <row r="30" spans="1:6" s="316" customFormat="1" ht="17.25" customHeight="1">
      <c r="A30" s="778"/>
      <c r="B30" s="40"/>
      <c r="C30" s="478"/>
      <c r="D30" s="478"/>
      <c r="E30" s="478"/>
      <c r="F30" s="317"/>
    </row>
    <row r="31" spans="1:7" s="600" customFormat="1" ht="17.25" customHeight="1">
      <c r="A31" s="778"/>
      <c r="B31" s="641"/>
      <c r="C31" s="607"/>
      <c r="D31" s="607"/>
      <c r="E31" s="642"/>
      <c r="F31" s="606"/>
      <c r="G31" s="605"/>
    </row>
    <row r="32" spans="1:7" s="600" customFormat="1" ht="17.25" customHeight="1">
      <c r="A32" s="611" t="s">
        <v>2</v>
      </c>
      <c r="B32" s="298"/>
      <c r="C32" s="316"/>
      <c r="D32" s="316"/>
      <c r="E32" s="300"/>
      <c r="F32" s="302" t="s">
        <v>3</v>
      </c>
      <c r="G32" s="605"/>
    </row>
    <row r="33" spans="1:6" s="600" customFormat="1" ht="17.25" customHeight="1">
      <c r="A33" s="611"/>
      <c r="B33" s="298"/>
      <c r="C33" s="316"/>
      <c r="D33" s="316"/>
      <c r="E33" s="316"/>
      <c r="F33" s="316"/>
    </row>
    <row r="34" spans="1:6" s="600" customFormat="1" ht="17.25" customHeight="1">
      <c r="A34" s="611"/>
      <c r="B34" s="298"/>
      <c r="C34" s="316"/>
      <c r="D34" s="316"/>
      <c r="E34" s="316"/>
      <c r="F34" s="316"/>
    </row>
    <row r="35" spans="1:6" s="600" customFormat="1" ht="17.25" customHeight="1">
      <c r="A35" s="611" t="s">
        <v>322</v>
      </c>
      <c r="B35" s="298"/>
      <c r="C35" s="316"/>
      <c r="D35" s="316"/>
      <c r="E35" s="316"/>
      <c r="F35" s="316"/>
    </row>
    <row r="36" spans="1:2" s="316" customFormat="1" ht="17.25" customHeight="1">
      <c r="A36" s="712" t="s">
        <v>5</v>
      </c>
      <c r="B36" s="611"/>
    </row>
    <row r="37" ht="17.25" customHeight="1">
      <c r="A37" s="796"/>
    </row>
  </sheetData>
  <mergeCells count="4">
    <mergeCell ref="B2:F2"/>
    <mergeCell ref="B4:F4"/>
    <mergeCell ref="B5:F5"/>
    <mergeCell ref="A28:F28"/>
  </mergeCells>
  <printOptions horizontalCentered="1"/>
  <pageMargins left="0.9448818897637796" right="0.2362204724409449" top="0.984251968503937" bottom="0.984251968503937" header="0.5118110236220472" footer="0.5118110236220472"/>
  <pageSetup firstPageNumber="49" useFirstPageNumber="1" fitToHeight="1" fitToWidth="1" horizontalDpi="600" verticalDpi="600" orientation="portrait" paperSize="9" scale="94" r:id="rId1"/>
  <headerFooter alignWithMargins="0">
    <oddFooter>&amp;R&amp;P</oddFooter>
  </headerFooter>
  <colBreaks count="1" manualBreakCount="1">
    <brk id="6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45"/>
  <dimension ref="A1:L54"/>
  <sheetViews>
    <sheetView workbookViewId="0" topLeftCell="A2">
      <selection activeCell="B10" sqref="B10"/>
    </sheetView>
  </sheetViews>
  <sheetFormatPr defaultColWidth="9.140625" defaultRowHeight="17.25" customHeight="1"/>
  <cols>
    <col min="1" max="1" width="21.8515625" style="150" customWidth="1"/>
    <col min="2" max="3" width="13.7109375" style="150" customWidth="1"/>
    <col min="4" max="4" width="13.140625" style="150" customWidth="1"/>
    <col min="5" max="5" width="12.7109375" style="150" customWidth="1"/>
    <col min="6" max="6" width="12.421875" style="150" customWidth="1"/>
    <col min="7" max="7" width="12.28125" style="150" customWidth="1"/>
    <col min="8" max="8" width="11.8515625" style="150" customWidth="1"/>
    <col min="9" max="9" width="12.28125" style="150" customWidth="1"/>
    <col min="10" max="10" width="12.7109375" style="150" customWidth="1"/>
    <col min="11" max="11" width="12.00390625" style="150" customWidth="1"/>
    <col min="12" max="12" width="11.421875" style="150" customWidth="1"/>
    <col min="13" max="16384" width="12.7109375" style="150" customWidth="1"/>
  </cols>
  <sheetData>
    <row r="1" s="160" customFormat="1" ht="17.25" customHeight="1">
      <c r="L1" s="162" t="s">
        <v>632</v>
      </c>
    </row>
    <row r="2" spans="1:12" s="160" customFormat="1" ht="15.75" customHeight="1">
      <c r="A2" s="57" t="s">
        <v>633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s="160" customFormat="1" ht="18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s="160" customFormat="1" ht="15" customHeight="1">
      <c r="A4" s="54" t="s">
        <v>634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2:4" s="42" customFormat="1" ht="15.75" customHeight="1">
      <c r="B5" s="832"/>
      <c r="C5" s="832"/>
      <c r="D5" s="832" t="s">
        <v>635</v>
      </c>
    </row>
    <row r="6" spans="1:12" s="160" customFormat="1" ht="21.75" customHeight="1" hidden="1">
      <c r="A6" s="833"/>
      <c r="B6" s="155" t="s">
        <v>452</v>
      </c>
      <c r="C6" s="155" t="s">
        <v>442</v>
      </c>
      <c r="D6" s="155" t="s">
        <v>454</v>
      </c>
      <c r="E6" s="155" t="s">
        <v>444</v>
      </c>
      <c r="F6" s="155" t="s">
        <v>448</v>
      </c>
      <c r="G6" s="155" t="s">
        <v>636</v>
      </c>
      <c r="H6" s="155" t="s">
        <v>456</v>
      </c>
      <c r="I6" s="155" t="s">
        <v>637</v>
      </c>
      <c r="J6" s="155" t="s">
        <v>638</v>
      </c>
      <c r="K6" s="155" t="s">
        <v>438</v>
      </c>
      <c r="L6" s="833"/>
    </row>
    <row r="7" spans="1:12" ht="19.5" customHeight="1">
      <c r="A7" s="155"/>
      <c r="L7" s="834" t="s">
        <v>639</v>
      </c>
    </row>
    <row r="8" spans="1:12" s="186" customFormat="1" ht="89.25" customHeight="1">
      <c r="A8" s="835" t="s">
        <v>640</v>
      </c>
      <c r="B8" s="835" t="s">
        <v>641</v>
      </c>
      <c r="C8" s="835" t="s">
        <v>642</v>
      </c>
      <c r="D8" s="835" t="s">
        <v>643</v>
      </c>
      <c r="E8" s="835" t="s">
        <v>644</v>
      </c>
      <c r="F8" s="835" t="s">
        <v>645</v>
      </c>
      <c r="G8" s="835" t="s">
        <v>646</v>
      </c>
      <c r="H8" s="835" t="s">
        <v>647</v>
      </c>
      <c r="I8" s="835" t="s">
        <v>648</v>
      </c>
      <c r="J8" s="835" t="s">
        <v>649</v>
      </c>
      <c r="K8" s="835" t="s">
        <v>650</v>
      </c>
      <c r="L8" s="836" t="s">
        <v>651</v>
      </c>
    </row>
    <row r="9" spans="1:12" ht="12.75">
      <c r="A9" s="837">
        <v>1</v>
      </c>
      <c r="B9" s="837">
        <v>2</v>
      </c>
      <c r="C9" s="837">
        <v>3</v>
      </c>
      <c r="D9" s="837">
        <v>4</v>
      </c>
      <c r="E9" s="837">
        <v>5</v>
      </c>
      <c r="F9" s="837">
        <v>6</v>
      </c>
      <c r="G9" s="837">
        <v>7</v>
      </c>
      <c r="H9" s="837">
        <v>8</v>
      </c>
      <c r="I9" s="837">
        <v>9</v>
      </c>
      <c r="J9" s="837">
        <v>10</v>
      </c>
      <c r="K9" s="837">
        <v>11</v>
      </c>
      <c r="L9" s="837">
        <v>12</v>
      </c>
    </row>
    <row r="10" spans="1:12" ht="16.5" customHeight="1">
      <c r="A10" s="335" t="s">
        <v>652</v>
      </c>
      <c r="B10" s="193">
        <v>19860677</v>
      </c>
      <c r="C10" s="193">
        <v>3830320</v>
      </c>
      <c r="D10" s="193">
        <v>1130676</v>
      </c>
      <c r="E10" s="193">
        <v>36168</v>
      </c>
      <c r="F10" s="193">
        <v>140000</v>
      </c>
      <c r="G10" s="193">
        <v>0</v>
      </c>
      <c r="H10" s="193"/>
      <c r="I10" s="193">
        <v>6000</v>
      </c>
      <c r="J10" s="193"/>
      <c r="K10" s="193">
        <v>0</v>
      </c>
      <c r="L10" s="193">
        <v>25003841</v>
      </c>
    </row>
    <row r="11" spans="1:12" ht="16.5" customHeight="1">
      <c r="A11" s="335" t="s">
        <v>653</v>
      </c>
      <c r="B11" s="193">
        <v>3147798</v>
      </c>
      <c r="C11" s="193">
        <v>542557</v>
      </c>
      <c r="D11" s="193">
        <v>200237</v>
      </c>
      <c r="E11" s="193">
        <v>6852</v>
      </c>
      <c r="F11" s="193">
        <v>400000</v>
      </c>
      <c r="G11" s="193">
        <v>0</v>
      </c>
      <c r="H11" s="193"/>
      <c r="I11" s="193">
        <v>5100</v>
      </c>
      <c r="J11" s="193"/>
      <c r="K11" s="193">
        <v>0</v>
      </c>
      <c r="L11" s="193">
        <v>4302544</v>
      </c>
    </row>
    <row r="12" spans="1:12" ht="16.5" customHeight="1">
      <c r="A12" s="335" t="s">
        <v>654</v>
      </c>
      <c r="B12" s="193">
        <v>1696743</v>
      </c>
      <c r="C12" s="193">
        <v>347228</v>
      </c>
      <c r="D12" s="193">
        <v>105775</v>
      </c>
      <c r="E12" s="193">
        <v>8709</v>
      </c>
      <c r="F12" s="193">
        <v>31000</v>
      </c>
      <c r="G12" s="193">
        <v>0</v>
      </c>
      <c r="H12" s="193"/>
      <c r="I12" s="193">
        <v>900</v>
      </c>
      <c r="J12" s="193"/>
      <c r="K12" s="193">
        <v>0</v>
      </c>
      <c r="L12" s="193">
        <v>2190355</v>
      </c>
    </row>
    <row r="13" spans="1:12" ht="16.5" customHeight="1">
      <c r="A13" s="335" t="s">
        <v>655</v>
      </c>
      <c r="B13" s="193">
        <v>1357018</v>
      </c>
      <c r="C13" s="193">
        <v>99322</v>
      </c>
      <c r="D13" s="193">
        <v>92030</v>
      </c>
      <c r="E13" s="193">
        <v>1824</v>
      </c>
      <c r="F13" s="193">
        <v>400000</v>
      </c>
      <c r="G13" s="193">
        <v>0</v>
      </c>
      <c r="H13" s="193"/>
      <c r="I13" s="193">
        <v>2000</v>
      </c>
      <c r="J13" s="193"/>
      <c r="K13" s="193">
        <v>0</v>
      </c>
      <c r="L13" s="193">
        <v>1952194</v>
      </c>
    </row>
    <row r="14" spans="1:12" ht="16.5" customHeight="1">
      <c r="A14" s="335" t="s">
        <v>656</v>
      </c>
      <c r="B14" s="193">
        <v>2258085</v>
      </c>
      <c r="C14" s="193">
        <v>619158</v>
      </c>
      <c r="D14" s="193">
        <v>170452</v>
      </c>
      <c r="E14" s="193">
        <v>4728</v>
      </c>
      <c r="F14" s="193">
        <v>51000</v>
      </c>
      <c r="G14" s="193">
        <v>7500</v>
      </c>
      <c r="H14" s="193"/>
      <c r="I14" s="193">
        <v>0</v>
      </c>
      <c r="J14" s="193"/>
      <c r="K14" s="193">
        <v>0</v>
      </c>
      <c r="L14" s="193">
        <v>3110923</v>
      </c>
    </row>
    <row r="15" spans="1:12" ht="16.5" customHeight="1">
      <c r="A15" s="335" t="s">
        <v>657</v>
      </c>
      <c r="B15" s="193">
        <v>1044849</v>
      </c>
      <c r="C15" s="193">
        <v>394335</v>
      </c>
      <c r="D15" s="193">
        <v>52416</v>
      </c>
      <c r="E15" s="193">
        <v>4950</v>
      </c>
      <c r="F15" s="193">
        <v>29880</v>
      </c>
      <c r="G15" s="193">
        <v>7500</v>
      </c>
      <c r="H15" s="193"/>
      <c r="I15" s="193">
        <v>1000</v>
      </c>
      <c r="J15" s="193"/>
      <c r="K15" s="193">
        <v>0</v>
      </c>
      <c r="L15" s="193">
        <v>1534930</v>
      </c>
    </row>
    <row r="16" spans="1:12" ht="16.5" customHeight="1">
      <c r="A16" s="335" t="s">
        <v>658</v>
      </c>
      <c r="B16" s="193">
        <v>1212979</v>
      </c>
      <c r="C16" s="193">
        <v>42434</v>
      </c>
      <c r="D16" s="193">
        <v>90763</v>
      </c>
      <c r="E16" s="193">
        <v>4599</v>
      </c>
      <c r="F16" s="193">
        <v>260000</v>
      </c>
      <c r="G16" s="193">
        <v>0</v>
      </c>
      <c r="H16" s="193"/>
      <c r="I16" s="193">
        <v>0</v>
      </c>
      <c r="J16" s="193"/>
      <c r="K16" s="193">
        <v>20830</v>
      </c>
      <c r="L16" s="193">
        <v>1631605</v>
      </c>
    </row>
    <row r="17" spans="1:12" ht="16.5" customHeight="1">
      <c r="A17" s="335" t="s">
        <v>659</v>
      </c>
      <c r="B17" s="193">
        <v>1427489</v>
      </c>
      <c r="C17" s="193">
        <v>370095</v>
      </c>
      <c r="D17" s="193">
        <v>77400</v>
      </c>
      <c r="E17" s="193">
        <v>5088</v>
      </c>
      <c r="F17" s="193">
        <v>203550</v>
      </c>
      <c r="G17" s="193">
        <v>6000</v>
      </c>
      <c r="H17" s="193"/>
      <c r="I17" s="193">
        <v>2000</v>
      </c>
      <c r="J17" s="193"/>
      <c r="K17" s="193">
        <v>0</v>
      </c>
      <c r="L17" s="193">
        <v>2091622</v>
      </c>
    </row>
    <row r="18" spans="1:12" ht="16.5" customHeight="1">
      <c r="A18" s="335" t="s">
        <v>660</v>
      </c>
      <c r="B18" s="193">
        <v>1052993</v>
      </c>
      <c r="C18" s="193">
        <v>467876</v>
      </c>
      <c r="D18" s="193">
        <v>69831</v>
      </c>
      <c r="E18" s="193">
        <v>5082</v>
      </c>
      <c r="F18" s="193">
        <v>18440</v>
      </c>
      <c r="G18" s="193">
        <v>4865</v>
      </c>
      <c r="H18" s="193"/>
      <c r="I18" s="193">
        <v>3500</v>
      </c>
      <c r="J18" s="193"/>
      <c r="K18" s="193">
        <v>0</v>
      </c>
      <c r="L18" s="193">
        <v>1622587</v>
      </c>
    </row>
    <row r="19" spans="1:12" ht="16.5" customHeight="1">
      <c r="A19" s="335" t="s">
        <v>661</v>
      </c>
      <c r="B19" s="193">
        <v>1044563</v>
      </c>
      <c r="C19" s="193">
        <v>323372</v>
      </c>
      <c r="D19" s="193">
        <v>63554</v>
      </c>
      <c r="E19" s="193">
        <v>6705</v>
      </c>
      <c r="F19" s="193">
        <v>69759</v>
      </c>
      <c r="G19" s="193">
        <v>15838</v>
      </c>
      <c r="H19" s="193"/>
      <c r="I19" s="193">
        <v>6350</v>
      </c>
      <c r="J19" s="193"/>
      <c r="K19" s="193">
        <v>0</v>
      </c>
      <c r="L19" s="193">
        <v>1530141</v>
      </c>
    </row>
    <row r="20" spans="1:12" ht="16.5" customHeight="1">
      <c r="A20" s="335" t="s">
        <v>662</v>
      </c>
      <c r="B20" s="193">
        <v>1817457</v>
      </c>
      <c r="C20" s="193">
        <v>710969</v>
      </c>
      <c r="D20" s="193">
        <v>114284</v>
      </c>
      <c r="E20" s="193">
        <v>6051</v>
      </c>
      <c r="F20" s="193">
        <v>49000</v>
      </c>
      <c r="G20" s="193">
        <v>20000</v>
      </c>
      <c r="H20" s="193"/>
      <c r="I20" s="193">
        <v>1800</v>
      </c>
      <c r="J20" s="193"/>
      <c r="K20" s="193">
        <v>0</v>
      </c>
      <c r="L20" s="193">
        <v>2719561</v>
      </c>
    </row>
    <row r="21" spans="1:12" ht="16.5" customHeight="1">
      <c r="A21" s="335" t="s">
        <v>663</v>
      </c>
      <c r="B21" s="193">
        <v>2025403</v>
      </c>
      <c r="C21" s="193">
        <v>1004646</v>
      </c>
      <c r="D21" s="193">
        <v>125584</v>
      </c>
      <c r="E21" s="193">
        <v>8949</v>
      </c>
      <c r="F21" s="193">
        <v>531540</v>
      </c>
      <c r="G21" s="193">
        <v>7000</v>
      </c>
      <c r="H21" s="193"/>
      <c r="I21" s="193">
        <v>11900</v>
      </c>
      <c r="J21" s="193"/>
      <c r="K21" s="193">
        <v>29162</v>
      </c>
      <c r="L21" s="193">
        <v>3744184</v>
      </c>
    </row>
    <row r="22" spans="1:12" ht="16.5" customHeight="1">
      <c r="A22" s="335" t="s">
        <v>664</v>
      </c>
      <c r="B22" s="193">
        <v>1201808</v>
      </c>
      <c r="C22" s="193">
        <v>350770</v>
      </c>
      <c r="D22" s="193">
        <v>64976</v>
      </c>
      <c r="E22" s="193">
        <v>4500</v>
      </c>
      <c r="F22" s="193">
        <v>195800</v>
      </c>
      <c r="G22" s="193">
        <v>24850</v>
      </c>
      <c r="H22" s="193"/>
      <c r="I22" s="193">
        <v>1100</v>
      </c>
      <c r="J22" s="193"/>
      <c r="K22" s="193">
        <v>29162</v>
      </c>
      <c r="L22" s="193">
        <v>1872966</v>
      </c>
    </row>
    <row r="23" spans="1:12" ht="16.5" customHeight="1">
      <c r="A23" s="335" t="s">
        <v>665</v>
      </c>
      <c r="B23" s="193">
        <v>1503416</v>
      </c>
      <c r="C23" s="193">
        <v>225845</v>
      </c>
      <c r="D23" s="193">
        <v>71887</v>
      </c>
      <c r="E23" s="193">
        <v>5295</v>
      </c>
      <c r="F23" s="193">
        <v>32870</v>
      </c>
      <c r="G23" s="193">
        <v>1335</v>
      </c>
      <c r="H23" s="193"/>
      <c r="I23" s="193">
        <v>13900</v>
      </c>
      <c r="J23" s="193"/>
      <c r="K23" s="193">
        <v>0</v>
      </c>
      <c r="L23" s="193">
        <v>1854548</v>
      </c>
    </row>
    <row r="24" spans="1:12" ht="16.5" customHeight="1">
      <c r="A24" s="335" t="s">
        <v>666</v>
      </c>
      <c r="B24" s="193">
        <v>1104548</v>
      </c>
      <c r="C24" s="193">
        <v>180267</v>
      </c>
      <c r="D24" s="193">
        <v>53873</v>
      </c>
      <c r="E24" s="193">
        <v>5766</v>
      </c>
      <c r="F24" s="193">
        <v>15910</v>
      </c>
      <c r="G24" s="193">
        <v>9880</v>
      </c>
      <c r="H24" s="193"/>
      <c r="I24" s="193">
        <v>2100</v>
      </c>
      <c r="J24" s="193"/>
      <c r="K24" s="193">
        <v>0</v>
      </c>
      <c r="L24" s="193">
        <v>1372344</v>
      </c>
    </row>
    <row r="25" spans="1:12" ht="16.5" customHeight="1">
      <c r="A25" s="335" t="s">
        <v>667</v>
      </c>
      <c r="B25" s="193">
        <v>1270012</v>
      </c>
      <c r="C25" s="193">
        <v>314572</v>
      </c>
      <c r="D25" s="193">
        <v>69033</v>
      </c>
      <c r="E25" s="193">
        <v>5187</v>
      </c>
      <c r="F25" s="193">
        <v>19152</v>
      </c>
      <c r="G25" s="193">
        <v>11250</v>
      </c>
      <c r="H25" s="193"/>
      <c r="I25" s="193">
        <v>0</v>
      </c>
      <c r="J25" s="193"/>
      <c r="K25" s="193">
        <v>29162</v>
      </c>
      <c r="L25" s="193">
        <v>1718368</v>
      </c>
    </row>
    <row r="26" spans="1:12" ht="16.5" customHeight="1">
      <c r="A26" s="335" t="s">
        <v>668</v>
      </c>
      <c r="B26" s="193">
        <v>1721157</v>
      </c>
      <c r="C26" s="193">
        <v>417993</v>
      </c>
      <c r="D26" s="193">
        <v>94914</v>
      </c>
      <c r="E26" s="193">
        <v>7776</v>
      </c>
      <c r="F26" s="193">
        <v>0</v>
      </c>
      <c r="G26" s="193">
        <v>3500</v>
      </c>
      <c r="H26" s="193"/>
      <c r="I26" s="193">
        <v>12800</v>
      </c>
      <c r="J26" s="193"/>
      <c r="K26" s="193">
        <v>0</v>
      </c>
      <c r="L26" s="193">
        <v>2258140</v>
      </c>
    </row>
    <row r="27" spans="1:12" ht="16.5" customHeight="1">
      <c r="A27" s="335" t="s">
        <v>669</v>
      </c>
      <c r="B27" s="193">
        <v>1206897</v>
      </c>
      <c r="C27" s="193">
        <v>164185</v>
      </c>
      <c r="D27" s="193">
        <v>73361</v>
      </c>
      <c r="E27" s="193">
        <v>6612</v>
      </c>
      <c r="F27" s="193">
        <v>0</v>
      </c>
      <c r="G27" s="193">
        <v>0</v>
      </c>
      <c r="H27" s="193"/>
      <c r="I27" s="193">
        <v>5000</v>
      </c>
      <c r="J27" s="193"/>
      <c r="K27" s="193">
        <v>0</v>
      </c>
      <c r="L27" s="193">
        <v>1456055</v>
      </c>
    </row>
    <row r="28" spans="1:12" ht="16.5" customHeight="1">
      <c r="A28" s="335" t="s">
        <v>670</v>
      </c>
      <c r="B28" s="193">
        <v>1319521</v>
      </c>
      <c r="C28" s="193">
        <v>592055</v>
      </c>
      <c r="D28" s="193">
        <v>96280</v>
      </c>
      <c r="E28" s="193">
        <v>6033</v>
      </c>
      <c r="F28" s="193">
        <v>76000</v>
      </c>
      <c r="G28" s="193">
        <v>18000</v>
      </c>
      <c r="H28" s="193"/>
      <c r="I28" s="193">
        <v>10850</v>
      </c>
      <c r="J28" s="193"/>
      <c r="K28" s="193">
        <v>0</v>
      </c>
      <c r="L28" s="193">
        <v>2118739</v>
      </c>
    </row>
    <row r="29" spans="1:12" ht="16.5" customHeight="1">
      <c r="A29" s="335" t="s">
        <v>671</v>
      </c>
      <c r="B29" s="193">
        <v>1369104</v>
      </c>
      <c r="C29" s="193">
        <v>631714</v>
      </c>
      <c r="D29" s="193">
        <v>102779</v>
      </c>
      <c r="E29" s="193">
        <v>8424</v>
      </c>
      <c r="F29" s="193">
        <v>232000</v>
      </c>
      <c r="G29" s="193">
        <v>24400</v>
      </c>
      <c r="H29" s="193"/>
      <c r="I29" s="193">
        <v>19000</v>
      </c>
      <c r="J29" s="193"/>
      <c r="K29" s="193">
        <v>0</v>
      </c>
      <c r="L29" s="193">
        <v>2387421</v>
      </c>
    </row>
    <row r="30" spans="1:12" ht="16.5" customHeight="1">
      <c r="A30" s="335" t="s">
        <v>672</v>
      </c>
      <c r="B30" s="193">
        <v>1269479</v>
      </c>
      <c r="C30" s="193">
        <v>154200</v>
      </c>
      <c r="D30" s="193">
        <v>72080</v>
      </c>
      <c r="E30" s="193">
        <v>6558</v>
      </c>
      <c r="F30" s="193">
        <v>200000</v>
      </c>
      <c r="G30" s="193">
        <v>0</v>
      </c>
      <c r="H30" s="193"/>
      <c r="I30" s="193">
        <v>11000</v>
      </c>
      <c r="J30" s="193"/>
      <c r="K30" s="193">
        <v>0</v>
      </c>
      <c r="L30" s="193">
        <v>1713317</v>
      </c>
    </row>
    <row r="31" spans="1:12" ht="16.5" customHeight="1">
      <c r="A31" s="335" t="s">
        <v>673</v>
      </c>
      <c r="B31" s="193">
        <v>1130400</v>
      </c>
      <c r="C31" s="193">
        <v>194130</v>
      </c>
      <c r="D31" s="193">
        <v>57904</v>
      </c>
      <c r="E31" s="193">
        <v>6633</v>
      </c>
      <c r="F31" s="193">
        <v>0</v>
      </c>
      <c r="G31" s="193">
        <v>26000</v>
      </c>
      <c r="H31" s="193"/>
      <c r="I31" s="193">
        <v>1000</v>
      </c>
      <c r="J31" s="193"/>
      <c r="K31" s="193">
        <v>0</v>
      </c>
      <c r="L31" s="193">
        <v>1416067</v>
      </c>
    </row>
    <row r="32" spans="1:12" ht="16.5" customHeight="1">
      <c r="A32" s="335" t="s">
        <v>674</v>
      </c>
      <c r="B32" s="193">
        <v>1488475</v>
      </c>
      <c r="C32" s="193">
        <v>256466</v>
      </c>
      <c r="D32" s="193">
        <v>95625</v>
      </c>
      <c r="E32" s="193">
        <v>10272</v>
      </c>
      <c r="F32" s="193">
        <v>225000</v>
      </c>
      <c r="G32" s="193">
        <v>3500</v>
      </c>
      <c r="H32" s="193"/>
      <c r="I32" s="193">
        <v>30600</v>
      </c>
      <c r="J32" s="193"/>
      <c r="K32" s="193">
        <v>0</v>
      </c>
      <c r="L32" s="193">
        <v>2109938</v>
      </c>
    </row>
    <row r="33" spans="1:12" ht="16.5" customHeight="1">
      <c r="A33" s="335" t="s">
        <v>675</v>
      </c>
      <c r="B33" s="193">
        <v>1800535</v>
      </c>
      <c r="C33" s="193">
        <v>246969</v>
      </c>
      <c r="D33" s="193">
        <v>118920</v>
      </c>
      <c r="E33" s="193">
        <v>9705</v>
      </c>
      <c r="F33" s="193">
        <v>0</v>
      </c>
      <c r="G33" s="193">
        <v>17500</v>
      </c>
      <c r="H33" s="193"/>
      <c r="I33" s="193">
        <v>0</v>
      </c>
      <c r="J33" s="193"/>
      <c r="K33" s="193">
        <v>29162</v>
      </c>
      <c r="L33" s="193">
        <v>2222791</v>
      </c>
    </row>
    <row r="34" spans="1:12" ht="16.5" customHeight="1">
      <c r="A34" s="335" t="s">
        <v>676</v>
      </c>
      <c r="B34" s="193">
        <v>1558875</v>
      </c>
      <c r="C34" s="193">
        <v>378875</v>
      </c>
      <c r="D34" s="193">
        <v>68371</v>
      </c>
      <c r="E34" s="193">
        <v>7185</v>
      </c>
      <c r="F34" s="193">
        <v>0</v>
      </c>
      <c r="G34" s="193">
        <v>0</v>
      </c>
      <c r="H34" s="193"/>
      <c r="I34" s="193">
        <v>11100</v>
      </c>
      <c r="J34" s="193"/>
      <c r="K34" s="193">
        <v>0</v>
      </c>
      <c r="L34" s="193">
        <v>2024406</v>
      </c>
    </row>
    <row r="35" spans="1:12" ht="16.5" customHeight="1">
      <c r="A35" s="335" t="s">
        <v>677</v>
      </c>
      <c r="B35" s="193">
        <v>1445169</v>
      </c>
      <c r="C35" s="193">
        <v>627840</v>
      </c>
      <c r="D35" s="193">
        <v>101752</v>
      </c>
      <c r="E35" s="193">
        <v>6114</v>
      </c>
      <c r="F35" s="193">
        <v>104000</v>
      </c>
      <c r="G35" s="193">
        <v>17500</v>
      </c>
      <c r="H35" s="193"/>
      <c r="I35" s="193">
        <v>7000</v>
      </c>
      <c r="J35" s="193"/>
      <c r="K35" s="193">
        <v>0</v>
      </c>
      <c r="L35" s="193">
        <v>2309375</v>
      </c>
    </row>
    <row r="36" spans="1:12" ht="16.5" customHeight="1">
      <c r="A36" s="335" t="s">
        <v>678</v>
      </c>
      <c r="B36" s="193">
        <v>3753365</v>
      </c>
      <c r="C36" s="193">
        <v>644510</v>
      </c>
      <c r="D36" s="193">
        <v>216410</v>
      </c>
      <c r="E36" s="193">
        <v>16500</v>
      </c>
      <c r="F36" s="193">
        <v>9100</v>
      </c>
      <c r="G36" s="193">
        <v>9500</v>
      </c>
      <c r="H36" s="193"/>
      <c r="I36" s="193">
        <v>7100</v>
      </c>
      <c r="J36" s="193"/>
      <c r="K36" s="193">
        <v>0</v>
      </c>
      <c r="L36" s="193">
        <v>4656485</v>
      </c>
    </row>
    <row r="37" spans="1:12" ht="16.5" customHeight="1">
      <c r="A37" s="335" t="s">
        <v>679</v>
      </c>
      <c r="B37" s="193">
        <v>1449925</v>
      </c>
      <c r="C37" s="193">
        <v>642011</v>
      </c>
      <c r="D37" s="193">
        <v>78895</v>
      </c>
      <c r="E37" s="193">
        <v>6570</v>
      </c>
      <c r="F37" s="193">
        <v>40000</v>
      </c>
      <c r="G37" s="193">
        <v>23898</v>
      </c>
      <c r="H37" s="193"/>
      <c r="I37" s="193">
        <v>0</v>
      </c>
      <c r="J37" s="193"/>
      <c r="K37" s="193">
        <v>0</v>
      </c>
      <c r="L37" s="193">
        <v>2241299</v>
      </c>
    </row>
    <row r="38" spans="1:12" ht="16.5" customHeight="1">
      <c r="A38" s="335" t="s">
        <v>680</v>
      </c>
      <c r="B38" s="193">
        <v>1718627</v>
      </c>
      <c r="C38" s="193">
        <v>313942</v>
      </c>
      <c r="D38" s="193">
        <v>104094</v>
      </c>
      <c r="E38" s="193">
        <v>15066</v>
      </c>
      <c r="F38" s="193">
        <v>13000</v>
      </c>
      <c r="G38" s="193">
        <v>17500</v>
      </c>
      <c r="H38" s="193"/>
      <c r="I38" s="193">
        <v>8100</v>
      </c>
      <c r="J38" s="193"/>
      <c r="K38" s="193">
        <v>8332</v>
      </c>
      <c r="L38" s="193">
        <v>2198661</v>
      </c>
    </row>
    <row r="39" spans="1:12" ht="16.5" customHeight="1">
      <c r="A39" s="335" t="s">
        <v>681</v>
      </c>
      <c r="B39" s="193">
        <v>1766987</v>
      </c>
      <c r="C39" s="193">
        <v>834091</v>
      </c>
      <c r="D39" s="193">
        <v>100140</v>
      </c>
      <c r="E39" s="193">
        <v>9048</v>
      </c>
      <c r="F39" s="193">
        <v>44000</v>
      </c>
      <c r="G39" s="193">
        <v>3500</v>
      </c>
      <c r="H39" s="193"/>
      <c r="I39" s="193">
        <v>15000</v>
      </c>
      <c r="J39" s="193"/>
      <c r="K39" s="193">
        <v>0</v>
      </c>
      <c r="L39" s="193">
        <v>2772766</v>
      </c>
    </row>
    <row r="40" spans="1:12" ht="16.5" customHeight="1">
      <c r="A40" s="335" t="s">
        <v>682</v>
      </c>
      <c r="B40" s="193">
        <v>1172412</v>
      </c>
      <c r="C40" s="193">
        <v>258964</v>
      </c>
      <c r="D40" s="193">
        <v>72016</v>
      </c>
      <c r="E40" s="193">
        <v>8358</v>
      </c>
      <c r="F40" s="193">
        <v>205642</v>
      </c>
      <c r="G40" s="193">
        <v>14700</v>
      </c>
      <c r="H40" s="193"/>
      <c r="I40" s="193">
        <v>6800</v>
      </c>
      <c r="J40" s="193"/>
      <c r="K40" s="193">
        <v>0</v>
      </c>
      <c r="L40" s="193">
        <v>1738892</v>
      </c>
    </row>
    <row r="41" spans="1:12" ht="16.5" customHeight="1">
      <c r="A41" s="335" t="s">
        <v>683</v>
      </c>
      <c r="B41" s="193">
        <v>1945092</v>
      </c>
      <c r="C41" s="193">
        <v>811660</v>
      </c>
      <c r="D41" s="193">
        <v>115490</v>
      </c>
      <c r="E41" s="193">
        <v>7338</v>
      </c>
      <c r="F41" s="193">
        <v>33600</v>
      </c>
      <c r="G41" s="193">
        <v>15500</v>
      </c>
      <c r="H41" s="193"/>
      <c r="I41" s="193">
        <v>2000</v>
      </c>
      <c r="J41" s="193"/>
      <c r="K41" s="193">
        <v>0</v>
      </c>
      <c r="L41" s="193">
        <v>2930680</v>
      </c>
    </row>
    <row r="42" spans="1:12" ht="16.5" customHeight="1">
      <c r="A42" s="335" t="s">
        <v>684</v>
      </c>
      <c r="B42" s="193">
        <v>458670</v>
      </c>
      <c r="C42" s="193">
        <v>182941</v>
      </c>
      <c r="D42" s="193">
        <v>28320</v>
      </c>
      <c r="E42" s="193">
        <v>3768</v>
      </c>
      <c r="F42" s="193">
        <v>0</v>
      </c>
      <c r="G42" s="193">
        <v>3500</v>
      </c>
      <c r="H42" s="193"/>
      <c r="I42" s="193">
        <v>1000</v>
      </c>
      <c r="J42" s="193"/>
      <c r="K42" s="193">
        <v>0</v>
      </c>
      <c r="L42" s="193">
        <v>678199</v>
      </c>
    </row>
    <row r="43" spans="1:12" ht="16.5" customHeight="1">
      <c r="A43" s="838" t="s">
        <v>685</v>
      </c>
      <c r="B43" s="191">
        <v>69600528</v>
      </c>
      <c r="C43" s="191">
        <v>17176312</v>
      </c>
      <c r="D43" s="191">
        <v>4150122</v>
      </c>
      <c r="E43" s="191">
        <v>262413</v>
      </c>
      <c r="F43" s="191">
        <v>3630243</v>
      </c>
      <c r="G43" s="191">
        <v>314516</v>
      </c>
      <c r="H43" s="191">
        <v>0</v>
      </c>
      <c r="I43" s="191">
        <v>206000</v>
      </c>
      <c r="J43" s="191">
        <v>0</v>
      </c>
      <c r="K43" s="191">
        <v>145810</v>
      </c>
      <c r="L43" s="191">
        <v>95485944</v>
      </c>
    </row>
    <row r="44" spans="1:12" ht="17.25" customHeight="1">
      <c r="A44" s="839" t="s">
        <v>686</v>
      </c>
      <c r="B44" s="162"/>
      <c r="C44" s="434"/>
      <c r="D44" s="434"/>
      <c r="E44" s="434"/>
      <c r="F44" s="434"/>
      <c r="G44" s="434"/>
      <c r="H44" s="434"/>
      <c r="I44" s="434"/>
      <c r="J44" s="434"/>
      <c r="K44" s="434"/>
      <c r="L44" s="434"/>
    </row>
    <row r="45" spans="1:6" ht="17.25" customHeight="1">
      <c r="A45" s="44"/>
      <c r="C45" s="423"/>
      <c r="D45" s="423"/>
      <c r="F45" s="423"/>
    </row>
    <row r="46" spans="2:6" ht="17.25" customHeight="1">
      <c r="B46" s="44"/>
      <c r="C46" s="423"/>
      <c r="D46" s="423"/>
      <c r="E46" s="423"/>
      <c r="F46" s="460"/>
    </row>
    <row r="47" spans="2:8" ht="17.25" customHeight="1">
      <c r="B47" s="154"/>
      <c r="C47" s="154"/>
      <c r="D47" s="154"/>
      <c r="E47" s="840"/>
      <c r="H47" s="464"/>
    </row>
    <row r="48" spans="2:8" ht="17.25" customHeight="1">
      <c r="B48" s="154" t="s">
        <v>2</v>
      </c>
      <c r="C48" s="154"/>
      <c r="D48" s="154"/>
      <c r="E48" s="840"/>
      <c r="H48" s="464" t="s">
        <v>3</v>
      </c>
    </row>
    <row r="50" spans="2:5" ht="17.25" customHeight="1">
      <c r="B50" s="154"/>
      <c r="C50" s="154"/>
      <c r="D50" s="840"/>
      <c r="E50" s="464"/>
    </row>
    <row r="51" spans="1:5" ht="17.25" customHeight="1">
      <c r="A51" s="154" t="s">
        <v>322</v>
      </c>
      <c r="B51" s="154"/>
      <c r="C51" s="154"/>
      <c r="D51" s="154"/>
      <c r="E51" s="154"/>
    </row>
    <row r="52" spans="1:5" ht="17.25" customHeight="1">
      <c r="A52" s="841" t="s">
        <v>5</v>
      </c>
      <c r="B52" s="154"/>
      <c r="C52" s="154"/>
      <c r="D52" s="154"/>
      <c r="E52" s="154"/>
    </row>
    <row r="53" spans="2:5" ht="17.25" customHeight="1">
      <c r="B53" s="154"/>
      <c r="C53" s="154"/>
      <c r="D53" s="154"/>
      <c r="E53" s="154"/>
    </row>
    <row r="54" spans="2:5" ht="17.25" customHeight="1">
      <c r="B54" s="154"/>
      <c r="C54" s="154"/>
      <c r="D54" s="154"/>
      <c r="E54" s="154"/>
    </row>
  </sheetData>
  <printOptions horizontalCentered="1"/>
  <pageMargins left="0" right="0" top="0.4330708661417323" bottom="0.4724409448818898" header="0.2755905511811024" footer="0.2362204724409449"/>
  <pageSetup firstPageNumber="50" useFirstPageNumber="1" horizontalDpi="600" verticalDpi="600" orientation="landscape" paperSize="9" scale="90" r:id="rId1"/>
  <headerFooter alignWithMargins="0">
    <oddFooter>&amp;R&amp;P</oddFooter>
  </headerFooter>
  <rowBreaks count="1" manualBreakCount="1">
    <brk id="29" max="1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DW37"/>
  <sheetViews>
    <sheetView workbookViewId="0" topLeftCell="A1">
      <selection activeCell="B10" sqref="B10"/>
    </sheetView>
  </sheetViews>
  <sheetFormatPr defaultColWidth="9.140625" defaultRowHeight="17.25" customHeight="1"/>
  <cols>
    <col min="1" max="1" width="51.7109375" style="316" customWidth="1"/>
    <col min="2" max="2" width="19.140625" style="316" customWidth="1"/>
    <col min="3" max="16384" width="9.140625" style="316" customWidth="1"/>
  </cols>
  <sheetData>
    <row r="1" spans="2:4" s="607" customFormat="1" ht="17.25" customHeight="1">
      <c r="B1" s="607" t="s">
        <v>687</v>
      </c>
      <c r="D1" s="605"/>
    </row>
    <row r="2" spans="1:2" s="607" customFormat="1" ht="17.25" customHeight="1">
      <c r="A2" s="639" t="s">
        <v>688</v>
      </c>
      <c r="B2" s="640"/>
    </row>
    <row r="3" spans="1:2" s="607" customFormat="1" ht="17.25" customHeight="1">
      <c r="A3" s="686"/>
      <c r="B3" s="686"/>
    </row>
    <row r="4" spans="1:2" s="607" customFormat="1" ht="17.25" customHeight="1">
      <c r="A4" s="842" t="s">
        <v>689</v>
      </c>
      <c r="B4" s="843"/>
    </row>
    <row r="5" spans="1:7" ht="17.25" customHeight="1">
      <c r="A5" s="959" t="s">
        <v>690</v>
      </c>
      <c r="B5" s="959"/>
      <c r="C5" s="481"/>
      <c r="D5" s="481"/>
      <c r="E5" s="481"/>
      <c r="F5" s="481"/>
      <c r="G5" s="476"/>
    </row>
    <row r="6" spans="1:2" ht="17.25" customHeight="1">
      <c r="A6" s="600"/>
      <c r="B6" s="600"/>
    </row>
    <row r="7" spans="1:2" ht="17.25" customHeight="1">
      <c r="A7" s="600"/>
      <c r="B7" s="485" t="s">
        <v>10</v>
      </c>
    </row>
    <row r="8" spans="1:2" ht="17.25" customHeight="1">
      <c r="A8" s="844" t="s">
        <v>946</v>
      </c>
      <c r="B8" s="845" t="s">
        <v>691</v>
      </c>
    </row>
    <row r="9" spans="1:127" s="846" customFormat="1" ht="12.75">
      <c r="A9" s="844">
        <v>1</v>
      </c>
      <c r="B9" s="845">
        <v>2</v>
      </c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6"/>
      <c r="Y9" s="316"/>
      <c r="Z9" s="316"/>
      <c r="AA9" s="316"/>
      <c r="AB9" s="316"/>
      <c r="AC9" s="316"/>
      <c r="AD9" s="316"/>
      <c r="AE9" s="316"/>
      <c r="AF9" s="316"/>
      <c r="AG9" s="316"/>
      <c r="AH9" s="316"/>
      <c r="AI9" s="316"/>
      <c r="AJ9" s="316"/>
      <c r="AK9" s="316"/>
      <c r="AL9" s="316"/>
      <c r="AM9" s="316"/>
      <c r="AN9" s="316"/>
      <c r="AO9" s="316"/>
      <c r="AP9" s="316"/>
      <c r="AQ9" s="316"/>
      <c r="AR9" s="316"/>
      <c r="AS9" s="316"/>
      <c r="AT9" s="316"/>
      <c r="AU9" s="316"/>
      <c r="AV9" s="316"/>
      <c r="AW9" s="316"/>
      <c r="AX9" s="316"/>
      <c r="AY9" s="316"/>
      <c r="AZ9" s="316"/>
      <c r="BA9" s="316"/>
      <c r="BB9" s="316"/>
      <c r="BC9" s="316"/>
      <c r="BD9" s="316"/>
      <c r="BE9" s="316"/>
      <c r="BF9" s="316"/>
      <c r="BG9" s="316"/>
      <c r="BH9" s="316"/>
      <c r="BI9" s="316"/>
      <c r="BJ9" s="316"/>
      <c r="BK9" s="316"/>
      <c r="BL9" s="316"/>
      <c r="BM9" s="316"/>
      <c r="BN9" s="316"/>
      <c r="BO9" s="316"/>
      <c r="BP9" s="316"/>
      <c r="BQ9" s="316"/>
      <c r="BR9" s="316"/>
      <c r="BS9" s="316"/>
      <c r="BT9" s="316"/>
      <c r="BU9" s="316"/>
      <c r="BV9" s="316"/>
      <c r="BW9" s="316"/>
      <c r="BX9" s="316"/>
      <c r="BY9" s="316"/>
      <c r="BZ9" s="316"/>
      <c r="CA9" s="316"/>
      <c r="CB9" s="316"/>
      <c r="CC9" s="316"/>
      <c r="CD9" s="316"/>
      <c r="CE9" s="316"/>
      <c r="CF9" s="316"/>
      <c r="CG9" s="316"/>
      <c r="CH9" s="316"/>
      <c r="CI9" s="316"/>
      <c r="CJ9" s="316"/>
      <c r="CK9" s="316"/>
      <c r="CL9" s="316"/>
      <c r="CM9" s="316"/>
      <c r="CN9" s="316"/>
      <c r="CO9" s="316"/>
      <c r="CP9" s="316"/>
      <c r="CQ9" s="316"/>
      <c r="CR9" s="316"/>
      <c r="CS9" s="316"/>
      <c r="CT9" s="316"/>
      <c r="CU9" s="316"/>
      <c r="CV9" s="316"/>
      <c r="CW9" s="316"/>
      <c r="CX9" s="316"/>
      <c r="CY9" s="316"/>
      <c r="CZ9" s="316"/>
      <c r="DA9" s="316"/>
      <c r="DB9" s="316"/>
      <c r="DC9" s="316"/>
      <c r="DD9" s="316"/>
      <c r="DE9" s="316"/>
      <c r="DF9" s="316"/>
      <c r="DG9" s="316"/>
      <c r="DH9" s="316"/>
      <c r="DI9" s="316"/>
      <c r="DJ9" s="316"/>
      <c r="DK9" s="316"/>
      <c r="DL9" s="316"/>
      <c r="DM9" s="316"/>
      <c r="DN9" s="316"/>
      <c r="DO9" s="316"/>
      <c r="DP9" s="316"/>
      <c r="DQ9" s="316"/>
      <c r="DR9" s="316"/>
      <c r="DS9" s="316"/>
      <c r="DT9" s="316"/>
      <c r="DU9" s="316"/>
      <c r="DV9" s="316"/>
      <c r="DW9" s="316"/>
    </row>
    <row r="10" spans="1:127" s="846" customFormat="1" ht="24.75" customHeight="1">
      <c r="A10" s="490" t="s">
        <v>692</v>
      </c>
      <c r="B10" s="621">
        <v>25500648</v>
      </c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6"/>
      <c r="S10" s="316"/>
      <c r="T10" s="316"/>
      <c r="U10" s="316"/>
      <c r="V10" s="316"/>
      <c r="W10" s="316"/>
      <c r="X10" s="316"/>
      <c r="Y10" s="316"/>
      <c r="Z10" s="316"/>
      <c r="AA10" s="316"/>
      <c r="AB10" s="316"/>
      <c r="AC10" s="316"/>
      <c r="AD10" s="316"/>
      <c r="AE10" s="316"/>
      <c r="AF10" s="316"/>
      <c r="AG10" s="316"/>
      <c r="AH10" s="316"/>
      <c r="AI10" s="316"/>
      <c r="AJ10" s="316"/>
      <c r="AK10" s="316"/>
      <c r="AL10" s="316"/>
      <c r="AM10" s="316"/>
      <c r="AN10" s="316"/>
      <c r="AO10" s="316"/>
      <c r="AP10" s="316"/>
      <c r="AQ10" s="316"/>
      <c r="AR10" s="316"/>
      <c r="AS10" s="316"/>
      <c r="AT10" s="316"/>
      <c r="AU10" s="316"/>
      <c r="AV10" s="316"/>
      <c r="AW10" s="316"/>
      <c r="AX10" s="316"/>
      <c r="AY10" s="316"/>
      <c r="AZ10" s="316"/>
      <c r="BA10" s="316"/>
      <c r="BB10" s="316"/>
      <c r="BC10" s="316"/>
      <c r="BD10" s="316"/>
      <c r="BE10" s="316"/>
      <c r="BF10" s="316"/>
      <c r="BG10" s="316"/>
      <c r="BH10" s="316"/>
      <c r="BI10" s="316"/>
      <c r="BJ10" s="316"/>
      <c r="BK10" s="316"/>
      <c r="BL10" s="316"/>
      <c r="BM10" s="316"/>
      <c r="BN10" s="316"/>
      <c r="BO10" s="316"/>
      <c r="BP10" s="316"/>
      <c r="BQ10" s="316"/>
      <c r="BR10" s="316"/>
      <c r="BS10" s="316"/>
      <c r="BT10" s="316"/>
      <c r="BU10" s="316"/>
      <c r="BV10" s="316"/>
      <c r="BW10" s="316"/>
      <c r="BX10" s="316"/>
      <c r="BY10" s="316"/>
      <c r="BZ10" s="316"/>
      <c r="CA10" s="316"/>
      <c r="CB10" s="316"/>
      <c r="CC10" s="316"/>
      <c r="CD10" s="316"/>
      <c r="CE10" s="316"/>
      <c r="CF10" s="316"/>
      <c r="CG10" s="316"/>
      <c r="CH10" s="316"/>
      <c r="CI10" s="316"/>
      <c r="CJ10" s="316"/>
      <c r="CK10" s="316"/>
      <c r="CL10" s="316"/>
      <c r="CM10" s="316"/>
      <c r="CN10" s="316"/>
      <c r="CO10" s="316"/>
      <c r="CP10" s="316"/>
      <c r="CQ10" s="316"/>
      <c r="CR10" s="316"/>
      <c r="CS10" s="316"/>
      <c r="CT10" s="316"/>
      <c r="CU10" s="316"/>
      <c r="CV10" s="316"/>
      <c r="CW10" s="316"/>
      <c r="CX10" s="316"/>
      <c r="CY10" s="316"/>
      <c r="CZ10" s="316"/>
      <c r="DA10" s="316"/>
      <c r="DB10" s="316"/>
      <c r="DC10" s="316"/>
      <c r="DD10" s="316"/>
      <c r="DE10" s="316"/>
      <c r="DF10" s="316"/>
      <c r="DG10" s="316"/>
      <c r="DH10" s="316"/>
      <c r="DI10" s="316"/>
      <c r="DJ10" s="316"/>
      <c r="DK10" s="316"/>
      <c r="DL10" s="316"/>
      <c r="DM10" s="316"/>
      <c r="DN10" s="316"/>
      <c r="DO10" s="316"/>
      <c r="DP10" s="316"/>
      <c r="DQ10" s="316"/>
      <c r="DR10" s="316"/>
      <c r="DS10" s="316"/>
      <c r="DT10" s="316"/>
      <c r="DU10" s="316"/>
      <c r="DV10" s="316"/>
      <c r="DW10" s="316"/>
    </row>
    <row r="11" spans="1:127" s="846" customFormat="1" ht="30.75" customHeight="1">
      <c r="A11" s="847" t="s">
        <v>693</v>
      </c>
      <c r="B11" s="848">
        <v>0</v>
      </c>
      <c r="C11" s="316"/>
      <c r="D11" s="316"/>
      <c r="E11" s="316"/>
      <c r="F11" s="316"/>
      <c r="G11" s="316"/>
      <c r="H11" s="316"/>
      <c r="I11" s="316"/>
      <c r="J11" s="316"/>
      <c r="K11" s="316"/>
      <c r="L11" s="316"/>
      <c r="M11" s="316"/>
      <c r="N11" s="316"/>
      <c r="O11" s="316"/>
      <c r="P11" s="316"/>
      <c r="Q11" s="316"/>
      <c r="R11" s="316"/>
      <c r="S11" s="316"/>
      <c r="T11" s="316"/>
      <c r="U11" s="316"/>
      <c r="V11" s="316"/>
      <c r="W11" s="316"/>
      <c r="X11" s="316"/>
      <c r="Y11" s="316"/>
      <c r="Z11" s="316"/>
      <c r="AA11" s="316"/>
      <c r="AB11" s="316"/>
      <c r="AC11" s="316"/>
      <c r="AD11" s="316"/>
      <c r="AE11" s="316"/>
      <c r="AF11" s="316"/>
      <c r="AG11" s="316"/>
      <c r="AH11" s="316"/>
      <c r="AI11" s="316"/>
      <c r="AJ11" s="316"/>
      <c r="AK11" s="316"/>
      <c r="AL11" s="316"/>
      <c r="AM11" s="316"/>
      <c r="AN11" s="316"/>
      <c r="AO11" s="316"/>
      <c r="AP11" s="316"/>
      <c r="AQ11" s="316"/>
      <c r="AR11" s="316"/>
      <c r="AS11" s="316"/>
      <c r="AT11" s="316"/>
      <c r="AU11" s="316"/>
      <c r="AV11" s="316"/>
      <c r="AW11" s="316"/>
      <c r="AX11" s="316"/>
      <c r="AY11" s="316"/>
      <c r="AZ11" s="316"/>
      <c r="BA11" s="316"/>
      <c r="BB11" s="316"/>
      <c r="BC11" s="316"/>
      <c r="BD11" s="316"/>
      <c r="BE11" s="316"/>
      <c r="BF11" s="316"/>
      <c r="BG11" s="316"/>
      <c r="BH11" s="316"/>
      <c r="BI11" s="316"/>
      <c r="BJ11" s="316"/>
      <c r="BK11" s="316"/>
      <c r="BL11" s="316"/>
      <c r="BM11" s="316"/>
      <c r="BN11" s="316"/>
      <c r="BO11" s="316"/>
      <c r="BP11" s="316"/>
      <c r="BQ11" s="316"/>
      <c r="BR11" s="316"/>
      <c r="BS11" s="316"/>
      <c r="BT11" s="316"/>
      <c r="BU11" s="316"/>
      <c r="BV11" s="316"/>
      <c r="BW11" s="316"/>
      <c r="BX11" s="316"/>
      <c r="BY11" s="316"/>
      <c r="BZ11" s="316"/>
      <c r="CA11" s="316"/>
      <c r="CB11" s="316"/>
      <c r="CC11" s="316"/>
      <c r="CD11" s="316"/>
      <c r="CE11" s="316"/>
      <c r="CF11" s="316"/>
      <c r="CG11" s="316"/>
      <c r="CH11" s="316"/>
      <c r="CI11" s="316"/>
      <c r="CJ11" s="316"/>
      <c r="CK11" s="316"/>
      <c r="CL11" s="316"/>
      <c r="CM11" s="316"/>
      <c r="CN11" s="316"/>
      <c r="CO11" s="316"/>
      <c r="CP11" s="316"/>
      <c r="CQ11" s="316"/>
      <c r="CR11" s="316"/>
      <c r="CS11" s="316"/>
      <c r="CT11" s="316"/>
      <c r="CU11" s="316"/>
      <c r="CV11" s="316"/>
      <c r="CW11" s="316"/>
      <c r="CX11" s="316"/>
      <c r="CY11" s="316"/>
      <c r="CZ11" s="316"/>
      <c r="DA11" s="316"/>
      <c r="DB11" s="316"/>
      <c r="DC11" s="316"/>
      <c r="DD11" s="316"/>
      <c r="DE11" s="316"/>
      <c r="DF11" s="316"/>
      <c r="DG11" s="316"/>
      <c r="DH11" s="316"/>
      <c r="DI11" s="316"/>
      <c r="DJ11" s="316"/>
      <c r="DK11" s="316"/>
      <c r="DL11" s="316"/>
      <c r="DM11" s="316"/>
      <c r="DN11" s="316"/>
      <c r="DO11" s="316"/>
      <c r="DP11" s="316"/>
      <c r="DQ11" s="316"/>
      <c r="DR11" s="316"/>
      <c r="DS11" s="316"/>
      <c r="DT11" s="316"/>
      <c r="DU11" s="316"/>
      <c r="DV11" s="316"/>
      <c r="DW11" s="316"/>
    </row>
    <row r="12" spans="1:127" s="846" customFormat="1" ht="30.75" customHeight="1">
      <c r="A12" s="849" t="s">
        <v>694</v>
      </c>
      <c r="B12" s="848">
        <v>0</v>
      </c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6"/>
      <c r="Y12" s="316"/>
      <c r="Z12" s="316"/>
      <c r="AA12" s="316"/>
      <c r="AB12" s="316"/>
      <c r="AC12" s="316"/>
      <c r="AD12" s="316"/>
      <c r="AE12" s="316"/>
      <c r="AF12" s="316"/>
      <c r="AG12" s="316"/>
      <c r="AH12" s="316"/>
      <c r="AI12" s="316"/>
      <c r="AJ12" s="316"/>
      <c r="AK12" s="316"/>
      <c r="AL12" s="316"/>
      <c r="AM12" s="316"/>
      <c r="AN12" s="316"/>
      <c r="AO12" s="316"/>
      <c r="AP12" s="316"/>
      <c r="AQ12" s="316"/>
      <c r="AR12" s="316"/>
      <c r="AS12" s="316"/>
      <c r="AT12" s="316"/>
      <c r="AU12" s="316"/>
      <c r="AV12" s="316"/>
      <c r="AW12" s="316"/>
      <c r="AX12" s="316"/>
      <c r="AY12" s="316"/>
      <c r="AZ12" s="316"/>
      <c r="BA12" s="316"/>
      <c r="BB12" s="316"/>
      <c r="BC12" s="316"/>
      <c r="BD12" s="316"/>
      <c r="BE12" s="316"/>
      <c r="BF12" s="316"/>
      <c r="BG12" s="316"/>
      <c r="BH12" s="316"/>
      <c r="BI12" s="316"/>
      <c r="BJ12" s="316"/>
      <c r="BK12" s="316"/>
      <c r="BL12" s="316"/>
      <c r="BM12" s="316"/>
      <c r="BN12" s="316"/>
      <c r="BO12" s="316"/>
      <c r="BP12" s="316"/>
      <c r="BQ12" s="316"/>
      <c r="BR12" s="316"/>
      <c r="BS12" s="316"/>
      <c r="BT12" s="316"/>
      <c r="BU12" s="316"/>
      <c r="BV12" s="316"/>
      <c r="BW12" s="316"/>
      <c r="BX12" s="316"/>
      <c r="BY12" s="316"/>
      <c r="BZ12" s="316"/>
      <c r="CA12" s="316"/>
      <c r="CB12" s="316"/>
      <c r="CC12" s="316"/>
      <c r="CD12" s="316"/>
      <c r="CE12" s="316"/>
      <c r="CF12" s="316"/>
      <c r="CG12" s="316"/>
      <c r="CH12" s="316"/>
      <c r="CI12" s="316"/>
      <c r="CJ12" s="316"/>
      <c r="CK12" s="316"/>
      <c r="CL12" s="316"/>
      <c r="CM12" s="316"/>
      <c r="CN12" s="316"/>
      <c r="CO12" s="316"/>
      <c r="CP12" s="316"/>
      <c r="CQ12" s="316"/>
      <c r="CR12" s="316"/>
      <c r="CS12" s="316"/>
      <c r="CT12" s="316"/>
      <c r="CU12" s="316"/>
      <c r="CV12" s="316"/>
      <c r="CW12" s="316"/>
      <c r="CX12" s="316"/>
      <c r="CY12" s="316"/>
      <c r="CZ12" s="316"/>
      <c r="DA12" s="316"/>
      <c r="DB12" s="316"/>
      <c r="DC12" s="316"/>
      <c r="DD12" s="316"/>
      <c r="DE12" s="316"/>
      <c r="DF12" s="316"/>
      <c r="DG12" s="316"/>
      <c r="DH12" s="316"/>
      <c r="DI12" s="316"/>
      <c r="DJ12" s="316"/>
      <c r="DK12" s="316"/>
      <c r="DL12" s="316"/>
      <c r="DM12" s="316"/>
      <c r="DN12" s="316"/>
      <c r="DO12" s="316"/>
      <c r="DP12" s="316"/>
      <c r="DQ12" s="316"/>
      <c r="DR12" s="316"/>
      <c r="DS12" s="316"/>
      <c r="DT12" s="316"/>
      <c r="DU12" s="316"/>
      <c r="DV12" s="316"/>
      <c r="DW12" s="316"/>
    </row>
    <row r="13" spans="1:127" s="846" customFormat="1" ht="24.75" customHeight="1">
      <c r="A13" s="847" t="s">
        <v>695</v>
      </c>
      <c r="B13" s="848">
        <v>4598062</v>
      </c>
      <c r="C13" s="316"/>
      <c r="D13" s="316"/>
      <c r="E13" s="316"/>
      <c r="F13" s="316"/>
      <c r="G13" s="316"/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6"/>
      <c r="U13" s="316"/>
      <c r="V13" s="316"/>
      <c r="W13" s="316"/>
      <c r="X13" s="316"/>
      <c r="Y13" s="316"/>
      <c r="Z13" s="316"/>
      <c r="AA13" s="316"/>
      <c r="AB13" s="316"/>
      <c r="AC13" s="316"/>
      <c r="AD13" s="316"/>
      <c r="AE13" s="316"/>
      <c r="AF13" s="316"/>
      <c r="AG13" s="316"/>
      <c r="AH13" s="316"/>
      <c r="AI13" s="316"/>
      <c r="AJ13" s="316"/>
      <c r="AK13" s="316"/>
      <c r="AL13" s="316"/>
      <c r="AM13" s="316"/>
      <c r="AN13" s="316"/>
      <c r="AO13" s="316"/>
      <c r="AP13" s="316"/>
      <c r="AQ13" s="316"/>
      <c r="AR13" s="316"/>
      <c r="AS13" s="316"/>
      <c r="AT13" s="316"/>
      <c r="AU13" s="316"/>
      <c r="AV13" s="316"/>
      <c r="AW13" s="316"/>
      <c r="AX13" s="316"/>
      <c r="AY13" s="316"/>
      <c r="AZ13" s="316"/>
      <c r="BA13" s="316"/>
      <c r="BB13" s="316"/>
      <c r="BC13" s="316"/>
      <c r="BD13" s="316"/>
      <c r="BE13" s="316"/>
      <c r="BF13" s="316"/>
      <c r="BG13" s="316"/>
      <c r="BH13" s="316"/>
      <c r="BI13" s="316"/>
      <c r="BJ13" s="316"/>
      <c r="BK13" s="316"/>
      <c r="BL13" s="316"/>
      <c r="BM13" s="316"/>
      <c r="BN13" s="316"/>
      <c r="BO13" s="316"/>
      <c r="BP13" s="316"/>
      <c r="BQ13" s="316"/>
      <c r="BR13" s="316"/>
      <c r="BS13" s="316"/>
      <c r="BT13" s="316"/>
      <c r="BU13" s="316"/>
      <c r="BV13" s="316"/>
      <c r="BW13" s="316"/>
      <c r="BX13" s="316"/>
      <c r="BY13" s="316"/>
      <c r="BZ13" s="316"/>
      <c r="CA13" s="316"/>
      <c r="CB13" s="316"/>
      <c r="CC13" s="316"/>
      <c r="CD13" s="316"/>
      <c r="CE13" s="316"/>
      <c r="CF13" s="316"/>
      <c r="CG13" s="316"/>
      <c r="CH13" s="316"/>
      <c r="CI13" s="316"/>
      <c r="CJ13" s="316"/>
      <c r="CK13" s="316"/>
      <c r="CL13" s="316"/>
      <c r="CM13" s="316"/>
      <c r="CN13" s="316"/>
      <c r="CO13" s="316"/>
      <c r="CP13" s="316"/>
      <c r="CQ13" s="316"/>
      <c r="CR13" s="316"/>
      <c r="CS13" s="316"/>
      <c r="CT13" s="316"/>
      <c r="CU13" s="316"/>
      <c r="CV13" s="316"/>
      <c r="CW13" s="316"/>
      <c r="CX13" s="316"/>
      <c r="CY13" s="316"/>
      <c r="CZ13" s="316"/>
      <c r="DA13" s="316"/>
      <c r="DB13" s="316"/>
      <c r="DC13" s="316"/>
      <c r="DD13" s="316"/>
      <c r="DE13" s="316"/>
      <c r="DF13" s="316"/>
      <c r="DG13" s="316"/>
      <c r="DH13" s="316"/>
      <c r="DI13" s="316"/>
      <c r="DJ13" s="316"/>
      <c r="DK13" s="316"/>
      <c r="DL13" s="316"/>
      <c r="DM13" s="316"/>
      <c r="DN13" s="316"/>
      <c r="DO13" s="316"/>
      <c r="DP13" s="316"/>
      <c r="DQ13" s="316"/>
      <c r="DR13" s="316"/>
      <c r="DS13" s="316"/>
      <c r="DT13" s="316"/>
      <c r="DU13" s="316"/>
      <c r="DV13" s="316"/>
      <c r="DW13" s="316"/>
    </row>
    <row r="14" spans="1:127" s="846" customFormat="1" ht="24.75" customHeight="1">
      <c r="A14" s="505" t="s">
        <v>696</v>
      </c>
      <c r="B14" s="626">
        <v>20902586</v>
      </c>
      <c r="C14" s="316"/>
      <c r="D14" s="316"/>
      <c r="E14" s="316"/>
      <c r="F14" s="316"/>
      <c r="G14" s="316"/>
      <c r="H14" s="316"/>
      <c r="I14" s="316"/>
      <c r="J14" s="316"/>
      <c r="K14" s="316"/>
      <c r="L14" s="316"/>
      <c r="M14" s="316"/>
      <c r="N14" s="316"/>
      <c r="O14" s="316"/>
      <c r="P14" s="316"/>
      <c r="Q14" s="316"/>
      <c r="R14" s="316"/>
      <c r="S14" s="316"/>
      <c r="T14" s="316"/>
      <c r="U14" s="316"/>
      <c r="V14" s="316"/>
      <c r="W14" s="316"/>
      <c r="X14" s="316"/>
      <c r="Y14" s="316"/>
      <c r="Z14" s="316"/>
      <c r="AA14" s="316"/>
      <c r="AB14" s="316"/>
      <c r="AC14" s="316"/>
      <c r="AD14" s="316"/>
      <c r="AE14" s="316"/>
      <c r="AF14" s="316"/>
      <c r="AG14" s="316"/>
      <c r="AH14" s="316"/>
      <c r="AI14" s="316"/>
      <c r="AJ14" s="316"/>
      <c r="AK14" s="316"/>
      <c r="AL14" s="316"/>
      <c r="AM14" s="316"/>
      <c r="AN14" s="316"/>
      <c r="AO14" s="316"/>
      <c r="AP14" s="316"/>
      <c r="AQ14" s="316"/>
      <c r="AR14" s="316"/>
      <c r="AS14" s="316"/>
      <c r="AT14" s="316"/>
      <c r="AU14" s="316"/>
      <c r="AV14" s="316"/>
      <c r="AW14" s="316"/>
      <c r="AX14" s="316"/>
      <c r="AY14" s="316"/>
      <c r="AZ14" s="316"/>
      <c r="BA14" s="316"/>
      <c r="BB14" s="316"/>
      <c r="BC14" s="316"/>
      <c r="BD14" s="316"/>
      <c r="BE14" s="316"/>
      <c r="BF14" s="316"/>
      <c r="BG14" s="316"/>
      <c r="BH14" s="316"/>
      <c r="BI14" s="316"/>
      <c r="BJ14" s="316"/>
      <c r="BK14" s="316"/>
      <c r="BL14" s="316"/>
      <c r="BM14" s="316"/>
      <c r="BN14" s="316"/>
      <c r="BO14" s="316"/>
      <c r="BP14" s="316"/>
      <c r="BQ14" s="316"/>
      <c r="BR14" s="316"/>
      <c r="BS14" s="316"/>
      <c r="BT14" s="316"/>
      <c r="BU14" s="316"/>
      <c r="BV14" s="316"/>
      <c r="BW14" s="316"/>
      <c r="BX14" s="316"/>
      <c r="BY14" s="316"/>
      <c r="BZ14" s="316"/>
      <c r="CA14" s="316"/>
      <c r="CB14" s="316"/>
      <c r="CC14" s="316"/>
      <c r="CD14" s="316"/>
      <c r="CE14" s="316"/>
      <c r="CF14" s="316"/>
      <c r="CG14" s="316"/>
      <c r="CH14" s="316"/>
      <c r="CI14" s="316"/>
      <c r="CJ14" s="316"/>
      <c r="CK14" s="316"/>
      <c r="CL14" s="316"/>
      <c r="CM14" s="316"/>
      <c r="CN14" s="316"/>
      <c r="CO14" s="316"/>
      <c r="CP14" s="316"/>
      <c r="CQ14" s="316"/>
      <c r="CR14" s="316"/>
      <c r="CS14" s="316"/>
      <c r="CT14" s="316"/>
      <c r="CU14" s="316"/>
      <c r="CV14" s="316"/>
      <c r="CW14" s="316"/>
      <c r="CX14" s="316"/>
      <c r="CY14" s="316"/>
      <c r="CZ14" s="316"/>
      <c r="DA14" s="316"/>
      <c r="DB14" s="316"/>
      <c r="DC14" s="316"/>
      <c r="DD14" s="316"/>
      <c r="DE14" s="316"/>
      <c r="DF14" s="316"/>
      <c r="DG14" s="316"/>
      <c r="DH14" s="316"/>
      <c r="DI14" s="316"/>
      <c r="DJ14" s="316"/>
      <c r="DK14" s="316"/>
      <c r="DL14" s="316"/>
      <c r="DM14" s="316"/>
      <c r="DN14" s="316"/>
      <c r="DO14" s="316"/>
      <c r="DP14" s="316"/>
      <c r="DQ14" s="316"/>
      <c r="DR14" s="316"/>
      <c r="DS14" s="316"/>
      <c r="DT14" s="316"/>
      <c r="DU14" s="316"/>
      <c r="DV14" s="316"/>
      <c r="DW14" s="316"/>
    </row>
    <row r="15" spans="1:127" s="846" customFormat="1" ht="24.75" customHeight="1">
      <c r="A15" s="850" t="s">
        <v>697</v>
      </c>
      <c r="B15" s="621">
        <v>24959991</v>
      </c>
      <c r="C15" s="316"/>
      <c r="D15" s="316"/>
      <c r="E15" s="316"/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6"/>
      <c r="V15" s="316"/>
      <c r="W15" s="316"/>
      <c r="X15" s="316"/>
      <c r="Y15" s="316"/>
      <c r="Z15" s="316"/>
      <c r="AA15" s="316"/>
      <c r="AB15" s="316"/>
      <c r="AC15" s="316"/>
      <c r="AD15" s="316"/>
      <c r="AE15" s="316"/>
      <c r="AF15" s="316"/>
      <c r="AG15" s="316"/>
      <c r="AH15" s="316"/>
      <c r="AI15" s="316"/>
      <c r="AJ15" s="316"/>
      <c r="AK15" s="316"/>
      <c r="AL15" s="316"/>
      <c r="AM15" s="316"/>
      <c r="AN15" s="316"/>
      <c r="AO15" s="316"/>
      <c r="AP15" s="316"/>
      <c r="AQ15" s="316"/>
      <c r="AR15" s="316"/>
      <c r="AS15" s="316"/>
      <c r="AT15" s="316"/>
      <c r="AU15" s="316"/>
      <c r="AV15" s="316"/>
      <c r="AW15" s="316"/>
      <c r="AX15" s="316"/>
      <c r="AY15" s="316"/>
      <c r="AZ15" s="316"/>
      <c r="BA15" s="316"/>
      <c r="BB15" s="316"/>
      <c r="BC15" s="316"/>
      <c r="BD15" s="316"/>
      <c r="BE15" s="316"/>
      <c r="BF15" s="316"/>
      <c r="BG15" s="316"/>
      <c r="BH15" s="316"/>
      <c r="BI15" s="316"/>
      <c r="BJ15" s="316"/>
      <c r="BK15" s="316"/>
      <c r="BL15" s="316"/>
      <c r="BM15" s="316"/>
      <c r="BN15" s="316"/>
      <c r="BO15" s="316"/>
      <c r="BP15" s="316"/>
      <c r="BQ15" s="316"/>
      <c r="BR15" s="316"/>
      <c r="BS15" s="316"/>
      <c r="BT15" s="316"/>
      <c r="BU15" s="316"/>
      <c r="BV15" s="316"/>
      <c r="BW15" s="316"/>
      <c r="BX15" s="316"/>
      <c r="BY15" s="316"/>
      <c r="BZ15" s="316"/>
      <c r="CA15" s="316"/>
      <c r="CB15" s="316"/>
      <c r="CC15" s="316"/>
      <c r="CD15" s="316"/>
      <c r="CE15" s="316"/>
      <c r="CF15" s="316"/>
      <c r="CG15" s="316"/>
      <c r="CH15" s="316"/>
      <c r="CI15" s="316"/>
      <c r="CJ15" s="316"/>
      <c r="CK15" s="316"/>
      <c r="CL15" s="316"/>
      <c r="CM15" s="316"/>
      <c r="CN15" s="316"/>
      <c r="CO15" s="316"/>
      <c r="CP15" s="316"/>
      <c r="CQ15" s="316"/>
      <c r="CR15" s="316"/>
      <c r="CS15" s="316"/>
      <c r="CT15" s="316"/>
      <c r="CU15" s="316"/>
      <c r="CV15" s="316"/>
      <c r="CW15" s="316"/>
      <c r="CX15" s="316"/>
      <c r="CY15" s="316"/>
      <c r="CZ15" s="316"/>
      <c r="DA15" s="316"/>
      <c r="DB15" s="316"/>
      <c r="DC15" s="316"/>
      <c r="DD15" s="316"/>
      <c r="DE15" s="316"/>
      <c r="DF15" s="316"/>
      <c r="DG15" s="316"/>
      <c r="DH15" s="316"/>
      <c r="DI15" s="316"/>
      <c r="DJ15" s="316"/>
      <c r="DK15" s="316"/>
      <c r="DL15" s="316"/>
      <c r="DM15" s="316"/>
      <c r="DN15" s="316"/>
      <c r="DO15" s="316"/>
      <c r="DP15" s="316"/>
      <c r="DQ15" s="316"/>
      <c r="DR15" s="316"/>
      <c r="DS15" s="316"/>
      <c r="DT15" s="316"/>
      <c r="DU15" s="316"/>
      <c r="DV15" s="316"/>
      <c r="DW15" s="316"/>
    </row>
    <row r="16" spans="1:127" s="846" customFormat="1" ht="24.75" customHeight="1">
      <c r="A16" s="505" t="s">
        <v>1396</v>
      </c>
      <c r="B16" s="193">
        <v>24959991</v>
      </c>
      <c r="C16" s="316"/>
      <c r="D16" s="316"/>
      <c r="E16" s="316"/>
      <c r="F16" s="316"/>
      <c r="G16" s="316"/>
      <c r="H16" s="316"/>
      <c r="I16" s="316"/>
      <c r="J16" s="316"/>
      <c r="K16" s="316"/>
      <c r="L16" s="316"/>
      <c r="M16" s="316"/>
      <c r="N16" s="316"/>
      <c r="O16" s="316"/>
      <c r="P16" s="316"/>
      <c r="Q16" s="316"/>
      <c r="R16" s="316"/>
      <c r="S16" s="316"/>
      <c r="T16" s="316"/>
      <c r="U16" s="316"/>
      <c r="V16" s="316"/>
      <c r="W16" s="316"/>
      <c r="X16" s="316"/>
      <c r="Y16" s="316"/>
      <c r="Z16" s="316"/>
      <c r="AA16" s="316"/>
      <c r="AB16" s="316"/>
      <c r="AC16" s="316"/>
      <c r="AD16" s="316"/>
      <c r="AE16" s="316"/>
      <c r="AF16" s="316"/>
      <c r="AG16" s="316"/>
      <c r="AH16" s="316"/>
      <c r="AI16" s="316"/>
      <c r="AJ16" s="316"/>
      <c r="AK16" s="316"/>
      <c r="AL16" s="316"/>
      <c r="AM16" s="316"/>
      <c r="AN16" s="316"/>
      <c r="AO16" s="316"/>
      <c r="AP16" s="316"/>
      <c r="AQ16" s="316"/>
      <c r="AR16" s="316"/>
      <c r="AS16" s="316"/>
      <c r="AT16" s="316"/>
      <c r="AU16" s="316"/>
      <c r="AV16" s="316"/>
      <c r="AW16" s="316"/>
      <c r="AX16" s="316"/>
      <c r="AY16" s="316"/>
      <c r="AZ16" s="316"/>
      <c r="BA16" s="316"/>
      <c r="BB16" s="316"/>
      <c r="BC16" s="316"/>
      <c r="BD16" s="316"/>
      <c r="BE16" s="316"/>
      <c r="BF16" s="316"/>
      <c r="BG16" s="316"/>
      <c r="BH16" s="316"/>
      <c r="BI16" s="316"/>
      <c r="BJ16" s="316"/>
      <c r="BK16" s="316"/>
      <c r="BL16" s="316"/>
      <c r="BM16" s="316"/>
      <c r="BN16" s="316"/>
      <c r="BO16" s="316"/>
      <c r="BP16" s="316"/>
      <c r="BQ16" s="316"/>
      <c r="BR16" s="316"/>
      <c r="BS16" s="316"/>
      <c r="BT16" s="316"/>
      <c r="BU16" s="316"/>
      <c r="BV16" s="316"/>
      <c r="BW16" s="316"/>
      <c r="BX16" s="316"/>
      <c r="BY16" s="316"/>
      <c r="BZ16" s="316"/>
      <c r="CA16" s="316"/>
      <c r="CB16" s="316"/>
      <c r="CC16" s="316"/>
      <c r="CD16" s="316"/>
      <c r="CE16" s="316"/>
      <c r="CF16" s="316"/>
      <c r="CG16" s="316"/>
      <c r="CH16" s="316"/>
      <c r="CI16" s="316"/>
      <c r="CJ16" s="316"/>
      <c r="CK16" s="316"/>
      <c r="CL16" s="316"/>
      <c r="CM16" s="316"/>
      <c r="CN16" s="316"/>
      <c r="CO16" s="316"/>
      <c r="CP16" s="316"/>
      <c r="CQ16" s="316"/>
      <c r="CR16" s="316"/>
      <c r="CS16" s="316"/>
      <c r="CT16" s="316"/>
      <c r="CU16" s="316"/>
      <c r="CV16" s="316"/>
      <c r="CW16" s="316"/>
      <c r="CX16" s="316"/>
      <c r="CY16" s="316"/>
      <c r="CZ16" s="316"/>
      <c r="DA16" s="316"/>
      <c r="DB16" s="316"/>
      <c r="DC16" s="316"/>
      <c r="DD16" s="316"/>
      <c r="DE16" s="316"/>
      <c r="DF16" s="316"/>
      <c r="DG16" s="316"/>
      <c r="DH16" s="316"/>
      <c r="DI16" s="316"/>
      <c r="DJ16" s="316"/>
      <c r="DK16" s="316"/>
      <c r="DL16" s="316"/>
      <c r="DM16" s="316"/>
      <c r="DN16" s="316"/>
      <c r="DO16" s="316"/>
      <c r="DP16" s="316"/>
      <c r="DQ16" s="316"/>
      <c r="DR16" s="316"/>
      <c r="DS16" s="316"/>
      <c r="DT16" s="316"/>
      <c r="DU16" s="316"/>
      <c r="DV16" s="316"/>
      <c r="DW16" s="316"/>
    </row>
    <row r="17" spans="1:127" s="846" customFormat="1" ht="24.75" customHeight="1" hidden="1">
      <c r="A17" s="505" t="s">
        <v>698</v>
      </c>
      <c r="B17" s="193"/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316"/>
      <c r="T17" s="316"/>
      <c r="U17" s="316"/>
      <c r="V17" s="316"/>
      <c r="W17" s="316"/>
      <c r="X17" s="316"/>
      <c r="Y17" s="316"/>
      <c r="Z17" s="316"/>
      <c r="AA17" s="316"/>
      <c r="AB17" s="316"/>
      <c r="AC17" s="316"/>
      <c r="AD17" s="316"/>
      <c r="AE17" s="316"/>
      <c r="AF17" s="316"/>
      <c r="AG17" s="316"/>
      <c r="AH17" s="316"/>
      <c r="AI17" s="316"/>
      <c r="AJ17" s="316"/>
      <c r="AK17" s="316"/>
      <c r="AL17" s="316"/>
      <c r="AM17" s="316"/>
      <c r="AN17" s="316"/>
      <c r="AO17" s="316"/>
      <c r="AP17" s="316"/>
      <c r="AQ17" s="316"/>
      <c r="AR17" s="316"/>
      <c r="AS17" s="316"/>
      <c r="AT17" s="316"/>
      <c r="AU17" s="316"/>
      <c r="AV17" s="316"/>
      <c r="AW17" s="316"/>
      <c r="AX17" s="316"/>
      <c r="AY17" s="316"/>
      <c r="AZ17" s="316"/>
      <c r="BA17" s="316"/>
      <c r="BB17" s="316"/>
      <c r="BC17" s="316"/>
      <c r="BD17" s="316"/>
      <c r="BE17" s="316"/>
      <c r="BF17" s="316"/>
      <c r="BG17" s="316"/>
      <c r="BH17" s="316"/>
      <c r="BI17" s="316"/>
      <c r="BJ17" s="316"/>
      <c r="BK17" s="316"/>
      <c r="BL17" s="316"/>
      <c r="BM17" s="316"/>
      <c r="BN17" s="316"/>
      <c r="BO17" s="316"/>
      <c r="BP17" s="316"/>
      <c r="BQ17" s="316"/>
      <c r="BR17" s="316"/>
      <c r="BS17" s="316"/>
      <c r="BT17" s="316"/>
      <c r="BU17" s="316"/>
      <c r="BV17" s="316"/>
      <c r="BW17" s="316"/>
      <c r="BX17" s="316"/>
      <c r="BY17" s="316"/>
      <c r="BZ17" s="316"/>
      <c r="CA17" s="316"/>
      <c r="CB17" s="316"/>
      <c r="CC17" s="316"/>
      <c r="CD17" s="316"/>
      <c r="CE17" s="316"/>
      <c r="CF17" s="316"/>
      <c r="CG17" s="316"/>
      <c r="CH17" s="316"/>
      <c r="CI17" s="316"/>
      <c r="CJ17" s="316"/>
      <c r="CK17" s="316"/>
      <c r="CL17" s="316"/>
      <c r="CM17" s="316"/>
      <c r="CN17" s="316"/>
      <c r="CO17" s="316"/>
      <c r="CP17" s="316"/>
      <c r="CQ17" s="316"/>
      <c r="CR17" s="316"/>
      <c r="CS17" s="316"/>
      <c r="CT17" s="316"/>
      <c r="CU17" s="316"/>
      <c r="CV17" s="316"/>
      <c r="CW17" s="316"/>
      <c r="CX17" s="316"/>
      <c r="CY17" s="316"/>
      <c r="CZ17" s="316"/>
      <c r="DA17" s="316"/>
      <c r="DB17" s="316"/>
      <c r="DC17" s="316"/>
      <c r="DD17" s="316"/>
      <c r="DE17" s="316"/>
      <c r="DF17" s="316"/>
      <c r="DG17" s="316"/>
      <c r="DH17" s="316"/>
      <c r="DI17" s="316"/>
      <c r="DJ17" s="316"/>
      <c r="DK17" s="316"/>
      <c r="DL17" s="316"/>
      <c r="DM17" s="316"/>
      <c r="DN17" s="316"/>
      <c r="DO17" s="316"/>
      <c r="DP17" s="316"/>
      <c r="DQ17" s="316"/>
      <c r="DR17" s="316"/>
      <c r="DS17" s="316"/>
      <c r="DT17" s="316"/>
      <c r="DU17" s="316"/>
      <c r="DV17" s="316"/>
      <c r="DW17" s="316"/>
    </row>
    <row r="18" spans="1:97" s="846" customFormat="1" ht="24.75" customHeight="1">
      <c r="A18" s="850" t="s">
        <v>699</v>
      </c>
      <c r="B18" s="621">
        <v>540657</v>
      </c>
      <c r="C18" s="316"/>
      <c r="D18" s="316"/>
      <c r="E18" s="316"/>
      <c r="F18" s="316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16"/>
      <c r="R18" s="316"/>
      <c r="S18" s="316"/>
      <c r="T18" s="316"/>
      <c r="U18" s="316"/>
      <c r="V18" s="316"/>
      <c r="W18" s="316"/>
      <c r="X18" s="316"/>
      <c r="Y18" s="316"/>
      <c r="Z18" s="316"/>
      <c r="AA18" s="316"/>
      <c r="AB18" s="316"/>
      <c r="AC18" s="316"/>
      <c r="AD18" s="316"/>
      <c r="AE18" s="316"/>
      <c r="AF18" s="316"/>
      <c r="AG18" s="316"/>
      <c r="AH18" s="316"/>
      <c r="AI18" s="316"/>
      <c r="AJ18" s="316"/>
      <c r="AK18" s="316"/>
      <c r="AL18" s="316"/>
      <c r="AM18" s="316"/>
      <c r="AN18" s="316"/>
      <c r="AO18" s="316"/>
      <c r="AP18" s="316"/>
      <c r="AQ18" s="316"/>
      <c r="AR18" s="316"/>
      <c r="AS18" s="316"/>
      <c r="AT18" s="316"/>
      <c r="AU18" s="316"/>
      <c r="AV18" s="316"/>
      <c r="AW18" s="316"/>
      <c r="AX18" s="316"/>
      <c r="AY18" s="316"/>
      <c r="AZ18" s="316"/>
      <c r="BA18" s="316"/>
      <c r="BB18" s="316"/>
      <c r="BC18" s="316"/>
      <c r="BD18" s="316"/>
      <c r="BE18" s="316"/>
      <c r="BF18" s="316"/>
      <c r="BG18" s="316"/>
      <c r="BH18" s="316"/>
      <c r="BI18" s="316"/>
      <c r="BJ18" s="316"/>
      <c r="BK18" s="316"/>
      <c r="BL18" s="316"/>
      <c r="BM18" s="316"/>
      <c r="BN18" s="316"/>
      <c r="BO18" s="316"/>
      <c r="BP18" s="316"/>
      <c r="BQ18" s="316"/>
      <c r="BR18" s="316"/>
      <c r="BS18" s="316"/>
      <c r="BT18" s="316"/>
      <c r="BU18" s="316"/>
      <c r="BV18" s="316"/>
      <c r="BW18" s="316"/>
      <c r="BX18" s="316"/>
      <c r="BY18" s="316"/>
      <c r="BZ18" s="316"/>
      <c r="CA18" s="316"/>
      <c r="CB18" s="316"/>
      <c r="CC18" s="316"/>
      <c r="CD18" s="316"/>
      <c r="CI18" s="316"/>
      <c r="CJ18" s="316"/>
      <c r="CK18" s="316"/>
      <c r="CL18" s="316"/>
      <c r="CM18" s="316"/>
      <c r="CN18" s="316"/>
      <c r="CO18" s="316"/>
      <c r="CP18" s="316"/>
      <c r="CQ18" s="316"/>
      <c r="CR18" s="316"/>
      <c r="CS18" s="316"/>
    </row>
    <row r="19" spans="3:97" s="600" customFormat="1" ht="17.25" customHeight="1">
      <c r="C19" s="316"/>
      <c r="D19" s="316"/>
      <c r="E19" s="316"/>
      <c r="F19" s="316"/>
      <c r="G19" s="316"/>
      <c r="H19" s="316"/>
      <c r="I19" s="316"/>
      <c r="J19" s="316"/>
      <c r="K19" s="316"/>
      <c r="L19" s="316"/>
      <c r="M19" s="316"/>
      <c r="N19" s="316"/>
      <c r="O19" s="316"/>
      <c r="P19" s="316"/>
      <c r="Q19" s="316"/>
      <c r="R19" s="316"/>
      <c r="S19" s="316"/>
      <c r="T19" s="316"/>
      <c r="U19" s="316"/>
      <c r="V19" s="316"/>
      <c r="W19" s="316"/>
      <c r="X19" s="316"/>
      <c r="Y19" s="316"/>
      <c r="Z19" s="316"/>
      <c r="AA19" s="316"/>
      <c r="AB19" s="316"/>
      <c r="AC19" s="316"/>
      <c r="AD19" s="316"/>
      <c r="AE19" s="316"/>
      <c r="AF19" s="316"/>
      <c r="AG19" s="316"/>
      <c r="AH19" s="316"/>
      <c r="AI19" s="316"/>
      <c r="AJ19" s="316"/>
      <c r="AK19" s="316"/>
      <c r="AL19" s="316"/>
      <c r="AM19" s="316"/>
      <c r="AN19" s="316"/>
      <c r="AO19" s="316"/>
      <c r="AP19" s="316"/>
      <c r="AQ19" s="316"/>
      <c r="AR19" s="316"/>
      <c r="AS19" s="316"/>
      <c r="AT19" s="316"/>
      <c r="AU19" s="316"/>
      <c r="AV19" s="316"/>
      <c r="AW19" s="316"/>
      <c r="AX19" s="316"/>
      <c r="AY19" s="316"/>
      <c r="AZ19" s="316"/>
      <c r="BA19" s="316"/>
      <c r="BB19" s="316"/>
      <c r="BC19" s="316"/>
      <c r="BD19" s="316"/>
      <c r="BE19" s="316"/>
      <c r="BF19" s="316"/>
      <c r="BG19" s="316"/>
      <c r="BH19" s="316"/>
      <c r="BI19" s="316"/>
      <c r="BJ19" s="316"/>
      <c r="BK19" s="316"/>
      <c r="BL19" s="316"/>
      <c r="BM19" s="316"/>
      <c r="BN19" s="316"/>
      <c r="BO19" s="316"/>
      <c r="BP19" s="316"/>
      <c r="BQ19" s="316"/>
      <c r="BR19" s="316"/>
      <c r="BS19" s="316"/>
      <c r="BT19" s="316"/>
      <c r="BU19" s="316"/>
      <c r="BV19" s="316"/>
      <c r="BW19" s="316"/>
      <c r="BX19" s="316"/>
      <c r="BY19" s="316"/>
      <c r="BZ19" s="316"/>
      <c r="CA19" s="316"/>
      <c r="CB19" s="316"/>
      <c r="CC19" s="316"/>
      <c r="CD19" s="316"/>
      <c r="CI19" s="316"/>
      <c r="CJ19" s="316"/>
      <c r="CK19" s="316"/>
      <c r="CL19" s="316"/>
      <c r="CM19" s="316"/>
      <c r="CN19" s="316"/>
      <c r="CO19" s="316"/>
      <c r="CP19" s="316"/>
      <c r="CQ19" s="316"/>
      <c r="CR19" s="316"/>
      <c r="CS19" s="316"/>
    </row>
    <row r="20" spans="3:97" s="600" customFormat="1" ht="17.25" customHeight="1"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316"/>
      <c r="Y20" s="316"/>
      <c r="Z20" s="316"/>
      <c r="AA20" s="316"/>
      <c r="AB20" s="316"/>
      <c r="AC20" s="316"/>
      <c r="AD20" s="316"/>
      <c r="AE20" s="316"/>
      <c r="AF20" s="316"/>
      <c r="AG20" s="316"/>
      <c r="AH20" s="316"/>
      <c r="AI20" s="316"/>
      <c r="AJ20" s="316"/>
      <c r="AK20" s="316"/>
      <c r="AL20" s="316"/>
      <c r="AM20" s="316"/>
      <c r="AN20" s="316"/>
      <c r="AO20" s="316"/>
      <c r="AP20" s="316"/>
      <c r="AQ20" s="316"/>
      <c r="AR20" s="316"/>
      <c r="AS20" s="316"/>
      <c r="AT20" s="316"/>
      <c r="AU20" s="316"/>
      <c r="AV20" s="316"/>
      <c r="AW20" s="316"/>
      <c r="AX20" s="316"/>
      <c r="AY20" s="316"/>
      <c r="AZ20" s="316"/>
      <c r="BA20" s="316"/>
      <c r="BB20" s="316"/>
      <c r="BC20" s="316"/>
      <c r="BD20" s="316"/>
      <c r="BE20" s="316"/>
      <c r="BF20" s="316"/>
      <c r="BG20" s="316"/>
      <c r="BH20" s="316"/>
      <c r="BI20" s="316"/>
      <c r="BJ20" s="316"/>
      <c r="BK20" s="316"/>
      <c r="BL20" s="316"/>
      <c r="BM20" s="316"/>
      <c r="BN20" s="316"/>
      <c r="BO20" s="316"/>
      <c r="BP20" s="316"/>
      <c r="BQ20" s="316"/>
      <c r="BR20" s="316"/>
      <c r="BS20" s="316"/>
      <c r="BT20" s="316"/>
      <c r="BU20" s="316"/>
      <c r="BV20" s="316"/>
      <c r="BW20" s="316"/>
      <c r="BX20" s="316"/>
      <c r="BY20" s="316"/>
      <c r="BZ20" s="316"/>
      <c r="CA20" s="316"/>
      <c r="CB20" s="316"/>
      <c r="CC20" s="316"/>
      <c r="CD20" s="316"/>
      <c r="CI20" s="316"/>
      <c r="CJ20" s="316"/>
      <c r="CK20" s="316"/>
      <c r="CL20" s="316"/>
      <c r="CM20" s="316"/>
      <c r="CN20" s="316"/>
      <c r="CO20" s="316"/>
      <c r="CP20" s="316"/>
      <c r="CQ20" s="316"/>
      <c r="CR20" s="316"/>
      <c r="CS20" s="316"/>
    </row>
    <row r="21" spans="1:7" ht="17.25" customHeight="1">
      <c r="A21" s="611"/>
      <c r="B21" s="302"/>
      <c r="C21" s="478"/>
      <c r="D21" s="478"/>
      <c r="E21" s="822"/>
      <c r="F21" s="150"/>
      <c r="G21" s="150"/>
    </row>
    <row r="22" spans="1:82" s="600" customFormat="1" ht="17.25" customHeight="1">
      <c r="A22" s="641"/>
      <c r="B22" s="607"/>
      <c r="C22" s="607"/>
      <c r="D22" s="642"/>
      <c r="E22" s="606"/>
      <c r="F22" s="150"/>
      <c r="H22" s="316"/>
      <c r="I22" s="316"/>
      <c r="J22" s="316"/>
      <c r="K22" s="316"/>
      <c r="L22" s="316"/>
      <c r="M22" s="316"/>
      <c r="N22" s="316"/>
      <c r="O22" s="316"/>
      <c r="P22" s="316"/>
      <c r="Q22" s="316"/>
      <c r="R22" s="316"/>
      <c r="S22" s="316"/>
      <c r="T22" s="316"/>
      <c r="U22" s="316"/>
      <c r="V22" s="316"/>
      <c r="W22" s="316"/>
      <c r="X22" s="316"/>
      <c r="Y22" s="316"/>
      <c r="Z22" s="316"/>
      <c r="AA22" s="316"/>
      <c r="AB22" s="316"/>
      <c r="AC22" s="316"/>
      <c r="AD22" s="316"/>
      <c r="AE22" s="316"/>
      <c r="AF22" s="316"/>
      <c r="AG22" s="316"/>
      <c r="AH22" s="316"/>
      <c r="AI22" s="316"/>
      <c r="AJ22" s="316"/>
      <c r="AK22" s="316"/>
      <c r="AL22" s="316"/>
      <c r="AM22" s="316"/>
      <c r="AN22" s="316"/>
      <c r="AO22" s="316"/>
      <c r="AP22" s="316"/>
      <c r="AQ22" s="316"/>
      <c r="AR22" s="316"/>
      <c r="AS22" s="316"/>
      <c r="AT22" s="316"/>
      <c r="AU22" s="316"/>
      <c r="AV22" s="316"/>
      <c r="AW22" s="316"/>
      <c r="AX22" s="316"/>
      <c r="AY22" s="316"/>
      <c r="AZ22" s="316"/>
      <c r="BA22" s="316"/>
      <c r="BB22" s="316"/>
      <c r="BC22" s="316"/>
      <c r="BD22" s="316"/>
      <c r="BE22" s="316"/>
      <c r="BF22" s="316"/>
      <c r="BG22" s="316"/>
      <c r="BH22" s="316"/>
      <c r="BI22" s="316"/>
      <c r="BJ22" s="316"/>
      <c r="BK22" s="316"/>
      <c r="BL22" s="316"/>
      <c r="BM22" s="316"/>
      <c r="BN22" s="316"/>
      <c r="BO22" s="316"/>
      <c r="BP22" s="316"/>
      <c r="BQ22" s="316"/>
      <c r="BR22" s="316"/>
      <c r="BS22" s="316"/>
      <c r="BT22" s="316"/>
      <c r="BU22" s="316"/>
      <c r="BV22" s="316"/>
      <c r="BW22" s="316"/>
      <c r="BX22" s="316"/>
      <c r="BY22" s="316"/>
      <c r="BZ22" s="316"/>
      <c r="CA22" s="316"/>
      <c r="CB22" s="316"/>
      <c r="CC22" s="316"/>
      <c r="CD22" s="316"/>
    </row>
    <row r="23" spans="1:4" ht="17.25" customHeight="1">
      <c r="A23" s="611" t="s">
        <v>2</v>
      </c>
      <c r="B23" s="302" t="s">
        <v>3</v>
      </c>
      <c r="D23" s="300"/>
    </row>
    <row r="36" ht="17.25" customHeight="1">
      <c r="A36" s="611" t="s">
        <v>322</v>
      </c>
    </row>
    <row r="37" ht="17.25" customHeight="1">
      <c r="A37" s="712" t="s">
        <v>5</v>
      </c>
    </row>
  </sheetData>
  <mergeCells count="1">
    <mergeCell ref="A5:B5"/>
  </mergeCells>
  <printOptions/>
  <pageMargins left="0.75" right="0.75" top="1" bottom="1" header="0.5" footer="0.5"/>
  <pageSetup firstPageNumber="52" useFirstPageNumber="1" horizontalDpi="600" verticalDpi="600" orientation="portrait" paperSize="9" r:id="rId1"/>
  <headerFooter alignWithMargins="0">
    <oddFooter>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111111126"/>
  <dimension ref="A1:CT447"/>
  <sheetViews>
    <sheetView zoomScaleSheetLayoutView="75" workbookViewId="0" topLeftCell="A2">
      <selection activeCell="B10" sqref="B10"/>
    </sheetView>
  </sheetViews>
  <sheetFormatPr defaultColWidth="9.140625" defaultRowHeight="17.25" customHeight="1"/>
  <cols>
    <col min="1" max="1" width="45.8515625" style="593" customWidth="1"/>
    <col min="2" max="2" width="11.00390625" style="852" customWidth="1"/>
    <col min="3" max="3" width="11.28125" style="852" customWidth="1"/>
    <col min="4" max="4" width="12.421875" style="852" customWidth="1"/>
    <col min="5" max="5" width="10.8515625" style="853" customWidth="1"/>
    <col min="6" max="6" width="10.8515625" style="852" customWidth="1"/>
    <col min="7" max="88" width="11.421875" style="152" customWidth="1"/>
    <col min="89" max="16384" width="11.421875" style="593" customWidth="1"/>
  </cols>
  <sheetData>
    <row r="1" spans="2:6" ht="12.75">
      <c r="B1" s="851"/>
      <c r="F1" s="163" t="s">
        <v>700</v>
      </c>
    </row>
    <row r="2" spans="2:6" ht="15">
      <c r="B2" s="425" t="s">
        <v>1263</v>
      </c>
      <c r="C2" s="854"/>
      <c r="D2" s="854"/>
      <c r="E2" s="855"/>
      <c r="F2" s="854"/>
    </row>
    <row r="3" spans="1:6" ht="17.25" customHeight="1">
      <c r="A3" s="856"/>
      <c r="B3" s="851"/>
      <c r="C3" s="851"/>
      <c r="D3" s="851"/>
      <c r="E3" s="857"/>
      <c r="F3" s="851"/>
    </row>
    <row r="4" spans="1:88" s="861" customFormat="1" ht="15.75">
      <c r="A4" s="858"/>
      <c r="B4" s="859" t="s">
        <v>701</v>
      </c>
      <c r="C4" s="446"/>
      <c r="D4" s="446"/>
      <c r="E4" s="402"/>
      <c r="F4" s="446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860"/>
      <c r="W4" s="860"/>
      <c r="X4" s="860"/>
      <c r="Y4" s="860"/>
      <c r="Z4" s="860"/>
      <c r="AA4" s="860"/>
      <c r="AB4" s="860"/>
      <c r="AC4" s="860"/>
      <c r="AD4" s="860"/>
      <c r="AE4" s="860"/>
      <c r="AF4" s="860"/>
      <c r="AG4" s="860"/>
      <c r="AH4" s="860"/>
      <c r="AI4" s="860"/>
      <c r="AJ4" s="860"/>
      <c r="AK4" s="860"/>
      <c r="AL4" s="860"/>
      <c r="AM4" s="860"/>
      <c r="AN4" s="860"/>
      <c r="AO4" s="860"/>
      <c r="AP4" s="860"/>
      <c r="AQ4" s="860"/>
      <c r="AR4" s="860"/>
      <c r="AS4" s="860"/>
      <c r="AT4" s="860"/>
      <c r="AU4" s="860"/>
      <c r="AV4" s="860"/>
      <c r="AW4" s="860"/>
      <c r="AX4" s="860"/>
      <c r="AY4" s="860"/>
      <c r="AZ4" s="860"/>
      <c r="BA4" s="860"/>
      <c r="BB4" s="860"/>
      <c r="BC4" s="860"/>
      <c r="BD4" s="860"/>
      <c r="BE4" s="860"/>
      <c r="BF4" s="860"/>
      <c r="BG4" s="860"/>
      <c r="BH4" s="860"/>
      <c r="BI4" s="860"/>
      <c r="BJ4" s="860"/>
      <c r="BK4" s="860"/>
      <c r="BL4" s="860"/>
      <c r="BM4" s="860"/>
      <c r="BN4" s="860"/>
      <c r="BO4" s="860"/>
      <c r="BP4" s="860"/>
      <c r="BQ4" s="860"/>
      <c r="BR4" s="860"/>
      <c r="BS4" s="860"/>
      <c r="BT4" s="860"/>
      <c r="BU4" s="860"/>
      <c r="BV4" s="860"/>
      <c r="BW4" s="860"/>
      <c r="BX4" s="860"/>
      <c r="BY4" s="860"/>
      <c r="BZ4" s="860"/>
      <c r="CA4" s="860"/>
      <c r="CB4" s="860"/>
      <c r="CC4" s="860"/>
      <c r="CD4" s="860"/>
      <c r="CE4" s="860"/>
      <c r="CF4" s="860"/>
      <c r="CG4" s="860"/>
      <c r="CH4" s="860"/>
      <c r="CI4" s="860"/>
      <c r="CJ4" s="860"/>
    </row>
    <row r="5" spans="1:6" ht="17.25" customHeight="1">
      <c r="A5" s="862"/>
      <c r="B5" s="863" t="s">
        <v>944</v>
      </c>
      <c r="C5" s="864"/>
      <c r="D5" s="864"/>
      <c r="E5" s="865"/>
      <c r="F5" s="864"/>
    </row>
    <row r="6" spans="1:6" ht="17.25" customHeight="1">
      <c r="A6" s="866"/>
      <c r="B6" s="867"/>
      <c r="C6" s="867"/>
      <c r="D6" s="867"/>
      <c r="E6" s="868"/>
      <c r="F6" s="869" t="s">
        <v>10</v>
      </c>
    </row>
    <row r="7" spans="1:6" ht="51">
      <c r="A7" s="870" t="s">
        <v>946</v>
      </c>
      <c r="B7" s="326" t="s">
        <v>11</v>
      </c>
      <c r="C7" s="326" t="s">
        <v>589</v>
      </c>
      <c r="D7" s="326" t="s">
        <v>12</v>
      </c>
      <c r="E7" s="871" t="s">
        <v>702</v>
      </c>
      <c r="F7" s="326" t="s">
        <v>112</v>
      </c>
    </row>
    <row r="8" spans="1:6" s="150" customFormat="1" ht="12.75">
      <c r="A8" s="872">
        <v>1</v>
      </c>
      <c r="B8" s="873">
        <v>2</v>
      </c>
      <c r="C8" s="873">
        <v>3</v>
      </c>
      <c r="D8" s="873">
        <v>4</v>
      </c>
      <c r="E8" s="873">
        <v>5</v>
      </c>
      <c r="F8" s="404">
        <v>6</v>
      </c>
    </row>
    <row r="9" spans="1:88" s="861" customFormat="1" ht="12.75">
      <c r="A9" s="70" t="s">
        <v>703</v>
      </c>
      <c r="B9" s="79"/>
      <c r="C9" s="79"/>
      <c r="D9" s="79"/>
      <c r="E9" s="410"/>
      <c r="F9" s="79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860"/>
      <c r="W9" s="860"/>
      <c r="X9" s="860"/>
      <c r="Y9" s="860"/>
      <c r="Z9" s="860"/>
      <c r="AA9" s="860"/>
      <c r="AB9" s="860"/>
      <c r="AC9" s="860"/>
      <c r="AD9" s="860"/>
      <c r="AE9" s="860"/>
      <c r="AF9" s="860"/>
      <c r="AG9" s="860"/>
      <c r="AH9" s="860"/>
      <c r="AI9" s="860"/>
      <c r="AJ9" s="860"/>
      <c r="AK9" s="860"/>
      <c r="AL9" s="860"/>
      <c r="AM9" s="860"/>
      <c r="AN9" s="860"/>
      <c r="AO9" s="860"/>
      <c r="AP9" s="860"/>
      <c r="AQ9" s="860"/>
      <c r="AR9" s="860"/>
      <c r="AS9" s="860"/>
      <c r="AT9" s="860"/>
      <c r="AU9" s="860"/>
      <c r="AV9" s="860"/>
      <c r="AW9" s="860"/>
      <c r="AX9" s="860"/>
      <c r="AY9" s="860"/>
      <c r="AZ9" s="860"/>
      <c r="BA9" s="860"/>
      <c r="BB9" s="860"/>
      <c r="BC9" s="860"/>
      <c r="BD9" s="860"/>
      <c r="BE9" s="860"/>
      <c r="BF9" s="860"/>
      <c r="BG9" s="860"/>
      <c r="BH9" s="860"/>
      <c r="BI9" s="860"/>
      <c r="BJ9" s="860"/>
      <c r="BK9" s="860"/>
      <c r="BL9" s="860"/>
      <c r="BM9" s="860"/>
      <c r="BN9" s="860"/>
      <c r="BO9" s="860"/>
      <c r="BP9" s="860"/>
      <c r="BQ9" s="860"/>
      <c r="BR9" s="860"/>
      <c r="BS9" s="860"/>
      <c r="BT9" s="860"/>
      <c r="BU9" s="860"/>
      <c r="BV9" s="860"/>
      <c r="BW9" s="860"/>
      <c r="BX9" s="860"/>
      <c r="BY9" s="860"/>
      <c r="BZ9" s="860"/>
      <c r="CA9" s="860"/>
      <c r="CB9" s="860"/>
      <c r="CC9" s="860"/>
      <c r="CD9" s="860"/>
      <c r="CE9" s="860"/>
      <c r="CF9" s="860"/>
      <c r="CG9" s="860"/>
      <c r="CH9" s="860"/>
      <c r="CI9" s="860"/>
      <c r="CJ9" s="860"/>
    </row>
    <row r="10" spans="1:88" s="875" customFormat="1" ht="12.75">
      <c r="A10" s="443" t="s">
        <v>704</v>
      </c>
      <c r="B10" s="23">
        <v>60704590</v>
      </c>
      <c r="C10" s="23">
        <v>38034973</v>
      </c>
      <c r="D10" s="191">
        <v>12817892.7</v>
      </c>
      <c r="E10" s="874">
        <v>21.11519524306152</v>
      </c>
      <c r="F10" s="191">
        <v>1310726.7</v>
      </c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860"/>
      <c r="W10" s="860"/>
      <c r="X10" s="860"/>
      <c r="Y10" s="860"/>
      <c r="Z10" s="860"/>
      <c r="AA10" s="860"/>
      <c r="AB10" s="860"/>
      <c r="AC10" s="860"/>
      <c r="AD10" s="860"/>
      <c r="AE10" s="860"/>
      <c r="AF10" s="860"/>
      <c r="AG10" s="860"/>
      <c r="AH10" s="860"/>
      <c r="AI10" s="860"/>
      <c r="AJ10" s="860"/>
      <c r="AK10" s="860"/>
      <c r="AL10" s="860"/>
      <c r="AM10" s="860"/>
      <c r="AN10" s="860"/>
      <c r="AO10" s="860"/>
      <c r="AP10" s="860"/>
      <c r="AQ10" s="860"/>
      <c r="AR10" s="860"/>
      <c r="AS10" s="860"/>
      <c r="AT10" s="860"/>
      <c r="AU10" s="860"/>
      <c r="AV10" s="860"/>
      <c r="AW10" s="860"/>
      <c r="AX10" s="860"/>
      <c r="AY10" s="860"/>
      <c r="AZ10" s="860"/>
      <c r="BA10" s="860"/>
      <c r="BB10" s="860"/>
      <c r="BC10" s="860"/>
      <c r="BD10" s="860"/>
      <c r="BE10" s="860"/>
      <c r="BF10" s="860"/>
      <c r="BG10" s="860"/>
      <c r="BH10" s="860"/>
      <c r="BI10" s="860"/>
      <c r="BJ10" s="860"/>
      <c r="BK10" s="860"/>
      <c r="BL10" s="860"/>
      <c r="BM10" s="860"/>
      <c r="BN10" s="860"/>
      <c r="BO10" s="860"/>
      <c r="BP10" s="860"/>
      <c r="BQ10" s="860"/>
      <c r="BR10" s="860"/>
      <c r="BS10" s="860"/>
      <c r="BT10" s="860"/>
      <c r="BU10" s="860"/>
      <c r="BV10" s="860"/>
      <c r="BW10" s="860"/>
      <c r="BX10" s="860"/>
      <c r="BY10" s="860"/>
      <c r="BZ10" s="860"/>
      <c r="CA10" s="860"/>
      <c r="CB10" s="860"/>
      <c r="CC10" s="860"/>
      <c r="CD10" s="860"/>
      <c r="CE10" s="860"/>
      <c r="CF10" s="860"/>
      <c r="CG10" s="860"/>
      <c r="CH10" s="860"/>
      <c r="CI10" s="860"/>
      <c r="CJ10" s="860"/>
    </row>
    <row r="11" spans="1:88" s="875" customFormat="1" ht="12.75">
      <c r="A11" s="443" t="s">
        <v>705</v>
      </c>
      <c r="B11" s="23">
        <v>10437733</v>
      </c>
      <c r="C11" s="23">
        <v>4803827</v>
      </c>
      <c r="D11" s="23">
        <v>4803827.1</v>
      </c>
      <c r="E11" s="874">
        <v>46.02366337594571</v>
      </c>
      <c r="F11" s="23">
        <v>644785.1</v>
      </c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860"/>
      <c r="W11" s="860"/>
      <c r="X11" s="860"/>
      <c r="Y11" s="860"/>
      <c r="Z11" s="860"/>
      <c r="AA11" s="860"/>
      <c r="AB11" s="860"/>
      <c r="AC11" s="860"/>
      <c r="AD11" s="860"/>
      <c r="AE11" s="860"/>
      <c r="AF11" s="860"/>
      <c r="AG11" s="860"/>
      <c r="AH11" s="860"/>
      <c r="AI11" s="860"/>
      <c r="AJ11" s="860"/>
      <c r="AK11" s="860"/>
      <c r="AL11" s="860"/>
      <c r="AM11" s="860"/>
      <c r="AN11" s="860"/>
      <c r="AO11" s="860"/>
      <c r="AP11" s="860"/>
      <c r="AQ11" s="860"/>
      <c r="AR11" s="860"/>
      <c r="AS11" s="860"/>
      <c r="AT11" s="860"/>
      <c r="AU11" s="860"/>
      <c r="AV11" s="860"/>
      <c r="AW11" s="860"/>
      <c r="AX11" s="860"/>
      <c r="AY11" s="860"/>
      <c r="AZ11" s="860"/>
      <c r="BA11" s="860"/>
      <c r="BB11" s="860"/>
      <c r="BC11" s="860"/>
      <c r="BD11" s="860"/>
      <c r="BE11" s="860"/>
      <c r="BF11" s="860"/>
      <c r="BG11" s="860"/>
      <c r="BH11" s="860"/>
      <c r="BI11" s="860"/>
      <c r="BJ11" s="860"/>
      <c r="BK11" s="860"/>
      <c r="BL11" s="860"/>
      <c r="BM11" s="860"/>
      <c r="BN11" s="860"/>
      <c r="BO11" s="860"/>
      <c r="BP11" s="860"/>
      <c r="BQ11" s="860"/>
      <c r="BR11" s="860"/>
      <c r="BS11" s="860"/>
      <c r="BT11" s="860"/>
      <c r="BU11" s="860"/>
      <c r="BV11" s="860"/>
      <c r="BW11" s="860"/>
      <c r="BX11" s="860"/>
      <c r="BY11" s="860"/>
      <c r="BZ11" s="860"/>
      <c r="CA11" s="860"/>
      <c r="CB11" s="860"/>
      <c r="CC11" s="860"/>
      <c r="CD11" s="860"/>
      <c r="CE11" s="860"/>
      <c r="CF11" s="860"/>
      <c r="CG11" s="860"/>
      <c r="CH11" s="860"/>
      <c r="CI11" s="860"/>
      <c r="CJ11" s="860"/>
    </row>
    <row r="12" spans="1:88" s="875" customFormat="1" ht="12.75">
      <c r="A12" s="443" t="s">
        <v>706</v>
      </c>
      <c r="B12" s="23">
        <v>746134</v>
      </c>
      <c r="C12" s="23">
        <v>494477</v>
      </c>
      <c r="D12" s="23">
        <v>13236.6</v>
      </c>
      <c r="E12" s="874">
        <v>1.7740245049816787</v>
      </c>
      <c r="F12" s="191">
        <v>3512.1</v>
      </c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860"/>
      <c r="W12" s="860"/>
      <c r="X12" s="860"/>
      <c r="Y12" s="860"/>
      <c r="Z12" s="860"/>
      <c r="AA12" s="860"/>
      <c r="AB12" s="860"/>
      <c r="AC12" s="860"/>
      <c r="AD12" s="860"/>
      <c r="AE12" s="860"/>
      <c r="AF12" s="860"/>
      <c r="AG12" s="860"/>
      <c r="AH12" s="860"/>
      <c r="AI12" s="860"/>
      <c r="AJ12" s="860"/>
      <c r="AK12" s="860"/>
      <c r="AL12" s="860"/>
      <c r="AM12" s="860"/>
      <c r="AN12" s="860"/>
      <c r="AO12" s="860"/>
      <c r="AP12" s="860"/>
      <c r="AQ12" s="860"/>
      <c r="AR12" s="860"/>
      <c r="AS12" s="860"/>
      <c r="AT12" s="860"/>
      <c r="AU12" s="860"/>
      <c r="AV12" s="860"/>
      <c r="AW12" s="860"/>
      <c r="AX12" s="860"/>
      <c r="AY12" s="860"/>
      <c r="AZ12" s="860"/>
      <c r="BA12" s="860"/>
      <c r="BB12" s="860"/>
      <c r="BC12" s="860"/>
      <c r="BD12" s="860"/>
      <c r="BE12" s="860"/>
      <c r="BF12" s="860"/>
      <c r="BG12" s="860"/>
      <c r="BH12" s="860"/>
      <c r="BI12" s="860"/>
      <c r="BJ12" s="860"/>
      <c r="BK12" s="860"/>
      <c r="BL12" s="860"/>
      <c r="BM12" s="860"/>
      <c r="BN12" s="860"/>
      <c r="BO12" s="860"/>
      <c r="BP12" s="860"/>
      <c r="BQ12" s="860"/>
      <c r="BR12" s="860"/>
      <c r="BS12" s="860"/>
      <c r="BT12" s="860"/>
      <c r="BU12" s="860"/>
      <c r="BV12" s="860"/>
      <c r="BW12" s="860"/>
      <c r="BX12" s="860"/>
      <c r="BY12" s="860"/>
      <c r="BZ12" s="860"/>
      <c r="CA12" s="860"/>
      <c r="CB12" s="860"/>
      <c r="CC12" s="860"/>
      <c r="CD12" s="860"/>
      <c r="CE12" s="860"/>
      <c r="CF12" s="860"/>
      <c r="CG12" s="860"/>
      <c r="CH12" s="860"/>
      <c r="CI12" s="860"/>
      <c r="CJ12" s="860"/>
    </row>
    <row r="13" spans="1:88" s="875" customFormat="1" ht="12.75">
      <c r="A13" s="443" t="s">
        <v>707</v>
      </c>
      <c r="B13" s="23">
        <v>49520723</v>
      </c>
      <c r="C13" s="23">
        <v>32736669</v>
      </c>
      <c r="D13" s="23">
        <v>8000829</v>
      </c>
      <c r="E13" s="874">
        <v>16.156527036166253</v>
      </c>
      <c r="F13" s="23">
        <v>662429</v>
      </c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860"/>
      <c r="W13" s="860"/>
      <c r="X13" s="860"/>
      <c r="Y13" s="860"/>
      <c r="Z13" s="860"/>
      <c r="AA13" s="860"/>
      <c r="AB13" s="860"/>
      <c r="AC13" s="860"/>
      <c r="AD13" s="860"/>
      <c r="AE13" s="860"/>
      <c r="AF13" s="860"/>
      <c r="AG13" s="860"/>
      <c r="AH13" s="860"/>
      <c r="AI13" s="860"/>
      <c r="AJ13" s="860"/>
      <c r="AK13" s="860"/>
      <c r="AL13" s="860"/>
      <c r="AM13" s="860"/>
      <c r="AN13" s="860"/>
      <c r="AO13" s="860"/>
      <c r="AP13" s="860"/>
      <c r="AQ13" s="860"/>
      <c r="AR13" s="860"/>
      <c r="AS13" s="860"/>
      <c r="AT13" s="860"/>
      <c r="AU13" s="860"/>
      <c r="AV13" s="860"/>
      <c r="AW13" s="860"/>
      <c r="AX13" s="860"/>
      <c r="AY13" s="860"/>
      <c r="AZ13" s="860"/>
      <c r="BA13" s="860"/>
      <c r="BB13" s="860"/>
      <c r="BC13" s="860"/>
      <c r="BD13" s="860"/>
      <c r="BE13" s="860"/>
      <c r="BF13" s="860"/>
      <c r="BG13" s="860"/>
      <c r="BH13" s="860"/>
      <c r="BI13" s="860"/>
      <c r="BJ13" s="860"/>
      <c r="BK13" s="860"/>
      <c r="BL13" s="860"/>
      <c r="BM13" s="860"/>
      <c r="BN13" s="860"/>
      <c r="BO13" s="860"/>
      <c r="BP13" s="860"/>
      <c r="BQ13" s="860"/>
      <c r="BR13" s="860"/>
      <c r="BS13" s="860"/>
      <c r="BT13" s="860"/>
      <c r="BU13" s="860"/>
      <c r="BV13" s="860"/>
      <c r="BW13" s="860"/>
      <c r="BX13" s="860"/>
      <c r="BY13" s="860"/>
      <c r="BZ13" s="860"/>
      <c r="CA13" s="860"/>
      <c r="CB13" s="860"/>
      <c r="CC13" s="860"/>
      <c r="CD13" s="860"/>
      <c r="CE13" s="860"/>
      <c r="CF13" s="860"/>
      <c r="CG13" s="860"/>
      <c r="CH13" s="860"/>
      <c r="CI13" s="860"/>
      <c r="CJ13" s="860"/>
    </row>
    <row r="14" spans="1:88" s="875" customFormat="1" ht="12.75">
      <c r="A14" s="443" t="s">
        <v>708</v>
      </c>
      <c r="B14" s="23">
        <v>60945357</v>
      </c>
      <c r="C14" s="23">
        <v>38249845</v>
      </c>
      <c r="D14" s="191">
        <v>10436080</v>
      </c>
      <c r="E14" s="874">
        <v>17.12366702520095</v>
      </c>
      <c r="F14" s="191">
        <v>981162</v>
      </c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860"/>
      <c r="W14" s="860"/>
      <c r="X14" s="860"/>
      <c r="Y14" s="860"/>
      <c r="Z14" s="860"/>
      <c r="AA14" s="860"/>
      <c r="AB14" s="860"/>
      <c r="AC14" s="860"/>
      <c r="AD14" s="860"/>
      <c r="AE14" s="860"/>
      <c r="AF14" s="860"/>
      <c r="AG14" s="860"/>
      <c r="AH14" s="860"/>
      <c r="AI14" s="860"/>
      <c r="AJ14" s="860"/>
      <c r="AK14" s="860"/>
      <c r="AL14" s="860"/>
      <c r="AM14" s="860"/>
      <c r="AN14" s="860"/>
      <c r="AO14" s="860"/>
      <c r="AP14" s="860"/>
      <c r="AQ14" s="860"/>
      <c r="AR14" s="860"/>
      <c r="AS14" s="860"/>
      <c r="AT14" s="860"/>
      <c r="AU14" s="860"/>
      <c r="AV14" s="860"/>
      <c r="AW14" s="860"/>
      <c r="AX14" s="860"/>
      <c r="AY14" s="860"/>
      <c r="AZ14" s="860"/>
      <c r="BA14" s="860"/>
      <c r="BB14" s="860"/>
      <c r="BC14" s="860"/>
      <c r="BD14" s="860"/>
      <c r="BE14" s="860"/>
      <c r="BF14" s="860"/>
      <c r="BG14" s="860"/>
      <c r="BH14" s="860"/>
      <c r="BI14" s="860"/>
      <c r="BJ14" s="860"/>
      <c r="BK14" s="860"/>
      <c r="BL14" s="860"/>
      <c r="BM14" s="860"/>
      <c r="BN14" s="860"/>
      <c r="BO14" s="860"/>
      <c r="BP14" s="860"/>
      <c r="BQ14" s="860"/>
      <c r="BR14" s="860"/>
      <c r="BS14" s="860"/>
      <c r="BT14" s="860"/>
      <c r="BU14" s="860"/>
      <c r="BV14" s="860"/>
      <c r="BW14" s="860"/>
      <c r="BX14" s="860"/>
      <c r="BY14" s="860"/>
      <c r="BZ14" s="860"/>
      <c r="CA14" s="860"/>
      <c r="CB14" s="860"/>
      <c r="CC14" s="860"/>
      <c r="CD14" s="860"/>
      <c r="CE14" s="860"/>
      <c r="CF14" s="860"/>
      <c r="CG14" s="860"/>
      <c r="CH14" s="860"/>
      <c r="CI14" s="860"/>
      <c r="CJ14" s="860"/>
    </row>
    <row r="15" spans="1:88" s="876" customFormat="1" ht="12.75">
      <c r="A15" s="443" t="s">
        <v>709</v>
      </c>
      <c r="B15" s="23">
        <v>37758431</v>
      </c>
      <c r="C15" s="23">
        <v>25136563</v>
      </c>
      <c r="D15" s="191">
        <v>5615370</v>
      </c>
      <c r="E15" s="874">
        <v>14.871830876659043</v>
      </c>
      <c r="F15" s="191">
        <v>457105</v>
      </c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860"/>
      <c r="W15" s="860"/>
      <c r="X15" s="860"/>
      <c r="Y15" s="860"/>
      <c r="Z15" s="860"/>
      <c r="AA15" s="860"/>
      <c r="AB15" s="860"/>
      <c r="AC15" s="860"/>
      <c r="AD15" s="860"/>
      <c r="AE15" s="860"/>
      <c r="AF15" s="860"/>
      <c r="AG15" s="860"/>
      <c r="AH15" s="860"/>
      <c r="AI15" s="860"/>
      <c r="AJ15" s="860"/>
      <c r="AK15" s="860"/>
      <c r="AL15" s="860"/>
      <c r="AM15" s="860"/>
      <c r="AN15" s="860"/>
      <c r="AO15" s="860"/>
      <c r="AP15" s="860"/>
      <c r="AQ15" s="860"/>
      <c r="AR15" s="860"/>
      <c r="AS15" s="860"/>
      <c r="AT15" s="860"/>
      <c r="AU15" s="860"/>
      <c r="AV15" s="860"/>
      <c r="AW15" s="860"/>
      <c r="AX15" s="860"/>
      <c r="AY15" s="860"/>
      <c r="AZ15" s="860"/>
      <c r="BA15" s="860"/>
      <c r="BB15" s="860"/>
      <c r="BC15" s="860"/>
      <c r="BD15" s="860"/>
      <c r="BE15" s="860"/>
      <c r="BF15" s="860"/>
      <c r="BG15" s="860"/>
      <c r="BH15" s="860"/>
      <c r="BI15" s="860"/>
      <c r="BJ15" s="860"/>
      <c r="BK15" s="860"/>
      <c r="BL15" s="860"/>
      <c r="BM15" s="860"/>
      <c r="BN15" s="860"/>
      <c r="BO15" s="860"/>
      <c r="BP15" s="860"/>
      <c r="BQ15" s="860"/>
      <c r="BR15" s="860"/>
      <c r="BS15" s="860"/>
      <c r="BT15" s="860"/>
      <c r="BU15" s="860"/>
      <c r="BV15" s="860"/>
      <c r="BW15" s="860"/>
      <c r="BX15" s="860"/>
      <c r="BY15" s="860"/>
      <c r="BZ15" s="860"/>
      <c r="CA15" s="860"/>
      <c r="CB15" s="860"/>
      <c r="CC15" s="860"/>
      <c r="CD15" s="860"/>
      <c r="CE15" s="860"/>
      <c r="CF15" s="860"/>
      <c r="CG15" s="860"/>
      <c r="CH15" s="860"/>
      <c r="CI15" s="860"/>
      <c r="CJ15" s="860"/>
    </row>
    <row r="16" spans="1:88" s="876" customFormat="1" ht="12.75">
      <c r="A16" s="443" t="s">
        <v>710</v>
      </c>
      <c r="B16" s="23">
        <v>25921419</v>
      </c>
      <c r="C16" s="23">
        <v>17880953</v>
      </c>
      <c r="D16" s="191">
        <v>4099507</v>
      </c>
      <c r="E16" s="874">
        <v>15.81513342305836</v>
      </c>
      <c r="F16" s="191">
        <v>177179</v>
      </c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860"/>
      <c r="W16" s="860"/>
      <c r="X16" s="860"/>
      <c r="Y16" s="860"/>
      <c r="Z16" s="860"/>
      <c r="AA16" s="860"/>
      <c r="AB16" s="860"/>
      <c r="AC16" s="860"/>
      <c r="AD16" s="860"/>
      <c r="AE16" s="860"/>
      <c r="AF16" s="860"/>
      <c r="AG16" s="860"/>
      <c r="AH16" s="860"/>
      <c r="AI16" s="860"/>
      <c r="AJ16" s="860"/>
      <c r="AK16" s="860"/>
      <c r="AL16" s="860"/>
      <c r="AM16" s="860"/>
      <c r="AN16" s="860"/>
      <c r="AO16" s="860"/>
      <c r="AP16" s="860"/>
      <c r="AQ16" s="860"/>
      <c r="AR16" s="860"/>
      <c r="AS16" s="860"/>
      <c r="AT16" s="860"/>
      <c r="AU16" s="860"/>
      <c r="AV16" s="860"/>
      <c r="AW16" s="860"/>
      <c r="AX16" s="860"/>
      <c r="AY16" s="860"/>
      <c r="AZ16" s="860"/>
      <c r="BA16" s="860"/>
      <c r="BB16" s="860"/>
      <c r="BC16" s="860"/>
      <c r="BD16" s="860"/>
      <c r="BE16" s="860"/>
      <c r="BF16" s="860"/>
      <c r="BG16" s="860"/>
      <c r="BH16" s="860"/>
      <c r="BI16" s="860"/>
      <c r="BJ16" s="860"/>
      <c r="BK16" s="860"/>
      <c r="BL16" s="860"/>
      <c r="BM16" s="860"/>
      <c r="BN16" s="860"/>
      <c r="BO16" s="860"/>
      <c r="BP16" s="860"/>
      <c r="BQ16" s="860"/>
      <c r="BR16" s="860"/>
      <c r="BS16" s="860"/>
      <c r="BT16" s="860"/>
      <c r="BU16" s="860"/>
      <c r="BV16" s="860"/>
      <c r="BW16" s="860"/>
      <c r="BX16" s="860"/>
      <c r="BY16" s="860"/>
      <c r="BZ16" s="860"/>
      <c r="CA16" s="860"/>
      <c r="CB16" s="860"/>
      <c r="CC16" s="860"/>
      <c r="CD16" s="860"/>
      <c r="CE16" s="860"/>
      <c r="CF16" s="860"/>
      <c r="CG16" s="860"/>
      <c r="CH16" s="860"/>
      <c r="CI16" s="860"/>
      <c r="CJ16" s="860"/>
    </row>
    <row r="17" spans="1:88" s="861" customFormat="1" ht="12.75">
      <c r="A17" s="443" t="s">
        <v>711</v>
      </c>
      <c r="B17" s="23">
        <v>11837012</v>
      </c>
      <c r="C17" s="23">
        <v>7255610</v>
      </c>
      <c r="D17" s="191">
        <v>1515863</v>
      </c>
      <c r="E17" s="874">
        <v>12.80612877641756</v>
      </c>
      <c r="F17" s="191">
        <v>279926</v>
      </c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860"/>
      <c r="W17" s="860"/>
      <c r="X17" s="860"/>
      <c r="Y17" s="860"/>
      <c r="Z17" s="860"/>
      <c r="AA17" s="860"/>
      <c r="AB17" s="860"/>
      <c r="AC17" s="860"/>
      <c r="AD17" s="860"/>
      <c r="AE17" s="860"/>
      <c r="AF17" s="860"/>
      <c r="AG17" s="860"/>
      <c r="AH17" s="860"/>
      <c r="AI17" s="860"/>
      <c r="AJ17" s="860"/>
      <c r="AK17" s="860"/>
      <c r="AL17" s="860"/>
      <c r="AM17" s="860"/>
      <c r="AN17" s="860"/>
      <c r="AO17" s="860"/>
      <c r="AP17" s="860"/>
      <c r="AQ17" s="860"/>
      <c r="AR17" s="860"/>
      <c r="AS17" s="860"/>
      <c r="AT17" s="860"/>
      <c r="AU17" s="860"/>
      <c r="AV17" s="860"/>
      <c r="AW17" s="860"/>
      <c r="AX17" s="860"/>
      <c r="AY17" s="860"/>
      <c r="AZ17" s="860"/>
      <c r="BA17" s="860"/>
      <c r="BB17" s="860"/>
      <c r="BC17" s="860"/>
      <c r="BD17" s="860"/>
      <c r="BE17" s="860"/>
      <c r="BF17" s="860"/>
      <c r="BG17" s="860"/>
      <c r="BH17" s="860"/>
      <c r="BI17" s="860"/>
      <c r="BJ17" s="860"/>
      <c r="BK17" s="860"/>
      <c r="BL17" s="860"/>
      <c r="BM17" s="860"/>
      <c r="BN17" s="860"/>
      <c r="BO17" s="860"/>
      <c r="BP17" s="860"/>
      <c r="BQ17" s="860"/>
      <c r="BR17" s="860"/>
      <c r="BS17" s="860"/>
      <c r="BT17" s="860"/>
      <c r="BU17" s="860"/>
      <c r="BV17" s="860"/>
      <c r="BW17" s="860"/>
      <c r="BX17" s="860"/>
      <c r="BY17" s="860"/>
      <c r="BZ17" s="860"/>
      <c r="CA17" s="860"/>
      <c r="CB17" s="860"/>
      <c r="CC17" s="860"/>
      <c r="CD17" s="860"/>
      <c r="CE17" s="860"/>
      <c r="CF17" s="860"/>
      <c r="CG17" s="860"/>
      <c r="CH17" s="860"/>
      <c r="CI17" s="860"/>
      <c r="CJ17" s="860"/>
    </row>
    <row r="18" spans="1:88" s="861" customFormat="1" ht="12.75">
      <c r="A18" s="443" t="s">
        <v>712</v>
      </c>
      <c r="B18" s="23">
        <v>3937891</v>
      </c>
      <c r="C18" s="23">
        <v>2316064</v>
      </c>
      <c r="D18" s="191">
        <v>686773</v>
      </c>
      <c r="E18" s="874">
        <v>17.440122136443087</v>
      </c>
      <c r="F18" s="23">
        <v>111010</v>
      </c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860"/>
      <c r="W18" s="860"/>
      <c r="X18" s="860"/>
      <c r="Y18" s="860"/>
      <c r="Z18" s="860"/>
      <c r="AA18" s="860"/>
      <c r="AB18" s="860"/>
      <c r="AC18" s="860"/>
      <c r="AD18" s="860"/>
      <c r="AE18" s="860"/>
      <c r="AF18" s="860"/>
      <c r="AG18" s="860"/>
      <c r="AH18" s="860"/>
      <c r="AI18" s="860"/>
      <c r="AJ18" s="860"/>
      <c r="AK18" s="860"/>
      <c r="AL18" s="860"/>
      <c r="AM18" s="860"/>
      <c r="AN18" s="860"/>
      <c r="AO18" s="860"/>
      <c r="AP18" s="860"/>
      <c r="AQ18" s="860"/>
      <c r="AR18" s="860"/>
      <c r="AS18" s="860"/>
      <c r="AT18" s="860"/>
      <c r="AU18" s="860"/>
      <c r="AV18" s="860"/>
      <c r="AW18" s="860"/>
      <c r="AX18" s="860"/>
      <c r="AY18" s="860"/>
      <c r="AZ18" s="860"/>
      <c r="BA18" s="860"/>
      <c r="BB18" s="860"/>
      <c r="BC18" s="860"/>
      <c r="BD18" s="860"/>
      <c r="BE18" s="860"/>
      <c r="BF18" s="860"/>
      <c r="BG18" s="860"/>
      <c r="BH18" s="860"/>
      <c r="BI18" s="860"/>
      <c r="BJ18" s="860"/>
      <c r="BK18" s="860"/>
      <c r="BL18" s="860"/>
      <c r="BM18" s="860"/>
      <c r="BN18" s="860"/>
      <c r="BO18" s="860"/>
      <c r="BP18" s="860"/>
      <c r="BQ18" s="860"/>
      <c r="BR18" s="860"/>
      <c r="BS18" s="860"/>
      <c r="BT18" s="860"/>
      <c r="BU18" s="860"/>
      <c r="BV18" s="860"/>
      <c r="BW18" s="860"/>
      <c r="BX18" s="860"/>
      <c r="BY18" s="860"/>
      <c r="BZ18" s="860"/>
      <c r="CA18" s="860"/>
      <c r="CB18" s="860"/>
      <c r="CC18" s="860"/>
      <c r="CD18" s="860"/>
      <c r="CE18" s="860"/>
      <c r="CF18" s="860"/>
      <c r="CG18" s="860"/>
      <c r="CH18" s="860"/>
      <c r="CI18" s="860"/>
      <c r="CJ18" s="860"/>
    </row>
    <row r="19" spans="1:88" s="861" customFormat="1" ht="12.75">
      <c r="A19" s="443" t="s">
        <v>713</v>
      </c>
      <c r="B19" s="23">
        <v>339500</v>
      </c>
      <c r="C19" s="23">
        <v>29925</v>
      </c>
      <c r="D19" s="23">
        <v>0</v>
      </c>
      <c r="E19" s="874">
        <v>0</v>
      </c>
      <c r="F19" s="23">
        <v>0</v>
      </c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860"/>
      <c r="W19" s="860"/>
      <c r="X19" s="860"/>
      <c r="Y19" s="860"/>
      <c r="Z19" s="860"/>
      <c r="AA19" s="860"/>
      <c r="AB19" s="860"/>
      <c r="AC19" s="860"/>
      <c r="AD19" s="860"/>
      <c r="AE19" s="860"/>
      <c r="AF19" s="860"/>
      <c r="AG19" s="860"/>
      <c r="AH19" s="860"/>
      <c r="AI19" s="860"/>
      <c r="AJ19" s="860"/>
      <c r="AK19" s="860"/>
      <c r="AL19" s="860"/>
      <c r="AM19" s="860"/>
      <c r="AN19" s="860"/>
      <c r="AO19" s="860"/>
      <c r="AP19" s="860"/>
      <c r="AQ19" s="860"/>
      <c r="AR19" s="860"/>
      <c r="AS19" s="860"/>
      <c r="AT19" s="860"/>
      <c r="AU19" s="860"/>
      <c r="AV19" s="860"/>
      <c r="AW19" s="860"/>
      <c r="AX19" s="860"/>
      <c r="AY19" s="860"/>
      <c r="AZ19" s="860"/>
      <c r="BA19" s="860"/>
      <c r="BB19" s="860"/>
      <c r="BC19" s="860"/>
      <c r="BD19" s="860"/>
      <c r="BE19" s="860"/>
      <c r="BF19" s="860"/>
      <c r="BG19" s="860"/>
      <c r="BH19" s="860"/>
      <c r="BI19" s="860"/>
      <c r="BJ19" s="860"/>
      <c r="BK19" s="860"/>
      <c r="BL19" s="860"/>
      <c r="BM19" s="860"/>
      <c r="BN19" s="860"/>
      <c r="BO19" s="860"/>
      <c r="BP19" s="860"/>
      <c r="BQ19" s="860"/>
      <c r="BR19" s="860"/>
      <c r="BS19" s="860"/>
      <c r="BT19" s="860"/>
      <c r="BU19" s="860"/>
      <c r="BV19" s="860"/>
      <c r="BW19" s="860"/>
      <c r="BX19" s="860"/>
      <c r="BY19" s="860"/>
      <c r="BZ19" s="860"/>
      <c r="CA19" s="860"/>
      <c r="CB19" s="860"/>
      <c r="CC19" s="860"/>
      <c r="CD19" s="860"/>
      <c r="CE19" s="860"/>
      <c r="CF19" s="860"/>
      <c r="CG19" s="860"/>
      <c r="CH19" s="860"/>
      <c r="CI19" s="860"/>
      <c r="CJ19" s="860"/>
    </row>
    <row r="20" spans="1:88" s="861" customFormat="1" ht="12.75">
      <c r="A20" s="443" t="s">
        <v>714</v>
      </c>
      <c r="B20" s="23">
        <v>7559621</v>
      </c>
      <c r="C20" s="23">
        <v>4909621</v>
      </c>
      <c r="D20" s="23">
        <v>829090</v>
      </c>
      <c r="E20" s="874">
        <v>10.967348759944446</v>
      </c>
      <c r="F20" s="23">
        <v>168917</v>
      </c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860"/>
      <c r="W20" s="860"/>
      <c r="X20" s="860"/>
      <c r="Y20" s="860"/>
      <c r="Z20" s="860"/>
      <c r="AA20" s="860"/>
      <c r="AB20" s="860"/>
      <c r="AC20" s="860"/>
      <c r="AD20" s="860"/>
      <c r="AE20" s="860"/>
      <c r="AF20" s="860"/>
      <c r="AG20" s="860"/>
      <c r="AH20" s="860"/>
      <c r="AI20" s="860"/>
      <c r="AJ20" s="860"/>
      <c r="AK20" s="860"/>
      <c r="AL20" s="860"/>
      <c r="AM20" s="860"/>
      <c r="AN20" s="860"/>
      <c r="AO20" s="860"/>
      <c r="AP20" s="860"/>
      <c r="AQ20" s="860"/>
      <c r="AR20" s="860"/>
      <c r="AS20" s="860"/>
      <c r="AT20" s="860"/>
      <c r="AU20" s="860"/>
      <c r="AV20" s="860"/>
      <c r="AW20" s="860"/>
      <c r="AX20" s="860"/>
      <c r="AY20" s="860"/>
      <c r="AZ20" s="860"/>
      <c r="BA20" s="860"/>
      <c r="BB20" s="860"/>
      <c r="BC20" s="860"/>
      <c r="BD20" s="860"/>
      <c r="BE20" s="860"/>
      <c r="BF20" s="860"/>
      <c r="BG20" s="860"/>
      <c r="BH20" s="860"/>
      <c r="BI20" s="860"/>
      <c r="BJ20" s="860"/>
      <c r="BK20" s="860"/>
      <c r="BL20" s="860"/>
      <c r="BM20" s="860"/>
      <c r="BN20" s="860"/>
      <c r="BO20" s="860"/>
      <c r="BP20" s="860"/>
      <c r="BQ20" s="860"/>
      <c r="BR20" s="860"/>
      <c r="BS20" s="860"/>
      <c r="BT20" s="860"/>
      <c r="BU20" s="860"/>
      <c r="BV20" s="860"/>
      <c r="BW20" s="860"/>
      <c r="BX20" s="860"/>
      <c r="BY20" s="860"/>
      <c r="BZ20" s="860"/>
      <c r="CA20" s="860"/>
      <c r="CB20" s="860"/>
      <c r="CC20" s="860"/>
      <c r="CD20" s="860"/>
      <c r="CE20" s="860"/>
      <c r="CF20" s="860"/>
      <c r="CG20" s="860"/>
      <c r="CH20" s="860"/>
      <c r="CI20" s="860"/>
      <c r="CJ20" s="860"/>
    </row>
    <row r="21" spans="1:88" s="861" customFormat="1" ht="12.75">
      <c r="A21" s="443" t="s">
        <v>715</v>
      </c>
      <c r="B21" s="23">
        <v>23186926</v>
      </c>
      <c r="C21" s="23">
        <v>13113282</v>
      </c>
      <c r="D21" s="23">
        <v>4820710</v>
      </c>
      <c r="E21" s="874">
        <v>20.790638655594105</v>
      </c>
      <c r="F21" s="23">
        <v>524057</v>
      </c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860"/>
      <c r="W21" s="860"/>
      <c r="X21" s="860"/>
      <c r="Y21" s="860"/>
      <c r="Z21" s="860"/>
      <c r="AA21" s="860"/>
      <c r="AB21" s="860"/>
      <c r="AC21" s="860"/>
      <c r="AD21" s="860"/>
      <c r="AE21" s="860"/>
      <c r="AF21" s="860"/>
      <c r="AG21" s="860"/>
      <c r="AH21" s="860"/>
      <c r="AI21" s="860"/>
      <c r="AJ21" s="860"/>
      <c r="AK21" s="860"/>
      <c r="AL21" s="860"/>
      <c r="AM21" s="860"/>
      <c r="AN21" s="860"/>
      <c r="AO21" s="860"/>
      <c r="AP21" s="860"/>
      <c r="AQ21" s="860"/>
      <c r="AR21" s="860"/>
      <c r="AS21" s="860"/>
      <c r="AT21" s="860"/>
      <c r="AU21" s="860"/>
      <c r="AV21" s="860"/>
      <c r="AW21" s="860"/>
      <c r="AX21" s="860"/>
      <c r="AY21" s="860"/>
      <c r="AZ21" s="860"/>
      <c r="BA21" s="860"/>
      <c r="BB21" s="860"/>
      <c r="BC21" s="860"/>
      <c r="BD21" s="860"/>
      <c r="BE21" s="860"/>
      <c r="BF21" s="860"/>
      <c r="BG21" s="860"/>
      <c r="BH21" s="860"/>
      <c r="BI21" s="860"/>
      <c r="BJ21" s="860"/>
      <c r="BK21" s="860"/>
      <c r="BL21" s="860"/>
      <c r="BM21" s="860"/>
      <c r="BN21" s="860"/>
      <c r="BO21" s="860"/>
      <c r="BP21" s="860"/>
      <c r="BQ21" s="860"/>
      <c r="BR21" s="860"/>
      <c r="BS21" s="860"/>
      <c r="BT21" s="860"/>
      <c r="BU21" s="860"/>
      <c r="BV21" s="860"/>
      <c r="BW21" s="860"/>
      <c r="BX21" s="860"/>
      <c r="BY21" s="860"/>
      <c r="BZ21" s="860"/>
      <c r="CA21" s="860"/>
      <c r="CB21" s="860"/>
      <c r="CC21" s="860"/>
      <c r="CD21" s="860"/>
      <c r="CE21" s="860"/>
      <c r="CF21" s="860"/>
      <c r="CG21" s="860"/>
      <c r="CH21" s="860"/>
      <c r="CI21" s="860"/>
      <c r="CJ21" s="860"/>
    </row>
    <row r="22" spans="1:88" s="861" customFormat="1" ht="12.75">
      <c r="A22" s="443" t="s">
        <v>716</v>
      </c>
      <c r="B22" s="23">
        <v>12301004</v>
      </c>
      <c r="C22" s="23">
        <v>6078464</v>
      </c>
      <c r="D22" s="23">
        <v>1552407</v>
      </c>
      <c r="E22" s="874">
        <v>12.620164988158692</v>
      </c>
      <c r="F22" s="23">
        <v>13989</v>
      </c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860"/>
      <c r="W22" s="860"/>
      <c r="X22" s="860"/>
      <c r="Y22" s="860"/>
      <c r="Z22" s="860"/>
      <c r="AA22" s="860"/>
      <c r="AB22" s="860"/>
      <c r="AC22" s="860"/>
      <c r="AD22" s="860"/>
      <c r="AE22" s="860"/>
      <c r="AF22" s="860"/>
      <c r="AG22" s="860"/>
      <c r="AH22" s="860"/>
      <c r="AI22" s="860"/>
      <c r="AJ22" s="860"/>
      <c r="AK22" s="860"/>
      <c r="AL22" s="860"/>
      <c r="AM22" s="860"/>
      <c r="AN22" s="860"/>
      <c r="AO22" s="860"/>
      <c r="AP22" s="860"/>
      <c r="AQ22" s="860"/>
      <c r="AR22" s="860"/>
      <c r="AS22" s="860"/>
      <c r="AT22" s="860"/>
      <c r="AU22" s="860"/>
      <c r="AV22" s="860"/>
      <c r="AW22" s="860"/>
      <c r="AX22" s="860"/>
      <c r="AY22" s="860"/>
      <c r="AZ22" s="860"/>
      <c r="BA22" s="860"/>
      <c r="BB22" s="860"/>
      <c r="BC22" s="860"/>
      <c r="BD22" s="860"/>
      <c r="BE22" s="860"/>
      <c r="BF22" s="860"/>
      <c r="BG22" s="860"/>
      <c r="BH22" s="860"/>
      <c r="BI22" s="860"/>
      <c r="BJ22" s="860"/>
      <c r="BK22" s="860"/>
      <c r="BL22" s="860"/>
      <c r="BM22" s="860"/>
      <c r="BN22" s="860"/>
      <c r="BO22" s="860"/>
      <c r="BP22" s="860"/>
      <c r="BQ22" s="860"/>
      <c r="BR22" s="860"/>
      <c r="BS22" s="860"/>
      <c r="BT22" s="860"/>
      <c r="BU22" s="860"/>
      <c r="BV22" s="860"/>
      <c r="BW22" s="860"/>
      <c r="BX22" s="860"/>
      <c r="BY22" s="860"/>
      <c r="BZ22" s="860"/>
      <c r="CA22" s="860"/>
      <c r="CB22" s="860"/>
      <c r="CC22" s="860"/>
      <c r="CD22" s="860"/>
      <c r="CE22" s="860"/>
      <c r="CF22" s="860"/>
      <c r="CG22" s="860"/>
      <c r="CH22" s="860"/>
      <c r="CI22" s="860"/>
      <c r="CJ22" s="860"/>
    </row>
    <row r="23" spans="1:88" s="861" customFormat="1" ht="12.75">
      <c r="A23" s="443" t="s">
        <v>717</v>
      </c>
      <c r="B23" s="23">
        <v>10885922</v>
      </c>
      <c r="C23" s="23">
        <v>7034818</v>
      </c>
      <c r="D23" s="23">
        <v>3268303</v>
      </c>
      <c r="E23" s="874">
        <v>30.023207956110653</v>
      </c>
      <c r="F23" s="23">
        <v>510068</v>
      </c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860"/>
      <c r="W23" s="860"/>
      <c r="X23" s="860"/>
      <c r="Y23" s="860"/>
      <c r="Z23" s="860"/>
      <c r="AA23" s="860"/>
      <c r="AB23" s="860"/>
      <c r="AC23" s="860"/>
      <c r="AD23" s="860"/>
      <c r="AE23" s="860"/>
      <c r="AF23" s="860"/>
      <c r="AG23" s="860"/>
      <c r="AH23" s="860"/>
      <c r="AI23" s="860"/>
      <c r="AJ23" s="860"/>
      <c r="AK23" s="860"/>
      <c r="AL23" s="860"/>
      <c r="AM23" s="860"/>
      <c r="AN23" s="860"/>
      <c r="AO23" s="860"/>
      <c r="AP23" s="860"/>
      <c r="AQ23" s="860"/>
      <c r="AR23" s="860"/>
      <c r="AS23" s="860"/>
      <c r="AT23" s="860"/>
      <c r="AU23" s="860"/>
      <c r="AV23" s="860"/>
      <c r="AW23" s="860"/>
      <c r="AX23" s="860"/>
      <c r="AY23" s="860"/>
      <c r="AZ23" s="860"/>
      <c r="BA23" s="860"/>
      <c r="BB23" s="860"/>
      <c r="BC23" s="860"/>
      <c r="BD23" s="860"/>
      <c r="BE23" s="860"/>
      <c r="BF23" s="860"/>
      <c r="BG23" s="860"/>
      <c r="BH23" s="860"/>
      <c r="BI23" s="860"/>
      <c r="BJ23" s="860"/>
      <c r="BK23" s="860"/>
      <c r="BL23" s="860"/>
      <c r="BM23" s="860"/>
      <c r="BN23" s="860"/>
      <c r="BO23" s="860"/>
      <c r="BP23" s="860"/>
      <c r="BQ23" s="860"/>
      <c r="BR23" s="860"/>
      <c r="BS23" s="860"/>
      <c r="BT23" s="860"/>
      <c r="BU23" s="860"/>
      <c r="BV23" s="860"/>
      <c r="BW23" s="860"/>
      <c r="BX23" s="860"/>
      <c r="BY23" s="860"/>
      <c r="BZ23" s="860"/>
      <c r="CA23" s="860"/>
      <c r="CB23" s="860"/>
      <c r="CC23" s="860"/>
      <c r="CD23" s="860"/>
      <c r="CE23" s="860"/>
      <c r="CF23" s="860"/>
      <c r="CG23" s="860"/>
      <c r="CH23" s="860"/>
      <c r="CI23" s="860"/>
      <c r="CJ23" s="860"/>
    </row>
    <row r="24" spans="1:88" s="861" customFormat="1" ht="12.75">
      <c r="A24" s="443" t="s">
        <v>718</v>
      </c>
      <c r="B24" s="23">
        <v>-240767</v>
      </c>
      <c r="C24" s="23">
        <v>-214872</v>
      </c>
      <c r="D24" s="23">
        <v>2381812.7</v>
      </c>
      <c r="E24" s="874" t="s">
        <v>953</v>
      </c>
      <c r="F24" s="23">
        <v>329564.7</v>
      </c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860"/>
      <c r="W24" s="860"/>
      <c r="X24" s="860"/>
      <c r="Y24" s="860"/>
      <c r="Z24" s="860"/>
      <c r="AA24" s="860"/>
      <c r="AB24" s="860"/>
      <c r="AC24" s="860"/>
      <c r="AD24" s="860"/>
      <c r="AE24" s="860"/>
      <c r="AF24" s="860"/>
      <c r="AG24" s="860"/>
      <c r="AH24" s="860"/>
      <c r="AI24" s="860"/>
      <c r="AJ24" s="860"/>
      <c r="AK24" s="860"/>
      <c r="AL24" s="860"/>
      <c r="AM24" s="860"/>
      <c r="AN24" s="860"/>
      <c r="AO24" s="860"/>
      <c r="AP24" s="860"/>
      <c r="AQ24" s="860"/>
      <c r="AR24" s="860"/>
      <c r="AS24" s="860"/>
      <c r="AT24" s="860"/>
      <c r="AU24" s="860"/>
      <c r="AV24" s="860"/>
      <c r="AW24" s="860"/>
      <c r="AX24" s="860"/>
      <c r="AY24" s="860"/>
      <c r="AZ24" s="860"/>
      <c r="BA24" s="860"/>
      <c r="BB24" s="860"/>
      <c r="BC24" s="860"/>
      <c r="BD24" s="860"/>
      <c r="BE24" s="860"/>
      <c r="BF24" s="860"/>
      <c r="BG24" s="860"/>
      <c r="BH24" s="860"/>
      <c r="BI24" s="860"/>
      <c r="BJ24" s="860"/>
      <c r="BK24" s="860"/>
      <c r="BL24" s="860"/>
      <c r="BM24" s="860"/>
      <c r="BN24" s="860"/>
      <c r="BO24" s="860"/>
      <c r="BP24" s="860"/>
      <c r="BQ24" s="860"/>
      <c r="BR24" s="860"/>
      <c r="BS24" s="860"/>
      <c r="BT24" s="860"/>
      <c r="BU24" s="860"/>
      <c r="BV24" s="860"/>
      <c r="BW24" s="860"/>
      <c r="BX24" s="860"/>
      <c r="BY24" s="860"/>
      <c r="BZ24" s="860"/>
      <c r="CA24" s="860"/>
      <c r="CB24" s="860"/>
      <c r="CC24" s="860"/>
      <c r="CD24" s="860"/>
      <c r="CE24" s="860"/>
      <c r="CF24" s="860"/>
      <c r="CG24" s="860"/>
      <c r="CH24" s="860"/>
      <c r="CI24" s="860"/>
      <c r="CJ24" s="860"/>
    </row>
    <row r="25" spans="1:88" s="861" customFormat="1" ht="25.5">
      <c r="A25" s="406" t="s">
        <v>719</v>
      </c>
      <c r="B25" s="23">
        <v>240767</v>
      </c>
      <c r="C25" s="23">
        <v>214872</v>
      </c>
      <c r="D25" s="23">
        <v>0</v>
      </c>
      <c r="E25" s="874" t="s">
        <v>953</v>
      </c>
      <c r="F25" s="23">
        <v>0</v>
      </c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860"/>
      <c r="W25" s="860"/>
      <c r="X25" s="860"/>
      <c r="Y25" s="860"/>
      <c r="Z25" s="860"/>
      <c r="AA25" s="860"/>
      <c r="AB25" s="860"/>
      <c r="AC25" s="860"/>
      <c r="AD25" s="860"/>
      <c r="AE25" s="860"/>
      <c r="AF25" s="860"/>
      <c r="AG25" s="860"/>
      <c r="AH25" s="860"/>
      <c r="AI25" s="860"/>
      <c r="AJ25" s="860"/>
      <c r="AK25" s="860"/>
      <c r="AL25" s="860"/>
      <c r="AM25" s="860"/>
      <c r="AN25" s="860"/>
      <c r="AO25" s="860"/>
      <c r="AP25" s="860"/>
      <c r="AQ25" s="860"/>
      <c r="AR25" s="860"/>
      <c r="AS25" s="860"/>
      <c r="AT25" s="860"/>
      <c r="AU25" s="860"/>
      <c r="AV25" s="860"/>
      <c r="AW25" s="860"/>
      <c r="AX25" s="860"/>
      <c r="AY25" s="860"/>
      <c r="AZ25" s="860"/>
      <c r="BA25" s="860"/>
      <c r="BB25" s="860"/>
      <c r="BC25" s="860"/>
      <c r="BD25" s="860"/>
      <c r="BE25" s="860"/>
      <c r="BF25" s="860"/>
      <c r="BG25" s="860"/>
      <c r="BH25" s="860"/>
      <c r="BI25" s="860"/>
      <c r="BJ25" s="860"/>
      <c r="BK25" s="860"/>
      <c r="BL25" s="860"/>
      <c r="BM25" s="860"/>
      <c r="BN25" s="860"/>
      <c r="BO25" s="860"/>
      <c r="BP25" s="860"/>
      <c r="BQ25" s="860"/>
      <c r="BR25" s="860"/>
      <c r="BS25" s="860"/>
      <c r="BT25" s="860"/>
      <c r="BU25" s="860"/>
      <c r="BV25" s="860"/>
      <c r="BW25" s="860"/>
      <c r="BX25" s="860"/>
      <c r="BY25" s="860"/>
      <c r="BZ25" s="860"/>
      <c r="CA25" s="860"/>
      <c r="CB25" s="860"/>
      <c r="CC25" s="860"/>
      <c r="CD25" s="860"/>
      <c r="CE25" s="860"/>
      <c r="CF25" s="860"/>
      <c r="CG25" s="860"/>
      <c r="CH25" s="860"/>
      <c r="CI25" s="860"/>
      <c r="CJ25" s="860"/>
    </row>
    <row r="26" spans="1:88" s="861" customFormat="1" ht="12.75">
      <c r="A26" s="70" t="s">
        <v>720</v>
      </c>
      <c r="B26" s="23"/>
      <c r="C26" s="23"/>
      <c r="D26" s="23"/>
      <c r="E26" s="874"/>
      <c r="F26" s="23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860"/>
      <c r="W26" s="860"/>
      <c r="X26" s="860"/>
      <c r="Y26" s="860"/>
      <c r="Z26" s="860"/>
      <c r="AA26" s="860"/>
      <c r="AB26" s="860"/>
      <c r="AC26" s="860"/>
      <c r="AD26" s="860"/>
      <c r="AE26" s="860"/>
      <c r="AF26" s="860"/>
      <c r="AG26" s="860"/>
      <c r="AH26" s="860"/>
      <c r="AI26" s="860"/>
      <c r="AJ26" s="860"/>
      <c r="AK26" s="860"/>
      <c r="AL26" s="860"/>
      <c r="AM26" s="860"/>
      <c r="AN26" s="860"/>
      <c r="AO26" s="860"/>
      <c r="AP26" s="860"/>
      <c r="AQ26" s="860"/>
      <c r="AR26" s="860"/>
      <c r="AS26" s="860"/>
      <c r="AT26" s="860"/>
      <c r="AU26" s="860"/>
      <c r="AV26" s="860"/>
      <c r="AW26" s="860"/>
      <c r="AX26" s="860"/>
      <c r="AY26" s="860"/>
      <c r="AZ26" s="860"/>
      <c r="BA26" s="860"/>
      <c r="BB26" s="860"/>
      <c r="BC26" s="860"/>
      <c r="BD26" s="860"/>
      <c r="BE26" s="860"/>
      <c r="BF26" s="860"/>
      <c r="BG26" s="860"/>
      <c r="BH26" s="860"/>
      <c r="BI26" s="860"/>
      <c r="BJ26" s="860"/>
      <c r="BK26" s="860"/>
      <c r="BL26" s="860"/>
      <c r="BM26" s="860"/>
      <c r="BN26" s="860"/>
      <c r="BO26" s="860"/>
      <c r="BP26" s="860"/>
      <c r="BQ26" s="860"/>
      <c r="BR26" s="860"/>
      <c r="BS26" s="860"/>
      <c r="BT26" s="860"/>
      <c r="BU26" s="860"/>
      <c r="BV26" s="860"/>
      <c r="BW26" s="860"/>
      <c r="BX26" s="860"/>
      <c r="BY26" s="860"/>
      <c r="BZ26" s="860"/>
      <c r="CA26" s="860"/>
      <c r="CB26" s="860"/>
      <c r="CC26" s="860"/>
      <c r="CD26" s="860"/>
      <c r="CE26" s="860"/>
      <c r="CF26" s="860"/>
      <c r="CG26" s="860"/>
      <c r="CH26" s="860"/>
      <c r="CI26" s="860"/>
      <c r="CJ26" s="860"/>
    </row>
    <row r="27" spans="1:88" s="875" customFormat="1" ht="12.75">
      <c r="A27" s="443" t="s">
        <v>704</v>
      </c>
      <c r="B27" s="23">
        <v>36465640</v>
      </c>
      <c r="C27" s="23">
        <v>17087976</v>
      </c>
      <c r="D27" s="23">
        <v>15140439.339999998</v>
      </c>
      <c r="E27" s="874">
        <v>41.51974115907468</v>
      </c>
      <c r="F27" s="23">
        <v>4249683.73</v>
      </c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860"/>
      <c r="W27" s="860"/>
      <c r="X27" s="860"/>
      <c r="Y27" s="860"/>
      <c r="Z27" s="860"/>
      <c r="AA27" s="860"/>
      <c r="AB27" s="860"/>
      <c r="AC27" s="860"/>
      <c r="AD27" s="860"/>
      <c r="AE27" s="860"/>
      <c r="AF27" s="860"/>
      <c r="AG27" s="860"/>
      <c r="AH27" s="860"/>
      <c r="AI27" s="860"/>
      <c r="AJ27" s="860"/>
      <c r="AK27" s="860"/>
      <c r="AL27" s="860"/>
      <c r="AM27" s="860"/>
      <c r="AN27" s="860"/>
      <c r="AO27" s="860"/>
      <c r="AP27" s="860"/>
      <c r="AQ27" s="860"/>
      <c r="AR27" s="860"/>
      <c r="AS27" s="860"/>
      <c r="AT27" s="860"/>
      <c r="AU27" s="860"/>
      <c r="AV27" s="860"/>
      <c r="AW27" s="860"/>
      <c r="AX27" s="860"/>
      <c r="AY27" s="860"/>
      <c r="AZ27" s="860"/>
      <c r="BA27" s="860"/>
      <c r="BB27" s="860"/>
      <c r="BC27" s="860"/>
      <c r="BD27" s="860"/>
      <c r="BE27" s="860"/>
      <c r="BF27" s="860"/>
      <c r="BG27" s="860"/>
      <c r="BH27" s="860"/>
      <c r="BI27" s="860"/>
      <c r="BJ27" s="860"/>
      <c r="BK27" s="860"/>
      <c r="BL27" s="860"/>
      <c r="BM27" s="860"/>
      <c r="BN27" s="860"/>
      <c r="BO27" s="860"/>
      <c r="BP27" s="860"/>
      <c r="BQ27" s="860"/>
      <c r="BR27" s="860"/>
      <c r="BS27" s="860"/>
      <c r="BT27" s="860"/>
      <c r="BU27" s="860"/>
      <c r="BV27" s="860"/>
      <c r="BW27" s="860"/>
      <c r="BX27" s="860"/>
      <c r="BY27" s="860"/>
      <c r="BZ27" s="860"/>
      <c r="CA27" s="860"/>
      <c r="CB27" s="860"/>
      <c r="CC27" s="860"/>
      <c r="CD27" s="860"/>
      <c r="CE27" s="860"/>
      <c r="CF27" s="860"/>
      <c r="CG27" s="860"/>
      <c r="CH27" s="860"/>
      <c r="CI27" s="860"/>
      <c r="CJ27" s="860"/>
    </row>
    <row r="28" spans="1:88" s="875" customFormat="1" ht="12.75">
      <c r="A28" s="443" t="s">
        <v>705</v>
      </c>
      <c r="B28" s="23">
        <v>8887578</v>
      </c>
      <c r="C28" s="23">
        <v>4117578</v>
      </c>
      <c r="D28" s="23">
        <v>4117578</v>
      </c>
      <c r="E28" s="874">
        <v>46.32958495554132</v>
      </c>
      <c r="F28" s="23">
        <v>1000000</v>
      </c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860"/>
      <c r="W28" s="860"/>
      <c r="X28" s="860"/>
      <c r="Y28" s="860"/>
      <c r="Z28" s="860"/>
      <c r="AA28" s="860"/>
      <c r="AB28" s="860"/>
      <c r="AC28" s="860"/>
      <c r="AD28" s="860"/>
      <c r="AE28" s="860"/>
      <c r="AF28" s="860"/>
      <c r="AG28" s="860"/>
      <c r="AH28" s="860"/>
      <c r="AI28" s="860"/>
      <c r="AJ28" s="860"/>
      <c r="AK28" s="860"/>
      <c r="AL28" s="860"/>
      <c r="AM28" s="860"/>
      <c r="AN28" s="860"/>
      <c r="AO28" s="860"/>
      <c r="AP28" s="860"/>
      <c r="AQ28" s="860"/>
      <c r="AR28" s="860"/>
      <c r="AS28" s="860"/>
      <c r="AT28" s="860"/>
      <c r="AU28" s="860"/>
      <c r="AV28" s="860"/>
      <c r="AW28" s="860"/>
      <c r="AX28" s="860"/>
      <c r="AY28" s="860"/>
      <c r="AZ28" s="860"/>
      <c r="BA28" s="860"/>
      <c r="BB28" s="860"/>
      <c r="BC28" s="860"/>
      <c r="BD28" s="860"/>
      <c r="BE28" s="860"/>
      <c r="BF28" s="860"/>
      <c r="BG28" s="860"/>
      <c r="BH28" s="860"/>
      <c r="BI28" s="860"/>
      <c r="BJ28" s="860"/>
      <c r="BK28" s="860"/>
      <c r="BL28" s="860"/>
      <c r="BM28" s="860"/>
      <c r="BN28" s="860"/>
      <c r="BO28" s="860"/>
      <c r="BP28" s="860"/>
      <c r="BQ28" s="860"/>
      <c r="BR28" s="860"/>
      <c r="BS28" s="860"/>
      <c r="BT28" s="860"/>
      <c r="BU28" s="860"/>
      <c r="BV28" s="860"/>
      <c r="BW28" s="860"/>
      <c r="BX28" s="860"/>
      <c r="BY28" s="860"/>
      <c r="BZ28" s="860"/>
      <c r="CA28" s="860"/>
      <c r="CB28" s="860"/>
      <c r="CC28" s="860"/>
      <c r="CD28" s="860"/>
      <c r="CE28" s="860"/>
      <c r="CF28" s="860"/>
      <c r="CG28" s="860"/>
      <c r="CH28" s="860"/>
      <c r="CI28" s="860"/>
      <c r="CJ28" s="860"/>
    </row>
    <row r="29" spans="1:88" s="875" customFormat="1" ht="12.75">
      <c r="A29" s="443" t="s">
        <v>706</v>
      </c>
      <c r="B29" s="23">
        <v>100000</v>
      </c>
      <c r="C29" s="23">
        <v>100000</v>
      </c>
      <c r="D29" s="23">
        <v>99885.6</v>
      </c>
      <c r="E29" s="874">
        <v>99.88560000000001</v>
      </c>
      <c r="F29" s="23">
        <v>49550.6</v>
      </c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860"/>
      <c r="W29" s="860"/>
      <c r="X29" s="860"/>
      <c r="Y29" s="860"/>
      <c r="Z29" s="860"/>
      <c r="AA29" s="860"/>
      <c r="AB29" s="860"/>
      <c r="AC29" s="860"/>
      <c r="AD29" s="860"/>
      <c r="AE29" s="860"/>
      <c r="AF29" s="860"/>
      <c r="AG29" s="860"/>
      <c r="AH29" s="860"/>
      <c r="AI29" s="860"/>
      <c r="AJ29" s="860"/>
      <c r="AK29" s="860"/>
      <c r="AL29" s="860"/>
      <c r="AM29" s="860"/>
      <c r="AN29" s="860"/>
      <c r="AO29" s="860"/>
      <c r="AP29" s="860"/>
      <c r="AQ29" s="860"/>
      <c r="AR29" s="860"/>
      <c r="AS29" s="860"/>
      <c r="AT29" s="860"/>
      <c r="AU29" s="860"/>
      <c r="AV29" s="860"/>
      <c r="AW29" s="860"/>
      <c r="AX29" s="860"/>
      <c r="AY29" s="860"/>
      <c r="AZ29" s="860"/>
      <c r="BA29" s="860"/>
      <c r="BB29" s="860"/>
      <c r="BC29" s="860"/>
      <c r="BD29" s="860"/>
      <c r="BE29" s="860"/>
      <c r="BF29" s="860"/>
      <c r="BG29" s="860"/>
      <c r="BH29" s="860"/>
      <c r="BI29" s="860"/>
      <c r="BJ29" s="860"/>
      <c r="BK29" s="860"/>
      <c r="BL29" s="860"/>
      <c r="BM29" s="860"/>
      <c r="BN29" s="860"/>
      <c r="BO29" s="860"/>
      <c r="BP29" s="860"/>
      <c r="BQ29" s="860"/>
      <c r="BR29" s="860"/>
      <c r="BS29" s="860"/>
      <c r="BT29" s="860"/>
      <c r="BU29" s="860"/>
      <c r="BV29" s="860"/>
      <c r="BW29" s="860"/>
      <c r="BX29" s="860"/>
      <c r="BY29" s="860"/>
      <c r="BZ29" s="860"/>
      <c r="CA29" s="860"/>
      <c r="CB29" s="860"/>
      <c r="CC29" s="860"/>
      <c r="CD29" s="860"/>
      <c r="CE29" s="860"/>
      <c r="CF29" s="860"/>
      <c r="CG29" s="860"/>
      <c r="CH29" s="860"/>
      <c r="CI29" s="860"/>
      <c r="CJ29" s="860"/>
    </row>
    <row r="30" spans="1:88" s="875" customFormat="1" ht="12.75">
      <c r="A30" s="443" t="s">
        <v>707</v>
      </c>
      <c r="B30" s="23">
        <v>27478062</v>
      </c>
      <c r="C30" s="23">
        <v>12870398</v>
      </c>
      <c r="D30" s="23">
        <v>10922976</v>
      </c>
      <c r="E30" s="874">
        <v>39.75162440495258</v>
      </c>
      <c r="F30" s="23">
        <v>3200133</v>
      </c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860"/>
      <c r="W30" s="860"/>
      <c r="X30" s="860"/>
      <c r="Y30" s="860"/>
      <c r="Z30" s="860"/>
      <c r="AA30" s="860"/>
      <c r="AB30" s="860"/>
      <c r="AC30" s="860"/>
      <c r="AD30" s="860"/>
      <c r="AE30" s="860"/>
      <c r="AF30" s="860"/>
      <c r="AG30" s="860"/>
      <c r="AH30" s="860"/>
      <c r="AI30" s="860"/>
      <c r="AJ30" s="860"/>
      <c r="AK30" s="860"/>
      <c r="AL30" s="860"/>
      <c r="AM30" s="860"/>
      <c r="AN30" s="860"/>
      <c r="AO30" s="860"/>
      <c r="AP30" s="860"/>
      <c r="AQ30" s="860"/>
      <c r="AR30" s="860"/>
      <c r="AS30" s="860"/>
      <c r="AT30" s="860"/>
      <c r="AU30" s="860"/>
      <c r="AV30" s="860"/>
      <c r="AW30" s="860"/>
      <c r="AX30" s="860"/>
      <c r="AY30" s="860"/>
      <c r="AZ30" s="860"/>
      <c r="BA30" s="860"/>
      <c r="BB30" s="860"/>
      <c r="BC30" s="860"/>
      <c r="BD30" s="860"/>
      <c r="BE30" s="860"/>
      <c r="BF30" s="860"/>
      <c r="BG30" s="860"/>
      <c r="BH30" s="860"/>
      <c r="BI30" s="860"/>
      <c r="BJ30" s="860"/>
      <c r="BK30" s="860"/>
      <c r="BL30" s="860"/>
      <c r="BM30" s="860"/>
      <c r="BN30" s="860"/>
      <c r="BO30" s="860"/>
      <c r="BP30" s="860"/>
      <c r="BQ30" s="860"/>
      <c r="BR30" s="860"/>
      <c r="BS30" s="860"/>
      <c r="BT30" s="860"/>
      <c r="BU30" s="860"/>
      <c r="BV30" s="860"/>
      <c r="BW30" s="860"/>
      <c r="BX30" s="860"/>
      <c r="BY30" s="860"/>
      <c r="BZ30" s="860"/>
      <c r="CA30" s="860"/>
      <c r="CB30" s="860"/>
      <c r="CC30" s="860"/>
      <c r="CD30" s="860"/>
      <c r="CE30" s="860"/>
      <c r="CF30" s="860"/>
      <c r="CG30" s="860"/>
      <c r="CH30" s="860"/>
      <c r="CI30" s="860"/>
      <c r="CJ30" s="860"/>
    </row>
    <row r="31" spans="1:88" s="875" customFormat="1" ht="12.75">
      <c r="A31" s="443" t="s">
        <v>721</v>
      </c>
      <c r="B31" s="23">
        <v>36465640</v>
      </c>
      <c r="C31" s="23">
        <v>17087976</v>
      </c>
      <c r="D31" s="23">
        <v>14555275</v>
      </c>
      <c r="E31" s="874">
        <v>39.91504056969794</v>
      </c>
      <c r="F31" s="191">
        <v>4250327</v>
      </c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860"/>
      <c r="W31" s="860"/>
      <c r="X31" s="860"/>
      <c r="Y31" s="860"/>
      <c r="Z31" s="860"/>
      <c r="AA31" s="860"/>
      <c r="AB31" s="860"/>
      <c r="AC31" s="860"/>
      <c r="AD31" s="860"/>
      <c r="AE31" s="860"/>
      <c r="AF31" s="860"/>
      <c r="AG31" s="860"/>
      <c r="AH31" s="860"/>
      <c r="AI31" s="860"/>
      <c r="AJ31" s="860"/>
      <c r="AK31" s="860"/>
      <c r="AL31" s="860"/>
      <c r="AM31" s="860"/>
      <c r="AN31" s="860"/>
      <c r="AO31" s="860"/>
      <c r="AP31" s="860"/>
      <c r="AQ31" s="860"/>
      <c r="AR31" s="860"/>
      <c r="AS31" s="860"/>
      <c r="AT31" s="860"/>
      <c r="AU31" s="860"/>
      <c r="AV31" s="860"/>
      <c r="AW31" s="860"/>
      <c r="AX31" s="860"/>
      <c r="AY31" s="860"/>
      <c r="AZ31" s="860"/>
      <c r="BA31" s="860"/>
      <c r="BB31" s="860"/>
      <c r="BC31" s="860"/>
      <c r="BD31" s="860"/>
      <c r="BE31" s="860"/>
      <c r="BF31" s="860"/>
      <c r="BG31" s="860"/>
      <c r="BH31" s="860"/>
      <c r="BI31" s="860"/>
      <c r="BJ31" s="860"/>
      <c r="BK31" s="860"/>
      <c r="BL31" s="860"/>
      <c r="BM31" s="860"/>
      <c r="BN31" s="860"/>
      <c r="BO31" s="860"/>
      <c r="BP31" s="860"/>
      <c r="BQ31" s="860"/>
      <c r="BR31" s="860"/>
      <c r="BS31" s="860"/>
      <c r="BT31" s="860"/>
      <c r="BU31" s="860"/>
      <c r="BV31" s="860"/>
      <c r="BW31" s="860"/>
      <c r="BX31" s="860"/>
      <c r="BY31" s="860"/>
      <c r="BZ31" s="860"/>
      <c r="CA31" s="860"/>
      <c r="CB31" s="860"/>
      <c r="CC31" s="860"/>
      <c r="CD31" s="860"/>
      <c r="CE31" s="860"/>
      <c r="CF31" s="860"/>
      <c r="CG31" s="860"/>
      <c r="CH31" s="860"/>
      <c r="CI31" s="860"/>
      <c r="CJ31" s="860"/>
    </row>
    <row r="32" spans="1:88" s="876" customFormat="1" ht="12.75">
      <c r="A32" s="443" t="s">
        <v>709</v>
      </c>
      <c r="B32" s="23">
        <v>36465640</v>
      </c>
      <c r="C32" s="23">
        <v>17087976</v>
      </c>
      <c r="D32" s="23">
        <v>14474021</v>
      </c>
      <c r="E32" s="874">
        <v>39.69221711177975</v>
      </c>
      <c r="F32" s="191">
        <v>4200776.6</v>
      </c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860"/>
      <c r="W32" s="860"/>
      <c r="X32" s="860"/>
      <c r="Y32" s="860"/>
      <c r="Z32" s="860"/>
      <c r="AA32" s="860"/>
      <c r="AB32" s="860"/>
      <c r="AC32" s="860"/>
      <c r="AD32" s="860"/>
      <c r="AE32" s="860"/>
      <c r="AF32" s="860"/>
      <c r="AG32" s="860"/>
      <c r="AH32" s="860"/>
      <c r="AI32" s="860"/>
      <c r="AJ32" s="860"/>
      <c r="AK32" s="860"/>
      <c r="AL32" s="860"/>
      <c r="AM32" s="860"/>
      <c r="AN32" s="860"/>
      <c r="AO32" s="860"/>
      <c r="AP32" s="860"/>
      <c r="AQ32" s="860"/>
      <c r="AR32" s="860"/>
      <c r="AS32" s="860"/>
      <c r="AT32" s="860"/>
      <c r="AU32" s="860"/>
      <c r="AV32" s="860"/>
      <c r="AW32" s="860"/>
      <c r="AX32" s="860"/>
      <c r="AY32" s="860"/>
      <c r="AZ32" s="860"/>
      <c r="BA32" s="860"/>
      <c r="BB32" s="860"/>
      <c r="BC32" s="860"/>
      <c r="BD32" s="860"/>
      <c r="BE32" s="860"/>
      <c r="BF32" s="860"/>
      <c r="BG32" s="860"/>
      <c r="BH32" s="860"/>
      <c r="BI32" s="860"/>
      <c r="BJ32" s="860"/>
      <c r="BK32" s="860"/>
      <c r="BL32" s="860"/>
      <c r="BM32" s="860"/>
      <c r="BN32" s="860"/>
      <c r="BO32" s="860"/>
      <c r="BP32" s="860"/>
      <c r="BQ32" s="860"/>
      <c r="BR32" s="860"/>
      <c r="BS32" s="860"/>
      <c r="BT32" s="860"/>
      <c r="BU32" s="860"/>
      <c r="BV32" s="860"/>
      <c r="BW32" s="860"/>
      <c r="BX32" s="860"/>
      <c r="BY32" s="860"/>
      <c r="BZ32" s="860"/>
      <c r="CA32" s="860"/>
      <c r="CB32" s="860"/>
      <c r="CC32" s="860"/>
      <c r="CD32" s="860"/>
      <c r="CE32" s="860"/>
      <c r="CF32" s="860"/>
      <c r="CG32" s="860"/>
      <c r="CH32" s="860"/>
      <c r="CI32" s="860"/>
      <c r="CJ32" s="860"/>
    </row>
    <row r="33" spans="1:88" s="861" customFormat="1" ht="12.75">
      <c r="A33" s="443" t="s">
        <v>711</v>
      </c>
      <c r="B33" s="23">
        <v>36465640</v>
      </c>
      <c r="C33" s="23">
        <v>17087976</v>
      </c>
      <c r="D33" s="23">
        <v>14474021</v>
      </c>
      <c r="E33" s="874">
        <v>39.69221711177975</v>
      </c>
      <c r="F33" s="191">
        <v>4200776.6</v>
      </c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860"/>
      <c r="W33" s="860"/>
      <c r="X33" s="860"/>
      <c r="Y33" s="860"/>
      <c r="Z33" s="860"/>
      <c r="AA33" s="860"/>
      <c r="AB33" s="860"/>
      <c r="AC33" s="860"/>
      <c r="AD33" s="860"/>
      <c r="AE33" s="860"/>
      <c r="AF33" s="860"/>
      <c r="AG33" s="860"/>
      <c r="AH33" s="860"/>
      <c r="AI33" s="860"/>
      <c r="AJ33" s="860"/>
      <c r="AK33" s="860"/>
      <c r="AL33" s="860"/>
      <c r="AM33" s="860"/>
      <c r="AN33" s="860"/>
      <c r="AO33" s="860"/>
      <c r="AP33" s="860"/>
      <c r="AQ33" s="860"/>
      <c r="AR33" s="860"/>
      <c r="AS33" s="860"/>
      <c r="AT33" s="860"/>
      <c r="AU33" s="860"/>
      <c r="AV33" s="860"/>
      <c r="AW33" s="860"/>
      <c r="AX33" s="860"/>
      <c r="AY33" s="860"/>
      <c r="AZ33" s="860"/>
      <c r="BA33" s="860"/>
      <c r="BB33" s="860"/>
      <c r="BC33" s="860"/>
      <c r="BD33" s="860"/>
      <c r="BE33" s="860"/>
      <c r="BF33" s="860"/>
      <c r="BG33" s="860"/>
      <c r="BH33" s="860"/>
      <c r="BI33" s="860"/>
      <c r="BJ33" s="860"/>
      <c r="BK33" s="860"/>
      <c r="BL33" s="860"/>
      <c r="BM33" s="860"/>
      <c r="BN33" s="860"/>
      <c r="BO33" s="860"/>
      <c r="BP33" s="860"/>
      <c r="BQ33" s="860"/>
      <c r="BR33" s="860"/>
      <c r="BS33" s="860"/>
      <c r="BT33" s="860"/>
      <c r="BU33" s="860"/>
      <c r="BV33" s="860"/>
      <c r="BW33" s="860"/>
      <c r="BX33" s="860"/>
      <c r="BY33" s="860"/>
      <c r="BZ33" s="860"/>
      <c r="CA33" s="860"/>
      <c r="CB33" s="860"/>
      <c r="CC33" s="860"/>
      <c r="CD33" s="860"/>
      <c r="CE33" s="860"/>
      <c r="CF33" s="860"/>
      <c r="CG33" s="860"/>
      <c r="CH33" s="860"/>
      <c r="CI33" s="860"/>
      <c r="CJ33" s="860"/>
    </row>
    <row r="34" spans="1:88" s="861" customFormat="1" ht="12.75">
      <c r="A34" s="70" t="s">
        <v>722</v>
      </c>
      <c r="B34" s="23"/>
      <c r="C34" s="23"/>
      <c r="D34" s="23"/>
      <c r="E34" s="874"/>
      <c r="F34" s="23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860"/>
      <c r="W34" s="860"/>
      <c r="X34" s="860"/>
      <c r="Y34" s="860"/>
      <c r="Z34" s="860"/>
      <c r="AA34" s="860"/>
      <c r="AB34" s="860"/>
      <c r="AC34" s="860"/>
      <c r="AD34" s="860"/>
      <c r="AE34" s="860"/>
      <c r="AF34" s="860"/>
      <c r="AG34" s="860"/>
      <c r="AH34" s="860"/>
      <c r="AI34" s="860"/>
      <c r="AJ34" s="860"/>
      <c r="AK34" s="860"/>
      <c r="AL34" s="860"/>
      <c r="AM34" s="860"/>
      <c r="AN34" s="860"/>
      <c r="AO34" s="860"/>
      <c r="AP34" s="860"/>
      <c r="AQ34" s="860"/>
      <c r="AR34" s="860"/>
      <c r="AS34" s="860"/>
      <c r="AT34" s="860"/>
      <c r="AU34" s="860"/>
      <c r="AV34" s="860"/>
      <c r="AW34" s="860"/>
      <c r="AX34" s="860"/>
      <c r="AY34" s="860"/>
      <c r="AZ34" s="860"/>
      <c r="BA34" s="860"/>
      <c r="BB34" s="860"/>
      <c r="BC34" s="860"/>
      <c r="BD34" s="860"/>
      <c r="BE34" s="860"/>
      <c r="BF34" s="860"/>
      <c r="BG34" s="860"/>
      <c r="BH34" s="860"/>
      <c r="BI34" s="860"/>
      <c r="BJ34" s="860"/>
      <c r="BK34" s="860"/>
      <c r="BL34" s="860"/>
      <c r="BM34" s="860"/>
      <c r="BN34" s="860"/>
      <c r="BO34" s="860"/>
      <c r="BP34" s="860"/>
      <c r="BQ34" s="860"/>
      <c r="BR34" s="860"/>
      <c r="BS34" s="860"/>
      <c r="BT34" s="860"/>
      <c r="BU34" s="860"/>
      <c r="BV34" s="860"/>
      <c r="BW34" s="860"/>
      <c r="BX34" s="860"/>
      <c r="BY34" s="860"/>
      <c r="BZ34" s="860"/>
      <c r="CA34" s="860"/>
      <c r="CB34" s="860"/>
      <c r="CC34" s="860"/>
      <c r="CD34" s="860"/>
      <c r="CE34" s="860"/>
      <c r="CF34" s="860"/>
      <c r="CG34" s="860"/>
      <c r="CH34" s="860"/>
      <c r="CI34" s="860"/>
      <c r="CJ34" s="860"/>
    </row>
    <row r="35" spans="1:88" s="875" customFormat="1" ht="12.75">
      <c r="A35" s="443" t="s">
        <v>704</v>
      </c>
      <c r="B35" s="23">
        <v>62780854</v>
      </c>
      <c r="C35" s="23">
        <v>32906104</v>
      </c>
      <c r="D35" s="23">
        <v>16709062</v>
      </c>
      <c r="E35" s="874">
        <v>26.614900778508044</v>
      </c>
      <c r="F35" s="23">
        <v>1190787</v>
      </c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860"/>
      <c r="W35" s="860"/>
      <c r="X35" s="860"/>
      <c r="Y35" s="860"/>
      <c r="Z35" s="860"/>
      <c r="AA35" s="860"/>
      <c r="AB35" s="860"/>
      <c r="AC35" s="860"/>
      <c r="AD35" s="860"/>
      <c r="AE35" s="860"/>
      <c r="AF35" s="860"/>
      <c r="AG35" s="860"/>
      <c r="AH35" s="860"/>
      <c r="AI35" s="860"/>
      <c r="AJ35" s="860"/>
      <c r="AK35" s="860"/>
      <c r="AL35" s="860"/>
      <c r="AM35" s="860"/>
      <c r="AN35" s="860"/>
      <c r="AO35" s="860"/>
      <c r="AP35" s="860"/>
      <c r="AQ35" s="860"/>
      <c r="AR35" s="860"/>
      <c r="AS35" s="860"/>
      <c r="AT35" s="860"/>
      <c r="AU35" s="860"/>
      <c r="AV35" s="860"/>
      <c r="AW35" s="860"/>
      <c r="AX35" s="860"/>
      <c r="AY35" s="860"/>
      <c r="AZ35" s="860"/>
      <c r="BA35" s="860"/>
      <c r="BB35" s="860"/>
      <c r="BC35" s="860"/>
      <c r="BD35" s="860"/>
      <c r="BE35" s="860"/>
      <c r="BF35" s="860"/>
      <c r="BG35" s="860"/>
      <c r="BH35" s="860"/>
      <c r="BI35" s="860"/>
      <c r="BJ35" s="860"/>
      <c r="BK35" s="860"/>
      <c r="BL35" s="860"/>
      <c r="BM35" s="860"/>
      <c r="BN35" s="860"/>
      <c r="BO35" s="860"/>
      <c r="BP35" s="860"/>
      <c r="BQ35" s="860"/>
      <c r="BR35" s="860"/>
      <c r="BS35" s="860"/>
      <c r="BT35" s="860"/>
      <c r="BU35" s="860"/>
      <c r="BV35" s="860"/>
      <c r="BW35" s="860"/>
      <c r="BX35" s="860"/>
      <c r="BY35" s="860"/>
      <c r="BZ35" s="860"/>
      <c r="CA35" s="860"/>
      <c r="CB35" s="860"/>
      <c r="CC35" s="860"/>
      <c r="CD35" s="860"/>
      <c r="CE35" s="860"/>
      <c r="CF35" s="860"/>
      <c r="CG35" s="860"/>
      <c r="CH35" s="860"/>
      <c r="CI35" s="860"/>
      <c r="CJ35" s="860"/>
    </row>
    <row r="36" spans="1:88" s="875" customFormat="1" ht="12.75">
      <c r="A36" s="443" t="s">
        <v>705</v>
      </c>
      <c r="B36" s="23">
        <v>13636787</v>
      </c>
      <c r="C36" s="23">
        <v>3765910</v>
      </c>
      <c r="D36" s="23">
        <v>3765910</v>
      </c>
      <c r="E36" s="874">
        <v>27.615815954300672</v>
      </c>
      <c r="F36" s="23">
        <v>1269680</v>
      </c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860"/>
      <c r="W36" s="860"/>
      <c r="X36" s="860"/>
      <c r="Y36" s="860"/>
      <c r="Z36" s="860"/>
      <c r="AA36" s="860"/>
      <c r="AB36" s="860"/>
      <c r="AC36" s="860"/>
      <c r="AD36" s="860"/>
      <c r="AE36" s="860"/>
      <c r="AF36" s="860"/>
      <c r="AG36" s="860"/>
      <c r="AH36" s="860"/>
      <c r="AI36" s="860"/>
      <c r="AJ36" s="860"/>
      <c r="AK36" s="860"/>
      <c r="AL36" s="860"/>
      <c r="AM36" s="860"/>
      <c r="AN36" s="860"/>
      <c r="AO36" s="860"/>
      <c r="AP36" s="860"/>
      <c r="AQ36" s="860"/>
      <c r="AR36" s="860"/>
      <c r="AS36" s="860"/>
      <c r="AT36" s="860"/>
      <c r="AU36" s="860"/>
      <c r="AV36" s="860"/>
      <c r="AW36" s="860"/>
      <c r="AX36" s="860"/>
      <c r="AY36" s="860"/>
      <c r="AZ36" s="860"/>
      <c r="BA36" s="860"/>
      <c r="BB36" s="860"/>
      <c r="BC36" s="860"/>
      <c r="BD36" s="860"/>
      <c r="BE36" s="860"/>
      <c r="BF36" s="860"/>
      <c r="BG36" s="860"/>
      <c r="BH36" s="860"/>
      <c r="BI36" s="860"/>
      <c r="BJ36" s="860"/>
      <c r="BK36" s="860"/>
      <c r="BL36" s="860"/>
      <c r="BM36" s="860"/>
      <c r="BN36" s="860"/>
      <c r="BO36" s="860"/>
      <c r="BP36" s="860"/>
      <c r="BQ36" s="860"/>
      <c r="BR36" s="860"/>
      <c r="BS36" s="860"/>
      <c r="BT36" s="860"/>
      <c r="BU36" s="860"/>
      <c r="BV36" s="860"/>
      <c r="BW36" s="860"/>
      <c r="BX36" s="860"/>
      <c r="BY36" s="860"/>
      <c r="BZ36" s="860"/>
      <c r="CA36" s="860"/>
      <c r="CB36" s="860"/>
      <c r="CC36" s="860"/>
      <c r="CD36" s="860"/>
      <c r="CE36" s="860"/>
      <c r="CF36" s="860"/>
      <c r="CG36" s="860"/>
      <c r="CH36" s="860"/>
      <c r="CI36" s="860"/>
      <c r="CJ36" s="860"/>
    </row>
    <row r="37" spans="1:88" s="875" customFormat="1" ht="12.75">
      <c r="A37" s="443" t="s">
        <v>707</v>
      </c>
      <c r="B37" s="23">
        <v>49144067</v>
      </c>
      <c r="C37" s="23">
        <v>29140194</v>
      </c>
      <c r="D37" s="23">
        <v>12943152</v>
      </c>
      <c r="E37" s="874">
        <v>26.337160902861378</v>
      </c>
      <c r="F37" s="23">
        <v>-78893</v>
      </c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860"/>
      <c r="W37" s="860"/>
      <c r="X37" s="860"/>
      <c r="Y37" s="860"/>
      <c r="Z37" s="860"/>
      <c r="AA37" s="860"/>
      <c r="AB37" s="860"/>
      <c r="AC37" s="860"/>
      <c r="AD37" s="860"/>
      <c r="AE37" s="860"/>
      <c r="AF37" s="860"/>
      <c r="AG37" s="860"/>
      <c r="AH37" s="860"/>
      <c r="AI37" s="860"/>
      <c r="AJ37" s="860"/>
      <c r="AK37" s="860"/>
      <c r="AL37" s="860"/>
      <c r="AM37" s="860"/>
      <c r="AN37" s="860"/>
      <c r="AO37" s="860"/>
      <c r="AP37" s="860"/>
      <c r="AQ37" s="860"/>
      <c r="AR37" s="860"/>
      <c r="AS37" s="860"/>
      <c r="AT37" s="860"/>
      <c r="AU37" s="860"/>
      <c r="AV37" s="860"/>
      <c r="AW37" s="860"/>
      <c r="AX37" s="860"/>
      <c r="AY37" s="860"/>
      <c r="AZ37" s="860"/>
      <c r="BA37" s="860"/>
      <c r="BB37" s="860"/>
      <c r="BC37" s="860"/>
      <c r="BD37" s="860"/>
      <c r="BE37" s="860"/>
      <c r="BF37" s="860"/>
      <c r="BG37" s="860"/>
      <c r="BH37" s="860"/>
      <c r="BI37" s="860"/>
      <c r="BJ37" s="860"/>
      <c r="BK37" s="860"/>
      <c r="BL37" s="860"/>
      <c r="BM37" s="860"/>
      <c r="BN37" s="860"/>
      <c r="BO37" s="860"/>
      <c r="BP37" s="860"/>
      <c r="BQ37" s="860"/>
      <c r="BR37" s="860"/>
      <c r="BS37" s="860"/>
      <c r="BT37" s="860"/>
      <c r="BU37" s="860"/>
      <c r="BV37" s="860"/>
      <c r="BW37" s="860"/>
      <c r="BX37" s="860"/>
      <c r="BY37" s="860"/>
      <c r="BZ37" s="860"/>
      <c r="CA37" s="860"/>
      <c r="CB37" s="860"/>
      <c r="CC37" s="860"/>
      <c r="CD37" s="860"/>
      <c r="CE37" s="860"/>
      <c r="CF37" s="860"/>
      <c r="CG37" s="860"/>
      <c r="CH37" s="860"/>
      <c r="CI37" s="860"/>
      <c r="CJ37" s="860"/>
    </row>
    <row r="38" spans="1:88" s="875" customFormat="1" ht="12.75">
      <c r="A38" s="443" t="s">
        <v>708</v>
      </c>
      <c r="B38" s="23">
        <v>60687291</v>
      </c>
      <c r="C38" s="23">
        <v>33871155</v>
      </c>
      <c r="D38" s="23">
        <v>12626820</v>
      </c>
      <c r="E38" s="874">
        <v>20.806366196177713</v>
      </c>
      <c r="F38" s="23">
        <v>1765412</v>
      </c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860"/>
      <c r="W38" s="860"/>
      <c r="X38" s="860"/>
      <c r="Y38" s="860"/>
      <c r="Z38" s="860"/>
      <c r="AA38" s="860"/>
      <c r="AB38" s="860"/>
      <c r="AC38" s="860"/>
      <c r="AD38" s="860"/>
      <c r="AE38" s="860"/>
      <c r="AF38" s="860"/>
      <c r="AG38" s="860"/>
      <c r="AH38" s="860"/>
      <c r="AI38" s="860"/>
      <c r="AJ38" s="860"/>
      <c r="AK38" s="860"/>
      <c r="AL38" s="860"/>
      <c r="AM38" s="860"/>
      <c r="AN38" s="860"/>
      <c r="AO38" s="860"/>
      <c r="AP38" s="860"/>
      <c r="AQ38" s="860"/>
      <c r="AR38" s="860"/>
      <c r="AS38" s="860"/>
      <c r="AT38" s="860"/>
      <c r="AU38" s="860"/>
      <c r="AV38" s="860"/>
      <c r="AW38" s="860"/>
      <c r="AX38" s="860"/>
      <c r="AY38" s="860"/>
      <c r="AZ38" s="860"/>
      <c r="BA38" s="860"/>
      <c r="BB38" s="860"/>
      <c r="BC38" s="860"/>
      <c r="BD38" s="860"/>
      <c r="BE38" s="860"/>
      <c r="BF38" s="860"/>
      <c r="BG38" s="860"/>
      <c r="BH38" s="860"/>
      <c r="BI38" s="860"/>
      <c r="BJ38" s="860"/>
      <c r="BK38" s="860"/>
      <c r="BL38" s="860"/>
      <c r="BM38" s="860"/>
      <c r="BN38" s="860"/>
      <c r="BO38" s="860"/>
      <c r="BP38" s="860"/>
      <c r="BQ38" s="860"/>
      <c r="BR38" s="860"/>
      <c r="BS38" s="860"/>
      <c r="BT38" s="860"/>
      <c r="BU38" s="860"/>
      <c r="BV38" s="860"/>
      <c r="BW38" s="860"/>
      <c r="BX38" s="860"/>
      <c r="BY38" s="860"/>
      <c r="BZ38" s="860"/>
      <c r="CA38" s="860"/>
      <c r="CB38" s="860"/>
      <c r="CC38" s="860"/>
      <c r="CD38" s="860"/>
      <c r="CE38" s="860"/>
      <c r="CF38" s="860"/>
      <c r="CG38" s="860"/>
      <c r="CH38" s="860"/>
      <c r="CI38" s="860"/>
      <c r="CJ38" s="860"/>
    </row>
    <row r="39" spans="1:88" s="876" customFormat="1" ht="12.75">
      <c r="A39" s="443" t="s">
        <v>709</v>
      </c>
      <c r="B39" s="23">
        <v>6504820</v>
      </c>
      <c r="C39" s="23">
        <v>2850695</v>
      </c>
      <c r="D39" s="23">
        <v>727712</v>
      </c>
      <c r="E39" s="874">
        <v>11.187273437235772</v>
      </c>
      <c r="F39" s="23">
        <v>107544</v>
      </c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860"/>
      <c r="W39" s="860"/>
      <c r="X39" s="860"/>
      <c r="Y39" s="860"/>
      <c r="Z39" s="860"/>
      <c r="AA39" s="860"/>
      <c r="AB39" s="860"/>
      <c r="AC39" s="860"/>
      <c r="AD39" s="860"/>
      <c r="AE39" s="860"/>
      <c r="AF39" s="860"/>
      <c r="AG39" s="860"/>
      <c r="AH39" s="860"/>
      <c r="AI39" s="860"/>
      <c r="AJ39" s="860"/>
      <c r="AK39" s="860"/>
      <c r="AL39" s="860"/>
      <c r="AM39" s="860"/>
      <c r="AN39" s="860"/>
      <c r="AO39" s="860"/>
      <c r="AP39" s="860"/>
      <c r="AQ39" s="860"/>
      <c r="AR39" s="860"/>
      <c r="AS39" s="860"/>
      <c r="AT39" s="860"/>
      <c r="AU39" s="860"/>
      <c r="AV39" s="860"/>
      <c r="AW39" s="860"/>
      <c r="AX39" s="860"/>
      <c r="AY39" s="860"/>
      <c r="AZ39" s="860"/>
      <c r="BA39" s="860"/>
      <c r="BB39" s="860"/>
      <c r="BC39" s="860"/>
      <c r="BD39" s="860"/>
      <c r="BE39" s="860"/>
      <c r="BF39" s="860"/>
      <c r="BG39" s="860"/>
      <c r="BH39" s="860"/>
      <c r="BI39" s="860"/>
      <c r="BJ39" s="860"/>
      <c r="BK39" s="860"/>
      <c r="BL39" s="860"/>
      <c r="BM39" s="860"/>
      <c r="BN39" s="860"/>
      <c r="BO39" s="860"/>
      <c r="BP39" s="860"/>
      <c r="BQ39" s="860"/>
      <c r="BR39" s="860"/>
      <c r="BS39" s="860"/>
      <c r="BT39" s="860"/>
      <c r="BU39" s="860"/>
      <c r="BV39" s="860"/>
      <c r="BW39" s="860"/>
      <c r="BX39" s="860"/>
      <c r="BY39" s="860"/>
      <c r="BZ39" s="860"/>
      <c r="CA39" s="860"/>
      <c r="CB39" s="860"/>
      <c r="CC39" s="860"/>
      <c r="CD39" s="860"/>
      <c r="CE39" s="860"/>
      <c r="CF39" s="860"/>
      <c r="CG39" s="860"/>
      <c r="CH39" s="860"/>
      <c r="CI39" s="860"/>
      <c r="CJ39" s="860"/>
    </row>
    <row r="40" spans="1:88" s="876" customFormat="1" ht="12.75">
      <c r="A40" s="443" t="s">
        <v>710</v>
      </c>
      <c r="B40" s="23">
        <v>5851432</v>
      </c>
      <c r="C40" s="23">
        <v>2279047</v>
      </c>
      <c r="D40" s="23">
        <v>727712</v>
      </c>
      <c r="E40" s="874">
        <v>12.436477088001705</v>
      </c>
      <c r="F40" s="23">
        <v>107544</v>
      </c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860"/>
      <c r="W40" s="860"/>
      <c r="X40" s="860"/>
      <c r="Y40" s="860"/>
      <c r="Z40" s="860"/>
      <c r="AA40" s="860"/>
      <c r="AB40" s="860"/>
      <c r="AC40" s="860"/>
      <c r="AD40" s="860"/>
      <c r="AE40" s="860"/>
      <c r="AF40" s="860"/>
      <c r="AG40" s="860"/>
      <c r="AH40" s="860"/>
      <c r="AI40" s="860"/>
      <c r="AJ40" s="860"/>
      <c r="AK40" s="860"/>
      <c r="AL40" s="860"/>
      <c r="AM40" s="860"/>
      <c r="AN40" s="860"/>
      <c r="AO40" s="860"/>
      <c r="AP40" s="860"/>
      <c r="AQ40" s="860"/>
      <c r="AR40" s="860"/>
      <c r="AS40" s="860"/>
      <c r="AT40" s="860"/>
      <c r="AU40" s="860"/>
      <c r="AV40" s="860"/>
      <c r="AW40" s="860"/>
      <c r="AX40" s="860"/>
      <c r="AY40" s="860"/>
      <c r="AZ40" s="860"/>
      <c r="BA40" s="860"/>
      <c r="BB40" s="860"/>
      <c r="BC40" s="860"/>
      <c r="BD40" s="860"/>
      <c r="BE40" s="860"/>
      <c r="BF40" s="860"/>
      <c r="BG40" s="860"/>
      <c r="BH40" s="860"/>
      <c r="BI40" s="860"/>
      <c r="BJ40" s="860"/>
      <c r="BK40" s="860"/>
      <c r="BL40" s="860"/>
      <c r="BM40" s="860"/>
      <c r="BN40" s="860"/>
      <c r="BO40" s="860"/>
      <c r="BP40" s="860"/>
      <c r="BQ40" s="860"/>
      <c r="BR40" s="860"/>
      <c r="BS40" s="860"/>
      <c r="BT40" s="860"/>
      <c r="BU40" s="860"/>
      <c r="BV40" s="860"/>
      <c r="BW40" s="860"/>
      <c r="BX40" s="860"/>
      <c r="BY40" s="860"/>
      <c r="BZ40" s="860"/>
      <c r="CA40" s="860"/>
      <c r="CB40" s="860"/>
      <c r="CC40" s="860"/>
      <c r="CD40" s="860"/>
      <c r="CE40" s="860"/>
      <c r="CF40" s="860"/>
      <c r="CG40" s="860"/>
      <c r="CH40" s="860"/>
      <c r="CI40" s="860"/>
      <c r="CJ40" s="860"/>
    </row>
    <row r="41" spans="1:88" s="861" customFormat="1" ht="12.75">
      <c r="A41" s="443" t="s">
        <v>711</v>
      </c>
      <c r="B41" s="23">
        <v>653388</v>
      </c>
      <c r="C41" s="23">
        <v>571648</v>
      </c>
      <c r="D41" s="23">
        <v>0</v>
      </c>
      <c r="E41" s="874">
        <v>0</v>
      </c>
      <c r="F41" s="23">
        <v>0</v>
      </c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860"/>
      <c r="W41" s="860"/>
      <c r="X41" s="860"/>
      <c r="Y41" s="860"/>
      <c r="Z41" s="860"/>
      <c r="AA41" s="860"/>
      <c r="AB41" s="860"/>
      <c r="AC41" s="860"/>
      <c r="AD41" s="860"/>
      <c r="AE41" s="860"/>
      <c r="AF41" s="860"/>
      <c r="AG41" s="860"/>
      <c r="AH41" s="860"/>
      <c r="AI41" s="860"/>
      <c r="AJ41" s="860"/>
      <c r="AK41" s="860"/>
      <c r="AL41" s="860"/>
      <c r="AM41" s="860"/>
      <c r="AN41" s="860"/>
      <c r="AO41" s="860"/>
      <c r="AP41" s="860"/>
      <c r="AQ41" s="860"/>
      <c r="AR41" s="860"/>
      <c r="AS41" s="860"/>
      <c r="AT41" s="860"/>
      <c r="AU41" s="860"/>
      <c r="AV41" s="860"/>
      <c r="AW41" s="860"/>
      <c r="AX41" s="860"/>
      <c r="AY41" s="860"/>
      <c r="AZ41" s="860"/>
      <c r="BA41" s="860"/>
      <c r="BB41" s="860"/>
      <c r="BC41" s="860"/>
      <c r="BD41" s="860"/>
      <c r="BE41" s="860"/>
      <c r="BF41" s="860"/>
      <c r="BG41" s="860"/>
      <c r="BH41" s="860"/>
      <c r="BI41" s="860"/>
      <c r="BJ41" s="860"/>
      <c r="BK41" s="860"/>
      <c r="BL41" s="860"/>
      <c r="BM41" s="860"/>
      <c r="BN41" s="860"/>
      <c r="BO41" s="860"/>
      <c r="BP41" s="860"/>
      <c r="BQ41" s="860"/>
      <c r="BR41" s="860"/>
      <c r="BS41" s="860"/>
      <c r="BT41" s="860"/>
      <c r="BU41" s="860"/>
      <c r="BV41" s="860"/>
      <c r="BW41" s="860"/>
      <c r="BX41" s="860"/>
      <c r="BY41" s="860"/>
      <c r="BZ41" s="860"/>
      <c r="CA41" s="860"/>
      <c r="CB41" s="860"/>
      <c r="CC41" s="860"/>
      <c r="CD41" s="860"/>
      <c r="CE41" s="860"/>
      <c r="CF41" s="860"/>
      <c r="CG41" s="860"/>
      <c r="CH41" s="860"/>
      <c r="CI41" s="860"/>
      <c r="CJ41" s="860"/>
    </row>
    <row r="42" spans="1:88" s="861" customFormat="1" ht="12.75">
      <c r="A42" s="443" t="s">
        <v>715</v>
      </c>
      <c r="B42" s="23">
        <v>54182471</v>
      </c>
      <c r="C42" s="23">
        <v>31020460</v>
      </c>
      <c r="D42" s="23">
        <v>11899108</v>
      </c>
      <c r="E42" s="874">
        <v>21.961176336900547</v>
      </c>
      <c r="F42" s="23">
        <v>1657868</v>
      </c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860"/>
      <c r="W42" s="860"/>
      <c r="X42" s="860"/>
      <c r="Y42" s="860"/>
      <c r="Z42" s="860"/>
      <c r="AA42" s="860"/>
      <c r="AB42" s="860"/>
      <c r="AC42" s="860"/>
      <c r="AD42" s="860"/>
      <c r="AE42" s="860"/>
      <c r="AF42" s="860"/>
      <c r="AG42" s="860"/>
      <c r="AH42" s="860"/>
      <c r="AI42" s="860"/>
      <c r="AJ42" s="860"/>
      <c r="AK42" s="860"/>
      <c r="AL42" s="860"/>
      <c r="AM42" s="860"/>
      <c r="AN42" s="860"/>
      <c r="AO42" s="860"/>
      <c r="AP42" s="860"/>
      <c r="AQ42" s="860"/>
      <c r="AR42" s="860"/>
      <c r="AS42" s="860"/>
      <c r="AT42" s="860"/>
      <c r="AU42" s="860"/>
      <c r="AV42" s="860"/>
      <c r="AW42" s="860"/>
      <c r="AX42" s="860"/>
      <c r="AY42" s="860"/>
      <c r="AZ42" s="860"/>
      <c r="BA42" s="860"/>
      <c r="BB42" s="860"/>
      <c r="BC42" s="860"/>
      <c r="BD42" s="860"/>
      <c r="BE42" s="860"/>
      <c r="BF42" s="860"/>
      <c r="BG42" s="860"/>
      <c r="BH42" s="860"/>
      <c r="BI42" s="860"/>
      <c r="BJ42" s="860"/>
      <c r="BK42" s="860"/>
      <c r="BL42" s="860"/>
      <c r="BM42" s="860"/>
      <c r="BN42" s="860"/>
      <c r="BO42" s="860"/>
      <c r="BP42" s="860"/>
      <c r="BQ42" s="860"/>
      <c r="BR42" s="860"/>
      <c r="BS42" s="860"/>
      <c r="BT42" s="860"/>
      <c r="BU42" s="860"/>
      <c r="BV42" s="860"/>
      <c r="BW42" s="860"/>
      <c r="BX42" s="860"/>
      <c r="BY42" s="860"/>
      <c r="BZ42" s="860"/>
      <c r="CA42" s="860"/>
      <c r="CB42" s="860"/>
      <c r="CC42" s="860"/>
      <c r="CD42" s="860"/>
      <c r="CE42" s="860"/>
      <c r="CF42" s="860"/>
      <c r="CG42" s="860"/>
      <c r="CH42" s="860"/>
      <c r="CI42" s="860"/>
      <c r="CJ42" s="860"/>
    </row>
    <row r="43" spans="1:88" s="861" customFormat="1" ht="12.75">
      <c r="A43" s="443" t="s">
        <v>716</v>
      </c>
      <c r="B43" s="23">
        <v>165490</v>
      </c>
      <c r="C43" s="23">
        <v>165490</v>
      </c>
      <c r="D43" s="23">
        <v>32863</v>
      </c>
      <c r="E43" s="874">
        <v>19.857997462082302</v>
      </c>
      <c r="F43" s="23">
        <v>440</v>
      </c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860"/>
      <c r="W43" s="860"/>
      <c r="X43" s="860"/>
      <c r="Y43" s="860"/>
      <c r="Z43" s="860"/>
      <c r="AA43" s="860"/>
      <c r="AB43" s="860"/>
      <c r="AC43" s="860"/>
      <c r="AD43" s="860"/>
      <c r="AE43" s="860"/>
      <c r="AF43" s="860"/>
      <c r="AG43" s="860"/>
      <c r="AH43" s="860"/>
      <c r="AI43" s="860"/>
      <c r="AJ43" s="860"/>
      <c r="AK43" s="860"/>
      <c r="AL43" s="860"/>
      <c r="AM43" s="860"/>
      <c r="AN43" s="860"/>
      <c r="AO43" s="860"/>
      <c r="AP43" s="860"/>
      <c r="AQ43" s="860"/>
      <c r="AR43" s="860"/>
      <c r="AS43" s="860"/>
      <c r="AT43" s="860"/>
      <c r="AU43" s="860"/>
      <c r="AV43" s="860"/>
      <c r="AW43" s="860"/>
      <c r="AX43" s="860"/>
      <c r="AY43" s="860"/>
      <c r="AZ43" s="860"/>
      <c r="BA43" s="860"/>
      <c r="BB43" s="860"/>
      <c r="BC43" s="860"/>
      <c r="BD43" s="860"/>
      <c r="BE43" s="860"/>
      <c r="BF43" s="860"/>
      <c r="BG43" s="860"/>
      <c r="BH43" s="860"/>
      <c r="BI43" s="860"/>
      <c r="BJ43" s="860"/>
      <c r="BK43" s="860"/>
      <c r="BL43" s="860"/>
      <c r="BM43" s="860"/>
      <c r="BN43" s="860"/>
      <c r="BO43" s="860"/>
      <c r="BP43" s="860"/>
      <c r="BQ43" s="860"/>
      <c r="BR43" s="860"/>
      <c r="BS43" s="860"/>
      <c r="BT43" s="860"/>
      <c r="BU43" s="860"/>
      <c r="BV43" s="860"/>
      <c r="BW43" s="860"/>
      <c r="BX43" s="860"/>
      <c r="BY43" s="860"/>
      <c r="BZ43" s="860"/>
      <c r="CA43" s="860"/>
      <c r="CB43" s="860"/>
      <c r="CC43" s="860"/>
      <c r="CD43" s="860"/>
      <c r="CE43" s="860"/>
      <c r="CF43" s="860"/>
      <c r="CG43" s="860"/>
      <c r="CH43" s="860"/>
      <c r="CI43" s="860"/>
      <c r="CJ43" s="860"/>
    </row>
    <row r="44" spans="1:88" s="861" customFormat="1" ht="12.75">
      <c r="A44" s="443" t="s">
        <v>717</v>
      </c>
      <c r="B44" s="23">
        <v>54016981</v>
      </c>
      <c r="C44" s="23">
        <v>30854970</v>
      </c>
      <c r="D44" s="23">
        <v>11866245</v>
      </c>
      <c r="E44" s="874">
        <v>21.967619774974096</v>
      </c>
      <c r="F44" s="23">
        <v>1657428</v>
      </c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860"/>
      <c r="W44" s="860"/>
      <c r="X44" s="860"/>
      <c r="Y44" s="860"/>
      <c r="Z44" s="860"/>
      <c r="AA44" s="860"/>
      <c r="AB44" s="860"/>
      <c r="AC44" s="860"/>
      <c r="AD44" s="860"/>
      <c r="AE44" s="860"/>
      <c r="AF44" s="860"/>
      <c r="AG44" s="860"/>
      <c r="AH44" s="860"/>
      <c r="AI44" s="860"/>
      <c r="AJ44" s="860"/>
      <c r="AK44" s="860"/>
      <c r="AL44" s="860"/>
      <c r="AM44" s="860"/>
      <c r="AN44" s="860"/>
      <c r="AO44" s="860"/>
      <c r="AP44" s="860"/>
      <c r="AQ44" s="860"/>
      <c r="AR44" s="860"/>
      <c r="AS44" s="860"/>
      <c r="AT44" s="860"/>
      <c r="AU44" s="860"/>
      <c r="AV44" s="860"/>
      <c r="AW44" s="860"/>
      <c r="AX44" s="860"/>
      <c r="AY44" s="860"/>
      <c r="AZ44" s="860"/>
      <c r="BA44" s="860"/>
      <c r="BB44" s="860"/>
      <c r="BC44" s="860"/>
      <c r="BD44" s="860"/>
      <c r="BE44" s="860"/>
      <c r="BF44" s="860"/>
      <c r="BG44" s="860"/>
      <c r="BH44" s="860"/>
      <c r="BI44" s="860"/>
      <c r="BJ44" s="860"/>
      <c r="BK44" s="860"/>
      <c r="BL44" s="860"/>
      <c r="BM44" s="860"/>
      <c r="BN44" s="860"/>
      <c r="BO44" s="860"/>
      <c r="BP44" s="860"/>
      <c r="BQ44" s="860"/>
      <c r="BR44" s="860"/>
      <c r="BS44" s="860"/>
      <c r="BT44" s="860"/>
      <c r="BU44" s="860"/>
      <c r="BV44" s="860"/>
      <c r="BW44" s="860"/>
      <c r="BX44" s="860"/>
      <c r="BY44" s="860"/>
      <c r="BZ44" s="860"/>
      <c r="CA44" s="860"/>
      <c r="CB44" s="860"/>
      <c r="CC44" s="860"/>
      <c r="CD44" s="860"/>
      <c r="CE44" s="860"/>
      <c r="CF44" s="860"/>
      <c r="CG44" s="860"/>
      <c r="CH44" s="860"/>
      <c r="CI44" s="860"/>
      <c r="CJ44" s="860"/>
    </row>
    <row r="45" spans="1:88" s="861" customFormat="1" ht="12.75">
      <c r="A45" s="443" t="s">
        <v>718</v>
      </c>
      <c r="B45" s="23">
        <v>2093563</v>
      </c>
      <c r="C45" s="23">
        <v>-965051</v>
      </c>
      <c r="D45" s="23">
        <v>4082242</v>
      </c>
      <c r="E45" s="874" t="s">
        <v>953</v>
      </c>
      <c r="F45" s="23">
        <v>-574625</v>
      </c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860"/>
      <c r="W45" s="860"/>
      <c r="X45" s="860"/>
      <c r="Y45" s="860"/>
      <c r="Z45" s="860"/>
      <c r="AA45" s="860"/>
      <c r="AB45" s="860"/>
      <c r="AC45" s="860"/>
      <c r="AD45" s="860"/>
      <c r="AE45" s="860"/>
      <c r="AF45" s="860"/>
      <c r="AG45" s="860"/>
      <c r="AH45" s="860"/>
      <c r="AI45" s="860"/>
      <c r="AJ45" s="860"/>
      <c r="AK45" s="860"/>
      <c r="AL45" s="860"/>
      <c r="AM45" s="860"/>
      <c r="AN45" s="860"/>
      <c r="AO45" s="860"/>
      <c r="AP45" s="860"/>
      <c r="AQ45" s="860"/>
      <c r="AR45" s="860"/>
      <c r="AS45" s="860"/>
      <c r="AT45" s="860"/>
      <c r="AU45" s="860"/>
      <c r="AV45" s="860"/>
      <c r="AW45" s="860"/>
      <c r="AX45" s="860"/>
      <c r="AY45" s="860"/>
      <c r="AZ45" s="860"/>
      <c r="BA45" s="860"/>
      <c r="BB45" s="860"/>
      <c r="BC45" s="860"/>
      <c r="BD45" s="860"/>
      <c r="BE45" s="860"/>
      <c r="BF45" s="860"/>
      <c r="BG45" s="860"/>
      <c r="BH45" s="860"/>
      <c r="BI45" s="860"/>
      <c r="BJ45" s="860"/>
      <c r="BK45" s="860"/>
      <c r="BL45" s="860"/>
      <c r="BM45" s="860"/>
      <c r="BN45" s="860"/>
      <c r="BO45" s="860"/>
      <c r="BP45" s="860"/>
      <c r="BQ45" s="860"/>
      <c r="BR45" s="860"/>
      <c r="BS45" s="860"/>
      <c r="BT45" s="860"/>
      <c r="BU45" s="860"/>
      <c r="BV45" s="860"/>
      <c r="BW45" s="860"/>
      <c r="BX45" s="860"/>
      <c r="BY45" s="860"/>
      <c r="BZ45" s="860"/>
      <c r="CA45" s="860"/>
      <c r="CB45" s="860"/>
      <c r="CC45" s="860"/>
      <c r="CD45" s="860"/>
      <c r="CE45" s="860"/>
      <c r="CF45" s="860"/>
      <c r="CG45" s="860"/>
      <c r="CH45" s="860"/>
      <c r="CI45" s="860"/>
      <c r="CJ45" s="860"/>
    </row>
    <row r="46" spans="1:88" s="861" customFormat="1" ht="25.5">
      <c r="A46" s="406" t="s">
        <v>719</v>
      </c>
      <c r="B46" s="23">
        <v>-2093563</v>
      </c>
      <c r="C46" s="23">
        <v>965051</v>
      </c>
      <c r="D46" s="23">
        <v>0</v>
      </c>
      <c r="E46" s="874" t="s">
        <v>953</v>
      </c>
      <c r="F46" s="23">
        <v>0</v>
      </c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860"/>
      <c r="W46" s="860"/>
      <c r="X46" s="860"/>
      <c r="Y46" s="860"/>
      <c r="Z46" s="860"/>
      <c r="AA46" s="860"/>
      <c r="AB46" s="860"/>
      <c r="AC46" s="860"/>
      <c r="AD46" s="860"/>
      <c r="AE46" s="860"/>
      <c r="AF46" s="860"/>
      <c r="AG46" s="860"/>
      <c r="AH46" s="860"/>
      <c r="AI46" s="860"/>
      <c r="AJ46" s="860"/>
      <c r="AK46" s="860"/>
      <c r="AL46" s="860"/>
      <c r="AM46" s="860"/>
      <c r="AN46" s="860"/>
      <c r="AO46" s="860"/>
      <c r="AP46" s="860"/>
      <c r="AQ46" s="860"/>
      <c r="AR46" s="860"/>
      <c r="AS46" s="860"/>
      <c r="AT46" s="860"/>
      <c r="AU46" s="860"/>
      <c r="AV46" s="860"/>
      <c r="AW46" s="860"/>
      <c r="AX46" s="860"/>
      <c r="AY46" s="860"/>
      <c r="AZ46" s="860"/>
      <c r="BA46" s="860"/>
      <c r="BB46" s="860"/>
      <c r="BC46" s="860"/>
      <c r="BD46" s="860"/>
      <c r="BE46" s="860"/>
      <c r="BF46" s="860"/>
      <c r="BG46" s="860"/>
      <c r="BH46" s="860"/>
      <c r="BI46" s="860"/>
      <c r="BJ46" s="860"/>
      <c r="BK46" s="860"/>
      <c r="BL46" s="860"/>
      <c r="BM46" s="860"/>
      <c r="BN46" s="860"/>
      <c r="BO46" s="860"/>
      <c r="BP46" s="860"/>
      <c r="BQ46" s="860"/>
      <c r="BR46" s="860"/>
      <c r="BS46" s="860"/>
      <c r="BT46" s="860"/>
      <c r="BU46" s="860"/>
      <c r="BV46" s="860"/>
      <c r="BW46" s="860"/>
      <c r="BX46" s="860"/>
      <c r="BY46" s="860"/>
      <c r="BZ46" s="860"/>
      <c r="CA46" s="860"/>
      <c r="CB46" s="860"/>
      <c r="CC46" s="860"/>
      <c r="CD46" s="860"/>
      <c r="CE46" s="860"/>
      <c r="CF46" s="860"/>
      <c r="CG46" s="860"/>
      <c r="CH46" s="860"/>
      <c r="CI46" s="860"/>
      <c r="CJ46" s="860"/>
    </row>
    <row r="47" spans="1:88" s="861" customFormat="1" ht="25.5">
      <c r="A47" s="406" t="s">
        <v>723</v>
      </c>
      <c r="B47" s="23"/>
      <c r="C47" s="23"/>
      <c r="D47" s="23"/>
      <c r="E47" s="874"/>
      <c r="F47" s="23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860"/>
      <c r="W47" s="860"/>
      <c r="X47" s="860"/>
      <c r="Y47" s="860"/>
      <c r="Z47" s="860"/>
      <c r="AA47" s="860"/>
      <c r="AB47" s="860"/>
      <c r="AC47" s="860"/>
      <c r="AD47" s="860"/>
      <c r="AE47" s="860"/>
      <c r="AF47" s="860"/>
      <c r="AG47" s="860"/>
      <c r="AH47" s="860"/>
      <c r="AI47" s="860"/>
      <c r="AJ47" s="860"/>
      <c r="AK47" s="860"/>
      <c r="AL47" s="860"/>
      <c r="AM47" s="860"/>
      <c r="AN47" s="860"/>
      <c r="AO47" s="860"/>
      <c r="AP47" s="860"/>
      <c r="AQ47" s="860"/>
      <c r="AR47" s="860"/>
      <c r="AS47" s="860"/>
      <c r="AT47" s="860"/>
      <c r="AU47" s="860"/>
      <c r="AV47" s="860"/>
      <c r="AW47" s="860"/>
      <c r="AX47" s="860"/>
      <c r="AY47" s="860"/>
      <c r="AZ47" s="860"/>
      <c r="BA47" s="860"/>
      <c r="BB47" s="860"/>
      <c r="BC47" s="860"/>
      <c r="BD47" s="860"/>
      <c r="BE47" s="860"/>
      <c r="BF47" s="860"/>
      <c r="BG47" s="860"/>
      <c r="BH47" s="860"/>
      <c r="BI47" s="860"/>
      <c r="BJ47" s="860"/>
      <c r="BK47" s="860"/>
      <c r="BL47" s="860"/>
      <c r="BM47" s="860"/>
      <c r="BN47" s="860"/>
      <c r="BO47" s="860"/>
      <c r="BP47" s="860"/>
      <c r="BQ47" s="860"/>
      <c r="BR47" s="860"/>
      <c r="BS47" s="860"/>
      <c r="BT47" s="860"/>
      <c r="BU47" s="860"/>
      <c r="BV47" s="860"/>
      <c r="BW47" s="860"/>
      <c r="BX47" s="860"/>
      <c r="BY47" s="860"/>
      <c r="BZ47" s="860"/>
      <c r="CA47" s="860"/>
      <c r="CB47" s="860"/>
      <c r="CC47" s="860"/>
      <c r="CD47" s="860"/>
      <c r="CE47" s="860"/>
      <c r="CF47" s="860"/>
      <c r="CG47" s="860"/>
      <c r="CH47" s="860"/>
      <c r="CI47" s="860"/>
      <c r="CJ47" s="860"/>
    </row>
    <row r="48" spans="1:88" s="875" customFormat="1" ht="12.75">
      <c r="A48" s="443" t="s">
        <v>704</v>
      </c>
      <c r="B48" s="23">
        <v>24760447</v>
      </c>
      <c r="C48" s="23">
        <v>13110472</v>
      </c>
      <c r="D48" s="191">
        <v>12936388.4</v>
      </c>
      <c r="E48" s="874">
        <v>52.24618279306509</v>
      </c>
      <c r="F48" s="23">
        <v>1971479.4</v>
      </c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860"/>
      <c r="W48" s="860"/>
      <c r="X48" s="860"/>
      <c r="Y48" s="860"/>
      <c r="Z48" s="860"/>
      <c r="AA48" s="860"/>
      <c r="AB48" s="860"/>
      <c r="AC48" s="860"/>
      <c r="AD48" s="860"/>
      <c r="AE48" s="860"/>
      <c r="AF48" s="860"/>
      <c r="AG48" s="860"/>
      <c r="AH48" s="860"/>
      <c r="AI48" s="860"/>
      <c r="AJ48" s="860"/>
      <c r="AK48" s="860"/>
      <c r="AL48" s="860"/>
      <c r="AM48" s="860"/>
      <c r="AN48" s="860"/>
      <c r="AO48" s="860"/>
      <c r="AP48" s="860"/>
      <c r="AQ48" s="860"/>
      <c r="AR48" s="860"/>
      <c r="AS48" s="860"/>
      <c r="AT48" s="860"/>
      <c r="AU48" s="860"/>
      <c r="AV48" s="860"/>
      <c r="AW48" s="860"/>
      <c r="AX48" s="860"/>
      <c r="AY48" s="860"/>
      <c r="AZ48" s="860"/>
      <c r="BA48" s="860"/>
      <c r="BB48" s="860"/>
      <c r="BC48" s="860"/>
      <c r="BD48" s="860"/>
      <c r="BE48" s="860"/>
      <c r="BF48" s="860"/>
      <c r="BG48" s="860"/>
      <c r="BH48" s="860"/>
      <c r="BI48" s="860"/>
      <c r="BJ48" s="860"/>
      <c r="BK48" s="860"/>
      <c r="BL48" s="860"/>
      <c r="BM48" s="860"/>
      <c r="BN48" s="860"/>
      <c r="BO48" s="860"/>
      <c r="BP48" s="860"/>
      <c r="BQ48" s="860"/>
      <c r="BR48" s="860"/>
      <c r="BS48" s="860"/>
      <c r="BT48" s="860"/>
      <c r="BU48" s="860"/>
      <c r="BV48" s="860"/>
      <c r="BW48" s="860"/>
      <c r="BX48" s="860"/>
      <c r="BY48" s="860"/>
      <c r="BZ48" s="860"/>
      <c r="CA48" s="860"/>
      <c r="CB48" s="860"/>
      <c r="CC48" s="860"/>
      <c r="CD48" s="860"/>
      <c r="CE48" s="860"/>
      <c r="CF48" s="860"/>
      <c r="CG48" s="860"/>
      <c r="CH48" s="860"/>
      <c r="CI48" s="860"/>
      <c r="CJ48" s="860"/>
    </row>
    <row r="49" spans="1:88" s="875" customFormat="1" ht="12.75">
      <c r="A49" s="443" t="s">
        <v>705</v>
      </c>
      <c r="B49" s="23">
        <v>24229447</v>
      </c>
      <c r="C49" s="23">
        <v>12579472</v>
      </c>
      <c r="D49" s="23">
        <v>12579472.4</v>
      </c>
      <c r="E49" s="874">
        <v>51.918116001574454</v>
      </c>
      <c r="F49" s="23">
        <v>1943589.4</v>
      </c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860"/>
      <c r="W49" s="860"/>
      <c r="X49" s="860"/>
      <c r="Y49" s="860"/>
      <c r="Z49" s="860"/>
      <c r="AA49" s="860"/>
      <c r="AB49" s="860"/>
      <c r="AC49" s="860"/>
      <c r="AD49" s="860"/>
      <c r="AE49" s="860"/>
      <c r="AF49" s="860"/>
      <c r="AG49" s="860"/>
      <c r="AH49" s="860"/>
      <c r="AI49" s="860"/>
      <c r="AJ49" s="860"/>
      <c r="AK49" s="860"/>
      <c r="AL49" s="860"/>
      <c r="AM49" s="860"/>
      <c r="AN49" s="860"/>
      <c r="AO49" s="860"/>
      <c r="AP49" s="860"/>
      <c r="AQ49" s="860"/>
      <c r="AR49" s="860"/>
      <c r="AS49" s="860"/>
      <c r="AT49" s="860"/>
      <c r="AU49" s="860"/>
      <c r="AV49" s="860"/>
      <c r="AW49" s="860"/>
      <c r="AX49" s="860"/>
      <c r="AY49" s="860"/>
      <c r="AZ49" s="860"/>
      <c r="BA49" s="860"/>
      <c r="BB49" s="860"/>
      <c r="BC49" s="860"/>
      <c r="BD49" s="860"/>
      <c r="BE49" s="860"/>
      <c r="BF49" s="860"/>
      <c r="BG49" s="860"/>
      <c r="BH49" s="860"/>
      <c r="BI49" s="860"/>
      <c r="BJ49" s="860"/>
      <c r="BK49" s="860"/>
      <c r="BL49" s="860"/>
      <c r="BM49" s="860"/>
      <c r="BN49" s="860"/>
      <c r="BO49" s="860"/>
      <c r="BP49" s="860"/>
      <c r="BQ49" s="860"/>
      <c r="BR49" s="860"/>
      <c r="BS49" s="860"/>
      <c r="BT49" s="860"/>
      <c r="BU49" s="860"/>
      <c r="BV49" s="860"/>
      <c r="BW49" s="860"/>
      <c r="BX49" s="860"/>
      <c r="BY49" s="860"/>
      <c r="BZ49" s="860"/>
      <c r="CA49" s="860"/>
      <c r="CB49" s="860"/>
      <c r="CC49" s="860"/>
      <c r="CD49" s="860"/>
      <c r="CE49" s="860"/>
      <c r="CF49" s="860"/>
      <c r="CG49" s="860"/>
      <c r="CH49" s="860"/>
      <c r="CI49" s="860"/>
      <c r="CJ49" s="860"/>
    </row>
    <row r="50" spans="1:88" s="875" customFormat="1" ht="12.75">
      <c r="A50" s="443" t="s">
        <v>724</v>
      </c>
      <c r="B50" s="23">
        <v>531000</v>
      </c>
      <c r="C50" s="23">
        <v>531000</v>
      </c>
      <c r="D50" s="23">
        <v>356916</v>
      </c>
      <c r="E50" s="874">
        <v>67.21581920903955</v>
      </c>
      <c r="F50" s="23">
        <v>27890</v>
      </c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860"/>
      <c r="W50" s="860"/>
      <c r="X50" s="860"/>
      <c r="Y50" s="860"/>
      <c r="Z50" s="860"/>
      <c r="AA50" s="860"/>
      <c r="AB50" s="860"/>
      <c r="AC50" s="860"/>
      <c r="AD50" s="860"/>
      <c r="AE50" s="860"/>
      <c r="AF50" s="860"/>
      <c r="AG50" s="860"/>
      <c r="AH50" s="860"/>
      <c r="AI50" s="860"/>
      <c r="AJ50" s="860"/>
      <c r="AK50" s="860"/>
      <c r="AL50" s="860"/>
      <c r="AM50" s="860"/>
      <c r="AN50" s="860"/>
      <c r="AO50" s="860"/>
      <c r="AP50" s="860"/>
      <c r="AQ50" s="860"/>
      <c r="AR50" s="860"/>
      <c r="AS50" s="860"/>
      <c r="AT50" s="860"/>
      <c r="AU50" s="860"/>
      <c r="AV50" s="860"/>
      <c r="AW50" s="860"/>
      <c r="AX50" s="860"/>
      <c r="AY50" s="860"/>
      <c r="AZ50" s="860"/>
      <c r="BA50" s="860"/>
      <c r="BB50" s="860"/>
      <c r="BC50" s="860"/>
      <c r="BD50" s="860"/>
      <c r="BE50" s="860"/>
      <c r="BF50" s="860"/>
      <c r="BG50" s="860"/>
      <c r="BH50" s="860"/>
      <c r="BI50" s="860"/>
      <c r="BJ50" s="860"/>
      <c r="BK50" s="860"/>
      <c r="BL50" s="860"/>
      <c r="BM50" s="860"/>
      <c r="BN50" s="860"/>
      <c r="BO50" s="860"/>
      <c r="BP50" s="860"/>
      <c r="BQ50" s="860"/>
      <c r="BR50" s="860"/>
      <c r="BS50" s="860"/>
      <c r="BT50" s="860"/>
      <c r="BU50" s="860"/>
      <c r="BV50" s="860"/>
      <c r="BW50" s="860"/>
      <c r="BX50" s="860"/>
      <c r="BY50" s="860"/>
      <c r="BZ50" s="860"/>
      <c r="CA50" s="860"/>
      <c r="CB50" s="860"/>
      <c r="CC50" s="860"/>
      <c r="CD50" s="860"/>
      <c r="CE50" s="860"/>
      <c r="CF50" s="860"/>
      <c r="CG50" s="860"/>
      <c r="CH50" s="860"/>
      <c r="CI50" s="860"/>
      <c r="CJ50" s="860"/>
    </row>
    <row r="51" spans="1:88" s="875" customFormat="1" ht="12.75">
      <c r="A51" s="443" t="s">
        <v>708</v>
      </c>
      <c r="B51" s="23">
        <v>24760447</v>
      </c>
      <c r="C51" s="23">
        <v>13110472</v>
      </c>
      <c r="D51" s="23">
        <v>8719394.639999999</v>
      </c>
      <c r="E51" s="874">
        <v>35.2150130407581</v>
      </c>
      <c r="F51" s="23">
        <v>1477451.54</v>
      </c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860"/>
      <c r="W51" s="860"/>
      <c r="X51" s="860"/>
      <c r="Y51" s="860"/>
      <c r="Z51" s="860"/>
      <c r="AA51" s="860"/>
      <c r="AB51" s="860"/>
      <c r="AC51" s="860"/>
      <c r="AD51" s="860"/>
      <c r="AE51" s="860"/>
      <c r="AF51" s="860"/>
      <c r="AG51" s="860"/>
      <c r="AH51" s="860"/>
      <c r="AI51" s="860"/>
      <c r="AJ51" s="860"/>
      <c r="AK51" s="860"/>
      <c r="AL51" s="860"/>
      <c r="AM51" s="860"/>
      <c r="AN51" s="860"/>
      <c r="AO51" s="860"/>
      <c r="AP51" s="860"/>
      <c r="AQ51" s="860"/>
      <c r="AR51" s="860"/>
      <c r="AS51" s="860"/>
      <c r="AT51" s="860"/>
      <c r="AU51" s="860"/>
      <c r="AV51" s="860"/>
      <c r="AW51" s="860"/>
      <c r="AX51" s="860"/>
      <c r="AY51" s="860"/>
      <c r="AZ51" s="860"/>
      <c r="BA51" s="860"/>
      <c r="BB51" s="860"/>
      <c r="BC51" s="860"/>
      <c r="BD51" s="860"/>
      <c r="BE51" s="860"/>
      <c r="BF51" s="860"/>
      <c r="BG51" s="860"/>
      <c r="BH51" s="860"/>
      <c r="BI51" s="860"/>
      <c r="BJ51" s="860"/>
      <c r="BK51" s="860"/>
      <c r="BL51" s="860"/>
      <c r="BM51" s="860"/>
      <c r="BN51" s="860"/>
      <c r="BO51" s="860"/>
      <c r="BP51" s="860"/>
      <c r="BQ51" s="860"/>
      <c r="BR51" s="860"/>
      <c r="BS51" s="860"/>
      <c r="BT51" s="860"/>
      <c r="BU51" s="860"/>
      <c r="BV51" s="860"/>
      <c r="BW51" s="860"/>
      <c r="BX51" s="860"/>
      <c r="BY51" s="860"/>
      <c r="BZ51" s="860"/>
      <c r="CA51" s="860"/>
      <c r="CB51" s="860"/>
      <c r="CC51" s="860"/>
      <c r="CD51" s="860"/>
      <c r="CE51" s="860"/>
      <c r="CF51" s="860"/>
      <c r="CG51" s="860"/>
      <c r="CH51" s="860"/>
      <c r="CI51" s="860"/>
      <c r="CJ51" s="860"/>
    </row>
    <row r="52" spans="1:88" s="861" customFormat="1" ht="12.75">
      <c r="A52" s="443" t="s">
        <v>715</v>
      </c>
      <c r="B52" s="23">
        <v>24760447</v>
      </c>
      <c r="C52" s="23">
        <v>13110472</v>
      </c>
      <c r="D52" s="23">
        <v>8719394.639999999</v>
      </c>
      <c r="E52" s="874">
        <v>35.2150130407581</v>
      </c>
      <c r="F52" s="23">
        <v>1477451.54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860"/>
      <c r="W52" s="860"/>
      <c r="X52" s="860"/>
      <c r="Y52" s="860"/>
      <c r="Z52" s="860"/>
      <c r="AA52" s="860"/>
      <c r="AB52" s="860"/>
      <c r="AC52" s="860"/>
      <c r="AD52" s="860"/>
      <c r="AE52" s="860"/>
      <c r="AF52" s="860"/>
      <c r="AG52" s="860"/>
      <c r="AH52" s="860"/>
      <c r="AI52" s="860"/>
      <c r="AJ52" s="860"/>
      <c r="AK52" s="860"/>
      <c r="AL52" s="860"/>
      <c r="AM52" s="860"/>
      <c r="AN52" s="860"/>
      <c r="AO52" s="860"/>
      <c r="AP52" s="860"/>
      <c r="AQ52" s="860"/>
      <c r="AR52" s="860"/>
      <c r="AS52" s="860"/>
      <c r="AT52" s="860"/>
      <c r="AU52" s="860"/>
      <c r="AV52" s="860"/>
      <c r="AW52" s="860"/>
      <c r="AX52" s="860"/>
      <c r="AY52" s="860"/>
      <c r="AZ52" s="860"/>
      <c r="BA52" s="860"/>
      <c r="BB52" s="860"/>
      <c r="BC52" s="860"/>
      <c r="BD52" s="860"/>
      <c r="BE52" s="860"/>
      <c r="BF52" s="860"/>
      <c r="BG52" s="860"/>
      <c r="BH52" s="860"/>
      <c r="BI52" s="860"/>
      <c r="BJ52" s="860"/>
      <c r="BK52" s="860"/>
      <c r="BL52" s="860"/>
      <c r="BM52" s="860"/>
      <c r="BN52" s="860"/>
      <c r="BO52" s="860"/>
      <c r="BP52" s="860"/>
      <c r="BQ52" s="860"/>
      <c r="BR52" s="860"/>
      <c r="BS52" s="860"/>
      <c r="BT52" s="860"/>
      <c r="BU52" s="860"/>
      <c r="BV52" s="860"/>
      <c r="BW52" s="860"/>
      <c r="BX52" s="860"/>
      <c r="BY52" s="860"/>
      <c r="BZ52" s="860"/>
      <c r="CA52" s="860"/>
      <c r="CB52" s="860"/>
      <c r="CC52" s="860"/>
      <c r="CD52" s="860"/>
      <c r="CE52" s="860"/>
      <c r="CF52" s="860"/>
      <c r="CG52" s="860"/>
      <c r="CH52" s="860"/>
      <c r="CI52" s="860"/>
      <c r="CJ52" s="860"/>
    </row>
    <row r="53" spans="1:88" s="861" customFormat="1" ht="12.75">
      <c r="A53" s="443" t="s">
        <v>717</v>
      </c>
      <c r="B53" s="23">
        <v>24760447</v>
      </c>
      <c r="C53" s="23">
        <v>13110472</v>
      </c>
      <c r="D53" s="23">
        <v>8719394.639999999</v>
      </c>
      <c r="E53" s="874">
        <v>35.2150130407581</v>
      </c>
      <c r="F53" s="23">
        <v>1477451.54</v>
      </c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860"/>
      <c r="W53" s="860"/>
      <c r="X53" s="860"/>
      <c r="Y53" s="860"/>
      <c r="Z53" s="860"/>
      <c r="AA53" s="860"/>
      <c r="AB53" s="860"/>
      <c r="AC53" s="860"/>
      <c r="AD53" s="860"/>
      <c r="AE53" s="860"/>
      <c r="AF53" s="860"/>
      <c r="AG53" s="860"/>
      <c r="AH53" s="860"/>
      <c r="AI53" s="860"/>
      <c r="AJ53" s="860"/>
      <c r="AK53" s="860"/>
      <c r="AL53" s="860"/>
      <c r="AM53" s="860"/>
      <c r="AN53" s="860"/>
      <c r="AO53" s="860"/>
      <c r="AP53" s="860"/>
      <c r="AQ53" s="860"/>
      <c r="AR53" s="860"/>
      <c r="AS53" s="860"/>
      <c r="AT53" s="860"/>
      <c r="AU53" s="860"/>
      <c r="AV53" s="860"/>
      <c r="AW53" s="860"/>
      <c r="AX53" s="860"/>
      <c r="AY53" s="860"/>
      <c r="AZ53" s="860"/>
      <c r="BA53" s="860"/>
      <c r="BB53" s="860"/>
      <c r="BC53" s="860"/>
      <c r="BD53" s="860"/>
      <c r="BE53" s="860"/>
      <c r="BF53" s="860"/>
      <c r="BG53" s="860"/>
      <c r="BH53" s="860"/>
      <c r="BI53" s="860"/>
      <c r="BJ53" s="860"/>
      <c r="BK53" s="860"/>
      <c r="BL53" s="860"/>
      <c r="BM53" s="860"/>
      <c r="BN53" s="860"/>
      <c r="BO53" s="860"/>
      <c r="BP53" s="860"/>
      <c r="BQ53" s="860"/>
      <c r="BR53" s="860"/>
      <c r="BS53" s="860"/>
      <c r="BT53" s="860"/>
      <c r="BU53" s="860"/>
      <c r="BV53" s="860"/>
      <c r="BW53" s="860"/>
      <c r="BX53" s="860"/>
      <c r="BY53" s="860"/>
      <c r="BZ53" s="860"/>
      <c r="CA53" s="860"/>
      <c r="CB53" s="860"/>
      <c r="CC53" s="860"/>
      <c r="CD53" s="860"/>
      <c r="CE53" s="860"/>
      <c r="CF53" s="860"/>
      <c r="CG53" s="860"/>
      <c r="CH53" s="860"/>
      <c r="CI53" s="860"/>
      <c r="CJ53" s="860"/>
    </row>
    <row r="54" spans="1:88" s="861" customFormat="1" ht="12.75">
      <c r="A54" s="70" t="s">
        <v>725</v>
      </c>
      <c r="B54" s="23"/>
      <c r="C54" s="23"/>
      <c r="D54" s="23"/>
      <c r="E54" s="874"/>
      <c r="F54" s="23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860"/>
      <c r="W54" s="860"/>
      <c r="X54" s="860"/>
      <c r="Y54" s="860"/>
      <c r="Z54" s="860"/>
      <c r="AA54" s="860"/>
      <c r="AB54" s="860"/>
      <c r="AC54" s="860"/>
      <c r="AD54" s="860"/>
      <c r="AE54" s="860"/>
      <c r="AF54" s="860"/>
      <c r="AG54" s="860"/>
      <c r="AH54" s="860"/>
      <c r="AI54" s="860"/>
      <c r="AJ54" s="860"/>
      <c r="AK54" s="860"/>
      <c r="AL54" s="860"/>
      <c r="AM54" s="860"/>
      <c r="AN54" s="860"/>
      <c r="AO54" s="860"/>
      <c r="AP54" s="860"/>
      <c r="AQ54" s="860"/>
      <c r="AR54" s="860"/>
      <c r="AS54" s="860"/>
      <c r="AT54" s="860"/>
      <c r="AU54" s="860"/>
      <c r="AV54" s="860"/>
      <c r="AW54" s="860"/>
      <c r="AX54" s="860"/>
      <c r="AY54" s="860"/>
      <c r="AZ54" s="860"/>
      <c r="BA54" s="860"/>
      <c r="BB54" s="860"/>
      <c r="BC54" s="860"/>
      <c r="BD54" s="860"/>
      <c r="BE54" s="860"/>
      <c r="BF54" s="860"/>
      <c r="BG54" s="860"/>
      <c r="BH54" s="860"/>
      <c r="BI54" s="860"/>
      <c r="BJ54" s="860"/>
      <c r="BK54" s="860"/>
      <c r="BL54" s="860"/>
      <c r="BM54" s="860"/>
      <c r="BN54" s="860"/>
      <c r="BO54" s="860"/>
      <c r="BP54" s="860"/>
      <c r="BQ54" s="860"/>
      <c r="BR54" s="860"/>
      <c r="BS54" s="860"/>
      <c r="BT54" s="860"/>
      <c r="BU54" s="860"/>
      <c r="BV54" s="860"/>
      <c r="BW54" s="860"/>
      <c r="BX54" s="860"/>
      <c r="BY54" s="860"/>
      <c r="BZ54" s="860"/>
      <c r="CA54" s="860"/>
      <c r="CB54" s="860"/>
      <c r="CC54" s="860"/>
      <c r="CD54" s="860"/>
      <c r="CE54" s="860"/>
      <c r="CF54" s="860"/>
      <c r="CG54" s="860"/>
      <c r="CH54" s="860"/>
      <c r="CI54" s="860"/>
      <c r="CJ54" s="860"/>
    </row>
    <row r="55" spans="1:88" s="861" customFormat="1" ht="12.75">
      <c r="A55" s="443" t="s">
        <v>704</v>
      </c>
      <c r="B55" s="23">
        <v>12096569</v>
      </c>
      <c r="C55" s="23">
        <v>1580480</v>
      </c>
      <c r="D55" s="23">
        <v>1580480</v>
      </c>
      <c r="E55" s="874">
        <v>13.06552295944412</v>
      </c>
      <c r="F55" s="23">
        <v>20650</v>
      </c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860"/>
      <c r="W55" s="860"/>
      <c r="X55" s="860"/>
      <c r="Y55" s="860"/>
      <c r="Z55" s="860"/>
      <c r="AA55" s="860"/>
      <c r="AB55" s="860"/>
      <c r="AC55" s="860"/>
      <c r="AD55" s="860"/>
      <c r="AE55" s="860"/>
      <c r="AF55" s="860"/>
      <c r="AG55" s="860"/>
      <c r="AH55" s="860"/>
      <c r="AI55" s="860"/>
      <c r="AJ55" s="860"/>
      <c r="AK55" s="860"/>
      <c r="AL55" s="860"/>
      <c r="AM55" s="860"/>
      <c r="AN55" s="860"/>
      <c r="AO55" s="860"/>
      <c r="AP55" s="860"/>
      <c r="AQ55" s="860"/>
      <c r="AR55" s="860"/>
      <c r="AS55" s="860"/>
      <c r="AT55" s="860"/>
      <c r="AU55" s="860"/>
      <c r="AV55" s="860"/>
      <c r="AW55" s="860"/>
      <c r="AX55" s="860"/>
      <c r="AY55" s="860"/>
      <c r="AZ55" s="860"/>
      <c r="BA55" s="860"/>
      <c r="BB55" s="860"/>
      <c r="BC55" s="860"/>
      <c r="BD55" s="860"/>
      <c r="BE55" s="860"/>
      <c r="BF55" s="860"/>
      <c r="BG55" s="860"/>
      <c r="BH55" s="860"/>
      <c r="BI55" s="860"/>
      <c r="BJ55" s="860"/>
      <c r="BK55" s="860"/>
      <c r="BL55" s="860"/>
      <c r="BM55" s="860"/>
      <c r="BN55" s="860"/>
      <c r="BO55" s="860"/>
      <c r="BP55" s="860"/>
      <c r="BQ55" s="860"/>
      <c r="BR55" s="860"/>
      <c r="BS55" s="860"/>
      <c r="BT55" s="860"/>
      <c r="BU55" s="860"/>
      <c r="BV55" s="860"/>
      <c r="BW55" s="860"/>
      <c r="BX55" s="860"/>
      <c r="BY55" s="860"/>
      <c r="BZ55" s="860"/>
      <c r="CA55" s="860"/>
      <c r="CB55" s="860"/>
      <c r="CC55" s="860"/>
      <c r="CD55" s="860"/>
      <c r="CE55" s="860"/>
      <c r="CF55" s="860"/>
      <c r="CG55" s="860"/>
      <c r="CH55" s="860"/>
      <c r="CI55" s="860"/>
      <c r="CJ55" s="860"/>
    </row>
    <row r="56" spans="1:88" s="861" customFormat="1" ht="12.75">
      <c r="A56" s="443" t="s">
        <v>705</v>
      </c>
      <c r="B56" s="23">
        <v>3173200</v>
      </c>
      <c r="C56" s="23">
        <v>1580480</v>
      </c>
      <c r="D56" s="23">
        <v>1580480</v>
      </c>
      <c r="E56" s="874">
        <v>49.80713475356107</v>
      </c>
      <c r="F56" s="23">
        <v>20650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860"/>
      <c r="W56" s="860"/>
      <c r="X56" s="860"/>
      <c r="Y56" s="860"/>
      <c r="Z56" s="860"/>
      <c r="AA56" s="860"/>
      <c r="AB56" s="860"/>
      <c r="AC56" s="860"/>
      <c r="AD56" s="860"/>
      <c r="AE56" s="860"/>
      <c r="AF56" s="860"/>
      <c r="AG56" s="860"/>
      <c r="AH56" s="860"/>
      <c r="AI56" s="860"/>
      <c r="AJ56" s="860"/>
      <c r="AK56" s="860"/>
      <c r="AL56" s="860"/>
      <c r="AM56" s="860"/>
      <c r="AN56" s="860"/>
      <c r="AO56" s="860"/>
      <c r="AP56" s="860"/>
      <c r="AQ56" s="860"/>
      <c r="AR56" s="860"/>
      <c r="AS56" s="860"/>
      <c r="AT56" s="860"/>
      <c r="AU56" s="860"/>
      <c r="AV56" s="860"/>
      <c r="AW56" s="860"/>
      <c r="AX56" s="860"/>
      <c r="AY56" s="860"/>
      <c r="AZ56" s="860"/>
      <c r="BA56" s="860"/>
      <c r="BB56" s="860"/>
      <c r="BC56" s="860"/>
      <c r="BD56" s="860"/>
      <c r="BE56" s="860"/>
      <c r="BF56" s="860"/>
      <c r="BG56" s="860"/>
      <c r="BH56" s="860"/>
      <c r="BI56" s="860"/>
      <c r="BJ56" s="860"/>
      <c r="BK56" s="860"/>
      <c r="BL56" s="860"/>
      <c r="BM56" s="860"/>
      <c r="BN56" s="860"/>
      <c r="BO56" s="860"/>
      <c r="BP56" s="860"/>
      <c r="BQ56" s="860"/>
      <c r="BR56" s="860"/>
      <c r="BS56" s="860"/>
      <c r="BT56" s="860"/>
      <c r="BU56" s="860"/>
      <c r="BV56" s="860"/>
      <c r="BW56" s="860"/>
      <c r="BX56" s="860"/>
      <c r="BY56" s="860"/>
      <c r="BZ56" s="860"/>
      <c r="CA56" s="860"/>
      <c r="CB56" s="860"/>
      <c r="CC56" s="860"/>
      <c r="CD56" s="860"/>
      <c r="CE56" s="860"/>
      <c r="CF56" s="860"/>
      <c r="CG56" s="860"/>
      <c r="CH56" s="860"/>
      <c r="CI56" s="860"/>
      <c r="CJ56" s="860"/>
    </row>
    <row r="57" spans="1:88" s="861" customFormat="1" ht="12.75">
      <c r="A57" s="443" t="s">
        <v>707</v>
      </c>
      <c r="B57" s="23">
        <v>8923369</v>
      </c>
      <c r="C57" s="23">
        <v>0</v>
      </c>
      <c r="D57" s="23">
        <v>0</v>
      </c>
      <c r="E57" s="874">
        <v>0</v>
      </c>
      <c r="F57" s="23">
        <v>0</v>
      </c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860"/>
      <c r="W57" s="860"/>
      <c r="X57" s="860"/>
      <c r="Y57" s="860"/>
      <c r="Z57" s="860"/>
      <c r="AA57" s="860"/>
      <c r="AB57" s="860"/>
      <c r="AC57" s="860"/>
      <c r="AD57" s="860"/>
      <c r="AE57" s="860"/>
      <c r="AF57" s="860"/>
      <c r="AG57" s="860"/>
      <c r="AH57" s="860"/>
      <c r="AI57" s="860"/>
      <c r="AJ57" s="860"/>
      <c r="AK57" s="860"/>
      <c r="AL57" s="860"/>
      <c r="AM57" s="860"/>
      <c r="AN57" s="860"/>
      <c r="AO57" s="860"/>
      <c r="AP57" s="860"/>
      <c r="AQ57" s="860"/>
      <c r="AR57" s="860"/>
      <c r="AS57" s="860"/>
      <c r="AT57" s="860"/>
      <c r="AU57" s="860"/>
      <c r="AV57" s="860"/>
      <c r="AW57" s="860"/>
      <c r="AX57" s="860"/>
      <c r="AY57" s="860"/>
      <c r="AZ57" s="860"/>
      <c r="BA57" s="860"/>
      <c r="BB57" s="860"/>
      <c r="BC57" s="860"/>
      <c r="BD57" s="860"/>
      <c r="BE57" s="860"/>
      <c r="BF57" s="860"/>
      <c r="BG57" s="860"/>
      <c r="BH57" s="860"/>
      <c r="BI57" s="860"/>
      <c r="BJ57" s="860"/>
      <c r="BK57" s="860"/>
      <c r="BL57" s="860"/>
      <c r="BM57" s="860"/>
      <c r="BN57" s="860"/>
      <c r="BO57" s="860"/>
      <c r="BP57" s="860"/>
      <c r="BQ57" s="860"/>
      <c r="BR57" s="860"/>
      <c r="BS57" s="860"/>
      <c r="BT57" s="860"/>
      <c r="BU57" s="860"/>
      <c r="BV57" s="860"/>
      <c r="BW57" s="860"/>
      <c r="BX57" s="860"/>
      <c r="BY57" s="860"/>
      <c r="BZ57" s="860"/>
      <c r="CA57" s="860"/>
      <c r="CB57" s="860"/>
      <c r="CC57" s="860"/>
      <c r="CD57" s="860"/>
      <c r="CE57" s="860"/>
      <c r="CF57" s="860"/>
      <c r="CG57" s="860"/>
      <c r="CH57" s="860"/>
      <c r="CI57" s="860"/>
      <c r="CJ57" s="860"/>
    </row>
    <row r="58" spans="1:88" s="861" customFormat="1" ht="12.75">
      <c r="A58" s="443" t="s">
        <v>708</v>
      </c>
      <c r="B58" s="23">
        <v>4646840</v>
      </c>
      <c r="C58" s="23">
        <v>1580480</v>
      </c>
      <c r="D58" s="23">
        <v>781714.52</v>
      </c>
      <c r="E58" s="874">
        <v>16.822497008719907</v>
      </c>
      <c r="F58" s="23">
        <v>7986.380000000018</v>
      </c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860"/>
      <c r="W58" s="860"/>
      <c r="X58" s="860"/>
      <c r="Y58" s="860"/>
      <c r="Z58" s="860"/>
      <c r="AA58" s="860"/>
      <c r="AB58" s="860"/>
      <c r="AC58" s="860"/>
      <c r="AD58" s="860"/>
      <c r="AE58" s="860"/>
      <c r="AF58" s="860"/>
      <c r="AG58" s="860"/>
      <c r="AH58" s="860"/>
      <c r="AI58" s="860"/>
      <c r="AJ58" s="860"/>
      <c r="AK58" s="860"/>
      <c r="AL58" s="860"/>
      <c r="AM58" s="860"/>
      <c r="AN58" s="860"/>
      <c r="AO58" s="860"/>
      <c r="AP58" s="860"/>
      <c r="AQ58" s="860"/>
      <c r="AR58" s="860"/>
      <c r="AS58" s="860"/>
      <c r="AT58" s="860"/>
      <c r="AU58" s="860"/>
      <c r="AV58" s="860"/>
      <c r="AW58" s="860"/>
      <c r="AX58" s="860"/>
      <c r="AY58" s="860"/>
      <c r="AZ58" s="860"/>
      <c r="BA58" s="860"/>
      <c r="BB58" s="860"/>
      <c r="BC58" s="860"/>
      <c r="BD58" s="860"/>
      <c r="BE58" s="860"/>
      <c r="BF58" s="860"/>
      <c r="BG58" s="860"/>
      <c r="BH58" s="860"/>
      <c r="BI58" s="860"/>
      <c r="BJ58" s="860"/>
      <c r="BK58" s="860"/>
      <c r="BL58" s="860"/>
      <c r="BM58" s="860"/>
      <c r="BN58" s="860"/>
      <c r="BO58" s="860"/>
      <c r="BP58" s="860"/>
      <c r="BQ58" s="860"/>
      <c r="BR58" s="860"/>
      <c r="BS58" s="860"/>
      <c r="BT58" s="860"/>
      <c r="BU58" s="860"/>
      <c r="BV58" s="860"/>
      <c r="BW58" s="860"/>
      <c r="BX58" s="860"/>
      <c r="BY58" s="860"/>
      <c r="BZ58" s="860"/>
      <c r="CA58" s="860"/>
      <c r="CB58" s="860"/>
      <c r="CC58" s="860"/>
      <c r="CD58" s="860"/>
      <c r="CE58" s="860"/>
      <c r="CF58" s="860"/>
      <c r="CG58" s="860"/>
      <c r="CH58" s="860"/>
      <c r="CI58" s="860"/>
      <c r="CJ58" s="860"/>
    </row>
    <row r="59" spans="1:88" s="861" customFormat="1" ht="12.75">
      <c r="A59" s="443" t="s">
        <v>715</v>
      </c>
      <c r="B59" s="23">
        <v>4646840</v>
      </c>
      <c r="C59" s="23">
        <v>1580480</v>
      </c>
      <c r="D59" s="23">
        <v>781714.52</v>
      </c>
      <c r="E59" s="874">
        <v>16.822497008719907</v>
      </c>
      <c r="F59" s="23">
        <v>7986.380000000018</v>
      </c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860"/>
      <c r="W59" s="860"/>
      <c r="X59" s="860"/>
      <c r="Y59" s="860"/>
      <c r="Z59" s="860"/>
      <c r="AA59" s="860"/>
      <c r="AB59" s="860"/>
      <c r="AC59" s="860"/>
      <c r="AD59" s="860"/>
      <c r="AE59" s="860"/>
      <c r="AF59" s="860"/>
      <c r="AG59" s="860"/>
      <c r="AH59" s="860"/>
      <c r="AI59" s="860"/>
      <c r="AJ59" s="860"/>
      <c r="AK59" s="860"/>
      <c r="AL59" s="860"/>
      <c r="AM59" s="860"/>
      <c r="AN59" s="860"/>
      <c r="AO59" s="860"/>
      <c r="AP59" s="860"/>
      <c r="AQ59" s="860"/>
      <c r="AR59" s="860"/>
      <c r="AS59" s="860"/>
      <c r="AT59" s="860"/>
      <c r="AU59" s="860"/>
      <c r="AV59" s="860"/>
      <c r="AW59" s="860"/>
      <c r="AX59" s="860"/>
      <c r="AY59" s="860"/>
      <c r="AZ59" s="860"/>
      <c r="BA59" s="860"/>
      <c r="BB59" s="860"/>
      <c r="BC59" s="860"/>
      <c r="BD59" s="860"/>
      <c r="BE59" s="860"/>
      <c r="BF59" s="860"/>
      <c r="BG59" s="860"/>
      <c r="BH59" s="860"/>
      <c r="BI59" s="860"/>
      <c r="BJ59" s="860"/>
      <c r="BK59" s="860"/>
      <c r="BL59" s="860"/>
      <c r="BM59" s="860"/>
      <c r="BN59" s="860"/>
      <c r="BO59" s="860"/>
      <c r="BP59" s="860"/>
      <c r="BQ59" s="860"/>
      <c r="BR59" s="860"/>
      <c r="BS59" s="860"/>
      <c r="BT59" s="860"/>
      <c r="BU59" s="860"/>
      <c r="BV59" s="860"/>
      <c r="BW59" s="860"/>
      <c r="BX59" s="860"/>
      <c r="BY59" s="860"/>
      <c r="BZ59" s="860"/>
      <c r="CA59" s="860"/>
      <c r="CB59" s="860"/>
      <c r="CC59" s="860"/>
      <c r="CD59" s="860"/>
      <c r="CE59" s="860"/>
      <c r="CF59" s="860"/>
      <c r="CG59" s="860"/>
      <c r="CH59" s="860"/>
      <c r="CI59" s="860"/>
      <c r="CJ59" s="860"/>
    </row>
    <row r="60" spans="1:88" s="861" customFormat="1" ht="12.75">
      <c r="A60" s="443" t="s">
        <v>717</v>
      </c>
      <c r="B60" s="23">
        <v>4646840</v>
      </c>
      <c r="C60" s="23">
        <v>1580480</v>
      </c>
      <c r="D60" s="23">
        <v>781714.52</v>
      </c>
      <c r="E60" s="874">
        <v>16.822497008719907</v>
      </c>
      <c r="F60" s="23">
        <v>7986.380000000018</v>
      </c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860"/>
      <c r="W60" s="860"/>
      <c r="X60" s="860"/>
      <c r="Y60" s="860"/>
      <c r="Z60" s="860"/>
      <c r="AA60" s="860"/>
      <c r="AB60" s="860"/>
      <c r="AC60" s="860"/>
      <c r="AD60" s="860"/>
      <c r="AE60" s="860"/>
      <c r="AF60" s="860"/>
      <c r="AG60" s="860"/>
      <c r="AH60" s="860"/>
      <c r="AI60" s="860"/>
      <c r="AJ60" s="860"/>
      <c r="AK60" s="860"/>
      <c r="AL60" s="860"/>
      <c r="AM60" s="860"/>
      <c r="AN60" s="860"/>
      <c r="AO60" s="860"/>
      <c r="AP60" s="860"/>
      <c r="AQ60" s="860"/>
      <c r="AR60" s="860"/>
      <c r="AS60" s="860"/>
      <c r="AT60" s="860"/>
      <c r="AU60" s="860"/>
      <c r="AV60" s="860"/>
      <c r="AW60" s="860"/>
      <c r="AX60" s="860"/>
      <c r="AY60" s="860"/>
      <c r="AZ60" s="860"/>
      <c r="BA60" s="860"/>
      <c r="BB60" s="860"/>
      <c r="BC60" s="860"/>
      <c r="BD60" s="860"/>
      <c r="BE60" s="860"/>
      <c r="BF60" s="860"/>
      <c r="BG60" s="860"/>
      <c r="BH60" s="860"/>
      <c r="BI60" s="860"/>
      <c r="BJ60" s="860"/>
      <c r="BK60" s="860"/>
      <c r="BL60" s="860"/>
      <c r="BM60" s="860"/>
      <c r="BN60" s="860"/>
      <c r="BO60" s="860"/>
      <c r="BP60" s="860"/>
      <c r="BQ60" s="860"/>
      <c r="BR60" s="860"/>
      <c r="BS60" s="860"/>
      <c r="BT60" s="860"/>
      <c r="BU60" s="860"/>
      <c r="BV60" s="860"/>
      <c r="BW60" s="860"/>
      <c r="BX60" s="860"/>
      <c r="BY60" s="860"/>
      <c r="BZ60" s="860"/>
      <c r="CA60" s="860"/>
      <c r="CB60" s="860"/>
      <c r="CC60" s="860"/>
      <c r="CD60" s="860"/>
      <c r="CE60" s="860"/>
      <c r="CF60" s="860"/>
      <c r="CG60" s="860"/>
      <c r="CH60" s="860"/>
      <c r="CI60" s="860"/>
      <c r="CJ60" s="860"/>
    </row>
    <row r="61" spans="1:88" s="861" customFormat="1" ht="12.75">
      <c r="A61" s="443" t="s">
        <v>718</v>
      </c>
      <c r="B61" s="23">
        <v>7449729</v>
      </c>
      <c r="C61" s="23">
        <v>0</v>
      </c>
      <c r="D61" s="23">
        <v>798765.48</v>
      </c>
      <c r="E61" s="874" t="s">
        <v>953</v>
      </c>
      <c r="F61" s="23">
        <v>12663.48</v>
      </c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860"/>
      <c r="W61" s="860"/>
      <c r="X61" s="860"/>
      <c r="Y61" s="860"/>
      <c r="Z61" s="860"/>
      <c r="AA61" s="860"/>
      <c r="AB61" s="860"/>
      <c r="AC61" s="860"/>
      <c r="AD61" s="860"/>
      <c r="AE61" s="860"/>
      <c r="AF61" s="860"/>
      <c r="AG61" s="860"/>
      <c r="AH61" s="860"/>
      <c r="AI61" s="860"/>
      <c r="AJ61" s="860"/>
      <c r="AK61" s="860"/>
      <c r="AL61" s="860"/>
      <c r="AM61" s="860"/>
      <c r="AN61" s="860"/>
      <c r="AO61" s="860"/>
      <c r="AP61" s="860"/>
      <c r="AQ61" s="860"/>
      <c r="AR61" s="860"/>
      <c r="AS61" s="860"/>
      <c r="AT61" s="860"/>
      <c r="AU61" s="860"/>
      <c r="AV61" s="860"/>
      <c r="AW61" s="860"/>
      <c r="AX61" s="860"/>
      <c r="AY61" s="860"/>
      <c r="AZ61" s="860"/>
      <c r="BA61" s="860"/>
      <c r="BB61" s="860"/>
      <c r="BC61" s="860"/>
      <c r="BD61" s="860"/>
      <c r="BE61" s="860"/>
      <c r="BF61" s="860"/>
      <c r="BG61" s="860"/>
      <c r="BH61" s="860"/>
      <c r="BI61" s="860"/>
      <c r="BJ61" s="860"/>
      <c r="BK61" s="860"/>
      <c r="BL61" s="860"/>
      <c r="BM61" s="860"/>
      <c r="BN61" s="860"/>
      <c r="BO61" s="860"/>
      <c r="BP61" s="860"/>
      <c r="BQ61" s="860"/>
      <c r="BR61" s="860"/>
      <c r="BS61" s="860"/>
      <c r="BT61" s="860"/>
      <c r="BU61" s="860"/>
      <c r="BV61" s="860"/>
      <c r="BW61" s="860"/>
      <c r="BX61" s="860"/>
      <c r="BY61" s="860"/>
      <c r="BZ61" s="860"/>
      <c r="CA61" s="860"/>
      <c r="CB61" s="860"/>
      <c r="CC61" s="860"/>
      <c r="CD61" s="860"/>
      <c r="CE61" s="860"/>
      <c r="CF61" s="860"/>
      <c r="CG61" s="860"/>
      <c r="CH61" s="860"/>
      <c r="CI61" s="860"/>
      <c r="CJ61" s="860"/>
    </row>
    <row r="62" spans="1:88" s="878" customFormat="1" ht="25.5">
      <c r="A62" s="406" t="s">
        <v>719</v>
      </c>
      <c r="B62" s="23">
        <v>-7449729</v>
      </c>
      <c r="C62" s="23">
        <v>0</v>
      </c>
      <c r="D62" s="23">
        <v>0</v>
      </c>
      <c r="E62" s="874" t="s">
        <v>953</v>
      </c>
      <c r="F62" s="23">
        <v>0</v>
      </c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877"/>
      <c r="W62" s="877"/>
      <c r="X62" s="877"/>
      <c r="Y62" s="877"/>
      <c r="Z62" s="877"/>
      <c r="AA62" s="877"/>
      <c r="AB62" s="877"/>
      <c r="AC62" s="877"/>
      <c r="AD62" s="877"/>
      <c r="AE62" s="877"/>
      <c r="AF62" s="877"/>
      <c r="AG62" s="877"/>
      <c r="AH62" s="877"/>
      <c r="AI62" s="877"/>
      <c r="AJ62" s="877"/>
      <c r="AK62" s="877"/>
      <c r="AL62" s="877"/>
      <c r="AM62" s="877"/>
      <c r="AN62" s="877"/>
      <c r="AO62" s="877"/>
      <c r="AP62" s="877"/>
      <c r="AQ62" s="877"/>
      <c r="AR62" s="877"/>
      <c r="AS62" s="877"/>
      <c r="AT62" s="877"/>
      <c r="AU62" s="877"/>
      <c r="AV62" s="877"/>
      <c r="AW62" s="877"/>
      <c r="AX62" s="877"/>
      <c r="AY62" s="877"/>
      <c r="AZ62" s="877"/>
      <c r="BA62" s="877"/>
      <c r="BB62" s="877"/>
      <c r="BC62" s="877"/>
      <c r="BD62" s="877"/>
      <c r="BE62" s="877"/>
      <c r="BF62" s="877"/>
      <c r="BG62" s="877"/>
      <c r="BH62" s="877"/>
      <c r="BI62" s="877"/>
      <c r="BJ62" s="877"/>
      <c r="BK62" s="877"/>
      <c r="BL62" s="877"/>
      <c r="BM62" s="877"/>
      <c r="BN62" s="877"/>
      <c r="BO62" s="877"/>
      <c r="BP62" s="877"/>
      <c r="BQ62" s="877"/>
      <c r="BR62" s="877"/>
      <c r="BS62" s="877"/>
      <c r="BT62" s="877"/>
      <c r="BU62" s="877"/>
      <c r="BV62" s="877"/>
      <c r="BW62" s="877"/>
      <c r="BX62" s="877"/>
      <c r="BY62" s="877"/>
      <c r="BZ62" s="877"/>
      <c r="CA62" s="877"/>
      <c r="CB62" s="877"/>
      <c r="CC62" s="877"/>
      <c r="CD62" s="877"/>
      <c r="CE62" s="877"/>
      <c r="CF62" s="877"/>
      <c r="CG62" s="877"/>
      <c r="CH62" s="877"/>
      <c r="CI62" s="877"/>
      <c r="CJ62" s="877"/>
    </row>
    <row r="63" spans="1:88" s="878" customFormat="1" ht="12.75">
      <c r="A63" s="406" t="s">
        <v>726</v>
      </c>
      <c r="B63" s="79"/>
      <c r="C63" s="79"/>
      <c r="D63" s="79"/>
      <c r="E63" s="410"/>
      <c r="F63" s="79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877"/>
      <c r="W63" s="877"/>
      <c r="X63" s="877"/>
      <c r="Y63" s="877"/>
      <c r="Z63" s="877"/>
      <c r="AA63" s="877"/>
      <c r="AB63" s="877"/>
      <c r="AC63" s="877"/>
      <c r="AD63" s="877"/>
      <c r="AE63" s="877"/>
      <c r="AF63" s="877"/>
      <c r="AG63" s="877"/>
      <c r="AH63" s="877"/>
      <c r="AI63" s="877"/>
      <c r="AJ63" s="877"/>
      <c r="AK63" s="877"/>
      <c r="AL63" s="877"/>
      <c r="AM63" s="877"/>
      <c r="AN63" s="877"/>
      <c r="AO63" s="877"/>
      <c r="AP63" s="877"/>
      <c r="AQ63" s="877"/>
      <c r="AR63" s="877"/>
      <c r="AS63" s="877"/>
      <c r="AT63" s="877"/>
      <c r="AU63" s="877"/>
      <c r="AV63" s="877"/>
      <c r="AW63" s="877"/>
      <c r="AX63" s="877"/>
      <c r="AY63" s="877"/>
      <c r="AZ63" s="877"/>
      <c r="BA63" s="877"/>
      <c r="BB63" s="877"/>
      <c r="BC63" s="877"/>
      <c r="BD63" s="877"/>
      <c r="BE63" s="877"/>
      <c r="BF63" s="877"/>
      <c r="BG63" s="877"/>
      <c r="BH63" s="877"/>
      <c r="BI63" s="877"/>
      <c r="BJ63" s="877"/>
      <c r="BK63" s="877"/>
      <c r="BL63" s="877"/>
      <c r="BM63" s="877"/>
      <c r="BN63" s="877"/>
      <c r="BO63" s="877"/>
      <c r="BP63" s="877"/>
      <c r="BQ63" s="877"/>
      <c r="BR63" s="877"/>
      <c r="BS63" s="877"/>
      <c r="BT63" s="877"/>
      <c r="BU63" s="877"/>
      <c r="BV63" s="877"/>
      <c r="BW63" s="877"/>
      <c r="BX63" s="877"/>
      <c r="BY63" s="877"/>
      <c r="BZ63" s="877"/>
      <c r="CA63" s="877"/>
      <c r="CB63" s="877"/>
      <c r="CC63" s="877"/>
      <c r="CD63" s="877"/>
      <c r="CE63" s="877"/>
      <c r="CF63" s="877"/>
      <c r="CG63" s="877"/>
      <c r="CH63" s="877"/>
      <c r="CI63" s="877"/>
      <c r="CJ63" s="877"/>
    </row>
    <row r="64" spans="1:88" s="861" customFormat="1" ht="12.75">
      <c r="A64" s="70" t="s">
        <v>727</v>
      </c>
      <c r="B64" s="79"/>
      <c r="C64" s="79"/>
      <c r="D64" s="79"/>
      <c r="E64" s="410"/>
      <c r="F64" s="79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860"/>
      <c r="W64" s="860"/>
      <c r="X64" s="860"/>
      <c r="Y64" s="860"/>
      <c r="Z64" s="860"/>
      <c r="AA64" s="860"/>
      <c r="AB64" s="860"/>
      <c r="AC64" s="860"/>
      <c r="AD64" s="860"/>
      <c r="AE64" s="860"/>
      <c r="AF64" s="860"/>
      <c r="AG64" s="860"/>
      <c r="AH64" s="860"/>
      <c r="AI64" s="860"/>
      <c r="AJ64" s="860"/>
      <c r="AK64" s="860"/>
      <c r="AL64" s="860"/>
      <c r="AM64" s="860"/>
      <c r="AN64" s="860"/>
      <c r="AO64" s="860"/>
      <c r="AP64" s="860"/>
      <c r="AQ64" s="860"/>
      <c r="AR64" s="860"/>
      <c r="AS64" s="860"/>
      <c r="AT64" s="860"/>
      <c r="AU64" s="860"/>
      <c r="AV64" s="860"/>
      <c r="AW64" s="860"/>
      <c r="AX64" s="860"/>
      <c r="AY64" s="860"/>
      <c r="AZ64" s="860"/>
      <c r="BA64" s="860"/>
      <c r="BB64" s="860"/>
      <c r="BC64" s="860"/>
      <c r="BD64" s="860"/>
      <c r="BE64" s="860"/>
      <c r="BF64" s="860"/>
      <c r="BG64" s="860"/>
      <c r="BH64" s="860"/>
      <c r="BI64" s="860"/>
      <c r="BJ64" s="860"/>
      <c r="BK64" s="860"/>
      <c r="BL64" s="860"/>
      <c r="BM64" s="860"/>
      <c r="BN64" s="860"/>
      <c r="BO64" s="860"/>
      <c r="BP64" s="860"/>
      <c r="BQ64" s="860"/>
      <c r="BR64" s="860"/>
      <c r="BS64" s="860"/>
      <c r="BT64" s="860"/>
      <c r="BU64" s="860"/>
      <c r="BV64" s="860"/>
      <c r="BW64" s="860"/>
      <c r="BX64" s="860"/>
      <c r="BY64" s="860"/>
      <c r="BZ64" s="860"/>
      <c r="CA64" s="860"/>
      <c r="CB64" s="860"/>
      <c r="CC64" s="860"/>
      <c r="CD64" s="860"/>
      <c r="CE64" s="860"/>
      <c r="CF64" s="860"/>
      <c r="CG64" s="860"/>
      <c r="CH64" s="860"/>
      <c r="CI64" s="860"/>
      <c r="CJ64" s="860"/>
    </row>
    <row r="65" spans="1:88" s="879" customFormat="1" ht="12.75">
      <c r="A65" s="66" t="s">
        <v>704</v>
      </c>
      <c r="B65" s="79">
        <v>1228069</v>
      </c>
      <c r="C65" s="79">
        <v>858808</v>
      </c>
      <c r="D65" s="79">
        <v>132260</v>
      </c>
      <c r="E65" s="410">
        <v>10.769753165335171</v>
      </c>
      <c r="F65" s="79">
        <v>42098</v>
      </c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877"/>
      <c r="W65" s="877"/>
      <c r="X65" s="877"/>
      <c r="Y65" s="877"/>
      <c r="Z65" s="877"/>
      <c r="AA65" s="877"/>
      <c r="AB65" s="877"/>
      <c r="AC65" s="877"/>
      <c r="AD65" s="877"/>
      <c r="AE65" s="877"/>
      <c r="AF65" s="877"/>
      <c r="AG65" s="877"/>
      <c r="AH65" s="877"/>
      <c r="AI65" s="877"/>
      <c r="AJ65" s="877"/>
      <c r="AK65" s="877"/>
      <c r="AL65" s="877"/>
      <c r="AM65" s="877"/>
      <c r="AN65" s="877"/>
      <c r="AO65" s="877"/>
      <c r="AP65" s="877"/>
      <c r="AQ65" s="877"/>
      <c r="AR65" s="877"/>
      <c r="AS65" s="877"/>
      <c r="AT65" s="877"/>
      <c r="AU65" s="877"/>
      <c r="AV65" s="877"/>
      <c r="AW65" s="877"/>
      <c r="AX65" s="877"/>
      <c r="AY65" s="877"/>
      <c r="AZ65" s="877"/>
      <c r="BA65" s="877"/>
      <c r="BB65" s="877"/>
      <c r="BC65" s="877"/>
      <c r="BD65" s="877"/>
      <c r="BE65" s="877"/>
      <c r="BF65" s="877"/>
      <c r="BG65" s="877"/>
      <c r="BH65" s="877"/>
      <c r="BI65" s="877"/>
      <c r="BJ65" s="877"/>
      <c r="BK65" s="877"/>
      <c r="BL65" s="877"/>
      <c r="BM65" s="877"/>
      <c r="BN65" s="877"/>
      <c r="BO65" s="877"/>
      <c r="BP65" s="877"/>
      <c r="BQ65" s="877"/>
      <c r="BR65" s="877"/>
      <c r="BS65" s="877"/>
      <c r="BT65" s="877"/>
      <c r="BU65" s="877"/>
      <c r="BV65" s="877"/>
      <c r="BW65" s="877"/>
      <c r="BX65" s="877"/>
      <c r="BY65" s="877"/>
      <c r="BZ65" s="877"/>
      <c r="CA65" s="877"/>
      <c r="CB65" s="877"/>
      <c r="CC65" s="877"/>
      <c r="CD65" s="877"/>
      <c r="CE65" s="877"/>
      <c r="CF65" s="877"/>
      <c r="CG65" s="877"/>
      <c r="CH65" s="877"/>
      <c r="CI65" s="877"/>
      <c r="CJ65" s="877"/>
    </row>
    <row r="66" spans="1:88" s="879" customFormat="1" ht="12.75">
      <c r="A66" s="66" t="s">
        <v>705</v>
      </c>
      <c r="B66" s="79">
        <v>218225</v>
      </c>
      <c r="C66" s="79">
        <v>132260</v>
      </c>
      <c r="D66" s="79">
        <v>132260</v>
      </c>
      <c r="E66" s="410">
        <v>60.607171497307824</v>
      </c>
      <c r="F66" s="79">
        <v>42098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877"/>
      <c r="W66" s="877"/>
      <c r="X66" s="877"/>
      <c r="Y66" s="877"/>
      <c r="Z66" s="877"/>
      <c r="AA66" s="877"/>
      <c r="AB66" s="877"/>
      <c r="AC66" s="877"/>
      <c r="AD66" s="877"/>
      <c r="AE66" s="877"/>
      <c r="AF66" s="877"/>
      <c r="AG66" s="877"/>
      <c r="AH66" s="877"/>
      <c r="AI66" s="877"/>
      <c r="AJ66" s="877"/>
      <c r="AK66" s="877"/>
      <c r="AL66" s="877"/>
      <c r="AM66" s="877"/>
      <c r="AN66" s="877"/>
      <c r="AO66" s="877"/>
      <c r="AP66" s="877"/>
      <c r="AQ66" s="877"/>
      <c r="AR66" s="877"/>
      <c r="AS66" s="877"/>
      <c r="AT66" s="877"/>
      <c r="AU66" s="877"/>
      <c r="AV66" s="877"/>
      <c r="AW66" s="877"/>
      <c r="AX66" s="877"/>
      <c r="AY66" s="877"/>
      <c r="AZ66" s="877"/>
      <c r="BA66" s="877"/>
      <c r="BB66" s="877"/>
      <c r="BC66" s="877"/>
      <c r="BD66" s="877"/>
      <c r="BE66" s="877"/>
      <c r="BF66" s="877"/>
      <c r="BG66" s="877"/>
      <c r="BH66" s="877"/>
      <c r="BI66" s="877"/>
      <c r="BJ66" s="877"/>
      <c r="BK66" s="877"/>
      <c r="BL66" s="877"/>
      <c r="BM66" s="877"/>
      <c r="BN66" s="877"/>
      <c r="BO66" s="877"/>
      <c r="BP66" s="877"/>
      <c r="BQ66" s="877"/>
      <c r="BR66" s="877"/>
      <c r="BS66" s="877"/>
      <c r="BT66" s="877"/>
      <c r="BU66" s="877"/>
      <c r="BV66" s="877"/>
      <c r="BW66" s="877"/>
      <c r="BX66" s="877"/>
      <c r="BY66" s="877"/>
      <c r="BZ66" s="877"/>
      <c r="CA66" s="877"/>
      <c r="CB66" s="877"/>
      <c r="CC66" s="877"/>
      <c r="CD66" s="877"/>
      <c r="CE66" s="877"/>
      <c r="CF66" s="877"/>
      <c r="CG66" s="877"/>
      <c r="CH66" s="877"/>
      <c r="CI66" s="877"/>
      <c r="CJ66" s="877"/>
    </row>
    <row r="67" spans="1:88" s="879" customFormat="1" ht="12.75">
      <c r="A67" s="66" t="s">
        <v>728</v>
      </c>
      <c r="B67" s="79">
        <v>1009844</v>
      </c>
      <c r="C67" s="79">
        <v>726548</v>
      </c>
      <c r="D67" s="79">
        <v>0</v>
      </c>
      <c r="E67" s="410">
        <v>0</v>
      </c>
      <c r="F67" s="79">
        <v>0</v>
      </c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877"/>
      <c r="W67" s="877"/>
      <c r="X67" s="877"/>
      <c r="Y67" s="877"/>
      <c r="Z67" s="877"/>
      <c r="AA67" s="877"/>
      <c r="AB67" s="877"/>
      <c r="AC67" s="877"/>
      <c r="AD67" s="877"/>
      <c r="AE67" s="877"/>
      <c r="AF67" s="877"/>
      <c r="AG67" s="877"/>
      <c r="AH67" s="877"/>
      <c r="AI67" s="877"/>
      <c r="AJ67" s="877"/>
      <c r="AK67" s="877"/>
      <c r="AL67" s="877"/>
      <c r="AM67" s="877"/>
      <c r="AN67" s="877"/>
      <c r="AO67" s="877"/>
      <c r="AP67" s="877"/>
      <c r="AQ67" s="877"/>
      <c r="AR67" s="877"/>
      <c r="AS67" s="877"/>
      <c r="AT67" s="877"/>
      <c r="AU67" s="877"/>
      <c r="AV67" s="877"/>
      <c r="AW67" s="877"/>
      <c r="AX67" s="877"/>
      <c r="AY67" s="877"/>
      <c r="AZ67" s="877"/>
      <c r="BA67" s="877"/>
      <c r="BB67" s="877"/>
      <c r="BC67" s="877"/>
      <c r="BD67" s="877"/>
      <c r="BE67" s="877"/>
      <c r="BF67" s="877"/>
      <c r="BG67" s="877"/>
      <c r="BH67" s="877"/>
      <c r="BI67" s="877"/>
      <c r="BJ67" s="877"/>
      <c r="BK67" s="877"/>
      <c r="BL67" s="877"/>
      <c r="BM67" s="877"/>
      <c r="BN67" s="877"/>
      <c r="BO67" s="877"/>
      <c r="BP67" s="877"/>
      <c r="BQ67" s="877"/>
      <c r="BR67" s="877"/>
      <c r="BS67" s="877"/>
      <c r="BT67" s="877"/>
      <c r="BU67" s="877"/>
      <c r="BV67" s="877"/>
      <c r="BW67" s="877"/>
      <c r="BX67" s="877"/>
      <c r="BY67" s="877"/>
      <c r="BZ67" s="877"/>
      <c r="CA67" s="877"/>
      <c r="CB67" s="877"/>
      <c r="CC67" s="877"/>
      <c r="CD67" s="877"/>
      <c r="CE67" s="877"/>
      <c r="CF67" s="877"/>
      <c r="CG67" s="877"/>
      <c r="CH67" s="877"/>
      <c r="CI67" s="877"/>
      <c r="CJ67" s="877"/>
    </row>
    <row r="68" spans="1:88" s="879" customFormat="1" ht="12.75">
      <c r="A68" s="66" t="s">
        <v>708</v>
      </c>
      <c r="B68" s="79">
        <v>1228069</v>
      </c>
      <c r="C68" s="79">
        <v>858808</v>
      </c>
      <c r="D68" s="79">
        <v>0</v>
      </c>
      <c r="E68" s="410">
        <v>0</v>
      </c>
      <c r="F68" s="79">
        <v>0</v>
      </c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877"/>
      <c r="W68" s="877"/>
      <c r="X68" s="877"/>
      <c r="Y68" s="877"/>
      <c r="Z68" s="877"/>
      <c r="AA68" s="877"/>
      <c r="AB68" s="877"/>
      <c r="AC68" s="877"/>
      <c r="AD68" s="877"/>
      <c r="AE68" s="877"/>
      <c r="AF68" s="877"/>
      <c r="AG68" s="877"/>
      <c r="AH68" s="877"/>
      <c r="AI68" s="877"/>
      <c r="AJ68" s="877"/>
      <c r="AK68" s="877"/>
      <c r="AL68" s="877"/>
      <c r="AM68" s="877"/>
      <c r="AN68" s="877"/>
      <c r="AO68" s="877"/>
      <c r="AP68" s="877"/>
      <c r="AQ68" s="877"/>
      <c r="AR68" s="877"/>
      <c r="AS68" s="877"/>
      <c r="AT68" s="877"/>
      <c r="AU68" s="877"/>
      <c r="AV68" s="877"/>
      <c r="AW68" s="877"/>
      <c r="AX68" s="877"/>
      <c r="AY68" s="877"/>
      <c r="AZ68" s="877"/>
      <c r="BA68" s="877"/>
      <c r="BB68" s="877"/>
      <c r="BC68" s="877"/>
      <c r="BD68" s="877"/>
      <c r="BE68" s="877"/>
      <c r="BF68" s="877"/>
      <c r="BG68" s="877"/>
      <c r="BH68" s="877"/>
      <c r="BI68" s="877"/>
      <c r="BJ68" s="877"/>
      <c r="BK68" s="877"/>
      <c r="BL68" s="877"/>
      <c r="BM68" s="877"/>
      <c r="BN68" s="877"/>
      <c r="BO68" s="877"/>
      <c r="BP68" s="877"/>
      <c r="BQ68" s="877"/>
      <c r="BR68" s="877"/>
      <c r="BS68" s="877"/>
      <c r="BT68" s="877"/>
      <c r="BU68" s="877"/>
      <c r="BV68" s="877"/>
      <c r="BW68" s="877"/>
      <c r="BX68" s="877"/>
      <c r="BY68" s="877"/>
      <c r="BZ68" s="877"/>
      <c r="CA68" s="877"/>
      <c r="CB68" s="877"/>
      <c r="CC68" s="877"/>
      <c r="CD68" s="877"/>
      <c r="CE68" s="877"/>
      <c r="CF68" s="877"/>
      <c r="CG68" s="877"/>
      <c r="CH68" s="877"/>
      <c r="CI68" s="877"/>
      <c r="CJ68" s="877"/>
    </row>
    <row r="69" spans="1:88" s="880" customFormat="1" ht="12.75">
      <c r="A69" s="66" t="s">
        <v>709</v>
      </c>
      <c r="B69" s="79">
        <v>725736</v>
      </c>
      <c r="C69" s="79">
        <v>478530</v>
      </c>
      <c r="D69" s="79">
        <v>0</v>
      </c>
      <c r="E69" s="410">
        <v>0</v>
      </c>
      <c r="F69" s="79">
        <v>0</v>
      </c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877"/>
      <c r="W69" s="877"/>
      <c r="X69" s="877"/>
      <c r="Y69" s="877"/>
      <c r="Z69" s="877"/>
      <c r="AA69" s="877"/>
      <c r="AB69" s="877"/>
      <c r="AC69" s="877"/>
      <c r="AD69" s="877"/>
      <c r="AE69" s="877"/>
      <c r="AF69" s="877"/>
      <c r="AG69" s="877"/>
      <c r="AH69" s="877"/>
      <c r="AI69" s="877"/>
      <c r="AJ69" s="877"/>
      <c r="AK69" s="877"/>
      <c r="AL69" s="877"/>
      <c r="AM69" s="877"/>
      <c r="AN69" s="877"/>
      <c r="AO69" s="877"/>
      <c r="AP69" s="877"/>
      <c r="AQ69" s="877"/>
      <c r="AR69" s="877"/>
      <c r="AS69" s="877"/>
      <c r="AT69" s="877"/>
      <c r="AU69" s="877"/>
      <c r="AV69" s="877"/>
      <c r="AW69" s="877"/>
      <c r="AX69" s="877"/>
      <c r="AY69" s="877"/>
      <c r="AZ69" s="877"/>
      <c r="BA69" s="877"/>
      <c r="BB69" s="877"/>
      <c r="BC69" s="877"/>
      <c r="BD69" s="877"/>
      <c r="BE69" s="877"/>
      <c r="BF69" s="877"/>
      <c r="BG69" s="877"/>
      <c r="BH69" s="877"/>
      <c r="BI69" s="877"/>
      <c r="BJ69" s="877"/>
      <c r="BK69" s="877"/>
      <c r="BL69" s="877"/>
      <c r="BM69" s="877"/>
      <c r="BN69" s="877"/>
      <c r="BO69" s="877"/>
      <c r="BP69" s="877"/>
      <c r="BQ69" s="877"/>
      <c r="BR69" s="877"/>
      <c r="BS69" s="877"/>
      <c r="BT69" s="877"/>
      <c r="BU69" s="877"/>
      <c r="BV69" s="877"/>
      <c r="BW69" s="877"/>
      <c r="BX69" s="877"/>
      <c r="BY69" s="877"/>
      <c r="BZ69" s="877"/>
      <c r="CA69" s="877"/>
      <c r="CB69" s="877"/>
      <c r="CC69" s="877"/>
      <c r="CD69" s="877"/>
      <c r="CE69" s="877"/>
      <c r="CF69" s="877"/>
      <c r="CG69" s="877"/>
      <c r="CH69" s="877"/>
      <c r="CI69" s="877"/>
      <c r="CJ69" s="877"/>
    </row>
    <row r="70" spans="1:88" s="878" customFormat="1" ht="12.75">
      <c r="A70" s="66" t="s">
        <v>729</v>
      </c>
      <c r="B70" s="79">
        <v>725736</v>
      </c>
      <c r="C70" s="79">
        <v>478530</v>
      </c>
      <c r="D70" s="79">
        <v>0</v>
      </c>
      <c r="E70" s="410">
        <v>0</v>
      </c>
      <c r="F70" s="79">
        <v>0</v>
      </c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877"/>
      <c r="W70" s="877"/>
      <c r="X70" s="877"/>
      <c r="Y70" s="877"/>
      <c r="Z70" s="877"/>
      <c r="AA70" s="877"/>
      <c r="AB70" s="877"/>
      <c r="AC70" s="877"/>
      <c r="AD70" s="877"/>
      <c r="AE70" s="877"/>
      <c r="AF70" s="877"/>
      <c r="AG70" s="877"/>
      <c r="AH70" s="877"/>
      <c r="AI70" s="877"/>
      <c r="AJ70" s="877"/>
      <c r="AK70" s="877"/>
      <c r="AL70" s="877"/>
      <c r="AM70" s="877"/>
      <c r="AN70" s="877"/>
      <c r="AO70" s="877"/>
      <c r="AP70" s="877"/>
      <c r="AQ70" s="877"/>
      <c r="AR70" s="877"/>
      <c r="AS70" s="877"/>
      <c r="AT70" s="877"/>
      <c r="AU70" s="877"/>
      <c r="AV70" s="877"/>
      <c r="AW70" s="877"/>
      <c r="AX70" s="877"/>
      <c r="AY70" s="877"/>
      <c r="AZ70" s="877"/>
      <c r="BA70" s="877"/>
      <c r="BB70" s="877"/>
      <c r="BC70" s="877"/>
      <c r="BD70" s="877"/>
      <c r="BE70" s="877"/>
      <c r="BF70" s="877"/>
      <c r="BG70" s="877"/>
      <c r="BH70" s="877"/>
      <c r="BI70" s="877"/>
      <c r="BJ70" s="877"/>
      <c r="BK70" s="877"/>
      <c r="BL70" s="877"/>
      <c r="BM70" s="877"/>
      <c r="BN70" s="877"/>
      <c r="BO70" s="877"/>
      <c r="BP70" s="877"/>
      <c r="BQ70" s="877"/>
      <c r="BR70" s="877"/>
      <c r="BS70" s="877"/>
      <c r="BT70" s="877"/>
      <c r="BU70" s="877"/>
      <c r="BV70" s="877"/>
      <c r="BW70" s="877"/>
      <c r="BX70" s="877"/>
      <c r="BY70" s="877"/>
      <c r="BZ70" s="877"/>
      <c r="CA70" s="877"/>
      <c r="CB70" s="877"/>
      <c r="CC70" s="877"/>
      <c r="CD70" s="877"/>
      <c r="CE70" s="877"/>
      <c r="CF70" s="877"/>
      <c r="CG70" s="877"/>
      <c r="CH70" s="877"/>
      <c r="CI70" s="877"/>
      <c r="CJ70" s="877"/>
    </row>
    <row r="71" spans="1:88" s="878" customFormat="1" ht="12.75">
      <c r="A71" s="66" t="s">
        <v>715</v>
      </c>
      <c r="B71" s="79">
        <v>502333</v>
      </c>
      <c r="C71" s="79">
        <v>380278</v>
      </c>
      <c r="D71" s="79">
        <v>0</v>
      </c>
      <c r="E71" s="410">
        <v>0</v>
      </c>
      <c r="F71" s="79"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877"/>
      <c r="W71" s="877"/>
      <c r="X71" s="877"/>
      <c r="Y71" s="877"/>
      <c r="Z71" s="877"/>
      <c r="AA71" s="877"/>
      <c r="AB71" s="877"/>
      <c r="AC71" s="877"/>
      <c r="AD71" s="877"/>
      <c r="AE71" s="877"/>
      <c r="AF71" s="877"/>
      <c r="AG71" s="877"/>
      <c r="AH71" s="877"/>
      <c r="AI71" s="877"/>
      <c r="AJ71" s="877"/>
      <c r="AK71" s="877"/>
      <c r="AL71" s="877"/>
      <c r="AM71" s="877"/>
      <c r="AN71" s="877"/>
      <c r="AO71" s="877"/>
      <c r="AP71" s="877"/>
      <c r="AQ71" s="877"/>
      <c r="AR71" s="877"/>
      <c r="AS71" s="877"/>
      <c r="AT71" s="877"/>
      <c r="AU71" s="877"/>
      <c r="AV71" s="877"/>
      <c r="AW71" s="877"/>
      <c r="AX71" s="877"/>
      <c r="AY71" s="877"/>
      <c r="AZ71" s="877"/>
      <c r="BA71" s="877"/>
      <c r="BB71" s="877"/>
      <c r="BC71" s="877"/>
      <c r="BD71" s="877"/>
      <c r="BE71" s="877"/>
      <c r="BF71" s="877"/>
      <c r="BG71" s="877"/>
      <c r="BH71" s="877"/>
      <c r="BI71" s="877"/>
      <c r="BJ71" s="877"/>
      <c r="BK71" s="877"/>
      <c r="BL71" s="877"/>
      <c r="BM71" s="877"/>
      <c r="BN71" s="877"/>
      <c r="BO71" s="877"/>
      <c r="BP71" s="877"/>
      <c r="BQ71" s="877"/>
      <c r="BR71" s="877"/>
      <c r="BS71" s="877"/>
      <c r="BT71" s="877"/>
      <c r="BU71" s="877"/>
      <c r="BV71" s="877"/>
      <c r="BW71" s="877"/>
      <c r="BX71" s="877"/>
      <c r="BY71" s="877"/>
      <c r="BZ71" s="877"/>
      <c r="CA71" s="877"/>
      <c r="CB71" s="877"/>
      <c r="CC71" s="877"/>
      <c r="CD71" s="877"/>
      <c r="CE71" s="877"/>
      <c r="CF71" s="877"/>
      <c r="CG71" s="877"/>
      <c r="CH71" s="877"/>
      <c r="CI71" s="877"/>
      <c r="CJ71" s="877"/>
    </row>
    <row r="72" spans="1:88" s="878" customFormat="1" ht="12.75">
      <c r="A72" s="66" t="s">
        <v>716</v>
      </c>
      <c r="B72" s="79">
        <v>502333</v>
      </c>
      <c r="C72" s="79">
        <v>380278</v>
      </c>
      <c r="D72" s="79">
        <v>0</v>
      </c>
      <c r="E72" s="410">
        <v>0</v>
      </c>
      <c r="F72" s="79">
        <v>0</v>
      </c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877"/>
      <c r="W72" s="877"/>
      <c r="X72" s="877"/>
      <c r="Y72" s="877"/>
      <c r="Z72" s="877"/>
      <c r="AA72" s="877"/>
      <c r="AB72" s="877"/>
      <c r="AC72" s="877"/>
      <c r="AD72" s="877"/>
      <c r="AE72" s="877"/>
      <c r="AF72" s="877"/>
      <c r="AG72" s="877"/>
      <c r="AH72" s="877"/>
      <c r="AI72" s="877"/>
      <c r="AJ72" s="877"/>
      <c r="AK72" s="877"/>
      <c r="AL72" s="877"/>
      <c r="AM72" s="877"/>
      <c r="AN72" s="877"/>
      <c r="AO72" s="877"/>
      <c r="AP72" s="877"/>
      <c r="AQ72" s="877"/>
      <c r="AR72" s="877"/>
      <c r="AS72" s="877"/>
      <c r="AT72" s="877"/>
      <c r="AU72" s="877"/>
      <c r="AV72" s="877"/>
      <c r="AW72" s="877"/>
      <c r="AX72" s="877"/>
      <c r="AY72" s="877"/>
      <c r="AZ72" s="877"/>
      <c r="BA72" s="877"/>
      <c r="BB72" s="877"/>
      <c r="BC72" s="877"/>
      <c r="BD72" s="877"/>
      <c r="BE72" s="877"/>
      <c r="BF72" s="877"/>
      <c r="BG72" s="877"/>
      <c r="BH72" s="877"/>
      <c r="BI72" s="877"/>
      <c r="BJ72" s="877"/>
      <c r="BK72" s="877"/>
      <c r="BL72" s="877"/>
      <c r="BM72" s="877"/>
      <c r="BN72" s="877"/>
      <c r="BO72" s="877"/>
      <c r="BP72" s="877"/>
      <c r="BQ72" s="877"/>
      <c r="BR72" s="877"/>
      <c r="BS72" s="877"/>
      <c r="BT72" s="877"/>
      <c r="BU72" s="877"/>
      <c r="BV72" s="877"/>
      <c r="BW72" s="877"/>
      <c r="BX72" s="877"/>
      <c r="BY72" s="877"/>
      <c r="BZ72" s="877"/>
      <c r="CA72" s="877"/>
      <c r="CB72" s="877"/>
      <c r="CC72" s="877"/>
      <c r="CD72" s="877"/>
      <c r="CE72" s="877"/>
      <c r="CF72" s="877"/>
      <c r="CG72" s="877"/>
      <c r="CH72" s="877"/>
      <c r="CI72" s="877"/>
      <c r="CJ72" s="877"/>
    </row>
    <row r="73" spans="1:88" s="878" customFormat="1" ht="12.75">
      <c r="A73" s="70" t="s">
        <v>730</v>
      </c>
      <c r="B73" s="79"/>
      <c r="C73" s="79"/>
      <c r="D73" s="79"/>
      <c r="E73" s="410"/>
      <c r="F73" s="79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877"/>
      <c r="W73" s="877"/>
      <c r="X73" s="877"/>
      <c r="Y73" s="877"/>
      <c r="Z73" s="877"/>
      <c r="AA73" s="877"/>
      <c r="AB73" s="877"/>
      <c r="AC73" s="877"/>
      <c r="AD73" s="877"/>
      <c r="AE73" s="877"/>
      <c r="AF73" s="877"/>
      <c r="AG73" s="877"/>
      <c r="AH73" s="877"/>
      <c r="AI73" s="877"/>
      <c r="AJ73" s="877"/>
      <c r="AK73" s="877"/>
      <c r="AL73" s="877"/>
      <c r="AM73" s="877"/>
      <c r="AN73" s="877"/>
      <c r="AO73" s="877"/>
      <c r="AP73" s="877"/>
      <c r="AQ73" s="877"/>
      <c r="AR73" s="877"/>
      <c r="AS73" s="877"/>
      <c r="AT73" s="877"/>
      <c r="AU73" s="877"/>
      <c r="AV73" s="877"/>
      <c r="AW73" s="877"/>
      <c r="AX73" s="877"/>
      <c r="AY73" s="877"/>
      <c r="AZ73" s="877"/>
      <c r="BA73" s="877"/>
      <c r="BB73" s="877"/>
      <c r="BC73" s="877"/>
      <c r="BD73" s="877"/>
      <c r="BE73" s="877"/>
      <c r="BF73" s="877"/>
      <c r="BG73" s="877"/>
      <c r="BH73" s="877"/>
      <c r="BI73" s="877"/>
      <c r="BJ73" s="877"/>
      <c r="BK73" s="877"/>
      <c r="BL73" s="877"/>
      <c r="BM73" s="877"/>
      <c r="BN73" s="877"/>
      <c r="BO73" s="877"/>
      <c r="BP73" s="877"/>
      <c r="BQ73" s="877"/>
      <c r="BR73" s="877"/>
      <c r="BS73" s="877"/>
      <c r="BT73" s="877"/>
      <c r="BU73" s="877"/>
      <c r="BV73" s="877"/>
      <c r="BW73" s="877"/>
      <c r="BX73" s="877"/>
      <c r="BY73" s="877"/>
      <c r="BZ73" s="877"/>
      <c r="CA73" s="877"/>
      <c r="CB73" s="877"/>
      <c r="CC73" s="877"/>
      <c r="CD73" s="877"/>
      <c r="CE73" s="877"/>
      <c r="CF73" s="877"/>
      <c r="CG73" s="877"/>
      <c r="CH73" s="877"/>
      <c r="CI73" s="877"/>
      <c r="CJ73" s="877"/>
    </row>
    <row r="74" spans="1:88" s="878" customFormat="1" ht="25.5">
      <c r="A74" s="406" t="s">
        <v>723</v>
      </c>
      <c r="B74" s="79"/>
      <c r="C74" s="79"/>
      <c r="D74" s="79"/>
      <c r="E74" s="410"/>
      <c r="F74" s="79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877"/>
      <c r="W74" s="877"/>
      <c r="X74" s="877"/>
      <c r="Y74" s="877"/>
      <c r="Z74" s="877"/>
      <c r="AA74" s="877"/>
      <c r="AB74" s="877"/>
      <c r="AC74" s="877"/>
      <c r="AD74" s="877"/>
      <c r="AE74" s="877"/>
      <c r="AF74" s="877"/>
      <c r="AG74" s="877"/>
      <c r="AH74" s="877"/>
      <c r="AI74" s="877"/>
      <c r="AJ74" s="877"/>
      <c r="AK74" s="877"/>
      <c r="AL74" s="877"/>
      <c r="AM74" s="877"/>
      <c r="AN74" s="877"/>
      <c r="AO74" s="877"/>
      <c r="AP74" s="877"/>
      <c r="AQ74" s="877"/>
      <c r="AR74" s="877"/>
      <c r="AS74" s="877"/>
      <c r="AT74" s="877"/>
      <c r="AU74" s="877"/>
      <c r="AV74" s="877"/>
      <c r="AW74" s="877"/>
      <c r="AX74" s="877"/>
      <c r="AY74" s="877"/>
      <c r="AZ74" s="877"/>
      <c r="BA74" s="877"/>
      <c r="BB74" s="877"/>
      <c r="BC74" s="877"/>
      <c r="BD74" s="877"/>
      <c r="BE74" s="877"/>
      <c r="BF74" s="877"/>
      <c r="BG74" s="877"/>
      <c r="BH74" s="877"/>
      <c r="BI74" s="877"/>
      <c r="BJ74" s="877"/>
      <c r="BK74" s="877"/>
      <c r="BL74" s="877"/>
      <c r="BM74" s="877"/>
      <c r="BN74" s="877"/>
      <c r="BO74" s="877"/>
      <c r="BP74" s="877"/>
      <c r="BQ74" s="877"/>
      <c r="BR74" s="877"/>
      <c r="BS74" s="877"/>
      <c r="BT74" s="877"/>
      <c r="BU74" s="877"/>
      <c r="BV74" s="877"/>
      <c r="BW74" s="877"/>
      <c r="BX74" s="877"/>
      <c r="BY74" s="877"/>
      <c r="BZ74" s="877"/>
      <c r="CA74" s="877"/>
      <c r="CB74" s="877"/>
      <c r="CC74" s="877"/>
      <c r="CD74" s="877"/>
      <c r="CE74" s="877"/>
      <c r="CF74" s="877"/>
      <c r="CG74" s="877"/>
      <c r="CH74" s="877"/>
      <c r="CI74" s="877"/>
      <c r="CJ74" s="877"/>
    </row>
    <row r="75" spans="1:88" s="879" customFormat="1" ht="12.75">
      <c r="A75" s="66" t="s">
        <v>704</v>
      </c>
      <c r="B75" s="79">
        <v>9179000</v>
      </c>
      <c r="C75" s="193">
        <v>2616575</v>
      </c>
      <c r="D75" s="79">
        <v>2616575</v>
      </c>
      <c r="E75" s="410">
        <v>28.50610088244907</v>
      </c>
      <c r="F75" s="79">
        <v>593869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877"/>
      <c r="W75" s="877"/>
      <c r="X75" s="877"/>
      <c r="Y75" s="877"/>
      <c r="Z75" s="877"/>
      <c r="AA75" s="877"/>
      <c r="AB75" s="877"/>
      <c r="AC75" s="877"/>
      <c r="AD75" s="877"/>
      <c r="AE75" s="877"/>
      <c r="AF75" s="877"/>
      <c r="AG75" s="877"/>
      <c r="AH75" s="877"/>
      <c r="AI75" s="877"/>
      <c r="AJ75" s="877"/>
      <c r="AK75" s="877"/>
      <c r="AL75" s="877"/>
      <c r="AM75" s="877"/>
      <c r="AN75" s="877"/>
      <c r="AO75" s="877"/>
      <c r="AP75" s="877"/>
      <c r="AQ75" s="877"/>
      <c r="AR75" s="877"/>
      <c r="AS75" s="877"/>
      <c r="AT75" s="877"/>
      <c r="AU75" s="877"/>
      <c r="AV75" s="877"/>
      <c r="AW75" s="877"/>
      <c r="AX75" s="877"/>
      <c r="AY75" s="877"/>
      <c r="AZ75" s="877"/>
      <c r="BA75" s="877"/>
      <c r="BB75" s="877"/>
      <c r="BC75" s="877"/>
      <c r="BD75" s="877"/>
      <c r="BE75" s="877"/>
      <c r="BF75" s="877"/>
      <c r="BG75" s="877"/>
      <c r="BH75" s="877"/>
      <c r="BI75" s="877"/>
      <c r="BJ75" s="877"/>
      <c r="BK75" s="877"/>
      <c r="BL75" s="877"/>
      <c r="BM75" s="877"/>
      <c r="BN75" s="877"/>
      <c r="BO75" s="877"/>
      <c r="BP75" s="877"/>
      <c r="BQ75" s="877"/>
      <c r="BR75" s="877"/>
      <c r="BS75" s="877"/>
      <c r="BT75" s="877"/>
      <c r="BU75" s="877"/>
      <c r="BV75" s="877"/>
      <c r="BW75" s="877"/>
      <c r="BX75" s="877"/>
      <c r="BY75" s="877"/>
      <c r="BZ75" s="877"/>
      <c r="CA75" s="877"/>
      <c r="CB75" s="877"/>
      <c r="CC75" s="877"/>
      <c r="CD75" s="877"/>
      <c r="CE75" s="877"/>
      <c r="CF75" s="877"/>
      <c r="CG75" s="877"/>
      <c r="CH75" s="877"/>
      <c r="CI75" s="877"/>
      <c r="CJ75" s="877"/>
    </row>
    <row r="76" spans="1:88" s="879" customFormat="1" ht="12.75">
      <c r="A76" s="66" t="s">
        <v>705</v>
      </c>
      <c r="B76" s="79">
        <v>9179000</v>
      </c>
      <c r="C76" s="193">
        <v>2616575</v>
      </c>
      <c r="D76" s="79">
        <v>2616575</v>
      </c>
      <c r="E76" s="410">
        <v>28.50610088244907</v>
      </c>
      <c r="F76" s="79">
        <v>593869</v>
      </c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877"/>
      <c r="W76" s="877"/>
      <c r="X76" s="877"/>
      <c r="Y76" s="877"/>
      <c r="Z76" s="877"/>
      <c r="AA76" s="877"/>
      <c r="AB76" s="877"/>
      <c r="AC76" s="877"/>
      <c r="AD76" s="877"/>
      <c r="AE76" s="877"/>
      <c r="AF76" s="877"/>
      <c r="AG76" s="877"/>
      <c r="AH76" s="877"/>
      <c r="AI76" s="877"/>
      <c r="AJ76" s="877"/>
      <c r="AK76" s="877"/>
      <c r="AL76" s="877"/>
      <c r="AM76" s="877"/>
      <c r="AN76" s="877"/>
      <c r="AO76" s="877"/>
      <c r="AP76" s="877"/>
      <c r="AQ76" s="877"/>
      <c r="AR76" s="877"/>
      <c r="AS76" s="877"/>
      <c r="AT76" s="877"/>
      <c r="AU76" s="877"/>
      <c r="AV76" s="877"/>
      <c r="AW76" s="877"/>
      <c r="AX76" s="877"/>
      <c r="AY76" s="877"/>
      <c r="AZ76" s="877"/>
      <c r="BA76" s="877"/>
      <c r="BB76" s="877"/>
      <c r="BC76" s="877"/>
      <c r="BD76" s="877"/>
      <c r="BE76" s="877"/>
      <c r="BF76" s="877"/>
      <c r="BG76" s="877"/>
      <c r="BH76" s="877"/>
      <c r="BI76" s="877"/>
      <c r="BJ76" s="877"/>
      <c r="BK76" s="877"/>
      <c r="BL76" s="877"/>
      <c r="BM76" s="877"/>
      <c r="BN76" s="877"/>
      <c r="BO76" s="877"/>
      <c r="BP76" s="877"/>
      <c r="BQ76" s="877"/>
      <c r="BR76" s="877"/>
      <c r="BS76" s="877"/>
      <c r="BT76" s="877"/>
      <c r="BU76" s="877"/>
      <c r="BV76" s="877"/>
      <c r="BW76" s="877"/>
      <c r="BX76" s="877"/>
      <c r="BY76" s="877"/>
      <c r="BZ76" s="877"/>
      <c r="CA76" s="877"/>
      <c r="CB76" s="877"/>
      <c r="CC76" s="877"/>
      <c r="CD76" s="877"/>
      <c r="CE76" s="877"/>
      <c r="CF76" s="877"/>
      <c r="CG76" s="877"/>
      <c r="CH76" s="877"/>
      <c r="CI76" s="877"/>
      <c r="CJ76" s="877"/>
    </row>
    <row r="77" spans="1:88" s="879" customFormat="1" ht="12.75">
      <c r="A77" s="66" t="s">
        <v>708</v>
      </c>
      <c r="B77" s="79">
        <v>9179000</v>
      </c>
      <c r="C77" s="193">
        <v>2616575</v>
      </c>
      <c r="D77" s="79">
        <v>1769831.6</v>
      </c>
      <c r="E77" s="410">
        <v>19.28131168972655</v>
      </c>
      <c r="F77" s="79">
        <v>505886.3</v>
      </c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877"/>
      <c r="W77" s="877"/>
      <c r="X77" s="877"/>
      <c r="Y77" s="877"/>
      <c r="Z77" s="877"/>
      <c r="AA77" s="877"/>
      <c r="AB77" s="877"/>
      <c r="AC77" s="877"/>
      <c r="AD77" s="877"/>
      <c r="AE77" s="877"/>
      <c r="AF77" s="877"/>
      <c r="AG77" s="877"/>
      <c r="AH77" s="877"/>
      <c r="AI77" s="877"/>
      <c r="AJ77" s="877"/>
      <c r="AK77" s="877"/>
      <c r="AL77" s="877"/>
      <c r="AM77" s="877"/>
      <c r="AN77" s="877"/>
      <c r="AO77" s="877"/>
      <c r="AP77" s="877"/>
      <c r="AQ77" s="877"/>
      <c r="AR77" s="877"/>
      <c r="AS77" s="877"/>
      <c r="AT77" s="877"/>
      <c r="AU77" s="877"/>
      <c r="AV77" s="877"/>
      <c r="AW77" s="877"/>
      <c r="AX77" s="877"/>
      <c r="AY77" s="877"/>
      <c r="AZ77" s="877"/>
      <c r="BA77" s="877"/>
      <c r="BB77" s="877"/>
      <c r="BC77" s="877"/>
      <c r="BD77" s="877"/>
      <c r="BE77" s="877"/>
      <c r="BF77" s="877"/>
      <c r="BG77" s="877"/>
      <c r="BH77" s="877"/>
      <c r="BI77" s="877"/>
      <c r="BJ77" s="877"/>
      <c r="BK77" s="877"/>
      <c r="BL77" s="877"/>
      <c r="BM77" s="877"/>
      <c r="BN77" s="877"/>
      <c r="BO77" s="877"/>
      <c r="BP77" s="877"/>
      <c r="BQ77" s="877"/>
      <c r="BR77" s="877"/>
      <c r="BS77" s="877"/>
      <c r="BT77" s="877"/>
      <c r="BU77" s="877"/>
      <c r="BV77" s="877"/>
      <c r="BW77" s="877"/>
      <c r="BX77" s="877"/>
      <c r="BY77" s="877"/>
      <c r="BZ77" s="877"/>
      <c r="CA77" s="877"/>
      <c r="CB77" s="877"/>
      <c r="CC77" s="877"/>
      <c r="CD77" s="877"/>
      <c r="CE77" s="877"/>
      <c r="CF77" s="877"/>
      <c r="CG77" s="877"/>
      <c r="CH77" s="877"/>
      <c r="CI77" s="877"/>
      <c r="CJ77" s="877"/>
    </row>
    <row r="78" spans="1:88" s="878" customFormat="1" ht="12.75">
      <c r="A78" s="66" t="s">
        <v>715</v>
      </c>
      <c r="B78" s="79">
        <v>9179000</v>
      </c>
      <c r="C78" s="193">
        <v>2616575</v>
      </c>
      <c r="D78" s="79">
        <v>1769831.6</v>
      </c>
      <c r="E78" s="410">
        <v>19.28131168972655</v>
      </c>
      <c r="F78" s="79">
        <v>505886.3</v>
      </c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877"/>
      <c r="W78" s="877"/>
      <c r="X78" s="877"/>
      <c r="Y78" s="877"/>
      <c r="Z78" s="877"/>
      <c r="AA78" s="877"/>
      <c r="AB78" s="877"/>
      <c r="AC78" s="877"/>
      <c r="AD78" s="877"/>
      <c r="AE78" s="877"/>
      <c r="AF78" s="877"/>
      <c r="AG78" s="877"/>
      <c r="AH78" s="877"/>
      <c r="AI78" s="877"/>
      <c r="AJ78" s="877"/>
      <c r="AK78" s="877"/>
      <c r="AL78" s="877"/>
      <c r="AM78" s="877"/>
      <c r="AN78" s="877"/>
      <c r="AO78" s="877"/>
      <c r="AP78" s="877"/>
      <c r="AQ78" s="877"/>
      <c r="AR78" s="877"/>
      <c r="AS78" s="877"/>
      <c r="AT78" s="877"/>
      <c r="AU78" s="877"/>
      <c r="AV78" s="877"/>
      <c r="AW78" s="877"/>
      <c r="AX78" s="877"/>
      <c r="AY78" s="877"/>
      <c r="AZ78" s="877"/>
      <c r="BA78" s="877"/>
      <c r="BB78" s="877"/>
      <c r="BC78" s="877"/>
      <c r="BD78" s="877"/>
      <c r="BE78" s="877"/>
      <c r="BF78" s="877"/>
      <c r="BG78" s="877"/>
      <c r="BH78" s="877"/>
      <c r="BI78" s="877"/>
      <c r="BJ78" s="877"/>
      <c r="BK78" s="877"/>
      <c r="BL78" s="877"/>
      <c r="BM78" s="877"/>
      <c r="BN78" s="877"/>
      <c r="BO78" s="877"/>
      <c r="BP78" s="877"/>
      <c r="BQ78" s="877"/>
      <c r="BR78" s="877"/>
      <c r="BS78" s="877"/>
      <c r="BT78" s="877"/>
      <c r="BU78" s="877"/>
      <c r="BV78" s="877"/>
      <c r="BW78" s="877"/>
      <c r="BX78" s="877"/>
      <c r="BY78" s="877"/>
      <c r="BZ78" s="877"/>
      <c r="CA78" s="877"/>
      <c r="CB78" s="877"/>
      <c r="CC78" s="877"/>
      <c r="CD78" s="877"/>
      <c r="CE78" s="877"/>
      <c r="CF78" s="877"/>
      <c r="CG78" s="877"/>
      <c r="CH78" s="877"/>
      <c r="CI78" s="877"/>
      <c r="CJ78" s="877"/>
    </row>
    <row r="79" spans="1:88" s="878" customFormat="1" ht="12.75">
      <c r="A79" s="66" t="s">
        <v>717</v>
      </c>
      <c r="B79" s="79">
        <v>9179000</v>
      </c>
      <c r="C79" s="193">
        <v>2616575</v>
      </c>
      <c r="D79" s="79">
        <v>1769831.6</v>
      </c>
      <c r="E79" s="410">
        <v>19.28131168972655</v>
      </c>
      <c r="F79" s="79">
        <v>505886.3</v>
      </c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877"/>
      <c r="W79" s="877"/>
      <c r="X79" s="877"/>
      <c r="Y79" s="877"/>
      <c r="Z79" s="877"/>
      <c r="AA79" s="877"/>
      <c r="AB79" s="877"/>
      <c r="AC79" s="877"/>
      <c r="AD79" s="877"/>
      <c r="AE79" s="877"/>
      <c r="AF79" s="877"/>
      <c r="AG79" s="877"/>
      <c r="AH79" s="877"/>
      <c r="AI79" s="877"/>
      <c r="AJ79" s="877"/>
      <c r="AK79" s="877"/>
      <c r="AL79" s="877"/>
      <c r="AM79" s="877"/>
      <c r="AN79" s="877"/>
      <c r="AO79" s="877"/>
      <c r="AP79" s="877"/>
      <c r="AQ79" s="877"/>
      <c r="AR79" s="877"/>
      <c r="AS79" s="877"/>
      <c r="AT79" s="877"/>
      <c r="AU79" s="877"/>
      <c r="AV79" s="877"/>
      <c r="AW79" s="877"/>
      <c r="AX79" s="877"/>
      <c r="AY79" s="877"/>
      <c r="AZ79" s="877"/>
      <c r="BA79" s="877"/>
      <c r="BB79" s="877"/>
      <c r="BC79" s="877"/>
      <c r="BD79" s="877"/>
      <c r="BE79" s="877"/>
      <c r="BF79" s="877"/>
      <c r="BG79" s="877"/>
      <c r="BH79" s="877"/>
      <c r="BI79" s="877"/>
      <c r="BJ79" s="877"/>
      <c r="BK79" s="877"/>
      <c r="BL79" s="877"/>
      <c r="BM79" s="877"/>
      <c r="BN79" s="877"/>
      <c r="BO79" s="877"/>
      <c r="BP79" s="877"/>
      <c r="BQ79" s="877"/>
      <c r="BR79" s="877"/>
      <c r="BS79" s="877"/>
      <c r="BT79" s="877"/>
      <c r="BU79" s="877"/>
      <c r="BV79" s="877"/>
      <c r="BW79" s="877"/>
      <c r="BX79" s="877"/>
      <c r="BY79" s="877"/>
      <c r="BZ79" s="877"/>
      <c r="CA79" s="877"/>
      <c r="CB79" s="877"/>
      <c r="CC79" s="877"/>
      <c r="CD79" s="877"/>
      <c r="CE79" s="877"/>
      <c r="CF79" s="877"/>
      <c r="CG79" s="877"/>
      <c r="CH79" s="877"/>
      <c r="CI79" s="877"/>
      <c r="CJ79" s="877"/>
    </row>
    <row r="80" spans="1:6" ht="12.75">
      <c r="A80" s="192" t="s">
        <v>731</v>
      </c>
      <c r="B80" s="23"/>
      <c r="C80" s="23"/>
      <c r="D80" s="23"/>
      <c r="E80" s="874"/>
      <c r="F80" s="79"/>
    </row>
    <row r="81" spans="1:88" s="861" customFormat="1" ht="12.75">
      <c r="A81" s="70" t="s">
        <v>727</v>
      </c>
      <c r="B81" s="79"/>
      <c r="C81" s="79"/>
      <c r="D81" s="79"/>
      <c r="E81" s="410"/>
      <c r="F81" s="79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860"/>
      <c r="W81" s="860"/>
      <c r="X81" s="860"/>
      <c r="Y81" s="860"/>
      <c r="Z81" s="860"/>
      <c r="AA81" s="860"/>
      <c r="AB81" s="860"/>
      <c r="AC81" s="860"/>
      <c r="AD81" s="860"/>
      <c r="AE81" s="860"/>
      <c r="AF81" s="860"/>
      <c r="AG81" s="860"/>
      <c r="AH81" s="860"/>
      <c r="AI81" s="860"/>
      <c r="AJ81" s="860"/>
      <c r="AK81" s="860"/>
      <c r="AL81" s="860"/>
      <c r="AM81" s="860"/>
      <c r="AN81" s="860"/>
      <c r="AO81" s="860"/>
      <c r="AP81" s="860"/>
      <c r="AQ81" s="860"/>
      <c r="AR81" s="860"/>
      <c r="AS81" s="860"/>
      <c r="AT81" s="860"/>
      <c r="AU81" s="860"/>
      <c r="AV81" s="860"/>
      <c r="AW81" s="860"/>
      <c r="AX81" s="860"/>
      <c r="AY81" s="860"/>
      <c r="AZ81" s="860"/>
      <c r="BA81" s="860"/>
      <c r="BB81" s="860"/>
      <c r="BC81" s="860"/>
      <c r="BD81" s="860"/>
      <c r="BE81" s="860"/>
      <c r="BF81" s="860"/>
      <c r="BG81" s="860"/>
      <c r="BH81" s="860"/>
      <c r="BI81" s="860"/>
      <c r="BJ81" s="860"/>
      <c r="BK81" s="860"/>
      <c r="BL81" s="860"/>
      <c r="BM81" s="860"/>
      <c r="BN81" s="860"/>
      <c r="BO81" s="860"/>
      <c r="BP81" s="860"/>
      <c r="BQ81" s="860"/>
      <c r="BR81" s="860"/>
      <c r="BS81" s="860"/>
      <c r="BT81" s="860"/>
      <c r="BU81" s="860"/>
      <c r="BV81" s="860"/>
      <c r="BW81" s="860"/>
      <c r="BX81" s="860"/>
      <c r="BY81" s="860"/>
      <c r="BZ81" s="860"/>
      <c r="CA81" s="860"/>
      <c r="CB81" s="860"/>
      <c r="CC81" s="860"/>
      <c r="CD81" s="860"/>
      <c r="CE81" s="860"/>
      <c r="CF81" s="860"/>
      <c r="CG81" s="860"/>
      <c r="CH81" s="860"/>
      <c r="CI81" s="860"/>
      <c r="CJ81" s="860"/>
    </row>
    <row r="82" spans="1:88" s="875" customFormat="1" ht="12.75">
      <c r="A82" s="69" t="s">
        <v>704</v>
      </c>
      <c r="B82" s="79">
        <v>4112756</v>
      </c>
      <c r="C82" s="79">
        <v>2615518</v>
      </c>
      <c r="D82" s="193">
        <v>469885.3</v>
      </c>
      <c r="E82" s="336">
        <v>11.425071168822075</v>
      </c>
      <c r="F82" s="193">
        <v>12647.3</v>
      </c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860"/>
      <c r="W82" s="860"/>
      <c r="X82" s="860"/>
      <c r="Y82" s="860"/>
      <c r="Z82" s="860"/>
      <c r="AA82" s="860"/>
      <c r="AB82" s="860"/>
      <c r="AC82" s="860"/>
      <c r="AD82" s="860"/>
      <c r="AE82" s="860"/>
      <c r="AF82" s="860"/>
      <c r="AG82" s="860"/>
      <c r="AH82" s="860"/>
      <c r="AI82" s="860"/>
      <c r="AJ82" s="860"/>
      <c r="AK82" s="860"/>
      <c r="AL82" s="860"/>
      <c r="AM82" s="860"/>
      <c r="AN82" s="860"/>
      <c r="AO82" s="860"/>
      <c r="AP82" s="860"/>
      <c r="AQ82" s="860"/>
      <c r="AR82" s="860"/>
      <c r="AS82" s="860"/>
      <c r="AT82" s="860"/>
      <c r="AU82" s="860"/>
      <c r="AV82" s="860"/>
      <c r="AW82" s="860"/>
      <c r="AX82" s="860"/>
      <c r="AY82" s="860"/>
      <c r="AZ82" s="860"/>
      <c r="BA82" s="860"/>
      <c r="BB82" s="860"/>
      <c r="BC82" s="860"/>
      <c r="BD82" s="860"/>
      <c r="BE82" s="860"/>
      <c r="BF82" s="860"/>
      <c r="BG82" s="860"/>
      <c r="BH82" s="860"/>
      <c r="BI82" s="860"/>
      <c r="BJ82" s="860"/>
      <c r="BK82" s="860"/>
      <c r="BL82" s="860"/>
      <c r="BM82" s="860"/>
      <c r="BN82" s="860"/>
      <c r="BO82" s="860"/>
      <c r="BP82" s="860"/>
      <c r="BQ82" s="860"/>
      <c r="BR82" s="860"/>
      <c r="BS82" s="860"/>
      <c r="BT82" s="860"/>
      <c r="BU82" s="860"/>
      <c r="BV82" s="860"/>
      <c r="BW82" s="860"/>
      <c r="BX82" s="860"/>
      <c r="BY82" s="860"/>
      <c r="BZ82" s="860"/>
      <c r="CA82" s="860"/>
      <c r="CB82" s="860"/>
      <c r="CC82" s="860"/>
      <c r="CD82" s="860"/>
      <c r="CE82" s="860"/>
      <c r="CF82" s="860"/>
      <c r="CG82" s="860"/>
      <c r="CH82" s="860"/>
      <c r="CI82" s="860"/>
      <c r="CJ82" s="860"/>
    </row>
    <row r="83" spans="1:88" s="875" customFormat="1" ht="12.75">
      <c r="A83" s="69" t="s">
        <v>705</v>
      </c>
      <c r="B83" s="79">
        <v>304496</v>
      </c>
      <c r="C83" s="79">
        <v>226657</v>
      </c>
      <c r="D83" s="193">
        <v>226656.7</v>
      </c>
      <c r="E83" s="336">
        <v>74.43667568703695</v>
      </c>
      <c r="F83" s="193">
        <v>9554.700000000012</v>
      </c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860"/>
      <c r="W83" s="860"/>
      <c r="X83" s="860"/>
      <c r="Y83" s="860"/>
      <c r="Z83" s="860"/>
      <c r="AA83" s="860"/>
      <c r="AB83" s="860"/>
      <c r="AC83" s="860"/>
      <c r="AD83" s="860"/>
      <c r="AE83" s="860"/>
      <c r="AF83" s="860"/>
      <c r="AG83" s="860"/>
      <c r="AH83" s="860"/>
      <c r="AI83" s="860"/>
      <c r="AJ83" s="860"/>
      <c r="AK83" s="860"/>
      <c r="AL83" s="860"/>
      <c r="AM83" s="860"/>
      <c r="AN83" s="860"/>
      <c r="AO83" s="860"/>
      <c r="AP83" s="860"/>
      <c r="AQ83" s="860"/>
      <c r="AR83" s="860"/>
      <c r="AS83" s="860"/>
      <c r="AT83" s="860"/>
      <c r="AU83" s="860"/>
      <c r="AV83" s="860"/>
      <c r="AW83" s="860"/>
      <c r="AX83" s="860"/>
      <c r="AY83" s="860"/>
      <c r="AZ83" s="860"/>
      <c r="BA83" s="860"/>
      <c r="BB83" s="860"/>
      <c r="BC83" s="860"/>
      <c r="BD83" s="860"/>
      <c r="BE83" s="860"/>
      <c r="BF83" s="860"/>
      <c r="BG83" s="860"/>
      <c r="BH83" s="860"/>
      <c r="BI83" s="860"/>
      <c r="BJ83" s="860"/>
      <c r="BK83" s="860"/>
      <c r="BL83" s="860"/>
      <c r="BM83" s="860"/>
      <c r="BN83" s="860"/>
      <c r="BO83" s="860"/>
      <c r="BP83" s="860"/>
      <c r="BQ83" s="860"/>
      <c r="BR83" s="860"/>
      <c r="BS83" s="860"/>
      <c r="BT83" s="860"/>
      <c r="BU83" s="860"/>
      <c r="BV83" s="860"/>
      <c r="BW83" s="860"/>
      <c r="BX83" s="860"/>
      <c r="BY83" s="860"/>
      <c r="BZ83" s="860"/>
      <c r="CA83" s="860"/>
      <c r="CB83" s="860"/>
      <c r="CC83" s="860"/>
      <c r="CD83" s="860"/>
      <c r="CE83" s="860"/>
      <c r="CF83" s="860"/>
      <c r="CG83" s="860"/>
      <c r="CH83" s="860"/>
      <c r="CI83" s="860"/>
      <c r="CJ83" s="860"/>
    </row>
    <row r="84" spans="1:88" s="875" customFormat="1" ht="12.75">
      <c r="A84" s="69" t="s">
        <v>706</v>
      </c>
      <c r="B84" s="79">
        <v>37240</v>
      </c>
      <c r="C84" s="79">
        <v>19240</v>
      </c>
      <c r="D84" s="193">
        <v>3044.6</v>
      </c>
      <c r="E84" s="336">
        <v>8.17561761546724</v>
      </c>
      <c r="F84" s="193">
        <v>1300.1</v>
      </c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860"/>
      <c r="W84" s="860"/>
      <c r="X84" s="860"/>
      <c r="Y84" s="860"/>
      <c r="Z84" s="860"/>
      <c r="AA84" s="860"/>
      <c r="AB84" s="860"/>
      <c r="AC84" s="860"/>
      <c r="AD84" s="860"/>
      <c r="AE84" s="860"/>
      <c r="AF84" s="860"/>
      <c r="AG84" s="860"/>
      <c r="AH84" s="860"/>
      <c r="AI84" s="860"/>
      <c r="AJ84" s="860"/>
      <c r="AK84" s="860"/>
      <c r="AL84" s="860"/>
      <c r="AM84" s="860"/>
      <c r="AN84" s="860"/>
      <c r="AO84" s="860"/>
      <c r="AP84" s="860"/>
      <c r="AQ84" s="860"/>
      <c r="AR84" s="860"/>
      <c r="AS84" s="860"/>
      <c r="AT84" s="860"/>
      <c r="AU84" s="860"/>
      <c r="AV84" s="860"/>
      <c r="AW84" s="860"/>
      <c r="AX84" s="860"/>
      <c r="AY84" s="860"/>
      <c r="AZ84" s="860"/>
      <c r="BA84" s="860"/>
      <c r="BB84" s="860"/>
      <c r="BC84" s="860"/>
      <c r="BD84" s="860"/>
      <c r="BE84" s="860"/>
      <c r="BF84" s="860"/>
      <c r="BG84" s="860"/>
      <c r="BH84" s="860"/>
      <c r="BI84" s="860"/>
      <c r="BJ84" s="860"/>
      <c r="BK84" s="860"/>
      <c r="BL84" s="860"/>
      <c r="BM84" s="860"/>
      <c r="BN84" s="860"/>
      <c r="BO84" s="860"/>
      <c r="BP84" s="860"/>
      <c r="BQ84" s="860"/>
      <c r="BR84" s="860"/>
      <c r="BS84" s="860"/>
      <c r="BT84" s="860"/>
      <c r="BU84" s="860"/>
      <c r="BV84" s="860"/>
      <c r="BW84" s="860"/>
      <c r="BX84" s="860"/>
      <c r="BY84" s="860"/>
      <c r="BZ84" s="860"/>
      <c r="CA84" s="860"/>
      <c r="CB84" s="860"/>
      <c r="CC84" s="860"/>
      <c r="CD84" s="860"/>
      <c r="CE84" s="860"/>
      <c r="CF84" s="860"/>
      <c r="CG84" s="860"/>
      <c r="CH84" s="860"/>
      <c r="CI84" s="860"/>
      <c r="CJ84" s="860"/>
    </row>
    <row r="85" spans="1:88" s="875" customFormat="1" ht="12.75">
      <c r="A85" s="69" t="s">
        <v>707</v>
      </c>
      <c r="B85" s="79">
        <v>3771020</v>
      </c>
      <c r="C85" s="79">
        <v>2369621</v>
      </c>
      <c r="D85" s="79">
        <v>240184</v>
      </c>
      <c r="E85" s="410">
        <v>6.369205148739598</v>
      </c>
      <c r="F85" s="79">
        <v>1792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860"/>
      <c r="W85" s="860"/>
      <c r="X85" s="860"/>
      <c r="Y85" s="860"/>
      <c r="Z85" s="860"/>
      <c r="AA85" s="860"/>
      <c r="AB85" s="860"/>
      <c r="AC85" s="860"/>
      <c r="AD85" s="860"/>
      <c r="AE85" s="860"/>
      <c r="AF85" s="860"/>
      <c r="AG85" s="860"/>
      <c r="AH85" s="860"/>
      <c r="AI85" s="860"/>
      <c r="AJ85" s="860"/>
      <c r="AK85" s="860"/>
      <c r="AL85" s="860"/>
      <c r="AM85" s="860"/>
      <c r="AN85" s="860"/>
      <c r="AO85" s="860"/>
      <c r="AP85" s="860"/>
      <c r="AQ85" s="860"/>
      <c r="AR85" s="860"/>
      <c r="AS85" s="860"/>
      <c r="AT85" s="860"/>
      <c r="AU85" s="860"/>
      <c r="AV85" s="860"/>
      <c r="AW85" s="860"/>
      <c r="AX85" s="860"/>
      <c r="AY85" s="860"/>
      <c r="AZ85" s="860"/>
      <c r="BA85" s="860"/>
      <c r="BB85" s="860"/>
      <c r="BC85" s="860"/>
      <c r="BD85" s="860"/>
      <c r="BE85" s="860"/>
      <c r="BF85" s="860"/>
      <c r="BG85" s="860"/>
      <c r="BH85" s="860"/>
      <c r="BI85" s="860"/>
      <c r="BJ85" s="860"/>
      <c r="BK85" s="860"/>
      <c r="BL85" s="860"/>
      <c r="BM85" s="860"/>
      <c r="BN85" s="860"/>
      <c r="BO85" s="860"/>
      <c r="BP85" s="860"/>
      <c r="BQ85" s="860"/>
      <c r="BR85" s="860"/>
      <c r="BS85" s="860"/>
      <c r="BT85" s="860"/>
      <c r="BU85" s="860"/>
      <c r="BV85" s="860"/>
      <c r="BW85" s="860"/>
      <c r="BX85" s="860"/>
      <c r="BY85" s="860"/>
      <c r="BZ85" s="860"/>
      <c r="CA85" s="860"/>
      <c r="CB85" s="860"/>
      <c r="CC85" s="860"/>
      <c r="CD85" s="860"/>
      <c r="CE85" s="860"/>
      <c r="CF85" s="860"/>
      <c r="CG85" s="860"/>
      <c r="CH85" s="860"/>
      <c r="CI85" s="860"/>
      <c r="CJ85" s="860"/>
    </row>
    <row r="86" spans="1:88" s="875" customFormat="1" ht="12.75">
      <c r="A86" s="69" t="s">
        <v>708</v>
      </c>
      <c r="B86" s="79">
        <v>4112756</v>
      </c>
      <c r="C86" s="79">
        <v>2615518</v>
      </c>
      <c r="D86" s="79">
        <v>413505</v>
      </c>
      <c r="E86" s="410">
        <v>10.054206960004434</v>
      </c>
      <c r="F86" s="79">
        <v>9476</v>
      </c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860"/>
      <c r="W86" s="860"/>
      <c r="X86" s="860"/>
      <c r="Y86" s="860"/>
      <c r="Z86" s="860"/>
      <c r="AA86" s="860"/>
      <c r="AB86" s="860"/>
      <c r="AC86" s="860"/>
      <c r="AD86" s="860"/>
      <c r="AE86" s="860"/>
      <c r="AF86" s="860"/>
      <c r="AG86" s="860"/>
      <c r="AH86" s="860"/>
      <c r="AI86" s="860"/>
      <c r="AJ86" s="860"/>
      <c r="AK86" s="860"/>
      <c r="AL86" s="860"/>
      <c r="AM86" s="860"/>
      <c r="AN86" s="860"/>
      <c r="AO86" s="860"/>
      <c r="AP86" s="860"/>
      <c r="AQ86" s="860"/>
      <c r="AR86" s="860"/>
      <c r="AS86" s="860"/>
      <c r="AT86" s="860"/>
      <c r="AU86" s="860"/>
      <c r="AV86" s="860"/>
      <c r="AW86" s="860"/>
      <c r="AX86" s="860"/>
      <c r="AY86" s="860"/>
      <c r="AZ86" s="860"/>
      <c r="BA86" s="860"/>
      <c r="BB86" s="860"/>
      <c r="BC86" s="860"/>
      <c r="BD86" s="860"/>
      <c r="BE86" s="860"/>
      <c r="BF86" s="860"/>
      <c r="BG86" s="860"/>
      <c r="BH86" s="860"/>
      <c r="BI86" s="860"/>
      <c r="BJ86" s="860"/>
      <c r="BK86" s="860"/>
      <c r="BL86" s="860"/>
      <c r="BM86" s="860"/>
      <c r="BN86" s="860"/>
      <c r="BO86" s="860"/>
      <c r="BP86" s="860"/>
      <c r="BQ86" s="860"/>
      <c r="BR86" s="860"/>
      <c r="BS86" s="860"/>
      <c r="BT86" s="860"/>
      <c r="BU86" s="860"/>
      <c r="BV86" s="860"/>
      <c r="BW86" s="860"/>
      <c r="BX86" s="860"/>
      <c r="BY86" s="860"/>
      <c r="BZ86" s="860"/>
      <c r="CA86" s="860"/>
      <c r="CB86" s="860"/>
      <c r="CC86" s="860"/>
      <c r="CD86" s="860"/>
      <c r="CE86" s="860"/>
      <c r="CF86" s="860"/>
      <c r="CG86" s="860"/>
      <c r="CH86" s="860"/>
      <c r="CI86" s="860"/>
      <c r="CJ86" s="860"/>
    </row>
    <row r="87" spans="1:88" s="876" customFormat="1" ht="12.75">
      <c r="A87" s="69" t="s">
        <v>709</v>
      </c>
      <c r="B87" s="79">
        <v>3264226</v>
      </c>
      <c r="C87" s="79">
        <v>2161567</v>
      </c>
      <c r="D87" s="79">
        <v>413505</v>
      </c>
      <c r="E87" s="410">
        <v>12.66778096859715</v>
      </c>
      <c r="F87" s="79">
        <v>9476</v>
      </c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860"/>
      <c r="W87" s="860"/>
      <c r="X87" s="860"/>
      <c r="Y87" s="860"/>
      <c r="Z87" s="860"/>
      <c r="AA87" s="860"/>
      <c r="AB87" s="860"/>
      <c r="AC87" s="860"/>
      <c r="AD87" s="860"/>
      <c r="AE87" s="860"/>
      <c r="AF87" s="860"/>
      <c r="AG87" s="860"/>
      <c r="AH87" s="860"/>
      <c r="AI87" s="860"/>
      <c r="AJ87" s="860"/>
      <c r="AK87" s="860"/>
      <c r="AL87" s="860"/>
      <c r="AM87" s="860"/>
      <c r="AN87" s="860"/>
      <c r="AO87" s="860"/>
      <c r="AP87" s="860"/>
      <c r="AQ87" s="860"/>
      <c r="AR87" s="860"/>
      <c r="AS87" s="860"/>
      <c r="AT87" s="860"/>
      <c r="AU87" s="860"/>
      <c r="AV87" s="860"/>
      <c r="AW87" s="860"/>
      <c r="AX87" s="860"/>
      <c r="AY87" s="860"/>
      <c r="AZ87" s="860"/>
      <c r="BA87" s="860"/>
      <c r="BB87" s="860"/>
      <c r="BC87" s="860"/>
      <c r="BD87" s="860"/>
      <c r="BE87" s="860"/>
      <c r="BF87" s="860"/>
      <c r="BG87" s="860"/>
      <c r="BH87" s="860"/>
      <c r="BI87" s="860"/>
      <c r="BJ87" s="860"/>
      <c r="BK87" s="860"/>
      <c r="BL87" s="860"/>
      <c r="BM87" s="860"/>
      <c r="BN87" s="860"/>
      <c r="BO87" s="860"/>
      <c r="BP87" s="860"/>
      <c r="BQ87" s="860"/>
      <c r="BR87" s="860"/>
      <c r="BS87" s="860"/>
      <c r="BT87" s="860"/>
      <c r="BU87" s="860"/>
      <c r="BV87" s="860"/>
      <c r="BW87" s="860"/>
      <c r="BX87" s="860"/>
      <c r="BY87" s="860"/>
      <c r="BZ87" s="860"/>
      <c r="CA87" s="860"/>
      <c r="CB87" s="860"/>
      <c r="CC87" s="860"/>
      <c r="CD87" s="860"/>
      <c r="CE87" s="860"/>
      <c r="CF87" s="860"/>
      <c r="CG87" s="860"/>
      <c r="CH87" s="860"/>
      <c r="CI87" s="860"/>
      <c r="CJ87" s="860"/>
    </row>
    <row r="88" spans="1:88" s="876" customFormat="1" ht="12.75">
      <c r="A88" s="69" t="s">
        <v>710</v>
      </c>
      <c r="B88" s="79">
        <v>3264226</v>
      </c>
      <c r="C88" s="79">
        <v>2161567</v>
      </c>
      <c r="D88" s="79">
        <v>413505</v>
      </c>
      <c r="E88" s="410">
        <v>12.66778096859715</v>
      </c>
      <c r="F88" s="79">
        <v>9476</v>
      </c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860"/>
      <c r="W88" s="860"/>
      <c r="X88" s="860"/>
      <c r="Y88" s="860"/>
      <c r="Z88" s="860"/>
      <c r="AA88" s="860"/>
      <c r="AB88" s="860"/>
      <c r="AC88" s="860"/>
      <c r="AD88" s="860"/>
      <c r="AE88" s="860"/>
      <c r="AF88" s="860"/>
      <c r="AG88" s="860"/>
      <c r="AH88" s="860"/>
      <c r="AI88" s="860"/>
      <c r="AJ88" s="860"/>
      <c r="AK88" s="860"/>
      <c r="AL88" s="860"/>
      <c r="AM88" s="860"/>
      <c r="AN88" s="860"/>
      <c r="AO88" s="860"/>
      <c r="AP88" s="860"/>
      <c r="AQ88" s="860"/>
      <c r="AR88" s="860"/>
      <c r="AS88" s="860"/>
      <c r="AT88" s="860"/>
      <c r="AU88" s="860"/>
      <c r="AV88" s="860"/>
      <c r="AW88" s="860"/>
      <c r="AX88" s="860"/>
      <c r="AY88" s="860"/>
      <c r="AZ88" s="860"/>
      <c r="BA88" s="860"/>
      <c r="BB88" s="860"/>
      <c r="BC88" s="860"/>
      <c r="BD88" s="860"/>
      <c r="BE88" s="860"/>
      <c r="BF88" s="860"/>
      <c r="BG88" s="860"/>
      <c r="BH88" s="860"/>
      <c r="BI88" s="860"/>
      <c r="BJ88" s="860"/>
      <c r="BK88" s="860"/>
      <c r="BL88" s="860"/>
      <c r="BM88" s="860"/>
      <c r="BN88" s="860"/>
      <c r="BO88" s="860"/>
      <c r="BP88" s="860"/>
      <c r="BQ88" s="860"/>
      <c r="BR88" s="860"/>
      <c r="BS88" s="860"/>
      <c r="BT88" s="860"/>
      <c r="BU88" s="860"/>
      <c r="BV88" s="860"/>
      <c r="BW88" s="860"/>
      <c r="BX88" s="860"/>
      <c r="BY88" s="860"/>
      <c r="BZ88" s="860"/>
      <c r="CA88" s="860"/>
      <c r="CB88" s="860"/>
      <c r="CC88" s="860"/>
      <c r="CD88" s="860"/>
      <c r="CE88" s="860"/>
      <c r="CF88" s="860"/>
      <c r="CG88" s="860"/>
      <c r="CH88" s="860"/>
      <c r="CI88" s="860"/>
      <c r="CJ88" s="860"/>
    </row>
    <row r="89" spans="1:88" s="878" customFormat="1" ht="12.75">
      <c r="A89" s="66" t="s">
        <v>715</v>
      </c>
      <c r="B89" s="79">
        <v>848530</v>
      </c>
      <c r="C89" s="79">
        <v>453951</v>
      </c>
      <c r="D89" s="79">
        <v>0</v>
      </c>
      <c r="E89" s="410">
        <v>0</v>
      </c>
      <c r="F89" s="79">
        <v>0</v>
      </c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877"/>
      <c r="W89" s="877"/>
      <c r="X89" s="877"/>
      <c r="Y89" s="877"/>
      <c r="Z89" s="877"/>
      <c r="AA89" s="877"/>
      <c r="AB89" s="877"/>
      <c r="AC89" s="877"/>
      <c r="AD89" s="877"/>
      <c r="AE89" s="877"/>
      <c r="AF89" s="877"/>
      <c r="AG89" s="877"/>
      <c r="AH89" s="877"/>
      <c r="AI89" s="877"/>
      <c r="AJ89" s="877"/>
      <c r="AK89" s="877"/>
      <c r="AL89" s="877"/>
      <c r="AM89" s="877"/>
      <c r="AN89" s="877"/>
      <c r="AO89" s="877"/>
      <c r="AP89" s="877"/>
      <c r="AQ89" s="877"/>
      <c r="AR89" s="877"/>
      <c r="AS89" s="877"/>
      <c r="AT89" s="877"/>
      <c r="AU89" s="877"/>
      <c r="AV89" s="877"/>
      <c r="AW89" s="877"/>
      <c r="AX89" s="877"/>
      <c r="AY89" s="877"/>
      <c r="AZ89" s="877"/>
      <c r="BA89" s="877"/>
      <c r="BB89" s="877"/>
      <c r="BC89" s="877"/>
      <c r="BD89" s="877"/>
      <c r="BE89" s="877"/>
      <c r="BF89" s="877"/>
      <c r="BG89" s="877"/>
      <c r="BH89" s="877"/>
      <c r="BI89" s="877"/>
      <c r="BJ89" s="877"/>
      <c r="BK89" s="877"/>
      <c r="BL89" s="877"/>
      <c r="BM89" s="877"/>
      <c r="BN89" s="877"/>
      <c r="BO89" s="877"/>
      <c r="BP89" s="877"/>
      <c r="BQ89" s="877"/>
      <c r="BR89" s="877"/>
      <c r="BS89" s="877"/>
      <c r="BT89" s="877"/>
      <c r="BU89" s="877"/>
      <c r="BV89" s="877"/>
      <c r="BW89" s="877"/>
      <c r="BX89" s="877"/>
      <c r="BY89" s="877"/>
      <c r="BZ89" s="877"/>
      <c r="CA89" s="877"/>
      <c r="CB89" s="877"/>
      <c r="CC89" s="877"/>
      <c r="CD89" s="877"/>
      <c r="CE89" s="877"/>
      <c r="CF89" s="877"/>
      <c r="CG89" s="877"/>
      <c r="CH89" s="877"/>
      <c r="CI89" s="877"/>
      <c r="CJ89" s="877"/>
    </row>
    <row r="90" spans="1:88" s="878" customFormat="1" ht="12.75">
      <c r="A90" s="66" t="s">
        <v>716</v>
      </c>
      <c r="B90" s="79">
        <v>848530</v>
      </c>
      <c r="C90" s="79">
        <v>453951</v>
      </c>
      <c r="D90" s="79">
        <v>0</v>
      </c>
      <c r="E90" s="410">
        <v>0</v>
      </c>
      <c r="F90" s="79"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877"/>
      <c r="W90" s="877"/>
      <c r="X90" s="877"/>
      <c r="Y90" s="877"/>
      <c r="Z90" s="877"/>
      <c r="AA90" s="877"/>
      <c r="AB90" s="877"/>
      <c r="AC90" s="877"/>
      <c r="AD90" s="877"/>
      <c r="AE90" s="877"/>
      <c r="AF90" s="877"/>
      <c r="AG90" s="877"/>
      <c r="AH90" s="877"/>
      <c r="AI90" s="877"/>
      <c r="AJ90" s="877"/>
      <c r="AK90" s="877"/>
      <c r="AL90" s="877"/>
      <c r="AM90" s="877"/>
      <c r="AN90" s="877"/>
      <c r="AO90" s="877"/>
      <c r="AP90" s="877"/>
      <c r="AQ90" s="877"/>
      <c r="AR90" s="877"/>
      <c r="AS90" s="877"/>
      <c r="AT90" s="877"/>
      <c r="AU90" s="877"/>
      <c r="AV90" s="877"/>
      <c r="AW90" s="877"/>
      <c r="AX90" s="877"/>
      <c r="AY90" s="877"/>
      <c r="AZ90" s="877"/>
      <c r="BA90" s="877"/>
      <c r="BB90" s="877"/>
      <c r="BC90" s="877"/>
      <c r="BD90" s="877"/>
      <c r="BE90" s="877"/>
      <c r="BF90" s="877"/>
      <c r="BG90" s="877"/>
      <c r="BH90" s="877"/>
      <c r="BI90" s="877"/>
      <c r="BJ90" s="877"/>
      <c r="BK90" s="877"/>
      <c r="BL90" s="877"/>
      <c r="BM90" s="877"/>
      <c r="BN90" s="877"/>
      <c r="BO90" s="877"/>
      <c r="BP90" s="877"/>
      <c r="BQ90" s="877"/>
      <c r="BR90" s="877"/>
      <c r="BS90" s="877"/>
      <c r="BT90" s="877"/>
      <c r="BU90" s="877"/>
      <c r="BV90" s="877"/>
      <c r="BW90" s="877"/>
      <c r="BX90" s="877"/>
      <c r="BY90" s="877"/>
      <c r="BZ90" s="877"/>
      <c r="CA90" s="877"/>
      <c r="CB90" s="877"/>
      <c r="CC90" s="877"/>
      <c r="CD90" s="877"/>
      <c r="CE90" s="877"/>
      <c r="CF90" s="877"/>
      <c r="CG90" s="877"/>
      <c r="CH90" s="877"/>
      <c r="CI90" s="877"/>
      <c r="CJ90" s="877"/>
    </row>
    <row r="91" spans="1:88" s="878" customFormat="1" ht="25.5">
      <c r="A91" s="406" t="s">
        <v>723</v>
      </c>
      <c r="B91" s="79"/>
      <c r="C91" s="79"/>
      <c r="D91" s="79"/>
      <c r="E91" s="410"/>
      <c r="F91" s="79"/>
      <c r="G91" s="152"/>
      <c r="H91" s="152"/>
      <c r="I91" s="152"/>
      <c r="J91" s="152"/>
      <c r="K91" s="152"/>
      <c r="L91" s="152"/>
      <c r="M91" s="152"/>
      <c r="N91" s="152"/>
      <c r="O91" s="152"/>
      <c r="P91" s="152"/>
      <c r="Q91" s="152"/>
      <c r="R91" s="152"/>
      <c r="S91" s="152"/>
      <c r="T91" s="152"/>
      <c r="U91" s="152"/>
      <c r="V91" s="877"/>
      <c r="W91" s="877"/>
      <c r="X91" s="877"/>
      <c r="Y91" s="877"/>
      <c r="Z91" s="877"/>
      <c r="AA91" s="877"/>
      <c r="AB91" s="877"/>
      <c r="AC91" s="877"/>
      <c r="AD91" s="877"/>
      <c r="AE91" s="877"/>
      <c r="AF91" s="877"/>
      <c r="AG91" s="877"/>
      <c r="AH91" s="877"/>
      <c r="AI91" s="877"/>
      <c r="AJ91" s="877"/>
      <c r="AK91" s="877"/>
      <c r="AL91" s="877"/>
      <c r="AM91" s="877"/>
      <c r="AN91" s="877"/>
      <c r="AO91" s="877"/>
      <c r="AP91" s="877"/>
      <c r="AQ91" s="877"/>
      <c r="AR91" s="877"/>
      <c r="AS91" s="877"/>
      <c r="AT91" s="877"/>
      <c r="AU91" s="877"/>
      <c r="AV91" s="877"/>
      <c r="AW91" s="877"/>
      <c r="AX91" s="877"/>
      <c r="AY91" s="877"/>
      <c r="AZ91" s="877"/>
      <c r="BA91" s="877"/>
      <c r="BB91" s="877"/>
      <c r="BC91" s="877"/>
      <c r="BD91" s="877"/>
      <c r="BE91" s="877"/>
      <c r="BF91" s="877"/>
      <c r="BG91" s="877"/>
      <c r="BH91" s="877"/>
      <c r="BI91" s="877"/>
      <c r="BJ91" s="877"/>
      <c r="BK91" s="877"/>
      <c r="BL91" s="877"/>
      <c r="BM91" s="877"/>
      <c r="BN91" s="877"/>
      <c r="BO91" s="877"/>
      <c r="BP91" s="877"/>
      <c r="BQ91" s="877"/>
      <c r="BR91" s="877"/>
      <c r="BS91" s="877"/>
      <c r="BT91" s="877"/>
      <c r="BU91" s="877"/>
      <c r="BV91" s="877"/>
      <c r="BW91" s="877"/>
      <c r="BX91" s="877"/>
      <c r="BY91" s="877"/>
      <c r="BZ91" s="877"/>
      <c r="CA91" s="877"/>
      <c r="CB91" s="877"/>
      <c r="CC91" s="877"/>
      <c r="CD91" s="877"/>
      <c r="CE91" s="877"/>
      <c r="CF91" s="877"/>
      <c r="CG91" s="877"/>
      <c r="CH91" s="877"/>
      <c r="CI91" s="877"/>
      <c r="CJ91" s="877"/>
    </row>
    <row r="92" spans="1:88" s="879" customFormat="1" ht="12.75">
      <c r="A92" s="66" t="s">
        <v>704</v>
      </c>
      <c r="B92" s="79">
        <v>60000</v>
      </c>
      <c r="C92" s="79">
        <v>31000</v>
      </c>
      <c r="D92" s="79">
        <v>31000.4</v>
      </c>
      <c r="E92" s="410">
        <v>51.66733333333333</v>
      </c>
      <c r="F92" s="79">
        <v>2000.4</v>
      </c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152"/>
      <c r="V92" s="877"/>
      <c r="W92" s="877"/>
      <c r="X92" s="877"/>
      <c r="Y92" s="877"/>
      <c r="Z92" s="877"/>
      <c r="AA92" s="877"/>
      <c r="AB92" s="877"/>
      <c r="AC92" s="877"/>
      <c r="AD92" s="877"/>
      <c r="AE92" s="877"/>
      <c r="AF92" s="877"/>
      <c r="AG92" s="877"/>
      <c r="AH92" s="877"/>
      <c r="AI92" s="877"/>
      <c r="AJ92" s="877"/>
      <c r="AK92" s="877"/>
      <c r="AL92" s="877"/>
      <c r="AM92" s="877"/>
      <c r="AN92" s="877"/>
      <c r="AO92" s="877"/>
      <c r="AP92" s="877"/>
      <c r="AQ92" s="877"/>
      <c r="AR92" s="877"/>
      <c r="AS92" s="877"/>
      <c r="AT92" s="877"/>
      <c r="AU92" s="877"/>
      <c r="AV92" s="877"/>
      <c r="AW92" s="877"/>
      <c r="AX92" s="877"/>
      <c r="AY92" s="877"/>
      <c r="AZ92" s="877"/>
      <c r="BA92" s="877"/>
      <c r="BB92" s="877"/>
      <c r="BC92" s="877"/>
      <c r="BD92" s="877"/>
      <c r="BE92" s="877"/>
      <c r="BF92" s="877"/>
      <c r="BG92" s="877"/>
      <c r="BH92" s="877"/>
      <c r="BI92" s="877"/>
      <c r="BJ92" s="877"/>
      <c r="BK92" s="877"/>
      <c r="BL92" s="877"/>
      <c r="BM92" s="877"/>
      <c r="BN92" s="877"/>
      <c r="BO92" s="877"/>
      <c r="BP92" s="877"/>
      <c r="BQ92" s="877"/>
      <c r="BR92" s="877"/>
      <c r="BS92" s="877"/>
      <c r="BT92" s="877"/>
      <c r="BU92" s="877"/>
      <c r="BV92" s="877"/>
      <c r="BW92" s="877"/>
      <c r="BX92" s="877"/>
      <c r="BY92" s="877"/>
      <c r="BZ92" s="877"/>
      <c r="CA92" s="877"/>
      <c r="CB92" s="877"/>
      <c r="CC92" s="877"/>
      <c r="CD92" s="877"/>
      <c r="CE92" s="877"/>
      <c r="CF92" s="877"/>
      <c r="CG92" s="877"/>
      <c r="CH92" s="877"/>
      <c r="CI92" s="877"/>
      <c r="CJ92" s="877"/>
    </row>
    <row r="93" spans="1:88" s="879" customFormat="1" ht="12.75">
      <c r="A93" s="66" t="s">
        <v>705</v>
      </c>
      <c r="B93" s="79">
        <v>60000</v>
      </c>
      <c r="C93" s="79">
        <v>31000</v>
      </c>
      <c r="D93" s="193">
        <v>31000.4</v>
      </c>
      <c r="E93" s="410">
        <v>51.66733333333333</v>
      </c>
      <c r="F93" s="79">
        <v>2000.4</v>
      </c>
      <c r="G93" s="152"/>
      <c r="H93" s="152"/>
      <c r="I93" s="152"/>
      <c r="J93" s="152"/>
      <c r="K93" s="152"/>
      <c r="L93" s="152"/>
      <c r="M93" s="152"/>
      <c r="N93" s="152"/>
      <c r="O93" s="152"/>
      <c r="P93" s="152"/>
      <c r="Q93" s="152"/>
      <c r="R93" s="152"/>
      <c r="S93" s="152"/>
      <c r="T93" s="152"/>
      <c r="U93" s="152"/>
      <c r="V93" s="877"/>
      <c r="W93" s="877"/>
      <c r="X93" s="877"/>
      <c r="Y93" s="877"/>
      <c r="Z93" s="877"/>
      <c r="AA93" s="877"/>
      <c r="AB93" s="877"/>
      <c r="AC93" s="877"/>
      <c r="AD93" s="877"/>
      <c r="AE93" s="877"/>
      <c r="AF93" s="877"/>
      <c r="AG93" s="877"/>
      <c r="AH93" s="877"/>
      <c r="AI93" s="877"/>
      <c r="AJ93" s="877"/>
      <c r="AK93" s="877"/>
      <c r="AL93" s="877"/>
      <c r="AM93" s="877"/>
      <c r="AN93" s="877"/>
      <c r="AO93" s="877"/>
      <c r="AP93" s="877"/>
      <c r="AQ93" s="877"/>
      <c r="AR93" s="877"/>
      <c r="AS93" s="877"/>
      <c r="AT93" s="877"/>
      <c r="AU93" s="877"/>
      <c r="AV93" s="877"/>
      <c r="AW93" s="877"/>
      <c r="AX93" s="877"/>
      <c r="AY93" s="877"/>
      <c r="AZ93" s="877"/>
      <c r="BA93" s="877"/>
      <c r="BB93" s="877"/>
      <c r="BC93" s="877"/>
      <c r="BD93" s="877"/>
      <c r="BE93" s="877"/>
      <c r="BF93" s="877"/>
      <c r="BG93" s="877"/>
      <c r="BH93" s="877"/>
      <c r="BI93" s="877"/>
      <c r="BJ93" s="877"/>
      <c r="BK93" s="877"/>
      <c r="BL93" s="877"/>
      <c r="BM93" s="877"/>
      <c r="BN93" s="877"/>
      <c r="BO93" s="877"/>
      <c r="BP93" s="877"/>
      <c r="BQ93" s="877"/>
      <c r="BR93" s="877"/>
      <c r="BS93" s="877"/>
      <c r="BT93" s="877"/>
      <c r="BU93" s="877"/>
      <c r="BV93" s="877"/>
      <c r="BW93" s="877"/>
      <c r="BX93" s="877"/>
      <c r="BY93" s="877"/>
      <c r="BZ93" s="877"/>
      <c r="CA93" s="877"/>
      <c r="CB93" s="877"/>
      <c r="CC93" s="877"/>
      <c r="CD93" s="877"/>
      <c r="CE93" s="877"/>
      <c r="CF93" s="877"/>
      <c r="CG93" s="877"/>
      <c r="CH93" s="877"/>
      <c r="CI93" s="877"/>
      <c r="CJ93" s="877"/>
    </row>
    <row r="94" spans="1:88" s="879" customFormat="1" ht="12.75">
      <c r="A94" s="66" t="s">
        <v>708</v>
      </c>
      <c r="B94" s="79">
        <v>60000</v>
      </c>
      <c r="C94" s="79">
        <v>31000</v>
      </c>
      <c r="D94" s="79">
        <v>6050</v>
      </c>
      <c r="E94" s="410">
        <v>10.083333333333332</v>
      </c>
      <c r="F94" s="79">
        <v>0</v>
      </c>
      <c r="G94" s="152"/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152"/>
      <c r="S94" s="152"/>
      <c r="T94" s="152"/>
      <c r="U94" s="152"/>
      <c r="V94" s="877"/>
      <c r="W94" s="877"/>
      <c r="X94" s="877"/>
      <c r="Y94" s="877"/>
      <c r="Z94" s="877"/>
      <c r="AA94" s="877"/>
      <c r="AB94" s="877"/>
      <c r="AC94" s="877"/>
      <c r="AD94" s="877"/>
      <c r="AE94" s="877"/>
      <c r="AF94" s="877"/>
      <c r="AG94" s="877"/>
      <c r="AH94" s="877"/>
      <c r="AI94" s="877"/>
      <c r="AJ94" s="877"/>
      <c r="AK94" s="877"/>
      <c r="AL94" s="877"/>
      <c r="AM94" s="877"/>
      <c r="AN94" s="877"/>
      <c r="AO94" s="877"/>
      <c r="AP94" s="877"/>
      <c r="AQ94" s="877"/>
      <c r="AR94" s="877"/>
      <c r="AS94" s="877"/>
      <c r="AT94" s="877"/>
      <c r="AU94" s="877"/>
      <c r="AV94" s="877"/>
      <c r="AW94" s="877"/>
      <c r="AX94" s="877"/>
      <c r="AY94" s="877"/>
      <c r="AZ94" s="877"/>
      <c r="BA94" s="877"/>
      <c r="BB94" s="877"/>
      <c r="BC94" s="877"/>
      <c r="BD94" s="877"/>
      <c r="BE94" s="877"/>
      <c r="BF94" s="877"/>
      <c r="BG94" s="877"/>
      <c r="BH94" s="877"/>
      <c r="BI94" s="877"/>
      <c r="BJ94" s="877"/>
      <c r="BK94" s="877"/>
      <c r="BL94" s="877"/>
      <c r="BM94" s="877"/>
      <c r="BN94" s="877"/>
      <c r="BO94" s="877"/>
      <c r="BP94" s="877"/>
      <c r="BQ94" s="877"/>
      <c r="BR94" s="877"/>
      <c r="BS94" s="877"/>
      <c r="BT94" s="877"/>
      <c r="BU94" s="877"/>
      <c r="BV94" s="877"/>
      <c r="BW94" s="877"/>
      <c r="BX94" s="877"/>
      <c r="BY94" s="877"/>
      <c r="BZ94" s="877"/>
      <c r="CA94" s="877"/>
      <c r="CB94" s="877"/>
      <c r="CC94" s="877"/>
      <c r="CD94" s="877"/>
      <c r="CE94" s="877"/>
      <c r="CF94" s="877"/>
      <c r="CG94" s="877"/>
      <c r="CH94" s="877"/>
      <c r="CI94" s="877"/>
      <c r="CJ94" s="877"/>
    </row>
    <row r="95" spans="1:88" s="878" customFormat="1" ht="12.75">
      <c r="A95" s="66" t="s">
        <v>715</v>
      </c>
      <c r="B95" s="79">
        <v>60000</v>
      </c>
      <c r="C95" s="79">
        <v>31000</v>
      </c>
      <c r="D95" s="79">
        <v>6050</v>
      </c>
      <c r="E95" s="410">
        <v>10.083333333333332</v>
      </c>
      <c r="F95" s="79">
        <v>0</v>
      </c>
      <c r="G95" s="152"/>
      <c r="H95" s="152"/>
      <c r="I95" s="152"/>
      <c r="J95" s="152"/>
      <c r="K95" s="152"/>
      <c r="L95" s="152"/>
      <c r="M95" s="152"/>
      <c r="N95" s="152"/>
      <c r="O95" s="152"/>
      <c r="P95" s="152"/>
      <c r="Q95" s="152"/>
      <c r="R95" s="152"/>
      <c r="S95" s="152"/>
      <c r="T95" s="152"/>
      <c r="U95" s="152"/>
      <c r="V95" s="877"/>
      <c r="W95" s="877"/>
      <c r="X95" s="877"/>
      <c r="Y95" s="877"/>
      <c r="Z95" s="877"/>
      <c r="AA95" s="877"/>
      <c r="AB95" s="877"/>
      <c r="AC95" s="877"/>
      <c r="AD95" s="877"/>
      <c r="AE95" s="877"/>
      <c r="AF95" s="877"/>
      <c r="AG95" s="877"/>
      <c r="AH95" s="877"/>
      <c r="AI95" s="877"/>
      <c r="AJ95" s="877"/>
      <c r="AK95" s="877"/>
      <c r="AL95" s="877"/>
      <c r="AM95" s="877"/>
      <c r="AN95" s="877"/>
      <c r="AO95" s="877"/>
      <c r="AP95" s="877"/>
      <c r="AQ95" s="877"/>
      <c r="AR95" s="877"/>
      <c r="AS95" s="877"/>
      <c r="AT95" s="877"/>
      <c r="AU95" s="877"/>
      <c r="AV95" s="877"/>
      <c r="AW95" s="877"/>
      <c r="AX95" s="877"/>
      <c r="AY95" s="877"/>
      <c r="AZ95" s="877"/>
      <c r="BA95" s="877"/>
      <c r="BB95" s="877"/>
      <c r="BC95" s="877"/>
      <c r="BD95" s="877"/>
      <c r="BE95" s="877"/>
      <c r="BF95" s="877"/>
      <c r="BG95" s="877"/>
      <c r="BH95" s="877"/>
      <c r="BI95" s="877"/>
      <c r="BJ95" s="877"/>
      <c r="BK95" s="877"/>
      <c r="BL95" s="877"/>
      <c r="BM95" s="877"/>
      <c r="BN95" s="877"/>
      <c r="BO95" s="877"/>
      <c r="BP95" s="877"/>
      <c r="BQ95" s="877"/>
      <c r="BR95" s="877"/>
      <c r="BS95" s="877"/>
      <c r="BT95" s="877"/>
      <c r="BU95" s="877"/>
      <c r="BV95" s="877"/>
      <c r="BW95" s="877"/>
      <c r="BX95" s="877"/>
      <c r="BY95" s="877"/>
      <c r="BZ95" s="877"/>
      <c r="CA95" s="877"/>
      <c r="CB95" s="877"/>
      <c r="CC95" s="877"/>
      <c r="CD95" s="877"/>
      <c r="CE95" s="877"/>
      <c r="CF95" s="877"/>
      <c r="CG95" s="877"/>
      <c r="CH95" s="877"/>
      <c r="CI95" s="877"/>
      <c r="CJ95" s="877"/>
    </row>
    <row r="96" spans="1:88" s="878" customFormat="1" ht="12.75">
      <c r="A96" s="66" t="s">
        <v>717</v>
      </c>
      <c r="B96" s="79">
        <v>60000</v>
      </c>
      <c r="C96" s="79">
        <v>31000</v>
      </c>
      <c r="D96" s="79">
        <v>6050</v>
      </c>
      <c r="E96" s="410">
        <v>10.083333333333332</v>
      </c>
      <c r="F96" s="79"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  <c r="S96" s="152"/>
      <c r="T96" s="152"/>
      <c r="U96" s="152"/>
      <c r="V96" s="877"/>
      <c r="W96" s="877"/>
      <c r="X96" s="877"/>
      <c r="Y96" s="877"/>
      <c r="Z96" s="877"/>
      <c r="AA96" s="877"/>
      <c r="AB96" s="877"/>
      <c r="AC96" s="877"/>
      <c r="AD96" s="877"/>
      <c r="AE96" s="877"/>
      <c r="AF96" s="877"/>
      <c r="AG96" s="877"/>
      <c r="AH96" s="877"/>
      <c r="AI96" s="877"/>
      <c r="AJ96" s="877"/>
      <c r="AK96" s="877"/>
      <c r="AL96" s="877"/>
      <c r="AM96" s="877"/>
      <c r="AN96" s="877"/>
      <c r="AO96" s="877"/>
      <c r="AP96" s="877"/>
      <c r="AQ96" s="877"/>
      <c r="AR96" s="877"/>
      <c r="AS96" s="877"/>
      <c r="AT96" s="877"/>
      <c r="AU96" s="877"/>
      <c r="AV96" s="877"/>
      <c r="AW96" s="877"/>
      <c r="AX96" s="877"/>
      <c r="AY96" s="877"/>
      <c r="AZ96" s="877"/>
      <c r="BA96" s="877"/>
      <c r="BB96" s="877"/>
      <c r="BC96" s="877"/>
      <c r="BD96" s="877"/>
      <c r="BE96" s="877"/>
      <c r="BF96" s="877"/>
      <c r="BG96" s="877"/>
      <c r="BH96" s="877"/>
      <c r="BI96" s="877"/>
      <c r="BJ96" s="877"/>
      <c r="BK96" s="877"/>
      <c r="BL96" s="877"/>
      <c r="BM96" s="877"/>
      <c r="BN96" s="877"/>
      <c r="BO96" s="877"/>
      <c r="BP96" s="877"/>
      <c r="BQ96" s="877"/>
      <c r="BR96" s="877"/>
      <c r="BS96" s="877"/>
      <c r="BT96" s="877"/>
      <c r="BU96" s="877"/>
      <c r="BV96" s="877"/>
      <c r="BW96" s="877"/>
      <c r="BX96" s="877"/>
      <c r="BY96" s="877"/>
      <c r="BZ96" s="877"/>
      <c r="CA96" s="877"/>
      <c r="CB96" s="877"/>
      <c r="CC96" s="877"/>
      <c r="CD96" s="877"/>
      <c r="CE96" s="877"/>
      <c r="CF96" s="877"/>
      <c r="CG96" s="877"/>
      <c r="CH96" s="877"/>
      <c r="CI96" s="877"/>
      <c r="CJ96" s="877"/>
    </row>
    <row r="97" spans="1:88" s="882" customFormat="1" ht="12.75">
      <c r="A97" s="192" t="s">
        <v>732</v>
      </c>
      <c r="B97" s="23"/>
      <c r="C97" s="23"/>
      <c r="D97" s="23"/>
      <c r="E97" s="874"/>
      <c r="F97" s="79"/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152"/>
      <c r="S97" s="152"/>
      <c r="T97" s="152"/>
      <c r="U97" s="152"/>
      <c r="V97" s="881"/>
      <c r="W97" s="881"/>
      <c r="X97" s="881"/>
      <c r="Y97" s="881"/>
      <c r="Z97" s="881"/>
      <c r="AA97" s="881"/>
      <c r="AB97" s="881"/>
      <c r="AC97" s="881"/>
      <c r="AD97" s="881"/>
      <c r="AE97" s="881"/>
      <c r="AF97" s="881"/>
      <c r="AG97" s="881"/>
      <c r="AH97" s="881"/>
      <c r="AI97" s="881"/>
      <c r="AJ97" s="881"/>
      <c r="AK97" s="881"/>
      <c r="AL97" s="881"/>
      <c r="AM97" s="881"/>
      <c r="AN97" s="881"/>
      <c r="AO97" s="881"/>
      <c r="AP97" s="881"/>
      <c r="AQ97" s="881"/>
      <c r="AR97" s="881"/>
      <c r="AS97" s="881"/>
      <c r="AT97" s="881"/>
      <c r="AU97" s="881"/>
      <c r="AV97" s="881"/>
      <c r="AW97" s="881"/>
      <c r="AX97" s="881"/>
      <c r="AY97" s="881"/>
      <c r="AZ97" s="881"/>
      <c r="BA97" s="881"/>
      <c r="BB97" s="881"/>
      <c r="BC97" s="881"/>
      <c r="BD97" s="881"/>
      <c r="BE97" s="881"/>
      <c r="BF97" s="881"/>
      <c r="BG97" s="881"/>
      <c r="BH97" s="881"/>
      <c r="BI97" s="881"/>
      <c r="BJ97" s="881"/>
      <c r="BK97" s="881"/>
      <c r="BL97" s="881"/>
      <c r="BM97" s="881"/>
      <c r="BN97" s="881"/>
      <c r="BO97" s="881"/>
      <c r="BP97" s="881"/>
      <c r="BQ97" s="881"/>
      <c r="BR97" s="881"/>
      <c r="BS97" s="881"/>
      <c r="BT97" s="881"/>
      <c r="BU97" s="881"/>
      <c r="BV97" s="881"/>
      <c r="BW97" s="881"/>
      <c r="BX97" s="881"/>
      <c r="BY97" s="881"/>
      <c r="BZ97" s="881"/>
      <c r="CA97" s="881"/>
      <c r="CB97" s="881"/>
      <c r="CC97" s="881"/>
      <c r="CD97" s="881"/>
      <c r="CE97" s="881"/>
      <c r="CF97" s="881"/>
      <c r="CG97" s="881"/>
      <c r="CH97" s="881"/>
      <c r="CI97" s="881"/>
      <c r="CJ97" s="881"/>
    </row>
    <row r="98" spans="1:88" s="861" customFormat="1" ht="12.75">
      <c r="A98" s="70" t="s">
        <v>727</v>
      </c>
      <c r="B98" s="79"/>
      <c r="C98" s="79"/>
      <c r="D98" s="79"/>
      <c r="E98" s="410"/>
      <c r="F98" s="79"/>
      <c r="G98" s="152"/>
      <c r="H98" s="152"/>
      <c r="I98" s="152"/>
      <c r="J98" s="152"/>
      <c r="K98" s="152"/>
      <c r="L98" s="152"/>
      <c r="M98" s="152"/>
      <c r="N98" s="152"/>
      <c r="O98" s="152"/>
      <c r="P98" s="152"/>
      <c r="Q98" s="152"/>
      <c r="R98" s="152"/>
      <c r="S98" s="152"/>
      <c r="T98" s="152"/>
      <c r="U98" s="152"/>
      <c r="V98" s="860"/>
      <c r="W98" s="860"/>
      <c r="X98" s="860"/>
      <c r="Y98" s="860"/>
      <c r="Z98" s="860"/>
      <c r="AA98" s="860"/>
      <c r="AB98" s="860"/>
      <c r="AC98" s="860"/>
      <c r="AD98" s="860"/>
      <c r="AE98" s="860"/>
      <c r="AF98" s="860"/>
      <c r="AG98" s="860"/>
      <c r="AH98" s="860"/>
      <c r="AI98" s="860"/>
      <c r="AJ98" s="860"/>
      <c r="AK98" s="860"/>
      <c r="AL98" s="860"/>
      <c r="AM98" s="860"/>
      <c r="AN98" s="860"/>
      <c r="AO98" s="860"/>
      <c r="AP98" s="860"/>
      <c r="AQ98" s="860"/>
      <c r="AR98" s="860"/>
      <c r="AS98" s="860"/>
      <c r="AT98" s="860"/>
      <c r="AU98" s="860"/>
      <c r="AV98" s="860"/>
      <c r="AW98" s="860"/>
      <c r="AX98" s="860"/>
      <c r="AY98" s="860"/>
      <c r="AZ98" s="860"/>
      <c r="BA98" s="860"/>
      <c r="BB98" s="860"/>
      <c r="BC98" s="860"/>
      <c r="BD98" s="860"/>
      <c r="BE98" s="860"/>
      <c r="BF98" s="860"/>
      <c r="BG98" s="860"/>
      <c r="BH98" s="860"/>
      <c r="BI98" s="860"/>
      <c r="BJ98" s="860"/>
      <c r="BK98" s="860"/>
      <c r="BL98" s="860"/>
      <c r="BM98" s="860"/>
      <c r="BN98" s="860"/>
      <c r="BO98" s="860"/>
      <c r="BP98" s="860"/>
      <c r="BQ98" s="860"/>
      <c r="BR98" s="860"/>
      <c r="BS98" s="860"/>
      <c r="BT98" s="860"/>
      <c r="BU98" s="860"/>
      <c r="BV98" s="860"/>
      <c r="BW98" s="860"/>
      <c r="BX98" s="860"/>
      <c r="BY98" s="860"/>
      <c r="BZ98" s="860"/>
      <c r="CA98" s="860"/>
      <c r="CB98" s="860"/>
      <c r="CC98" s="860"/>
      <c r="CD98" s="860"/>
      <c r="CE98" s="860"/>
      <c r="CF98" s="860"/>
      <c r="CG98" s="860"/>
      <c r="CH98" s="860"/>
      <c r="CI98" s="860"/>
      <c r="CJ98" s="860"/>
    </row>
    <row r="99" spans="1:88" s="875" customFormat="1" ht="12.75">
      <c r="A99" s="69" t="s">
        <v>704</v>
      </c>
      <c r="B99" s="79">
        <v>24904928</v>
      </c>
      <c r="C99" s="79">
        <v>19306053</v>
      </c>
      <c r="D99" s="79">
        <v>7017634</v>
      </c>
      <c r="E99" s="410">
        <v>28.177692382808733</v>
      </c>
      <c r="F99" s="79">
        <v>895506</v>
      </c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  <c r="R99" s="152"/>
      <c r="S99" s="152"/>
      <c r="T99" s="152"/>
      <c r="U99" s="152"/>
      <c r="V99" s="860"/>
      <c r="W99" s="860"/>
      <c r="X99" s="860"/>
      <c r="Y99" s="860"/>
      <c r="Z99" s="860"/>
      <c r="AA99" s="860"/>
      <c r="AB99" s="860"/>
      <c r="AC99" s="860"/>
      <c r="AD99" s="860"/>
      <c r="AE99" s="860"/>
      <c r="AF99" s="860"/>
      <c r="AG99" s="860"/>
      <c r="AH99" s="860"/>
      <c r="AI99" s="860"/>
      <c r="AJ99" s="860"/>
      <c r="AK99" s="860"/>
      <c r="AL99" s="860"/>
      <c r="AM99" s="860"/>
      <c r="AN99" s="860"/>
      <c r="AO99" s="860"/>
      <c r="AP99" s="860"/>
      <c r="AQ99" s="860"/>
      <c r="AR99" s="860"/>
      <c r="AS99" s="860"/>
      <c r="AT99" s="860"/>
      <c r="AU99" s="860"/>
      <c r="AV99" s="860"/>
      <c r="AW99" s="860"/>
      <c r="AX99" s="860"/>
      <c r="AY99" s="860"/>
      <c r="AZ99" s="860"/>
      <c r="BA99" s="860"/>
      <c r="BB99" s="860"/>
      <c r="BC99" s="860"/>
      <c r="BD99" s="860"/>
      <c r="BE99" s="860"/>
      <c r="BF99" s="860"/>
      <c r="BG99" s="860"/>
      <c r="BH99" s="860"/>
      <c r="BI99" s="860"/>
      <c r="BJ99" s="860"/>
      <c r="BK99" s="860"/>
      <c r="BL99" s="860"/>
      <c r="BM99" s="860"/>
      <c r="BN99" s="860"/>
      <c r="BO99" s="860"/>
      <c r="BP99" s="860"/>
      <c r="BQ99" s="860"/>
      <c r="BR99" s="860"/>
      <c r="BS99" s="860"/>
      <c r="BT99" s="860"/>
      <c r="BU99" s="860"/>
      <c r="BV99" s="860"/>
      <c r="BW99" s="860"/>
      <c r="BX99" s="860"/>
      <c r="BY99" s="860"/>
      <c r="BZ99" s="860"/>
      <c r="CA99" s="860"/>
      <c r="CB99" s="860"/>
      <c r="CC99" s="860"/>
      <c r="CD99" s="860"/>
      <c r="CE99" s="860"/>
      <c r="CF99" s="860"/>
      <c r="CG99" s="860"/>
      <c r="CH99" s="860"/>
      <c r="CI99" s="860"/>
      <c r="CJ99" s="860"/>
    </row>
    <row r="100" spans="1:88" s="875" customFormat="1" ht="12.75">
      <c r="A100" s="69" t="s">
        <v>705</v>
      </c>
      <c r="B100" s="79">
        <v>4995872</v>
      </c>
      <c r="C100" s="79">
        <v>3174465</v>
      </c>
      <c r="D100" s="79">
        <v>3174465</v>
      </c>
      <c r="E100" s="410">
        <v>63.54176007711967</v>
      </c>
      <c r="F100" s="79">
        <v>367246</v>
      </c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860"/>
      <c r="W100" s="860"/>
      <c r="X100" s="860"/>
      <c r="Y100" s="860"/>
      <c r="Z100" s="860"/>
      <c r="AA100" s="860"/>
      <c r="AB100" s="860"/>
      <c r="AC100" s="860"/>
      <c r="AD100" s="860"/>
      <c r="AE100" s="860"/>
      <c r="AF100" s="860"/>
      <c r="AG100" s="860"/>
      <c r="AH100" s="860"/>
      <c r="AI100" s="860"/>
      <c r="AJ100" s="860"/>
      <c r="AK100" s="860"/>
      <c r="AL100" s="860"/>
      <c r="AM100" s="860"/>
      <c r="AN100" s="860"/>
      <c r="AO100" s="860"/>
      <c r="AP100" s="860"/>
      <c r="AQ100" s="860"/>
      <c r="AR100" s="860"/>
      <c r="AS100" s="860"/>
      <c r="AT100" s="860"/>
      <c r="AU100" s="860"/>
      <c r="AV100" s="860"/>
      <c r="AW100" s="860"/>
      <c r="AX100" s="860"/>
      <c r="AY100" s="860"/>
      <c r="AZ100" s="860"/>
      <c r="BA100" s="860"/>
      <c r="BB100" s="860"/>
      <c r="BC100" s="860"/>
      <c r="BD100" s="860"/>
      <c r="BE100" s="860"/>
      <c r="BF100" s="860"/>
      <c r="BG100" s="860"/>
      <c r="BH100" s="860"/>
      <c r="BI100" s="860"/>
      <c r="BJ100" s="860"/>
      <c r="BK100" s="860"/>
      <c r="BL100" s="860"/>
      <c r="BM100" s="860"/>
      <c r="BN100" s="860"/>
      <c r="BO100" s="860"/>
      <c r="BP100" s="860"/>
      <c r="BQ100" s="860"/>
      <c r="BR100" s="860"/>
      <c r="BS100" s="860"/>
      <c r="BT100" s="860"/>
      <c r="BU100" s="860"/>
      <c r="BV100" s="860"/>
      <c r="BW100" s="860"/>
      <c r="BX100" s="860"/>
      <c r="BY100" s="860"/>
      <c r="BZ100" s="860"/>
      <c r="CA100" s="860"/>
      <c r="CB100" s="860"/>
      <c r="CC100" s="860"/>
      <c r="CD100" s="860"/>
      <c r="CE100" s="860"/>
      <c r="CF100" s="860"/>
      <c r="CG100" s="860"/>
      <c r="CH100" s="860"/>
      <c r="CI100" s="860"/>
      <c r="CJ100" s="860"/>
    </row>
    <row r="101" spans="1:88" s="875" customFormat="1" ht="12.75">
      <c r="A101" s="69" t="s">
        <v>707</v>
      </c>
      <c r="B101" s="79">
        <v>19909056</v>
      </c>
      <c r="C101" s="79">
        <v>16131588</v>
      </c>
      <c r="D101" s="79">
        <v>3843169</v>
      </c>
      <c r="E101" s="410">
        <v>19.303622431922438</v>
      </c>
      <c r="F101" s="79">
        <v>528260</v>
      </c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860"/>
      <c r="W101" s="860"/>
      <c r="X101" s="860"/>
      <c r="Y101" s="860"/>
      <c r="Z101" s="860"/>
      <c r="AA101" s="860"/>
      <c r="AB101" s="860"/>
      <c r="AC101" s="860"/>
      <c r="AD101" s="860"/>
      <c r="AE101" s="860"/>
      <c r="AF101" s="860"/>
      <c r="AG101" s="860"/>
      <c r="AH101" s="860"/>
      <c r="AI101" s="860"/>
      <c r="AJ101" s="860"/>
      <c r="AK101" s="860"/>
      <c r="AL101" s="860"/>
      <c r="AM101" s="860"/>
      <c r="AN101" s="860"/>
      <c r="AO101" s="860"/>
      <c r="AP101" s="860"/>
      <c r="AQ101" s="860"/>
      <c r="AR101" s="860"/>
      <c r="AS101" s="860"/>
      <c r="AT101" s="860"/>
      <c r="AU101" s="860"/>
      <c r="AV101" s="860"/>
      <c r="AW101" s="860"/>
      <c r="AX101" s="860"/>
      <c r="AY101" s="860"/>
      <c r="AZ101" s="860"/>
      <c r="BA101" s="860"/>
      <c r="BB101" s="860"/>
      <c r="BC101" s="860"/>
      <c r="BD101" s="860"/>
      <c r="BE101" s="860"/>
      <c r="BF101" s="860"/>
      <c r="BG101" s="860"/>
      <c r="BH101" s="860"/>
      <c r="BI101" s="860"/>
      <c r="BJ101" s="860"/>
      <c r="BK101" s="860"/>
      <c r="BL101" s="860"/>
      <c r="BM101" s="860"/>
      <c r="BN101" s="860"/>
      <c r="BO101" s="860"/>
      <c r="BP101" s="860"/>
      <c r="BQ101" s="860"/>
      <c r="BR101" s="860"/>
      <c r="BS101" s="860"/>
      <c r="BT101" s="860"/>
      <c r="BU101" s="860"/>
      <c r="BV101" s="860"/>
      <c r="BW101" s="860"/>
      <c r="BX101" s="860"/>
      <c r="BY101" s="860"/>
      <c r="BZ101" s="860"/>
      <c r="CA101" s="860"/>
      <c r="CB101" s="860"/>
      <c r="CC101" s="860"/>
      <c r="CD101" s="860"/>
      <c r="CE101" s="860"/>
      <c r="CF101" s="860"/>
      <c r="CG101" s="860"/>
      <c r="CH101" s="860"/>
      <c r="CI101" s="860"/>
      <c r="CJ101" s="860"/>
    </row>
    <row r="102" spans="1:88" s="875" customFormat="1" ht="12.75">
      <c r="A102" s="69" t="s">
        <v>708</v>
      </c>
      <c r="B102" s="79">
        <v>25145695</v>
      </c>
      <c r="C102" s="79">
        <v>19520925</v>
      </c>
      <c r="D102" s="79">
        <v>5825949</v>
      </c>
      <c r="E102" s="410">
        <v>23.168773024567425</v>
      </c>
      <c r="F102" s="79">
        <v>698376</v>
      </c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860"/>
      <c r="W102" s="860"/>
      <c r="X102" s="860"/>
      <c r="Y102" s="860"/>
      <c r="Z102" s="860"/>
      <c r="AA102" s="860"/>
      <c r="AB102" s="860"/>
      <c r="AC102" s="860"/>
      <c r="AD102" s="860"/>
      <c r="AE102" s="860"/>
      <c r="AF102" s="860"/>
      <c r="AG102" s="860"/>
      <c r="AH102" s="860"/>
      <c r="AI102" s="860"/>
      <c r="AJ102" s="860"/>
      <c r="AK102" s="860"/>
      <c r="AL102" s="860"/>
      <c r="AM102" s="860"/>
      <c r="AN102" s="860"/>
      <c r="AO102" s="860"/>
      <c r="AP102" s="860"/>
      <c r="AQ102" s="860"/>
      <c r="AR102" s="860"/>
      <c r="AS102" s="860"/>
      <c r="AT102" s="860"/>
      <c r="AU102" s="860"/>
      <c r="AV102" s="860"/>
      <c r="AW102" s="860"/>
      <c r="AX102" s="860"/>
      <c r="AY102" s="860"/>
      <c r="AZ102" s="860"/>
      <c r="BA102" s="860"/>
      <c r="BB102" s="860"/>
      <c r="BC102" s="860"/>
      <c r="BD102" s="860"/>
      <c r="BE102" s="860"/>
      <c r="BF102" s="860"/>
      <c r="BG102" s="860"/>
      <c r="BH102" s="860"/>
      <c r="BI102" s="860"/>
      <c r="BJ102" s="860"/>
      <c r="BK102" s="860"/>
      <c r="BL102" s="860"/>
      <c r="BM102" s="860"/>
      <c r="BN102" s="860"/>
      <c r="BO102" s="860"/>
      <c r="BP102" s="860"/>
      <c r="BQ102" s="860"/>
      <c r="BR102" s="860"/>
      <c r="BS102" s="860"/>
      <c r="BT102" s="860"/>
      <c r="BU102" s="860"/>
      <c r="BV102" s="860"/>
      <c r="BW102" s="860"/>
      <c r="BX102" s="860"/>
      <c r="BY102" s="860"/>
      <c r="BZ102" s="860"/>
      <c r="CA102" s="860"/>
      <c r="CB102" s="860"/>
      <c r="CC102" s="860"/>
      <c r="CD102" s="860"/>
      <c r="CE102" s="860"/>
      <c r="CF102" s="860"/>
      <c r="CG102" s="860"/>
      <c r="CH102" s="860"/>
      <c r="CI102" s="860"/>
      <c r="CJ102" s="860"/>
    </row>
    <row r="103" spans="1:88" s="876" customFormat="1" ht="12.75">
      <c r="A103" s="69" t="s">
        <v>709</v>
      </c>
      <c r="B103" s="79">
        <v>16356494</v>
      </c>
      <c r="C103" s="79">
        <v>12636094</v>
      </c>
      <c r="D103" s="79">
        <v>2661633</v>
      </c>
      <c r="E103" s="410">
        <v>16.27263764471775</v>
      </c>
      <c r="F103" s="79">
        <v>318130</v>
      </c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860"/>
      <c r="W103" s="860"/>
      <c r="X103" s="860"/>
      <c r="Y103" s="860"/>
      <c r="Z103" s="860"/>
      <c r="AA103" s="860"/>
      <c r="AB103" s="860"/>
      <c r="AC103" s="860"/>
      <c r="AD103" s="860"/>
      <c r="AE103" s="860"/>
      <c r="AF103" s="860"/>
      <c r="AG103" s="860"/>
      <c r="AH103" s="860"/>
      <c r="AI103" s="860"/>
      <c r="AJ103" s="860"/>
      <c r="AK103" s="860"/>
      <c r="AL103" s="860"/>
      <c r="AM103" s="860"/>
      <c r="AN103" s="860"/>
      <c r="AO103" s="860"/>
      <c r="AP103" s="860"/>
      <c r="AQ103" s="860"/>
      <c r="AR103" s="860"/>
      <c r="AS103" s="860"/>
      <c r="AT103" s="860"/>
      <c r="AU103" s="860"/>
      <c r="AV103" s="860"/>
      <c r="AW103" s="860"/>
      <c r="AX103" s="860"/>
      <c r="AY103" s="860"/>
      <c r="AZ103" s="860"/>
      <c r="BA103" s="860"/>
      <c r="BB103" s="860"/>
      <c r="BC103" s="860"/>
      <c r="BD103" s="860"/>
      <c r="BE103" s="860"/>
      <c r="BF103" s="860"/>
      <c r="BG103" s="860"/>
      <c r="BH103" s="860"/>
      <c r="BI103" s="860"/>
      <c r="BJ103" s="860"/>
      <c r="BK103" s="860"/>
      <c r="BL103" s="860"/>
      <c r="BM103" s="860"/>
      <c r="BN103" s="860"/>
      <c r="BO103" s="860"/>
      <c r="BP103" s="860"/>
      <c r="BQ103" s="860"/>
      <c r="BR103" s="860"/>
      <c r="BS103" s="860"/>
      <c r="BT103" s="860"/>
      <c r="BU103" s="860"/>
      <c r="BV103" s="860"/>
      <c r="BW103" s="860"/>
      <c r="BX103" s="860"/>
      <c r="BY103" s="860"/>
      <c r="BZ103" s="860"/>
      <c r="CA103" s="860"/>
      <c r="CB103" s="860"/>
      <c r="CC103" s="860"/>
      <c r="CD103" s="860"/>
      <c r="CE103" s="860"/>
      <c r="CF103" s="860"/>
      <c r="CG103" s="860"/>
      <c r="CH103" s="860"/>
      <c r="CI103" s="860"/>
      <c r="CJ103" s="860"/>
    </row>
    <row r="104" spans="1:88" s="876" customFormat="1" ht="12.75">
      <c r="A104" s="69" t="s">
        <v>710</v>
      </c>
      <c r="B104" s="79">
        <v>7591873</v>
      </c>
      <c r="C104" s="79">
        <v>6671473</v>
      </c>
      <c r="D104" s="79">
        <v>1686382</v>
      </c>
      <c r="E104" s="410">
        <v>22.212990127732642</v>
      </c>
      <c r="F104" s="79">
        <v>149214</v>
      </c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152"/>
      <c r="U104" s="152"/>
      <c r="V104" s="860"/>
      <c r="W104" s="860"/>
      <c r="X104" s="860"/>
      <c r="Y104" s="860"/>
      <c r="Z104" s="860"/>
      <c r="AA104" s="860"/>
      <c r="AB104" s="860"/>
      <c r="AC104" s="860"/>
      <c r="AD104" s="860"/>
      <c r="AE104" s="860"/>
      <c r="AF104" s="860"/>
      <c r="AG104" s="860"/>
      <c r="AH104" s="860"/>
      <c r="AI104" s="860"/>
      <c r="AJ104" s="860"/>
      <c r="AK104" s="860"/>
      <c r="AL104" s="860"/>
      <c r="AM104" s="860"/>
      <c r="AN104" s="860"/>
      <c r="AO104" s="860"/>
      <c r="AP104" s="860"/>
      <c r="AQ104" s="860"/>
      <c r="AR104" s="860"/>
      <c r="AS104" s="860"/>
      <c r="AT104" s="860"/>
      <c r="AU104" s="860"/>
      <c r="AV104" s="860"/>
      <c r="AW104" s="860"/>
      <c r="AX104" s="860"/>
      <c r="AY104" s="860"/>
      <c r="AZ104" s="860"/>
      <c r="BA104" s="860"/>
      <c r="BB104" s="860"/>
      <c r="BC104" s="860"/>
      <c r="BD104" s="860"/>
      <c r="BE104" s="860"/>
      <c r="BF104" s="860"/>
      <c r="BG104" s="860"/>
      <c r="BH104" s="860"/>
      <c r="BI104" s="860"/>
      <c r="BJ104" s="860"/>
      <c r="BK104" s="860"/>
      <c r="BL104" s="860"/>
      <c r="BM104" s="860"/>
      <c r="BN104" s="860"/>
      <c r="BO104" s="860"/>
      <c r="BP104" s="860"/>
      <c r="BQ104" s="860"/>
      <c r="BR104" s="860"/>
      <c r="BS104" s="860"/>
      <c r="BT104" s="860"/>
      <c r="BU104" s="860"/>
      <c r="BV104" s="860"/>
      <c r="BW104" s="860"/>
      <c r="BX104" s="860"/>
      <c r="BY104" s="860"/>
      <c r="BZ104" s="860"/>
      <c r="CA104" s="860"/>
      <c r="CB104" s="860"/>
      <c r="CC104" s="860"/>
      <c r="CD104" s="860"/>
      <c r="CE104" s="860"/>
      <c r="CF104" s="860"/>
      <c r="CG104" s="860"/>
      <c r="CH104" s="860"/>
      <c r="CI104" s="860"/>
      <c r="CJ104" s="860"/>
    </row>
    <row r="105" spans="1:88" s="882" customFormat="1" ht="12.75">
      <c r="A105" s="66" t="s">
        <v>711</v>
      </c>
      <c r="B105" s="79">
        <v>8764621</v>
      </c>
      <c r="C105" s="79">
        <v>5964621</v>
      </c>
      <c r="D105" s="79">
        <v>975251</v>
      </c>
      <c r="E105" s="410">
        <v>11.127132593639816</v>
      </c>
      <c r="F105" s="79">
        <v>168916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  <c r="T105" s="152"/>
      <c r="U105" s="152"/>
      <c r="V105" s="881"/>
      <c r="W105" s="881"/>
      <c r="X105" s="881"/>
      <c r="Y105" s="881"/>
      <c r="Z105" s="881"/>
      <c r="AA105" s="881"/>
      <c r="AB105" s="881"/>
      <c r="AC105" s="881"/>
      <c r="AD105" s="881"/>
      <c r="AE105" s="881"/>
      <c r="AF105" s="881"/>
      <c r="AG105" s="881"/>
      <c r="AH105" s="881"/>
      <c r="AI105" s="881"/>
      <c r="AJ105" s="881"/>
      <c r="AK105" s="881"/>
      <c r="AL105" s="881"/>
      <c r="AM105" s="881"/>
      <c r="AN105" s="881"/>
      <c r="AO105" s="881"/>
      <c r="AP105" s="881"/>
      <c r="AQ105" s="881"/>
      <c r="AR105" s="881"/>
      <c r="AS105" s="881"/>
      <c r="AT105" s="881"/>
      <c r="AU105" s="881"/>
      <c r="AV105" s="881"/>
      <c r="AW105" s="881"/>
      <c r="AX105" s="881"/>
      <c r="AY105" s="881"/>
      <c r="AZ105" s="881"/>
      <c r="BA105" s="881"/>
      <c r="BB105" s="881"/>
      <c r="BC105" s="881"/>
      <c r="BD105" s="881"/>
      <c r="BE105" s="881"/>
      <c r="BF105" s="881"/>
      <c r="BG105" s="881"/>
      <c r="BH105" s="881"/>
      <c r="BI105" s="881"/>
      <c r="BJ105" s="881"/>
      <c r="BK105" s="881"/>
      <c r="BL105" s="881"/>
      <c r="BM105" s="881"/>
      <c r="BN105" s="881"/>
      <c r="BO105" s="881"/>
      <c r="BP105" s="881"/>
      <c r="BQ105" s="881"/>
      <c r="BR105" s="881"/>
      <c r="BS105" s="881"/>
      <c r="BT105" s="881"/>
      <c r="BU105" s="881"/>
      <c r="BV105" s="881"/>
      <c r="BW105" s="881"/>
      <c r="BX105" s="881"/>
      <c r="BY105" s="881"/>
      <c r="BZ105" s="881"/>
      <c r="CA105" s="881"/>
      <c r="CB105" s="881"/>
      <c r="CC105" s="881"/>
      <c r="CD105" s="881"/>
      <c r="CE105" s="881"/>
      <c r="CF105" s="881"/>
      <c r="CG105" s="881"/>
      <c r="CH105" s="881"/>
      <c r="CI105" s="881"/>
      <c r="CJ105" s="881"/>
    </row>
    <row r="106" spans="1:88" s="882" customFormat="1" ht="12.75">
      <c r="A106" s="66" t="s">
        <v>712</v>
      </c>
      <c r="B106" s="79">
        <v>1205000</v>
      </c>
      <c r="C106" s="79">
        <v>1055000</v>
      </c>
      <c r="D106" s="79">
        <v>146161</v>
      </c>
      <c r="E106" s="410">
        <v>12.129543568464731</v>
      </c>
      <c r="F106" s="79">
        <v>0</v>
      </c>
      <c r="G106" s="152"/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  <c r="T106" s="152"/>
      <c r="U106" s="152"/>
      <c r="V106" s="881"/>
      <c r="W106" s="881"/>
      <c r="X106" s="881"/>
      <c r="Y106" s="881"/>
      <c r="Z106" s="881"/>
      <c r="AA106" s="881"/>
      <c r="AB106" s="881"/>
      <c r="AC106" s="881"/>
      <c r="AD106" s="881"/>
      <c r="AE106" s="881"/>
      <c r="AF106" s="881"/>
      <c r="AG106" s="881"/>
      <c r="AH106" s="881"/>
      <c r="AI106" s="881"/>
      <c r="AJ106" s="881"/>
      <c r="AK106" s="881"/>
      <c r="AL106" s="881"/>
      <c r="AM106" s="881"/>
      <c r="AN106" s="881"/>
      <c r="AO106" s="881"/>
      <c r="AP106" s="881"/>
      <c r="AQ106" s="881"/>
      <c r="AR106" s="881"/>
      <c r="AS106" s="881"/>
      <c r="AT106" s="881"/>
      <c r="AU106" s="881"/>
      <c r="AV106" s="881"/>
      <c r="AW106" s="881"/>
      <c r="AX106" s="881"/>
      <c r="AY106" s="881"/>
      <c r="AZ106" s="881"/>
      <c r="BA106" s="881"/>
      <c r="BB106" s="881"/>
      <c r="BC106" s="881"/>
      <c r="BD106" s="881"/>
      <c r="BE106" s="881"/>
      <c r="BF106" s="881"/>
      <c r="BG106" s="881"/>
      <c r="BH106" s="881"/>
      <c r="BI106" s="881"/>
      <c r="BJ106" s="881"/>
      <c r="BK106" s="881"/>
      <c r="BL106" s="881"/>
      <c r="BM106" s="881"/>
      <c r="BN106" s="881"/>
      <c r="BO106" s="881"/>
      <c r="BP106" s="881"/>
      <c r="BQ106" s="881"/>
      <c r="BR106" s="881"/>
      <c r="BS106" s="881"/>
      <c r="BT106" s="881"/>
      <c r="BU106" s="881"/>
      <c r="BV106" s="881"/>
      <c r="BW106" s="881"/>
      <c r="BX106" s="881"/>
      <c r="BY106" s="881"/>
      <c r="BZ106" s="881"/>
      <c r="CA106" s="881"/>
      <c r="CB106" s="881"/>
      <c r="CC106" s="881"/>
      <c r="CD106" s="881"/>
      <c r="CE106" s="881"/>
      <c r="CF106" s="881"/>
      <c r="CG106" s="881"/>
      <c r="CH106" s="881"/>
      <c r="CI106" s="881"/>
      <c r="CJ106" s="881"/>
    </row>
    <row r="107" spans="1:88" s="882" customFormat="1" ht="12.75">
      <c r="A107" s="66" t="s">
        <v>733</v>
      </c>
      <c r="B107" s="79">
        <v>7559621</v>
      </c>
      <c r="C107" s="79">
        <v>4909621</v>
      </c>
      <c r="D107" s="79">
        <v>829090</v>
      </c>
      <c r="E107" s="410">
        <v>10.967348759944446</v>
      </c>
      <c r="F107" s="79">
        <v>168917</v>
      </c>
      <c r="G107" s="152"/>
      <c r="H107" s="152"/>
      <c r="I107" s="152"/>
      <c r="J107" s="152"/>
      <c r="K107" s="152"/>
      <c r="L107" s="152"/>
      <c r="M107" s="152"/>
      <c r="N107" s="152"/>
      <c r="O107" s="152"/>
      <c r="P107" s="152"/>
      <c r="Q107" s="152"/>
      <c r="R107" s="152"/>
      <c r="S107" s="152"/>
      <c r="T107" s="152"/>
      <c r="U107" s="152"/>
      <c r="V107" s="881"/>
      <c r="W107" s="881"/>
      <c r="X107" s="881"/>
      <c r="Y107" s="881"/>
      <c r="Z107" s="881"/>
      <c r="AA107" s="881"/>
      <c r="AB107" s="881"/>
      <c r="AC107" s="881"/>
      <c r="AD107" s="881"/>
      <c r="AE107" s="881"/>
      <c r="AF107" s="881"/>
      <c r="AG107" s="881"/>
      <c r="AH107" s="881"/>
      <c r="AI107" s="881"/>
      <c r="AJ107" s="881"/>
      <c r="AK107" s="881"/>
      <c r="AL107" s="881"/>
      <c r="AM107" s="881"/>
      <c r="AN107" s="881"/>
      <c r="AO107" s="881"/>
      <c r="AP107" s="881"/>
      <c r="AQ107" s="881"/>
      <c r="AR107" s="881"/>
      <c r="AS107" s="881"/>
      <c r="AT107" s="881"/>
      <c r="AU107" s="881"/>
      <c r="AV107" s="881"/>
      <c r="AW107" s="881"/>
      <c r="AX107" s="881"/>
      <c r="AY107" s="881"/>
      <c r="AZ107" s="881"/>
      <c r="BA107" s="881"/>
      <c r="BB107" s="881"/>
      <c r="BC107" s="881"/>
      <c r="BD107" s="881"/>
      <c r="BE107" s="881"/>
      <c r="BF107" s="881"/>
      <c r="BG107" s="881"/>
      <c r="BH107" s="881"/>
      <c r="BI107" s="881"/>
      <c r="BJ107" s="881"/>
      <c r="BK107" s="881"/>
      <c r="BL107" s="881"/>
      <c r="BM107" s="881"/>
      <c r="BN107" s="881"/>
      <c r="BO107" s="881"/>
      <c r="BP107" s="881"/>
      <c r="BQ107" s="881"/>
      <c r="BR107" s="881"/>
      <c r="BS107" s="881"/>
      <c r="BT107" s="881"/>
      <c r="BU107" s="881"/>
      <c r="BV107" s="881"/>
      <c r="BW107" s="881"/>
      <c r="BX107" s="881"/>
      <c r="BY107" s="881"/>
      <c r="BZ107" s="881"/>
      <c r="CA107" s="881"/>
      <c r="CB107" s="881"/>
      <c r="CC107" s="881"/>
      <c r="CD107" s="881"/>
      <c r="CE107" s="881"/>
      <c r="CF107" s="881"/>
      <c r="CG107" s="881"/>
      <c r="CH107" s="881"/>
      <c r="CI107" s="881"/>
      <c r="CJ107" s="881"/>
    </row>
    <row r="108" spans="1:88" s="882" customFormat="1" ht="12.75">
      <c r="A108" s="66" t="s">
        <v>715</v>
      </c>
      <c r="B108" s="79">
        <v>8789201</v>
      </c>
      <c r="C108" s="79">
        <v>6884831</v>
      </c>
      <c r="D108" s="79">
        <v>3164316</v>
      </c>
      <c r="E108" s="410">
        <v>36.00231693415591</v>
      </c>
      <c r="F108" s="79">
        <v>380246</v>
      </c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881"/>
      <c r="W108" s="881"/>
      <c r="X108" s="881"/>
      <c r="Y108" s="881"/>
      <c r="Z108" s="881"/>
      <c r="AA108" s="881"/>
      <c r="AB108" s="881"/>
      <c r="AC108" s="881"/>
      <c r="AD108" s="881"/>
      <c r="AE108" s="881"/>
      <c r="AF108" s="881"/>
      <c r="AG108" s="881"/>
      <c r="AH108" s="881"/>
      <c r="AI108" s="881"/>
      <c r="AJ108" s="881"/>
      <c r="AK108" s="881"/>
      <c r="AL108" s="881"/>
      <c r="AM108" s="881"/>
      <c r="AN108" s="881"/>
      <c r="AO108" s="881"/>
      <c r="AP108" s="881"/>
      <c r="AQ108" s="881"/>
      <c r="AR108" s="881"/>
      <c r="AS108" s="881"/>
      <c r="AT108" s="881"/>
      <c r="AU108" s="881"/>
      <c r="AV108" s="881"/>
      <c r="AW108" s="881"/>
      <c r="AX108" s="881"/>
      <c r="AY108" s="881"/>
      <c r="AZ108" s="881"/>
      <c r="BA108" s="881"/>
      <c r="BB108" s="881"/>
      <c r="BC108" s="881"/>
      <c r="BD108" s="881"/>
      <c r="BE108" s="881"/>
      <c r="BF108" s="881"/>
      <c r="BG108" s="881"/>
      <c r="BH108" s="881"/>
      <c r="BI108" s="881"/>
      <c r="BJ108" s="881"/>
      <c r="BK108" s="881"/>
      <c r="BL108" s="881"/>
      <c r="BM108" s="881"/>
      <c r="BN108" s="881"/>
      <c r="BO108" s="881"/>
      <c r="BP108" s="881"/>
      <c r="BQ108" s="881"/>
      <c r="BR108" s="881"/>
      <c r="BS108" s="881"/>
      <c r="BT108" s="881"/>
      <c r="BU108" s="881"/>
      <c r="BV108" s="881"/>
      <c r="BW108" s="881"/>
      <c r="BX108" s="881"/>
      <c r="BY108" s="881"/>
      <c r="BZ108" s="881"/>
      <c r="CA108" s="881"/>
      <c r="CB108" s="881"/>
      <c r="CC108" s="881"/>
      <c r="CD108" s="881"/>
      <c r="CE108" s="881"/>
      <c r="CF108" s="881"/>
      <c r="CG108" s="881"/>
      <c r="CH108" s="881"/>
      <c r="CI108" s="881"/>
      <c r="CJ108" s="881"/>
    </row>
    <row r="109" spans="1:88" s="882" customFormat="1" ht="12.75">
      <c r="A109" s="66" t="s">
        <v>716</v>
      </c>
      <c r="B109" s="79">
        <v>909376</v>
      </c>
      <c r="C109" s="79">
        <v>450386</v>
      </c>
      <c r="D109" s="79">
        <v>307309</v>
      </c>
      <c r="E109" s="410">
        <v>33.79339239214582</v>
      </c>
      <c r="F109" s="79">
        <v>0</v>
      </c>
      <c r="G109" s="152"/>
      <c r="H109" s="152"/>
      <c r="I109" s="152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881"/>
      <c r="W109" s="881"/>
      <c r="X109" s="881"/>
      <c r="Y109" s="881"/>
      <c r="Z109" s="881"/>
      <c r="AA109" s="881"/>
      <c r="AB109" s="881"/>
      <c r="AC109" s="881"/>
      <c r="AD109" s="881"/>
      <c r="AE109" s="881"/>
      <c r="AF109" s="881"/>
      <c r="AG109" s="881"/>
      <c r="AH109" s="881"/>
      <c r="AI109" s="881"/>
      <c r="AJ109" s="881"/>
      <c r="AK109" s="881"/>
      <c r="AL109" s="881"/>
      <c r="AM109" s="881"/>
      <c r="AN109" s="881"/>
      <c r="AO109" s="881"/>
      <c r="AP109" s="881"/>
      <c r="AQ109" s="881"/>
      <c r="AR109" s="881"/>
      <c r="AS109" s="881"/>
      <c r="AT109" s="881"/>
      <c r="AU109" s="881"/>
      <c r="AV109" s="881"/>
      <c r="AW109" s="881"/>
      <c r="AX109" s="881"/>
      <c r="AY109" s="881"/>
      <c r="AZ109" s="881"/>
      <c r="BA109" s="881"/>
      <c r="BB109" s="881"/>
      <c r="BC109" s="881"/>
      <c r="BD109" s="881"/>
      <c r="BE109" s="881"/>
      <c r="BF109" s="881"/>
      <c r="BG109" s="881"/>
      <c r="BH109" s="881"/>
      <c r="BI109" s="881"/>
      <c r="BJ109" s="881"/>
      <c r="BK109" s="881"/>
      <c r="BL109" s="881"/>
      <c r="BM109" s="881"/>
      <c r="BN109" s="881"/>
      <c r="BO109" s="881"/>
      <c r="BP109" s="881"/>
      <c r="BQ109" s="881"/>
      <c r="BR109" s="881"/>
      <c r="BS109" s="881"/>
      <c r="BT109" s="881"/>
      <c r="BU109" s="881"/>
      <c r="BV109" s="881"/>
      <c r="BW109" s="881"/>
      <c r="BX109" s="881"/>
      <c r="BY109" s="881"/>
      <c r="BZ109" s="881"/>
      <c r="CA109" s="881"/>
      <c r="CB109" s="881"/>
      <c r="CC109" s="881"/>
      <c r="CD109" s="881"/>
      <c r="CE109" s="881"/>
      <c r="CF109" s="881"/>
      <c r="CG109" s="881"/>
      <c r="CH109" s="881"/>
      <c r="CI109" s="881"/>
      <c r="CJ109" s="881"/>
    </row>
    <row r="110" spans="1:88" s="882" customFormat="1" ht="12.75">
      <c r="A110" s="66" t="s">
        <v>717</v>
      </c>
      <c r="B110" s="79">
        <v>7879825</v>
      </c>
      <c r="C110" s="79">
        <v>6434445</v>
      </c>
      <c r="D110" s="79">
        <v>2857007</v>
      </c>
      <c r="E110" s="410">
        <v>36.257239215337904</v>
      </c>
      <c r="F110" s="79">
        <v>380246</v>
      </c>
      <c r="G110" s="152"/>
      <c r="H110" s="152"/>
      <c r="I110" s="152"/>
      <c r="J110" s="152"/>
      <c r="K110" s="152"/>
      <c r="L110" s="152"/>
      <c r="M110" s="152"/>
      <c r="N110" s="152"/>
      <c r="O110" s="152"/>
      <c r="P110" s="152"/>
      <c r="Q110" s="152"/>
      <c r="R110" s="152"/>
      <c r="S110" s="152"/>
      <c r="T110" s="152"/>
      <c r="U110" s="152"/>
      <c r="V110" s="881"/>
      <c r="W110" s="881"/>
      <c r="X110" s="881"/>
      <c r="Y110" s="881"/>
      <c r="Z110" s="881"/>
      <c r="AA110" s="881"/>
      <c r="AB110" s="881"/>
      <c r="AC110" s="881"/>
      <c r="AD110" s="881"/>
      <c r="AE110" s="881"/>
      <c r="AF110" s="881"/>
      <c r="AG110" s="881"/>
      <c r="AH110" s="881"/>
      <c r="AI110" s="881"/>
      <c r="AJ110" s="881"/>
      <c r="AK110" s="881"/>
      <c r="AL110" s="881"/>
      <c r="AM110" s="881"/>
      <c r="AN110" s="881"/>
      <c r="AO110" s="881"/>
      <c r="AP110" s="881"/>
      <c r="AQ110" s="881"/>
      <c r="AR110" s="881"/>
      <c r="AS110" s="881"/>
      <c r="AT110" s="881"/>
      <c r="AU110" s="881"/>
      <c r="AV110" s="881"/>
      <c r="AW110" s="881"/>
      <c r="AX110" s="881"/>
      <c r="AY110" s="881"/>
      <c r="AZ110" s="881"/>
      <c r="BA110" s="881"/>
      <c r="BB110" s="881"/>
      <c r="BC110" s="881"/>
      <c r="BD110" s="881"/>
      <c r="BE110" s="881"/>
      <c r="BF110" s="881"/>
      <c r="BG110" s="881"/>
      <c r="BH110" s="881"/>
      <c r="BI110" s="881"/>
      <c r="BJ110" s="881"/>
      <c r="BK110" s="881"/>
      <c r="BL110" s="881"/>
      <c r="BM110" s="881"/>
      <c r="BN110" s="881"/>
      <c r="BO110" s="881"/>
      <c r="BP110" s="881"/>
      <c r="BQ110" s="881"/>
      <c r="BR110" s="881"/>
      <c r="BS110" s="881"/>
      <c r="BT110" s="881"/>
      <c r="BU110" s="881"/>
      <c r="BV110" s="881"/>
      <c r="BW110" s="881"/>
      <c r="BX110" s="881"/>
      <c r="BY110" s="881"/>
      <c r="BZ110" s="881"/>
      <c r="CA110" s="881"/>
      <c r="CB110" s="881"/>
      <c r="CC110" s="881"/>
      <c r="CD110" s="881"/>
      <c r="CE110" s="881"/>
      <c r="CF110" s="881"/>
      <c r="CG110" s="881"/>
      <c r="CH110" s="881"/>
      <c r="CI110" s="881"/>
      <c r="CJ110" s="881"/>
    </row>
    <row r="111" spans="1:88" s="861" customFormat="1" ht="12.75">
      <c r="A111" s="69" t="s">
        <v>718</v>
      </c>
      <c r="B111" s="79">
        <v>-240767</v>
      </c>
      <c r="C111" s="79">
        <v>-214872</v>
      </c>
      <c r="D111" s="79">
        <v>1191685</v>
      </c>
      <c r="E111" s="410" t="s">
        <v>953</v>
      </c>
      <c r="F111" s="79">
        <v>197130</v>
      </c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  <c r="R111" s="152"/>
      <c r="S111" s="152"/>
      <c r="T111" s="152"/>
      <c r="U111" s="152"/>
      <c r="V111" s="860"/>
      <c r="W111" s="860"/>
      <c r="X111" s="860"/>
      <c r="Y111" s="860"/>
      <c r="Z111" s="860"/>
      <c r="AA111" s="860"/>
      <c r="AB111" s="860"/>
      <c r="AC111" s="860"/>
      <c r="AD111" s="860"/>
      <c r="AE111" s="860"/>
      <c r="AF111" s="860"/>
      <c r="AG111" s="860"/>
      <c r="AH111" s="860"/>
      <c r="AI111" s="860"/>
      <c r="AJ111" s="860"/>
      <c r="AK111" s="860"/>
      <c r="AL111" s="860"/>
      <c r="AM111" s="860"/>
      <c r="AN111" s="860"/>
      <c r="AO111" s="860"/>
      <c r="AP111" s="860"/>
      <c r="AQ111" s="860"/>
      <c r="AR111" s="860"/>
      <c r="AS111" s="860"/>
      <c r="AT111" s="860"/>
      <c r="AU111" s="860"/>
      <c r="AV111" s="860"/>
      <c r="AW111" s="860"/>
      <c r="AX111" s="860"/>
      <c r="AY111" s="860"/>
      <c r="AZ111" s="860"/>
      <c r="BA111" s="860"/>
      <c r="BB111" s="860"/>
      <c r="BC111" s="860"/>
      <c r="BD111" s="860"/>
      <c r="BE111" s="860"/>
      <c r="BF111" s="860"/>
      <c r="BG111" s="860"/>
      <c r="BH111" s="860"/>
      <c r="BI111" s="860"/>
      <c r="BJ111" s="860"/>
      <c r="BK111" s="860"/>
      <c r="BL111" s="860"/>
      <c r="BM111" s="860"/>
      <c r="BN111" s="860"/>
      <c r="BO111" s="860"/>
      <c r="BP111" s="860"/>
      <c r="BQ111" s="860"/>
      <c r="BR111" s="860"/>
      <c r="BS111" s="860"/>
      <c r="BT111" s="860"/>
      <c r="BU111" s="860"/>
      <c r="BV111" s="860"/>
      <c r="BW111" s="860"/>
      <c r="BX111" s="860"/>
      <c r="BY111" s="860"/>
      <c r="BZ111" s="860"/>
      <c r="CA111" s="860"/>
      <c r="CB111" s="860"/>
      <c r="CC111" s="860"/>
      <c r="CD111" s="860"/>
      <c r="CE111" s="860"/>
      <c r="CF111" s="860"/>
      <c r="CG111" s="860"/>
      <c r="CH111" s="860"/>
      <c r="CI111" s="860"/>
      <c r="CJ111" s="860"/>
    </row>
    <row r="112" spans="1:88" s="861" customFormat="1" ht="24.75" customHeight="1">
      <c r="A112" s="232" t="s">
        <v>719</v>
      </c>
      <c r="B112" s="79">
        <v>240767</v>
      </c>
      <c r="C112" s="79">
        <v>214872</v>
      </c>
      <c r="D112" s="79">
        <v>0</v>
      </c>
      <c r="E112" s="410" t="s">
        <v>953</v>
      </c>
      <c r="F112" s="79">
        <v>0</v>
      </c>
      <c r="G112" s="152"/>
      <c r="H112" s="152"/>
      <c r="I112" s="152"/>
      <c r="J112" s="152"/>
      <c r="K112" s="152"/>
      <c r="L112" s="152"/>
      <c r="M112" s="152"/>
      <c r="N112" s="152"/>
      <c r="O112" s="152"/>
      <c r="P112" s="152"/>
      <c r="Q112" s="152"/>
      <c r="R112" s="152"/>
      <c r="S112" s="152"/>
      <c r="T112" s="152"/>
      <c r="U112" s="152"/>
      <c r="V112" s="860"/>
      <c r="W112" s="860"/>
      <c r="X112" s="860"/>
      <c r="Y112" s="860"/>
      <c r="Z112" s="860"/>
      <c r="AA112" s="860"/>
      <c r="AB112" s="860"/>
      <c r="AC112" s="860"/>
      <c r="AD112" s="860"/>
      <c r="AE112" s="860"/>
      <c r="AF112" s="860"/>
      <c r="AG112" s="860"/>
      <c r="AH112" s="860"/>
      <c r="AI112" s="860"/>
      <c r="AJ112" s="860"/>
      <c r="AK112" s="860"/>
      <c r="AL112" s="860"/>
      <c r="AM112" s="860"/>
      <c r="AN112" s="860"/>
      <c r="AO112" s="860"/>
      <c r="AP112" s="860"/>
      <c r="AQ112" s="860"/>
      <c r="AR112" s="860"/>
      <c r="AS112" s="860"/>
      <c r="AT112" s="860"/>
      <c r="AU112" s="860"/>
      <c r="AV112" s="860"/>
      <c r="AW112" s="860"/>
      <c r="AX112" s="860"/>
      <c r="AY112" s="860"/>
      <c r="AZ112" s="860"/>
      <c r="BA112" s="860"/>
      <c r="BB112" s="860"/>
      <c r="BC112" s="860"/>
      <c r="BD112" s="860"/>
      <c r="BE112" s="860"/>
      <c r="BF112" s="860"/>
      <c r="BG112" s="860"/>
      <c r="BH112" s="860"/>
      <c r="BI112" s="860"/>
      <c r="BJ112" s="860"/>
      <c r="BK112" s="860"/>
      <c r="BL112" s="860"/>
      <c r="BM112" s="860"/>
      <c r="BN112" s="860"/>
      <c r="BO112" s="860"/>
      <c r="BP112" s="860"/>
      <c r="BQ112" s="860"/>
      <c r="BR112" s="860"/>
      <c r="BS112" s="860"/>
      <c r="BT112" s="860"/>
      <c r="BU112" s="860"/>
      <c r="BV112" s="860"/>
      <c r="BW112" s="860"/>
      <c r="BX112" s="860"/>
      <c r="BY112" s="860"/>
      <c r="BZ112" s="860"/>
      <c r="CA112" s="860"/>
      <c r="CB112" s="860"/>
      <c r="CC112" s="860"/>
      <c r="CD112" s="860"/>
      <c r="CE112" s="860"/>
      <c r="CF112" s="860"/>
      <c r="CG112" s="860"/>
      <c r="CH112" s="860"/>
      <c r="CI112" s="860"/>
      <c r="CJ112" s="860"/>
    </row>
    <row r="113" spans="1:88" s="861" customFormat="1" ht="12.75">
      <c r="A113" s="70" t="s">
        <v>722</v>
      </c>
      <c r="B113" s="23"/>
      <c r="C113" s="23"/>
      <c r="D113" s="23"/>
      <c r="E113" s="874"/>
      <c r="F113" s="79"/>
      <c r="G113" s="152"/>
      <c r="H113" s="152"/>
      <c r="I113" s="152"/>
      <c r="J113" s="152"/>
      <c r="K113" s="152"/>
      <c r="L113" s="152"/>
      <c r="M113" s="152"/>
      <c r="N113" s="152"/>
      <c r="O113" s="152"/>
      <c r="P113" s="152"/>
      <c r="Q113" s="152"/>
      <c r="R113" s="152"/>
      <c r="S113" s="152"/>
      <c r="T113" s="152"/>
      <c r="U113" s="152"/>
      <c r="V113" s="860"/>
      <c r="W113" s="860"/>
      <c r="X113" s="860"/>
      <c r="Y113" s="860"/>
      <c r="Z113" s="860"/>
      <c r="AA113" s="860"/>
      <c r="AB113" s="860"/>
      <c r="AC113" s="860"/>
      <c r="AD113" s="860"/>
      <c r="AE113" s="860"/>
      <c r="AF113" s="860"/>
      <c r="AG113" s="860"/>
      <c r="AH113" s="860"/>
      <c r="AI113" s="860"/>
      <c r="AJ113" s="860"/>
      <c r="AK113" s="860"/>
      <c r="AL113" s="860"/>
      <c r="AM113" s="860"/>
      <c r="AN113" s="860"/>
      <c r="AO113" s="860"/>
      <c r="AP113" s="860"/>
      <c r="AQ113" s="860"/>
      <c r="AR113" s="860"/>
      <c r="AS113" s="860"/>
      <c r="AT113" s="860"/>
      <c r="AU113" s="860"/>
      <c r="AV113" s="860"/>
      <c r="AW113" s="860"/>
      <c r="AX113" s="860"/>
      <c r="AY113" s="860"/>
      <c r="AZ113" s="860"/>
      <c r="BA113" s="860"/>
      <c r="BB113" s="860"/>
      <c r="BC113" s="860"/>
      <c r="BD113" s="860"/>
      <c r="BE113" s="860"/>
      <c r="BF113" s="860"/>
      <c r="BG113" s="860"/>
      <c r="BH113" s="860"/>
      <c r="BI113" s="860"/>
      <c r="BJ113" s="860"/>
      <c r="BK113" s="860"/>
      <c r="BL113" s="860"/>
      <c r="BM113" s="860"/>
      <c r="BN113" s="860"/>
      <c r="BO113" s="860"/>
      <c r="BP113" s="860"/>
      <c r="BQ113" s="860"/>
      <c r="BR113" s="860"/>
      <c r="BS113" s="860"/>
      <c r="BT113" s="860"/>
      <c r="BU113" s="860"/>
      <c r="BV113" s="860"/>
      <c r="BW113" s="860"/>
      <c r="BX113" s="860"/>
      <c r="BY113" s="860"/>
      <c r="BZ113" s="860"/>
      <c r="CA113" s="860"/>
      <c r="CB113" s="860"/>
      <c r="CC113" s="860"/>
      <c r="CD113" s="860"/>
      <c r="CE113" s="860"/>
      <c r="CF113" s="860"/>
      <c r="CG113" s="860"/>
      <c r="CH113" s="860"/>
      <c r="CI113" s="860"/>
      <c r="CJ113" s="860"/>
    </row>
    <row r="114" spans="1:88" s="875" customFormat="1" ht="12.75">
      <c r="A114" s="69" t="s">
        <v>704</v>
      </c>
      <c r="B114" s="79">
        <v>357938</v>
      </c>
      <c r="C114" s="79">
        <v>357938</v>
      </c>
      <c r="D114" s="79">
        <v>-3641</v>
      </c>
      <c r="E114" s="410">
        <v>-1.0172152719186005</v>
      </c>
      <c r="F114" s="79">
        <v>-398</v>
      </c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  <c r="Q114" s="152"/>
      <c r="R114" s="152"/>
      <c r="S114" s="152"/>
      <c r="T114" s="152"/>
      <c r="U114" s="152"/>
      <c r="V114" s="860"/>
      <c r="W114" s="860"/>
      <c r="X114" s="860"/>
      <c r="Y114" s="860"/>
      <c r="Z114" s="860"/>
      <c r="AA114" s="860"/>
      <c r="AB114" s="860"/>
      <c r="AC114" s="860"/>
      <c r="AD114" s="860"/>
      <c r="AE114" s="860"/>
      <c r="AF114" s="860"/>
      <c r="AG114" s="860"/>
      <c r="AH114" s="860"/>
      <c r="AI114" s="860"/>
      <c r="AJ114" s="860"/>
      <c r="AK114" s="860"/>
      <c r="AL114" s="860"/>
      <c r="AM114" s="860"/>
      <c r="AN114" s="860"/>
      <c r="AO114" s="860"/>
      <c r="AP114" s="860"/>
      <c r="AQ114" s="860"/>
      <c r="AR114" s="860"/>
      <c r="AS114" s="860"/>
      <c r="AT114" s="860"/>
      <c r="AU114" s="860"/>
      <c r="AV114" s="860"/>
      <c r="AW114" s="860"/>
      <c r="AX114" s="860"/>
      <c r="AY114" s="860"/>
      <c r="AZ114" s="860"/>
      <c r="BA114" s="860"/>
      <c r="BB114" s="860"/>
      <c r="BC114" s="860"/>
      <c r="BD114" s="860"/>
      <c r="BE114" s="860"/>
      <c r="BF114" s="860"/>
      <c r="BG114" s="860"/>
      <c r="BH114" s="860"/>
      <c r="BI114" s="860"/>
      <c r="BJ114" s="860"/>
      <c r="BK114" s="860"/>
      <c r="BL114" s="860"/>
      <c r="BM114" s="860"/>
      <c r="BN114" s="860"/>
      <c r="BO114" s="860"/>
      <c r="BP114" s="860"/>
      <c r="BQ114" s="860"/>
      <c r="BR114" s="860"/>
      <c r="BS114" s="860"/>
      <c r="BT114" s="860"/>
      <c r="BU114" s="860"/>
      <c r="BV114" s="860"/>
      <c r="BW114" s="860"/>
      <c r="BX114" s="860"/>
      <c r="BY114" s="860"/>
      <c r="BZ114" s="860"/>
      <c r="CA114" s="860"/>
      <c r="CB114" s="860"/>
      <c r="CC114" s="860"/>
      <c r="CD114" s="860"/>
      <c r="CE114" s="860"/>
      <c r="CF114" s="860"/>
      <c r="CG114" s="860"/>
      <c r="CH114" s="860"/>
      <c r="CI114" s="860"/>
      <c r="CJ114" s="860"/>
    </row>
    <row r="115" spans="1:88" s="875" customFormat="1" ht="12.75">
      <c r="A115" s="69" t="s">
        <v>707</v>
      </c>
      <c r="B115" s="79">
        <v>357938</v>
      </c>
      <c r="C115" s="79">
        <v>357938</v>
      </c>
      <c r="D115" s="79">
        <v>-3641</v>
      </c>
      <c r="E115" s="410">
        <v>-1.0172152719186005</v>
      </c>
      <c r="F115" s="79">
        <v>-398</v>
      </c>
      <c r="G115" s="152"/>
      <c r="H115" s="152"/>
      <c r="I115" s="152"/>
      <c r="J115" s="152"/>
      <c r="K115" s="152"/>
      <c r="L115" s="152"/>
      <c r="M115" s="152"/>
      <c r="N115" s="152"/>
      <c r="O115" s="152"/>
      <c r="P115" s="152"/>
      <c r="Q115" s="152"/>
      <c r="R115" s="152"/>
      <c r="S115" s="152"/>
      <c r="T115" s="152"/>
      <c r="U115" s="152"/>
      <c r="V115" s="860"/>
      <c r="W115" s="860"/>
      <c r="X115" s="860"/>
      <c r="Y115" s="860"/>
      <c r="Z115" s="860"/>
      <c r="AA115" s="860"/>
      <c r="AB115" s="860"/>
      <c r="AC115" s="860"/>
      <c r="AD115" s="860"/>
      <c r="AE115" s="860"/>
      <c r="AF115" s="860"/>
      <c r="AG115" s="860"/>
      <c r="AH115" s="860"/>
      <c r="AI115" s="860"/>
      <c r="AJ115" s="860"/>
      <c r="AK115" s="860"/>
      <c r="AL115" s="860"/>
      <c r="AM115" s="860"/>
      <c r="AN115" s="860"/>
      <c r="AO115" s="860"/>
      <c r="AP115" s="860"/>
      <c r="AQ115" s="860"/>
      <c r="AR115" s="860"/>
      <c r="AS115" s="860"/>
      <c r="AT115" s="860"/>
      <c r="AU115" s="860"/>
      <c r="AV115" s="860"/>
      <c r="AW115" s="860"/>
      <c r="AX115" s="860"/>
      <c r="AY115" s="860"/>
      <c r="AZ115" s="860"/>
      <c r="BA115" s="860"/>
      <c r="BB115" s="860"/>
      <c r="BC115" s="860"/>
      <c r="BD115" s="860"/>
      <c r="BE115" s="860"/>
      <c r="BF115" s="860"/>
      <c r="BG115" s="860"/>
      <c r="BH115" s="860"/>
      <c r="BI115" s="860"/>
      <c r="BJ115" s="860"/>
      <c r="BK115" s="860"/>
      <c r="BL115" s="860"/>
      <c r="BM115" s="860"/>
      <c r="BN115" s="860"/>
      <c r="BO115" s="860"/>
      <c r="BP115" s="860"/>
      <c r="BQ115" s="860"/>
      <c r="BR115" s="860"/>
      <c r="BS115" s="860"/>
      <c r="BT115" s="860"/>
      <c r="BU115" s="860"/>
      <c r="BV115" s="860"/>
      <c r="BW115" s="860"/>
      <c r="BX115" s="860"/>
      <c r="BY115" s="860"/>
      <c r="BZ115" s="860"/>
      <c r="CA115" s="860"/>
      <c r="CB115" s="860"/>
      <c r="CC115" s="860"/>
      <c r="CD115" s="860"/>
      <c r="CE115" s="860"/>
      <c r="CF115" s="860"/>
      <c r="CG115" s="860"/>
      <c r="CH115" s="860"/>
      <c r="CI115" s="860"/>
      <c r="CJ115" s="860"/>
    </row>
    <row r="116" spans="1:88" s="875" customFormat="1" ht="12.75">
      <c r="A116" s="69" t="s">
        <v>708</v>
      </c>
      <c r="B116" s="79">
        <v>624262</v>
      </c>
      <c r="C116" s="79">
        <v>624262</v>
      </c>
      <c r="D116" s="79">
        <v>184850</v>
      </c>
      <c r="E116" s="410">
        <v>29.6109646270316</v>
      </c>
      <c r="F116" s="79">
        <v>107544</v>
      </c>
      <c r="G116" s="152"/>
      <c r="H116" s="152"/>
      <c r="I116" s="152"/>
      <c r="J116" s="152"/>
      <c r="K116" s="152"/>
      <c r="L116" s="152"/>
      <c r="M116" s="152"/>
      <c r="N116" s="152"/>
      <c r="O116" s="152"/>
      <c r="P116" s="152"/>
      <c r="Q116" s="152"/>
      <c r="R116" s="152"/>
      <c r="S116" s="152"/>
      <c r="T116" s="152"/>
      <c r="U116" s="152"/>
      <c r="V116" s="860"/>
      <c r="W116" s="860"/>
      <c r="X116" s="860"/>
      <c r="Y116" s="860"/>
      <c r="Z116" s="860"/>
      <c r="AA116" s="860"/>
      <c r="AB116" s="860"/>
      <c r="AC116" s="860"/>
      <c r="AD116" s="860"/>
      <c r="AE116" s="860"/>
      <c r="AF116" s="860"/>
      <c r="AG116" s="860"/>
      <c r="AH116" s="860"/>
      <c r="AI116" s="860"/>
      <c r="AJ116" s="860"/>
      <c r="AK116" s="860"/>
      <c r="AL116" s="860"/>
      <c r="AM116" s="860"/>
      <c r="AN116" s="860"/>
      <c r="AO116" s="860"/>
      <c r="AP116" s="860"/>
      <c r="AQ116" s="860"/>
      <c r="AR116" s="860"/>
      <c r="AS116" s="860"/>
      <c r="AT116" s="860"/>
      <c r="AU116" s="860"/>
      <c r="AV116" s="860"/>
      <c r="AW116" s="860"/>
      <c r="AX116" s="860"/>
      <c r="AY116" s="860"/>
      <c r="AZ116" s="860"/>
      <c r="BA116" s="860"/>
      <c r="BB116" s="860"/>
      <c r="BC116" s="860"/>
      <c r="BD116" s="860"/>
      <c r="BE116" s="860"/>
      <c r="BF116" s="860"/>
      <c r="BG116" s="860"/>
      <c r="BH116" s="860"/>
      <c r="BI116" s="860"/>
      <c r="BJ116" s="860"/>
      <c r="BK116" s="860"/>
      <c r="BL116" s="860"/>
      <c r="BM116" s="860"/>
      <c r="BN116" s="860"/>
      <c r="BO116" s="860"/>
      <c r="BP116" s="860"/>
      <c r="BQ116" s="860"/>
      <c r="BR116" s="860"/>
      <c r="BS116" s="860"/>
      <c r="BT116" s="860"/>
      <c r="BU116" s="860"/>
      <c r="BV116" s="860"/>
      <c r="BW116" s="860"/>
      <c r="BX116" s="860"/>
      <c r="BY116" s="860"/>
      <c r="BZ116" s="860"/>
      <c r="CA116" s="860"/>
      <c r="CB116" s="860"/>
      <c r="CC116" s="860"/>
      <c r="CD116" s="860"/>
      <c r="CE116" s="860"/>
      <c r="CF116" s="860"/>
      <c r="CG116" s="860"/>
      <c r="CH116" s="860"/>
      <c r="CI116" s="860"/>
      <c r="CJ116" s="860"/>
    </row>
    <row r="117" spans="1:88" s="876" customFormat="1" ht="12.75">
      <c r="A117" s="69" t="s">
        <v>709</v>
      </c>
      <c r="B117" s="79">
        <v>624262</v>
      </c>
      <c r="C117" s="79">
        <v>624262</v>
      </c>
      <c r="D117" s="79">
        <v>184850</v>
      </c>
      <c r="E117" s="410">
        <v>29.6109646270316</v>
      </c>
      <c r="F117" s="79">
        <v>107544</v>
      </c>
      <c r="G117" s="152"/>
      <c r="H117" s="152"/>
      <c r="I117" s="152"/>
      <c r="J117" s="152"/>
      <c r="K117" s="152"/>
      <c r="L117" s="152"/>
      <c r="M117" s="152"/>
      <c r="N117" s="152"/>
      <c r="O117" s="152"/>
      <c r="P117" s="152"/>
      <c r="Q117" s="152"/>
      <c r="R117" s="152"/>
      <c r="S117" s="152"/>
      <c r="T117" s="152"/>
      <c r="U117" s="152"/>
      <c r="V117" s="860"/>
      <c r="W117" s="860"/>
      <c r="X117" s="860"/>
      <c r="Y117" s="860"/>
      <c r="Z117" s="860"/>
      <c r="AA117" s="860"/>
      <c r="AB117" s="860"/>
      <c r="AC117" s="860"/>
      <c r="AD117" s="860"/>
      <c r="AE117" s="860"/>
      <c r="AF117" s="860"/>
      <c r="AG117" s="860"/>
      <c r="AH117" s="860"/>
      <c r="AI117" s="860"/>
      <c r="AJ117" s="860"/>
      <c r="AK117" s="860"/>
      <c r="AL117" s="860"/>
      <c r="AM117" s="860"/>
      <c r="AN117" s="860"/>
      <c r="AO117" s="860"/>
      <c r="AP117" s="860"/>
      <c r="AQ117" s="860"/>
      <c r="AR117" s="860"/>
      <c r="AS117" s="860"/>
      <c r="AT117" s="860"/>
      <c r="AU117" s="860"/>
      <c r="AV117" s="860"/>
      <c r="AW117" s="860"/>
      <c r="AX117" s="860"/>
      <c r="AY117" s="860"/>
      <c r="AZ117" s="860"/>
      <c r="BA117" s="860"/>
      <c r="BB117" s="860"/>
      <c r="BC117" s="860"/>
      <c r="BD117" s="860"/>
      <c r="BE117" s="860"/>
      <c r="BF117" s="860"/>
      <c r="BG117" s="860"/>
      <c r="BH117" s="860"/>
      <c r="BI117" s="860"/>
      <c r="BJ117" s="860"/>
      <c r="BK117" s="860"/>
      <c r="BL117" s="860"/>
      <c r="BM117" s="860"/>
      <c r="BN117" s="860"/>
      <c r="BO117" s="860"/>
      <c r="BP117" s="860"/>
      <c r="BQ117" s="860"/>
      <c r="BR117" s="860"/>
      <c r="BS117" s="860"/>
      <c r="BT117" s="860"/>
      <c r="BU117" s="860"/>
      <c r="BV117" s="860"/>
      <c r="BW117" s="860"/>
      <c r="BX117" s="860"/>
      <c r="BY117" s="860"/>
      <c r="BZ117" s="860"/>
      <c r="CA117" s="860"/>
      <c r="CB117" s="860"/>
      <c r="CC117" s="860"/>
      <c r="CD117" s="860"/>
      <c r="CE117" s="860"/>
      <c r="CF117" s="860"/>
      <c r="CG117" s="860"/>
      <c r="CH117" s="860"/>
      <c r="CI117" s="860"/>
      <c r="CJ117" s="860"/>
    </row>
    <row r="118" spans="1:88" s="876" customFormat="1" ht="12.75">
      <c r="A118" s="69" t="s">
        <v>710</v>
      </c>
      <c r="B118" s="79">
        <v>390855</v>
      </c>
      <c r="C118" s="193">
        <v>390855</v>
      </c>
      <c r="D118" s="79">
        <v>184850</v>
      </c>
      <c r="E118" s="410">
        <v>47.293753437975724</v>
      </c>
      <c r="F118" s="79">
        <v>107544</v>
      </c>
      <c r="G118" s="152"/>
      <c r="H118" s="152"/>
      <c r="I118" s="152"/>
      <c r="J118" s="152"/>
      <c r="K118" s="152"/>
      <c r="L118" s="152"/>
      <c r="M118" s="152"/>
      <c r="N118" s="152"/>
      <c r="O118" s="152"/>
      <c r="P118" s="152"/>
      <c r="Q118" s="152"/>
      <c r="R118" s="152"/>
      <c r="S118" s="152"/>
      <c r="T118" s="152"/>
      <c r="U118" s="152"/>
      <c r="V118" s="860"/>
      <c r="W118" s="860"/>
      <c r="X118" s="860"/>
      <c r="Y118" s="860"/>
      <c r="Z118" s="860"/>
      <c r="AA118" s="860"/>
      <c r="AB118" s="860"/>
      <c r="AC118" s="860"/>
      <c r="AD118" s="860"/>
      <c r="AE118" s="860"/>
      <c r="AF118" s="860"/>
      <c r="AG118" s="860"/>
      <c r="AH118" s="860"/>
      <c r="AI118" s="860"/>
      <c r="AJ118" s="860"/>
      <c r="AK118" s="860"/>
      <c r="AL118" s="860"/>
      <c r="AM118" s="860"/>
      <c r="AN118" s="860"/>
      <c r="AO118" s="860"/>
      <c r="AP118" s="860"/>
      <c r="AQ118" s="860"/>
      <c r="AR118" s="860"/>
      <c r="AS118" s="860"/>
      <c r="AT118" s="860"/>
      <c r="AU118" s="860"/>
      <c r="AV118" s="860"/>
      <c r="AW118" s="860"/>
      <c r="AX118" s="860"/>
      <c r="AY118" s="860"/>
      <c r="AZ118" s="860"/>
      <c r="BA118" s="860"/>
      <c r="BB118" s="860"/>
      <c r="BC118" s="860"/>
      <c r="BD118" s="860"/>
      <c r="BE118" s="860"/>
      <c r="BF118" s="860"/>
      <c r="BG118" s="860"/>
      <c r="BH118" s="860"/>
      <c r="BI118" s="860"/>
      <c r="BJ118" s="860"/>
      <c r="BK118" s="860"/>
      <c r="BL118" s="860"/>
      <c r="BM118" s="860"/>
      <c r="BN118" s="860"/>
      <c r="BO118" s="860"/>
      <c r="BP118" s="860"/>
      <c r="BQ118" s="860"/>
      <c r="BR118" s="860"/>
      <c r="BS118" s="860"/>
      <c r="BT118" s="860"/>
      <c r="BU118" s="860"/>
      <c r="BV118" s="860"/>
      <c r="BW118" s="860"/>
      <c r="BX118" s="860"/>
      <c r="BY118" s="860"/>
      <c r="BZ118" s="860"/>
      <c r="CA118" s="860"/>
      <c r="CB118" s="860"/>
      <c r="CC118" s="860"/>
      <c r="CD118" s="860"/>
      <c r="CE118" s="860"/>
      <c r="CF118" s="860"/>
      <c r="CG118" s="860"/>
      <c r="CH118" s="860"/>
      <c r="CI118" s="860"/>
      <c r="CJ118" s="860"/>
    </row>
    <row r="119" spans="1:88" s="861" customFormat="1" ht="12.75">
      <c r="A119" s="69" t="s">
        <v>711</v>
      </c>
      <c r="B119" s="79">
        <v>233407</v>
      </c>
      <c r="C119" s="79">
        <v>233407</v>
      </c>
      <c r="D119" s="79">
        <v>0</v>
      </c>
      <c r="E119" s="410">
        <v>0</v>
      </c>
      <c r="F119" s="79">
        <v>0</v>
      </c>
      <c r="G119" s="152"/>
      <c r="H119" s="152"/>
      <c r="I119" s="152"/>
      <c r="J119" s="152"/>
      <c r="K119" s="152"/>
      <c r="L119" s="152"/>
      <c r="M119" s="152"/>
      <c r="N119" s="152"/>
      <c r="O119" s="152"/>
      <c r="P119" s="152"/>
      <c r="Q119" s="152"/>
      <c r="R119" s="152"/>
      <c r="S119" s="152"/>
      <c r="T119" s="152"/>
      <c r="U119" s="152"/>
      <c r="V119" s="860"/>
      <c r="W119" s="860"/>
      <c r="X119" s="860"/>
      <c r="Y119" s="860"/>
      <c r="Z119" s="860"/>
      <c r="AA119" s="860"/>
      <c r="AB119" s="860"/>
      <c r="AC119" s="860"/>
      <c r="AD119" s="860"/>
      <c r="AE119" s="860"/>
      <c r="AF119" s="860"/>
      <c r="AG119" s="860"/>
      <c r="AH119" s="860"/>
      <c r="AI119" s="860"/>
      <c r="AJ119" s="860"/>
      <c r="AK119" s="860"/>
      <c r="AL119" s="860"/>
      <c r="AM119" s="860"/>
      <c r="AN119" s="860"/>
      <c r="AO119" s="860"/>
      <c r="AP119" s="860"/>
      <c r="AQ119" s="860"/>
      <c r="AR119" s="860"/>
      <c r="AS119" s="860"/>
      <c r="AT119" s="860"/>
      <c r="AU119" s="860"/>
      <c r="AV119" s="860"/>
      <c r="AW119" s="860"/>
      <c r="AX119" s="860"/>
      <c r="AY119" s="860"/>
      <c r="AZ119" s="860"/>
      <c r="BA119" s="860"/>
      <c r="BB119" s="860"/>
      <c r="BC119" s="860"/>
      <c r="BD119" s="860"/>
      <c r="BE119" s="860"/>
      <c r="BF119" s="860"/>
      <c r="BG119" s="860"/>
      <c r="BH119" s="860"/>
      <c r="BI119" s="860"/>
      <c r="BJ119" s="860"/>
      <c r="BK119" s="860"/>
      <c r="BL119" s="860"/>
      <c r="BM119" s="860"/>
      <c r="BN119" s="860"/>
      <c r="BO119" s="860"/>
      <c r="BP119" s="860"/>
      <c r="BQ119" s="860"/>
      <c r="BR119" s="860"/>
      <c r="BS119" s="860"/>
      <c r="BT119" s="860"/>
      <c r="BU119" s="860"/>
      <c r="BV119" s="860"/>
      <c r="BW119" s="860"/>
      <c r="BX119" s="860"/>
      <c r="BY119" s="860"/>
      <c r="BZ119" s="860"/>
      <c r="CA119" s="860"/>
      <c r="CB119" s="860"/>
      <c r="CC119" s="860"/>
      <c r="CD119" s="860"/>
      <c r="CE119" s="860"/>
      <c r="CF119" s="860"/>
      <c r="CG119" s="860"/>
      <c r="CH119" s="860"/>
      <c r="CI119" s="860"/>
      <c r="CJ119" s="860"/>
    </row>
    <row r="120" spans="1:88" s="861" customFormat="1" ht="12.75">
      <c r="A120" s="69" t="s">
        <v>718</v>
      </c>
      <c r="B120" s="79">
        <v>-266324</v>
      </c>
      <c r="C120" s="79">
        <v>-266324</v>
      </c>
      <c r="D120" s="79">
        <v>-188491</v>
      </c>
      <c r="E120" s="79">
        <v>-30.6281798989502</v>
      </c>
      <c r="F120" s="79">
        <v>-107942</v>
      </c>
      <c r="G120" s="152"/>
      <c r="H120" s="152"/>
      <c r="I120" s="152"/>
      <c r="J120" s="152"/>
      <c r="K120" s="152"/>
      <c r="L120" s="152"/>
      <c r="M120" s="152"/>
      <c r="N120" s="152"/>
      <c r="O120" s="152"/>
      <c r="P120" s="152"/>
      <c r="Q120" s="152"/>
      <c r="R120" s="152"/>
      <c r="S120" s="152"/>
      <c r="T120" s="152"/>
      <c r="U120" s="152"/>
      <c r="V120" s="860"/>
      <c r="W120" s="860"/>
      <c r="X120" s="860"/>
      <c r="Y120" s="860"/>
      <c r="Z120" s="860"/>
      <c r="AA120" s="860"/>
      <c r="AB120" s="860"/>
      <c r="AC120" s="860"/>
      <c r="AD120" s="860"/>
      <c r="AE120" s="860"/>
      <c r="AF120" s="860"/>
      <c r="AG120" s="860"/>
      <c r="AH120" s="860"/>
      <c r="AI120" s="860"/>
      <c r="AJ120" s="860"/>
      <c r="AK120" s="860"/>
      <c r="AL120" s="860"/>
      <c r="AM120" s="860"/>
      <c r="AN120" s="860"/>
      <c r="AO120" s="860"/>
      <c r="AP120" s="860"/>
      <c r="AQ120" s="860"/>
      <c r="AR120" s="860"/>
      <c r="AS120" s="860"/>
      <c r="AT120" s="860"/>
      <c r="AU120" s="860"/>
      <c r="AV120" s="860"/>
      <c r="AW120" s="860"/>
      <c r="AX120" s="860"/>
      <c r="AY120" s="860"/>
      <c r="AZ120" s="860"/>
      <c r="BA120" s="860"/>
      <c r="BB120" s="860"/>
      <c r="BC120" s="860"/>
      <c r="BD120" s="860"/>
      <c r="BE120" s="860"/>
      <c r="BF120" s="860"/>
      <c r="BG120" s="860"/>
      <c r="BH120" s="860"/>
      <c r="BI120" s="860"/>
      <c r="BJ120" s="860"/>
      <c r="BK120" s="860"/>
      <c r="BL120" s="860"/>
      <c r="BM120" s="860"/>
      <c r="BN120" s="860"/>
      <c r="BO120" s="860"/>
      <c r="BP120" s="860"/>
      <c r="BQ120" s="860"/>
      <c r="BR120" s="860"/>
      <c r="BS120" s="860"/>
      <c r="BT120" s="860"/>
      <c r="BU120" s="860"/>
      <c r="BV120" s="860"/>
      <c r="BW120" s="860"/>
      <c r="BX120" s="860"/>
      <c r="BY120" s="860"/>
      <c r="BZ120" s="860"/>
      <c r="CA120" s="860"/>
      <c r="CB120" s="860"/>
      <c r="CC120" s="860"/>
      <c r="CD120" s="860"/>
      <c r="CE120" s="860"/>
      <c r="CF120" s="860"/>
      <c r="CG120" s="860"/>
      <c r="CH120" s="860"/>
      <c r="CI120" s="860"/>
      <c r="CJ120" s="860"/>
    </row>
    <row r="121" spans="1:88" s="861" customFormat="1" ht="25.5">
      <c r="A121" s="232" t="s">
        <v>719</v>
      </c>
      <c r="B121" s="79">
        <v>266324</v>
      </c>
      <c r="C121" s="79">
        <v>266324</v>
      </c>
      <c r="D121" s="79">
        <v>0</v>
      </c>
      <c r="E121" s="410">
        <v>0</v>
      </c>
      <c r="F121" s="79">
        <v>0</v>
      </c>
      <c r="G121" s="152"/>
      <c r="H121" s="152"/>
      <c r="I121" s="152"/>
      <c r="J121" s="152"/>
      <c r="K121" s="152"/>
      <c r="L121" s="152"/>
      <c r="M121" s="152"/>
      <c r="N121" s="152"/>
      <c r="O121" s="152"/>
      <c r="P121" s="152"/>
      <c r="Q121" s="152"/>
      <c r="R121" s="152"/>
      <c r="S121" s="152"/>
      <c r="T121" s="152"/>
      <c r="U121" s="152"/>
      <c r="V121" s="860"/>
      <c r="W121" s="860"/>
      <c r="X121" s="860"/>
      <c r="Y121" s="860"/>
      <c r="Z121" s="860"/>
      <c r="AA121" s="860"/>
      <c r="AB121" s="860"/>
      <c r="AC121" s="860"/>
      <c r="AD121" s="860"/>
      <c r="AE121" s="860"/>
      <c r="AF121" s="860"/>
      <c r="AG121" s="860"/>
      <c r="AH121" s="860"/>
      <c r="AI121" s="860"/>
      <c r="AJ121" s="860"/>
      <c r="AK121" s="860"/>
      <c r="AL121" s="860"/>
      <c r="AM121" s="860"/>
      <c r="AN121" s="860"/>
      <c r="AO121" s="860"/>
      <c r="AP121" s="860"/>
      <c r="AQ121" s="860"/>
      <c r="AR121" s="860"/>
      <c r="AS121" s="860"/>
      <c r="AT121" s="860"/>
      <c r="AU121" s="860"/>
      <c r="AV121" s="860"/>
      <c r="AW121" s="860"/>
      <c r="AX121" s="860"/>
      <c r="AY121" s="860"/>
      <c r="AZ121" s="860"/>
      <c r="BA121" s="860"/>
      <c r="BB121" s="860"/>
      <c r="BC121" s="860"/>
      <c r="BD121" s="860"/>
      <c r="BE121" s="860"/>
      <c r="BF121" s="860"/>
      <c r="BG121" s="860"/>
      <c r="BH121" s="860"/>
      <c r="BI121" s="860"/>
      <c r="BJ121" s="860"/>
      <c r="BK121" s="860"/>
      <c r="BL121" s="860"/>
      <c r="BM121" s="860"/>
      <c r="BN121" s="860"/>
      <c r="BO121" s="860"/>
      <c r="BP121" s="860"/>
      <c r="BQ121" s="860"/>
      <c r="BR121" s="860"/>
      <c r="BS121" s="860"/>
      <c r="BT121" s="860"/>
      <c r="BU121" s="860"/>
      <c r="BV121" s="860"/>
      <c r="BW121" s="860"/>
      <c r="BX121" s="860"/>
      <c r="BY121" s="860"/>
      <c r="BZ121" s="860"/>
      <c r="CA121" s="860"/>
      <c r="CB121" s="860"/>
      <c r="CC121" s="860"/>
      <c r="CD121" s="860"/>
      <c r="CE121" s="860"/>
      <c r="CF121" s="860"/>
      <c r="CG121" s="860"/>
      <c r="CH121" s="860"/>
      <c r="CI121" s="860"/>
      <c r="CJ121" s="860"/>
    </row>
    <row r="122" spans="1:88" s="878" customFormat="1" ht="25.5">
      <c r="A122" s="406" t="s">
        <v>723</v>
      </c>
      <c r="B122" s="79"/>
      <c r="C122" s="79"/>
      <c r="D122" s="79"/>
      <c r="E122" s="410"/>
      <c r="F122" s="79">
        <v>0</v>
      </c>
      <c r="G122" s="152"/>
      <c r="H122" s="152"/>
      <c r="I122" s="152"/>
      <c r="J122" s="152"/>
      <c r="K122" s="152"/>
      <c r="L122" s="152"/>
      <c r="M122" s="152"/>
      <c r="N122" s="152"/>
      <c r="O122" s="152"/>
      <c r="P122" s="152"/>
      <c r="Q122" s="152"/>
      <c r="R122" s="152"/>
      <c r="S122" s="152"/>
      <c r="T122" s="152"/>
      <c r="U122" s="152"/>
      <c r="V122" s="877"/>
      <c r="W122" s="877"/>
      <c r="X122" s="877"/>
      <c r="Y122" s="877"/>
      <c r="Z122" s="877"/>
      <c r="AA122" s="877"/>
      <c r="AB122" s="877"/>
      <c r="AC122" s="877"/>
      <c r="AD122" s="877"/>
      <c r="AE122" s="877"/>
      <c r="AF122" s="877"/>
      <c r="AG122" s="877"/>
      <c r="AH122" s="877"/>
      <c r="AI122" s="877"/>
      <c r="AJ122" s="877"/>
      <c r="AK122" s="877"/>
      <c r="AL122" s="877"/>
      <c r="AM122" s="877"/>
      <c r="AN122" s="877"/>
      <c r="AO122" s="877"/>
      <c r="AP122" s="877"/>
      <c r="AQ122" s="877"/>
      <c r="AR122" s="877"/>
      <c r="AS122" s="877"/>
      <c r="AT122" s="877"/>
      <c r="AU122" s="877"/>
      <c r="AV122" s="877"/>
      <c r="AW122" s="877"/>
      <c r="AX122" s="877"/>
      <c r="AY122" s="877"/>
      <c r="AZ122" s="877"/>
      <c r="BA122" s="877"/>
      <c r="BB122" s="877"/>
      <c r="BC122" s="877"/>
      <c r="BD122" s="877"/>
      <c r="BE122" s="877"/>
      <c r="BF122" s="877"/>
      <c r="BG122" s="877"/>
      <c r="BH122" s="877"/>
      <c r="BI122" s="877"/>
      <c r="BJ122" s="877"/>
      <c r="BK122" s="877"/>
      <c r="BL122" s="877"/>
      <c r="BM122" s="877"/>
      <c r="BN122" s="877"/>
      <c r="BO122" s="877"/>
      <c r="BP122" s="877"/>
      <c r="BQ122" s="877"/>
      <c r="BR122" s="877"/>
      <c r="BS122" s="877"/>
      <c r="BT122" s="877"/>
      <c r="BU122" s="877"/>
      <c r="BV122" s="877"/>
      <c r="BW122" s="877"/>
      <c r="BX122" s="877"/>
      <c r="BY122" s="877"/>
      <c r="BZ122" s="877"/>
      <c r="CA122" s="877"/>
      <c r="CB122" s="877"/>
      <c r="CC122" s="877"/>
      <c r="CD122" s="877"/>
      <c r="CE122" s="877"/>
      <c r="CF122" s="877"/>
      <c r="CG122" s="877"/>
      <c r="CH122" s="877"/>
      <c r="CI122" s="877"/>
      <c r="CJ122" s="877"/>
    </row>
    <row r="123" spans="1:88" s="879" customFormat="1" ht="12.75">
      <c r="A123" s="66" t="s">
        <v>704</v>
      </c>
      <c r="B123" s="79">
        <v>706000</v>
      </c>
      <c r="C123" s="79">
        <v>706000</v>
      </c>
      <c r="D123" s="79">
        <v>706000</v>
      </c>
      <c r="E123" s="410">
        <v>100</v>
      </c>
      <c r="F123" s="79">
        <v>0</v>
      </c>
      <c r="G123" s="152"/>
      <c r="H123" s="152"/>
      <c r="I123" s="152"/>
      <c r="J123" s="152"/>
      <c r="K123" s="152"/>
      <c r="L123" s="152"/>
      <c r="M123" s="152"/>
      <c r="N123" s="152"/>
      <c r="O123" s="152"/>
      <c r="P123" s="152"/>
      <c r="Q123" s="152"/>
      <c r="R123" s="152"/>
      <c r="S123" s="152"/>
      <c r="T123" s="152"/>
      <c r="U123" s="152"/>
      <c r="V123" s="877"/>
      <c r="W123" s="877"/>
      <c r="X123" s="877"/>
      <c r="Y123" s="877"/>
      <c r="Z123" s="877"/>
      <c r="AA123" s="877"/>
      <c r="AB123" s="877"/>
      <c r="AC123" s="877"/>
      <c r="AD123" s="877"/>
      <c r="AE123" s="877"/>
      <c r="AF123" s="877"/>
      <c r="AG123" s="877"/>
      <c r="AH123" s="877"/>
      <c r="AI123" s="877"/>
      <c r="AJ123" s="877"/>
      <c r="AK123" s="877"/>
      <c r="AL123" s="877"/>
      <c r="AM123" s="877"/>
      <c r="AN123" s="877"/>
      <c r="AO123" s="877"/>
      <c r="AP123" s="877"/>
      <c r="AQ123" s="877"/>
      <c r="AR123" s="877"/>
      <c r="AS123" s="877"/>
      <c r="AT123" s="877"/>
      <c r="AU123" s="877"/>
      <c r="AV123" s="877"/>
      <c r="AW123" s="877"/>
      <c r="AX123" s="877"/>
      <c r="AY123" s="877"/>
      <c r="AZ123" s="877"/>
      <c r="BA123" s="877"/>
      <c r="BB123" s="877"/>
      <c r="BC123" s="877"/>
      <c r="BD123" s="877"/>
      <c r="BE123" s="877"/>
      <c r="BF123" s="877"/>
      <c r="BG123" s="877"/>
      <c r="BH123" s="877"/>
      <c r="BI123" s="877"/>
      <c r="BJ123" s="877"/>
      <c r="BK123" s="877"/>
      <c r="BL123" s="877"/>
      <c r="BM123" s="877"/>
      <c r="BN123" s="877"/>
      <c r="BO123" s="877"/>
      <c r="BP123" s="877"/>
      <c r="BQ123" s="877"/>
      <c r="BR123" s="877"/>
      <c r="BS123" s="877"/>
      <c r="BT123" s="877"/>
      <c r="BU123" s="877"/>
      <c r="BV123" s="877"/>
      <c r="BW123" s="877"/>
      <c r="BX123" s="877"/>
      <c r="BY123" s="877"/>
      <c r="BZ123" s="877"/>
      <c r="CA123" s="877"/>
      <c r="CB123" s="877"/>
      <c r="CC123" s="877"/>
      <c r="CD123" s="877"/>
      <c r="CE123" s="877"/>
      <c r="CF123" s="877"/>
      <c r="CG123" s="877"/>
      <c r="CH123" s="877"/>
      <c r="CI123" s="877"/>
      <c r="CJ123" s="877"/>
    </row>
    <row r="124" spans="1:88" s="879" customFormat="1" ht="12.75">
      <c r="A124" s="66" t="s">
        <v>705</v>
      </c>
      <c r="B124" s="79">
        <v>706000</v>
      </c>
      <c r="C124" s="79">
        <v>706000</v>
      </c>
      <c r="D124" s="79">
        <v>706000</v>
      </c>
      <c r="E124" s="410">
        <v>100</v>
      </c>
      <c r="F124" s="79">
        <v>0</v>
      </c>
      <c r="G124" s="152"/>
      <c r="H124" s="152"/>
      <c r="I124" s="152"/>
      <c r="J124" s="152"/>
      <c r="K124" s="152"/>
      <c r="L124" s="152"/>
      <c r="M124" s="152"/>
      <c r="N124" s="152"/>
      <c r="O124" s="152"/>
      <c r="P124" s="152"/>
      <c r="Q124" s="152"/>
      <c r="R124" s="152"/>
      <c r="S124" s="152"/>
      <c r="T124" s="152"/>
      <c r="U124" s="152"/>
      <c r="V124" s="877"/>
      <c r="W124" s="877"/>
      <c r="X124" s="877"/>
      <c r="Y124" s="877"/>
      <c r="Z124" s="877"/>
      <c r="AA124" s="877"/>
      <c r="AB124" s="877"/>
      <c r="AC124" s="877"/>
      <c r="AD124" s="877"/>
      <c r="AE124" s="877"/>
      <c r="AF124" s="877"/>
      <c r="AG124" s="877"/>
      <c r="AH124" s="877"/>
      <c r="AI124" s="877"/>
      <c r="AJ124" s="877"/>
      <c r="AK124" s="877"/>
      <c r="AL124" s="877"/>
      <c r="AM124" s="877"/>
      <c r="AN124" s="877"/>
      <c r="AO124" s="877"/>
      <c r="AP124" s="877"/>
      <c r="AQ124" s="877"/>
      <c r="AR124" s="877"/>
      <c r="AS124" s="877"/>
      <c r="AT124" s="877"/>
      <c r="AU124" s="877"/>
      <c r="AV124" s="877"/>
      <c r="AW124" s="877"/>
      <c r="AX124" s="877"/>
      <c r="AY124" s="877"/>
      <c r="AZ124" s="877"/>
      <c r="BA124" s="877"/>
      <c r="BB124" s="877"/>
      <c r="BC124" s="877"/>
      <c r="BD124" s="877"/>
      <c r="BE124" s="877"/>
      <c r="BF124" s="877"/>
      <c r="BG124" s="877"/>
      <c r="BH124" s="877"/>
      <c r="BI124" s="877"/>
      <c r="BJ124" s="877"/>
      <c r="BK124" s="877"/>
      <c r="BL124" s="877"/>
      <c r="BM124" s="877"/>
      <c r="BN124" s="877"/>
      <c r="BO124" s="877"/>
      <c r="BP124" s="877"/>
      <c r="BQ124" s="877"/>
      <c r="BR124" s="877"/>
      <c r="BS124" s="877"/>
      <c r="BT124" s="877"/>
      <c r="BU124" s="877"/>
      <c r="BV124" s="877"/>
      <c r="BW124" s="877"/>
      <c r="BX124" s="877"/>
      <c r="BY124" s="877"/>
      <c r="BZ124" s="877"/>
      <c r="CA124" s="877"/>
      <c r="CB124" s="877"/>
      <c r="CC124" s="877"/>
      <c r="CD124" s="877"/>
      <c r="CE124" s="877"/>
      <c r="CF124" s="877"/>
      <c r="CG124" s="877"/>
      <c r="CH124" s="877"/>
      <c r="CI124" s="877"/>
      <c r="CJ124" s="877"/>
    </row>
    <row r="125" spans="1:88" s="879" customFormat="1" ht="12.75">
      <c r="A125" s="66" t="s">
        <v>708</v>
      </c>
      <c r="B125" s="79">
        <v>706000</v>
      </c>
      <c r="C125" s="79">
        <v>706000</v>
      </c>
      <c r="D125" s="79">
        <v>246000</v>
      </c>
      <c r="E125" s="410">
        <v>34.844192634560905</v>
      </c>
      <c r="F125" s="79">
        <v>0</v>
      </c>
      <c r="G125" s="152"/>
      <c r="H125" s="152"/>
      <c r="I125" s="152"/>
      <c r="J125" s="152"/>
      <c r="K125" s="152"/>
      <c r="L125" s="152"/>
      <c r="M125" s="152"/>
      <c r="N125" s="152"/>
      <c r="O125" s="152"/>
      <c r="P125" s="152"/>
      <c r="Q125" s="152"/>
      <c r="R125" s="152"/>
      <c r="S125" s="152"/>
      <c r="T125" s="152"/>
      <c r="U125" s="152"/>
      <c r="V125" s="877"/>
      <c r="W125" s="877"/>
      <c r="X125" s="877"/>
      <c r="Y125" s="877"/>
      <c r="Z125" s="877"/>
      <c r="AA125" s="877"/>
      <c r="AB125" s="877"/>
      <c r="AC125" s="877"/>
      <c r="AD125" s="877"/>
      <c r="AE125" s="877"/>
      <c r="AF125" s="877"/>
      <c r="AG125" s="877"/>
      <c r="AH125" s="877"/>
      <c r="AI125" s="877"/>
      <c r="AJ125" s="877"/>
      <c r="AK125" s="877"/>
      <c r="AL125" s="877"/>
      <c r="AM125" s="877"/>
      <c r="AN125" s="877"/>
      <c r="AO125" s="877"/>
      <c r="AP125" s="877"/>
      <c r="AQ125" s="877"/>
      <c r="AR125" s="877"/>
      <c r="AS125" s="877"/>
      <c r="AT125" s="877"/>
      <c r="AU125" s="877"/>
      <c r="AV125" s="877"/>
      <c r="AW125" s="877"/>
      <c r="AX125" s="877"/>
      <c r="AY125" s="877"/>
      <c r="AZ125" s="877"/>
      <c r="BA125" s="877"/>
      <c r="BB125" s="877"/>
      <c r="BC125" s="877"/>
      <c r="BD125" s="877"/>
      <c r="BE125" s="877"/>
      <c r="BF125" s="877"/>
      <c r="BG125" s="877"/>
      <c r="BH125" s="877"/>
      <c r="BI125" s="877"/>
      <c r="BJ125" s="877"/>
      <c r="BK125" s="877"/>
      <c r="BL125" s="877"/>
      <c r="BM125" s="877"/>
      <c r="BN125" s="877"/>
      <c r="BO125" s="877"/>
      <c r="BP125" s="877"/>
      <c r="BQ125" s="877"/>
      <c r="BR125" s="877"/>
      <c r="BS125" s="877"/>
      <c r="BT125" s="877"/>
      <c r="BU125" s="877"/>
      <c r="BV125" s="877"/>
      <c r="BW125" s="877"/>
      <c r="BX125" s="877"/>
      <c r="BY125" s="877"/>
      <c r="BZ125" s="877"/>
      <c r="CA125" s="877"/>
      <c r="CB125" s="877"/>
      <c r="CC125" s="877"/>
      <c r="CD125" s="877"/>
      <c r="CE125" s="877"/>
      <c r="CF125" s="877"/>
      <c r="CG125" s="877"/>
      <c r="CH125" s="877"/>
      <c r="CI125" s="877"/>
      <c r="CJ125" s="877"/>
    </row>
    <row r="126" spans="1:88" s="878" customFormat="1" ht="12.75">
      <c r="A126" s="66" t="s">
        <v>715</v>
      </c>
      <c r="B126" s="79">
        <v>706000</v>
      </c>
      <c r="C126" s="79">
        <v>706000</v>
      </c>
      <c r="D126" s="79">
        <v>246000</v>
      </c>
      <c r="E126" s="410">
        <v>34.844192634560905</v>
      </c>
      <c r="F126" s="79">
        <v>0</v>
      </c>
      <c r="G126" s="152"/>
      <c r="H126" s="152"/>
      <c r="I126" s="152"/>
      <c r="J126" s="152"/>
      <c r="K126" s="152"/>
      <c r="L126" s="152"/>
      <c r="M126" s="152"/>
      <c r="N126" s="152"/>
      <c r="O126" s="152"/>
      <c r="P126" s="152"/>
      <c r="Q126" s="152"/>
      <c r="R126" s="152"/>
      <c r="S126" s="152"/>
      <c r="T126" s="152"/>
      <c r="U126" s="152"/>
      <c r="V126" s="877"/>
      <c r="W126" s="877"/>
      <c r="X126" s="877"/>
      <c r="Y126" s="877"/>
      <c r="Z126" s="877"/>
      <c r="AA126" s="877"/>
      <c r="AB126" s="877"/>
      <c r="AC126" s="877"/>
      <c r="AD126" s="877"/>
      <c r="AE126" s="877"/>
      <c r="AF126" s="877"/>
      <c r="AG126" s="877"/>
      <c r="AH126" s="877"/>
      <c r="AI126" s="877"/>
      <c r="AJ126" s="877"/>
      <c r="AK126" s="877"/>
      <c r="AL126" s="877"/>
      <c r="AM126" s="877"/>
      <c r="AN126" s="877"/>
      <c r="AO126" s="877"/>
      <c r="AP126" s="877"/>
      <c r="AQ126" s="877"/>
      <c r="AR126" s="877"/>
      <c r="AS126" s="877"/>
      <c r="AT126" s="877"/>
      <c r="AU126" s="877"/>
      <c r="AV126" s="877"/>
      <c r="AW126" s="877"/>
      <c r="AX126" s="877"/>
      <c r="AY126" s="877"/>
      <c r="AZ126" s="877"/>
      <c r="BA126" s="877"/>
      <c r="BB126" s="877"/>
      <c r="BC126" s="877"/>
      <c r="BD126" s="877"/>
      <c r="BE126" s="877"/>
      <c r="BF126" s="877"/>
      <c r="BG126" s="877"/>
      <c r="BH126" s="877"/>
      <c r="BI126" s="877"/>
      <c r="BJ126" s="877"/>
      <c r="BK126" s="877"/>
      <c r="BL126" s="877"/>
      <c r="BM126" s="877"/>
      <c r="BN126" s="877"/>
      <c r="BO126" s="877"/>
      <c r="BP126" s="877"/>
      <c r="BQ126" s="877"/>
      <c r="BR126" s="877"/>
      <c r="BS126" s="877"/>
      <c r="BT126" s="877"/>
      <c r="BU126" s="877"/>
      <c r="BV126" s="877"/>
      <c r="BW126" s="877"/>
      <c r="BX126" s="877"/>
      <c r="BY126" s="877"/>
      <c r="BZ126" s="877"/>
      <c r="CA126" s="877"/>
      <c r="CB126" s="877"/>
      <c r="CC126" s="877"/>
      <c r="CD126" s="877"/>
      <c r="CE126" s="877"/>
      <c r="CF126" s="877"/>
      <c r="CG126" s="877"/>
      <c r="CH126" s="877"/>
      <c r="CI126" s="877"/>
      <c r="CJ126" s="877"/>
    </row>
    <row r="127" spans="1:88" s="878" customFormat="1" ht="12.75">
      <c r="A127" s="66" t="s">
        <v>717</v>
      </c>
      <c r="B127" s="79">
        <v>706000</v>
      </c>
      <c r="C127" s="79">
        <v>706000</v>
      </c>
      <c r="D127" s="79">
        <v>246000</v>
      </c>
      <c r="E127" s="410">
        <v>34.844192634560905</v>
      </c>
      <c r="F127" s="79">
        <v>0</v>
      </c>
      <c r="G127" s="152"/>
      <c r="H127" s="152"/>
      <c r="I127" s="152"/>
      <c r="J127" s="152"/>
      <c r="K127" s="152"/>
      <c r="L127" s="152"/>
      <c r="M127" s="152"/>
      <c r="N127" s="152"/>
      <c r="O127" s="152"/>
      <c r="P127" s="152"/>
      <c r="Q127" s="152"/>
      <c r="R127" s="152"/>
      <c r="S127" s="152"/>
      <c r="T127" s="152"/>
      <c r="U127" s="152"/>
      <c r="V127" s="877"/>
      <c r="W127" s="877"/>
      <c r="X127" s="877"/>
      <c r="Y127" s="877"/>
      <c r="Z127" s="877"/>
      <c r="AA127" s="877"/>
      <c r="AB127" s="877"/>
      <c r="AC127" s="877"/>
      <c r="AD127" s="877"/>
      <c r="AE127" s="877"/>
      <c r="AF127" s="877"/>
      <c r="AG127" s="877"/>
      <c r="AH127" s="877"/>
      <c r="AI127" s="877"/>
      <c r="AJ127" s="877"/>
      <c r="AK127" s="877"/>
      <c r="AL127" s="877"/>
      <c r="AM127" s="877"/>
      <c r="AN127" s="877"/>
      <c r="AO127" s="877"/>
      <c r="AP127" s="877"/>
      <c r="AQ127" s="877"/>
      <c r="AR127" s="877"/>
      <c r="AS127" s="877"/>
      <c r="AT127" s="877"/>
      <c r="AU127" s="877"/>
      <c r="AV127" s="877"/>
      <c r="AW127" s="877"/>
      <c r="AX127" s="877"/>
      <c r="AY127" s="877"/>
      <c r="AZ127" s="877"/>
      <c r="BA127" s="877"/>
      <c r="BB127" s="877"/>
      <c r="BC127" s="877"/>
      <c r="BD127" s="877"/>
      <c r="BE127" s="877"/>
      <c r="BF127" s="877"/>
      <c r="BG127" s="877"/>
      <c r="BH127" s="877"/>
      <c r="BI127" s="877"/>
      <c r="BJ127" s="877"/>
      <c r="BK127" s="877"/>
      <c r="BL127" s="877"/>
      <c r="BM127" s="877"/>
      <c r="BN127" s="877"/>
      <c r="BO127" s="877"/>
      <c r="BP127" s="877"/>
      <c r="BQ127" s="877"/>
      <c r="BR127" s="877"/>
      <c r="BS127" s="877"/>
      <c r="BT127" s="877"/>
      <c r="BU127" s="877"/>
      <c r="BV127" s="877"/>
      <c r="BW127" s="877"/>
      <c r="BX127" s="877"/>
      <c r="BY127" s="877"/>
      <c r="BZ127" s="877"/>
      <c r="CA127" s="877"/>
      <c r="CB127" s="877"/>
      <c r="CC127" s="877"/>
      <c r="CD127" s="877"/>
      <c r="CE127" s="877"/>
      <c r="CF127" s="877"/>
      <c r="CG127" s="877"/>
      <c r="CH127" s="877"/>
      <c r="CI127" s="877"/>
      <c r="CJ127" s="877"/>
    </row>
    <row r="128" spans="1:88" s="882" customFormat="1" ht="12.75">
      <c r="A128" s="192" t="s">
        <v>734</v>
      </c>
      <c r="B128" s="23"/>
      <c r="C128" s="23"/>
      <c r="D128" s="23"/>
      <c r="E128" s="874"/>
      <c r="F128" s="79"/>
      <c r="G128" s="152"/>
      <c r="H128" s="152"/>
      <c r="I128" s="152"/>
      <c r="J128" s="152"/>
      <c r="K128" s="152"/>
      <c r="L128" s="152"/>
      <c r="M128" s="152"/>
      <c r="N128" s="152"/>
      <c r="O128" s="152"/>
      <c r="P128" s="152"/>
      <c r="Q128" s="152"/>
      <c r="R128" s="152"/>
      <c r="S128" s="152"/>
      <c r="T128" s="152"/>
      <c r="U128" s="152"/>
      <c r="V128" s="881"/>
      <c r="W128" s="881"/>
      <c r="X128" s="881"/>
      <c r="Y128" s="881"/>
      <c r="Z128" s="881"/>
      <c r="AA128" s="881"/>
      <c r="AB128" s="881"/>
      <c r="AC128" s="881"/>
      <c r="AD128" s="881"/>
      <c r="AE128" s="881"/>
      <c r="AF128" s="881"/>
      <c r="AG128" s="881"/>
      <c r="AH128" s="881"/>
      <c r="AI128" s="881"/>
      <c r="AJ128" s="881"/>
      <c r="AK128" s="881"/>
      <c r="AL128" s="881"/>
      <c r="AM128" s="881"/>
      <c r="AN128" s="881"/>
      <c r="AO128" s="881"/>
      <c r="AP128" s="881"/>
      <c r="AQ128" s="881"/>
      <c r="AR128" s="881"/>
      <c r="AS128" s="881"/>
      <c r="AT128" s="881"/>
      <c r="AU128" s="881"/>
      <c r="AV128" s="881"/>
      <c r="AW128" s="881"/>
      <c r="AX128" s="881"/>
      <c r="AY128" s="881"/>
      <c r="AZ128" s="881"/>
      <c r="BA128" s="881"/>
      <c r="BB128" s="881"/>
      <c r="BC128" s="881"/>
      <c r="BD128" s="881"/>
      <c r="BE128" s="881"/>
      <c r="BF128" s="881"/>
      <c r="BG128" s="881"/>
      <c r="BH128" s="881"/>
      <c r="BI128" s="881"/>
      <c r="BJ128" s="881"/>
      <c r="BK128" s="881"/>
      <c r="BL128" s="881"/>
      <c r="BM128" s="881"/>
      <c r="BN128" s="881"/>
      <c r="BO128" s="881"/>
      <c r="BP128" s="881"/>
      <c r="BQ128" s="881"/>
      <c r="BR128" s="881"/>
      <c r="BS128" s="881"/>
      <c r="BT128" s="881"/>
      <c r="BU128" s="881"/>
      <c r="BV128" s="881"/>
      <c r="BW128" s="881"/>
      <c r="BX128" s="881"/>
      <c r="BY128" s="881"/>
      <c r="BZ128" s="881"/>
      <c r="CA128" s="881"/>
      <c r="CB128" s="881"/>
      <c r="CC128" s="881"/>
      <c r="CD128" s="881"/>
      <c r="CE128" s="881"/>
      <c r="CF128" s="881"/>
      <c r="CG128" s="881"/>
      <c r="CH128" s="881"/>
      <c r="CI128" s="881"/>
      <c r="CJ128" s="881"/>
    </row>
    <row r="129" spans="1:88" s="861" customFormat="1" ht="12.75">
      <c r="A129" s="70" t="s">
        <v>727</v>
      </c>
      <c r="B129" s="79"/>
      <c r="C129" s="79"/>
      <c r="D129" s="79"/>
      <c r="E129" s="410"/>
      <c r="F129" s="79"/>
      <c r="G129" s="152"/>
      <c r="H129" s="152"/>
      <c r="I129" s="152"/>
      <c r="J129" s="152"/>
      <c r="K129" s="152"/>
      <c r="L129" s="152"/>
      <c r="M129" s="152"/>
      <c r="N129" s="152"/>
      <c r="O129" s="152"/>
      <c r="P129" s="152"/>
      <c r="Q129" s="152"/>
      <c r="R129" s="152"/>
      <c r="S129" s="152"/>
      <c r="T129" s="152"/>
      <c r="U129" s="152"/>
      <c r="V129" s="860"/>
      <c r="W129" s="860"/>
      <c r="X129" s="860"/>
      <c r="Y129" s="860"/>
      <c r="Z129" s="860"/>
      <c r="AA129" s="860"/>
      <c r="AB129" s="860"/>
      <c r="AC129" s="860"/>
      <c r="AD129" s="860"/>
      <c r="AE129" s="860"/>
      <c r="AF129" s="860"/>
      <c r="AG129" s="860"/>
      <c r="AH129" s="860"/>
      <c r="AI129" s="860"/>
      <c r="AJ129" s="860"/>
      <c r="AK129" s="860"/>
      <c r="AL129" s="860"/>
      <c r="AM129" s="860"/>
      <c r="AN129" s="860"/>
      <c r="AO129" s="860"/>
      <c r="AP129" s="860"/>
      <c r="AQ129" s="860"/>
      <c r="AR129" s="860"/>
      <c r="AS129" s="860"/>
      <c r="AT129" s="860"/>
      <c r="AU129" s="860"/>
      <c r="AV129" s="860"/>
      <c r="AW129" s="860"/>
      <c r="AX129" s="860"/>
      <c r="AY129" s="860"/>
      <c r="AZ129" s="860"/>
      <c r="BA129" s="860"/>
      <c r="BB129" s="860"/>
      <c r="BC129" s="860"/>
      <c r="BD129" s="860"/>
      <c r="BE129" s="860"/>
      <c r="BF129" s="860"/>
      <c r="BG129" s="860"/>
      <c r="BH129" s="860"/>
      <c r="BI129" s="860"/>
      <c r="BJ129" s="860"/>
      <c r="BK129" s="860"/>
      <c r="BL129" s="860"/>
      <c r="BM129" s="860"/>
      <c r="BN129" s="860"/>
      <c r="BO129" s="860"/>
      <c r="BP129" s="860"/>
      <c r="BQ129" s="860"/>
      <c r="BR129" s="860"/>
      <c r="BS129" s="860"/>
      <c r="BT129" s="860"/>
      <c r="BU129" s="860"/>
      <c r="BV129" s="860"/>
      <c r="BW129" s="860"/>
      <c r="BX129" s="860"/>
      <c r="BY129" s="860"/>
      <c r="BZ129" s="860"/>
      <c r="CA129" s="860"/>
      <c r="CB129" s="860"/>
      <c r="CC129" s="860"/>
      <c r="CD129" s="860"/>
      <c r="CE129" s="860"/>
      <c r="CF129" s="860"/>
      <c r="CG129" s="860"/>
      <c r="CH129" s="860"/>
      <c r="CI129" s="860"/>
      <c r="CJ129" s="860"/>
    </row>
    <row r="130" spans="1:88" s="875" customFormat="1" ht="12.75">
      <c r="A130" s="69" t="s">
        <v>704</v>
      </c>
      <c r="B130" s="79">
        <v>7298486</v>
      </c>
      <c r="C130" s="79">
        <v>2395777</v>
      </c>
      <c r="D130" s="79">
        <v>1411169.4</v>
      </c>
      <c r="E130" s="410">
        <v>19.33509771752662</v>
      </c>
      <c r="F130" s="79">
        <v>181813.4</v>
      </c>
      <c r="G130" s="152"/>
      <c r="H130" s="152"/>
      <c r="I130" s="152"/>
      <c r="J130" s="152"/>
      <c r="K130" s="152"/>
      <c r="L130" s="152"/>
      <c r="M130" s="152"/>
      <c r="N130" s="152"/>
      <c r="O130" s="152"/>
      <c r="P130" s="152"/>
      <c r="Q130" s="152"/>
      <c r="R130" s="152"/>
      <c r="S130" s="152"/>
      <c r="T130" s="152"/>
      <c r="U130" s="152"/>
      <c r="V130" s="860"/>
      <c r="W130" s="860"/>
      <c r="X130" s="860"/>
      <c r="Y130" s="860"/>
      <c r="Z130" s="860"/>
      <c r="AA130" s="860"/>
      <c r="AB130" s="860"/>
      <c r="AC130" s="860"/>
      <c r="AD130" s="860"/>
      <c r="AE130" s="860"/>
      <c r="AF130" s="860"/>
      <c r="AG130" s="860"/>
      <c r="AH130" s="860"/>
      <c r="AI130" s="860"/>
      <c r="AJ130" s="860"/>
      <c r="AK130" s="860"/>
      <c r="AL130" s="860"/>
      <c r="AM130" s="860"/>
      <c r="AN130" s="860"/>
      <c r="AO130" s="860"/>
      <c r="AP130" s="860"/>
      <c r="AQ130" s="860"/>
      <c r="AR130" s="860"/>
      <c r="AS130" s="860"/>
      <c r="AT130" s="860"/>
      <c r="AU130" s="860"/>
      <c r="AV130" s="860"/>
      <c r="AW130" s="860"/>
      <c r="AX130" s="860"/>
      <c r="AY130" s="860"/>
      <c r="AZ130" s="860"/>
      <c r="BA130" s="860"/>
      <c r="BB130" s="860"/>
      <c r="BC130" s="860"/>
      <c r="BD130" s="860"/>
      <c r="BE130" s="860"/>
      <c r="BF130" s="860"/>
      <c r="BG130" s="860"/>
      <c r="BH130" s="860"/>
      <c r="BI130" s="860"/>
      <c r="BJ130" s="860"/>
      <c r="BK130" s="860"/>
      <c r="BL130" s="860"/>
      <c r="BM130" s="860"/>
      <c r="BN130" s="860"/>
      <c r="BO130" s="860"/>
      <c r="BP130" s="860"/>
      <c r="BQ130" s="860"/>
      <c r="BR130" s="860"/>
      <c r="BS130" s="860"/>
      <c r="BT130" s="860"/>
      <c r="BU130" s="860"/>
      <c r="BV130" s="860"/>
      <c r="BW130" s="860"/>
      <c r="BX130" s="860"/>
      <c r="BY130" s="860"/>
      <c r="BZ130" s="860"/>
      <c r="CA130" s="860"/>
      <c r="CB130" s="860"/>
      <c r="CC130" s="860"/>
      <c r="CD130" s="860"/>
      <c r="CE130" s="860"/>
      <c r="CF130" s="860"/>
      <c r="CG130" s="860"/>
      <c r="CH130" s="860"/>
      <c r="CI130" s="860"/>
      <c r="CJ130" s="860"/>
    </row>
    <row r="131" spans="1:88" s="875" customFormat="1" ht="12.75">
      <c r="A131" s="69" t="s">
        <v>705</v>
      </c>
      <c r="B131" s="79">
        <v>1067583</v>
      </c>
      <c r="C131" s="79">
        <v>107854</v>
      </c>
      <c r="D131" s="79">
        <v>107854.4</v>
      </c>
      <c r="E131" s="410">
        <v>10.102671174044547</v>
      </c>
      <c r="F131" s="883">
        <v>50731.4</v>
      </c>
      <c r="G131" s="152"/>
      <c r="H131" s="152"/>
      <c r="I131" s="152"/>
      <c r="J131" s="152"/>
      <c r="K131" s="152"/>
      <c r="L131" s="152"/>
      <c r="M131" s="152"/>
      <c r="N131" s="152"/>
      <c r="O131" s="152"/>
      <c r="P131" s="152"/>
      <c r="Q131" s="152"/>
      <c r="R131" s="152"/>
      <c r="S131" s="152"/>
      <c r="T131" s="152"/>
      <c r="U131" s="152"/>
      <c r="V131" s="860"/>
      <c r="W131" s="860"/>
      <c r="X131" s="860"/>
      <c r="Y131" s="860"/>
      <c r="Z131" s="860"/>
      <c r="AA131" s="860"/>
      <c r="AB131" s="860"/>
      <c r="AC131" s="860"/>
      <c r="AD131" s="860"/>
      <c r="AE131" s="860"/>
      <c r="AF131" s="860"/>
      <c r="AG131" s="860"/>
      <c r="AH131" s="860"/>
      <c r="AI131" s="860"/>
      <c r="AJ131" s="860"/>
      <c r="AK131" s="860"/>
      <c r="AL131" s="860"/>
      <c r="AM131" s="860"/>
      <c r="AN131" s="860"/>
      <c r="AO131" s="860"/>
      <c r="AP131" s="860"/>
      <c r="AQ131" s="860"/>
      <c r="AR131" s="860"/>
      <c r="AS131" s="860"/>
      <c r="AT131" s="860"/>
      <c r="AU131" s="860"/>
      <c r="AV131" s="860"/>
      <c r="AW131" s="860"/>
      <c r="AX131" s="860"/>
      <c r="AY131" s="860"/>
      <c r="AZ131" s="860"/>
      <c r="BA131" s="860"/>
      <c r="BB131" s="860"/>
      <c r="BC131" s="860"/>
      <c r="BD131" s="860"/>
      <c r="BE131" s="860"/>
      <c r="BF131" s="860"/>
      <c r="BG131" s="860"/>
      <c r="BH131" s="860"/>
      <c r="BI131" s="860"/>
      <c r="BJ131" s="860"/>
      <c r="BK131" s="860"/>
      <c r="BL131" s="860"/>
      <c r="BM131" s="860"/>
      <c r="BN131" s="860"/>
      <c r="BO131" s="860"/>
      <c r="BP131" s="860"/>
      <c r="BQ131" s="860"/>
      <c r="BR131" s="860"/>
      <c r="BS131" s="860"/>
      <c r="BT131" s="860"/>
      <c r="BU131" s="860"/>
      <c r="BV131" s="860"/>
      <c r="BW131" s="860"/>
      <c r="BX131" s="860"/>
      <c r="BY131" s="860"/>
      <c r="BZ131" s="860"/>
      <c r="CA131" s="860"/>
      <c r="CB131" s="860"/>
      <c r="CC131" s="860"/>
      <c r="CD131" s="860"/>
      <c r="CE131" s="860"/>
      <c r="CF131" s="860"/>
      <c r="CG131" s="860"/>
      <c r="CH131" s="860"/>
      <c r="CI131" s="860"/>
      <c r="CJ131" s="860"/>
    </row>
    <row r="132" spans="1:88" s="875" customFormat="1" ht="12.75">
      <c r="A132" s="69" t="s">
        <v>707</v>
      </c>
      <c r="B132" s="79">
        <v>6230903</v>
      </c>
      <c r="C132" s="79">
        <v>2287923</v>
      </c>
      <c r="D132" s="79">
        <v>1303315</v>
      </c>
      <c r="E132" s="410">
        <v>20.916952165681284</v>
      </c>
      <c r="F132" s="79">
        <v>131082</v>
      </c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  <c r="Q132" s="152"/>
      <c r="R132" s="152"/>
      <c r="S132" s="152"/>
      <c r="T132" s="152"/>
      <c r="U132" s="152"/>
      <c r="V132" s="860"/>
      <c r="W132" s="860"/>
      <c r="X132" s="860"/>
      <c r="Y132" s="860"/>
      <c r="Z132" s="860"/>
      <c r="AA132" s="860"/>
      <c r="AB132" s="860"/>
      <c r="AC132" s="860"/>
      <c r="AD132" s="860"/>
      <c r="AE132" s="860"/>
      <c r="AF132" s="860"/>
      <c r="AG132" s="860"/>
      <c r="AH132" s="860"/>
      <c r="AI132" s="860"/>
      <c r="AJ132" s="860"/>
      <c r="AK132" s="860"/>
      <c r="AL132" s="860"/>
      <c r="AM132" s="860"/>
      <c r="AN132" s="860"/>
      <c r="AO132" s="860"/>
      <c r="AP132" s="860"/>
      <c r="AQ132" s="860"/>
      <c r="AR132" s="860"/>
      <c r="AS132" s="860"/>
      <c r="AT132" s="860"/>
      <c r="AU132" s="860"/>
      <c r="AV132" s="860"/>
      <c r="AW132" s="860"/>
      <c r="AX132" s="860"/>
      <c r="AY132" s="860"/>
      <c r="AZ132" s="860"/>
      <c r="BA132" s="860"/>
      <c r="BB132" s="860"/>
      <c r="BC132" s="860"/>
      <c r="BD132" s="860"/>
      <c r="BE132" s="860"/>
      <c r="BF132" s="860"/>
      <c r="BG132" s="860"/>
      <c r="BH132" s="860"/>
      <c r="BI132" s="860"/>
      <c r="BJ132" s="860"/>
      <c r="BK132" s="860"/>
      <c r="BL132" s="860"/>
      <c r="BM132" s="860"/>
      <c r="BN132" s="860"/>
      <c r="BO132" s="860"/>
      <c r="BP132" s="860"/>
      <c r="BQ132" s="860"/>
      <c r="BR132" s="860"/>
      <c r="BS132" s="860"/>
      <c r="BT132" s="860"/>
      <c r="BU132" s="860"/>
      <c r="BV132" s="860"/>
      <c r="BW132" s="860"/>
      <c r="BX132" s="860"/>
      <c r="BY132" s="860"/>
      <c r="BZ132" s="860"/>
      <c r="CA132" s="860"/>
      <c r="CB132" s="860"/>
      <c r="CC132" s="860"/>
      <c r="CD132" s="860"/>
      <c r="CE132" s="860"/>
      <c r="CF132" s="860"/>
      <c r="CG132" s="860"/>
      <c r="CH132" s="860"/>
      <c r="CI132" s="860"/>
      <c r="CJ132" s="860"/>
    </row>
    <row r="133" spans="1:88" s="875" customFormat="1" ht="12.75">
      <c r="A133" s="69" t="s">
        <v>708</v>
      </c>
      <c r="B133" s="79">
        <v>7298486</v>
      </c>
      <c r="C133" s="79">
        <v>2395777</v>
      </c>
      <c r="D133" s="79">
        <v>1344354</v>
      </c>
      <c r="E133" s="410">
        <v>18.419628399643432</v>
      </c>
      <c r="F133" s="79">
        <v>159596</v>
      </c>
      <c r="G133" s="152"/>
      <c r="H133" s="152"/>
      <c r="I133" s="152"/>
      <c r="J133" s="152"/>
      <c r="K133" s="152"/>
      <c r="L133" s="152"/>
      <c r="M133" s="152"/>
      <c r="N133" s="152"/>
      <c r="O133" s="152"/>
      <c r="P133" s="152"/>
      <c r="Q133" s="152"/>
      <c r="R133" s="152"/>
      <c r="S133" s="152"/>
      <c r="T133" s="152"/>
      <c r="U133" s="152"/>
      <c r="V133" s="860"/>
      <c r="W133" s="860"/>
      <c r="X133" s="860"/>
      <c r="Y133" s="860"/>
      <c r="Z133" s="860"/>
      <c r="AA133" s="860"/>
      <c r="AB133" s="860"/>
      <c r="AC133" s="860"/>
      <c r="AD133" s="860"/>
      <c r="AE133" s="860"/>
      <c r="AF133" s="860"/>
      <c r="AG133" s="860"/>
      <c r="AH133" s="860"/>
      <c r="AI133" s="860"/>
      <c r="AJ133" s="860"/>
      <c r="AK133" s="860"/>
      <c r="AL133" s="860"/>
      <c r="AM133" s="860"/>
      <c r="AN133" s="860"/>
      <c r="AO133" s="860"/>
      <c r="AP133" s="860"/>
      <c r="AQ133" s="860"/>
      <c r="AR133" s="860"/>
      <c r="AS133" s="860"/>
      <c r="AT133" s="860"/>
      <c r="AU133" s="860"/>
      <c r="AV133" s="860"/>
      <c r="AW133" s="860"/>
      <c r="AX133" s="860"/>
      <c r="AY133" s="860"/>
      <c r="AZ133" s="860"/>
      <c r="BA133" s="860"/>
      <c r="BB133" s="860"/>
      <c r="BC133" s="860"/>
      <c r="BD133" s="860"/>
      <c r="BE133" s="860"/>
      <c r="BF133" s="860"/>
      <c r="BG133" s="860"/>
      <c r="BH133" s="860"/>
      <c r="BI133" s="860"/>
      <c r="BJ133" s="860"/>
      <c r="BK133" s="860"/>
      <c r="BL133" s="860"/>
      <c r="BM133" s="860"/>
      <c r="BN133" s="860"/>
      <c r="BO133" s="860"/>
      <c r="BP133" s="860"/>
      <c r="BQ133" s="860"/>
      <c r="BR133" s="860"/>
      <c r="BS133" s="860"/>
      <c r="BT133" s="860"/>
      <c r="BU133" s="860"/>
      <c r="BV133" s="860"/>
      <c r="BW133" s="860"/>
      <c r="BX133" s="860"/>
      <c r="BY133" s="860"/>
      <c r="BZ133" s="860"/>
      <c r="CA133" s="860"/>
      <c r="CB133" s="860"/>
      <c r="CC133" s="860"/>
      <c r="CD133" s="860"/>
      <c r="CE133" s="860"/>
      <c r="CF133" s="860"/>
      <c r="CG133" s="860"/>
      <c r="CH133" s="860"/>
      <c r="CI133" s="860"/>
      <c r="CJ133" s="860"/>
    </row>
    <row r="134" spans="1:88" s="876" customFormat="1" ht="12.75">
      <c r="A134" s="69" t="s">
        <v>709</v>
      </c>
      <c r="B134" s="79">
        <v>3257282</v>
      </c>
      <c r="C134" s="79">
        <v>1788026</v>
      </c>
      <c r="D134" s="79">
        <v>908749</v>
      </c>
      <c r="E134" s="410">
        <v>27.89899677092742</v>
      </c>
      <c r="F134" s="79">
        <v>15785</v>
      </c>
      <c r="G134" s="152"/>
      <c r="H134" s="152"/>
      <c r="I134" s="152"/>
      <c r="J134" s="152"/>
      <c r="K134" s="152"/>
      <c r="L134" s="152"/>
      <c r="M134" s="152"/>
      <c r="N134" s="152"/>
      <c r="O134" s="152"/>
      <c r="P134" s="152"/>
      <c r="Q134" s="152"/>
      <c r="R134" s="152"/>
      <c r="S134" s="152"/>
      <c r="T134" s="152"/>
      <c r="U134" s="152"/>
      <c r="V134" s="860"/>
      <c r="W134" s="860"/>
      <c r="X134" s="860"/>
      <c r="Y134" s="860"/>
      <c r="Z134" s="860"/>
      <c r="AA134" s="860"/>
      <c r="AB134" s="860"/>
      <c r="AC134" s="860"/>
      <c r="AD134" s="860"/>
      <c r="AE134" s="860"/>
      <c r="AF134" s="860"/>
      <c r="AG134" s="860"/>
      <c r="AH134" s="860"/>
      <c r="AI134" s="860"/>
      <c r="AJ134" s="860"/>
      <c r="AK134" s="860"/>
      <c r="AL134" s="860"/>
      <c r="AM134" s="860"/>
      <c r="AN134" s="860"/>
      <c r="AO134" s="860"/>
      <c r="AP134" s="860"/>
      <c r="AQ134" s="860"/>
      <c r="AR134" s="860"/>
      <c r="AS134" s="860"/>
      <c r="AT134" s="860"/>
      <c r="AU134" s="860"/>
      <c r="AV134" s="860"/>
      <c r="AW134" s="860"/>
      <c r="AX134" s="860"/>
      <c r="AY134" s="860"/>
      <c r="AZ134" s="860"/>
      <c r="BA134" s="860"/>
      <c r="BB134" s="860"/>
      <c r="BC134" s="860"/>
      <c r="BD134" s="860"/>
      <c r="BE134" s="860"/>
      <c r="BF134" s="860"/>
      <c r="BG134" s="860"/>
      <c r="BH134" s="860"/>
      <c r="BI134" s="860"/>
      <c r="BJ134" s="860"/>
      <c r="BK134" s="860"/>
      <c r="BL134" s="860"/>
      <c r="BM134" s="860"/>
      <c r="BN134" s="860"/>
      <c r="BO134" s="860"/>
      <c r="BP134" s="860"/>
      <c r="BQ134" s="860"/>
      <c r="BR134" s="860"/>
      <c r="BS134" s="860"/>
      <c r="BT134" s="860"/>
      <c r="BU134" s="860"/>
      <c r="BV134" s="860"/>
      <c r="BW134" s="860"/>
      <c r="BX134" s="860"/>
      <c r="BY134" s="860"/>
      <c r="BZ134" s="860"/>
      <c r="CA134" s="860"/>
      <c r="CB134" s="860"/>
      <c r="CC134" s="860"/>
      <c r="CD134" s="860"/>
      <c r="CE134" s="860"/>
      <c r="CF134" s="860"/>
      <c r="CG134" s="860"/>
      <c r="CH134" s="860"/>
      <c r="CI134" s="860"/>
      <c r="CJ134" s="860"/>
    </row>
    <row r="135" spans="1:88" s="876" customFormat="1" ht="12.75">
      <c r="A135" s="69" t="s">
        <v>710</v>
      </c>
      <c r="B135" s="79">
        <v>3257282</v>
      </c>
      <c r="C135" s="79">
        <v>1788026</v>
      </c>
      <c r="D135" s="79">
        <v>908749</v>
      </c>
      <c r="E135" s="410">
        <v>27.89899677092742</v>
      </c>
      <c r="F135" s="79">
        <v>15785</v>
      </c>
      <c r="G135" s="152"/>
      <c r="H135" s="152"/>
      <c r="I135" s="152"/>
      <c r="J135" s="152"/>
      <c r="K135" s="152"/>
      <c r="L135" s="152"/>
      <c r="M135" s="152"/>
      <c r="N135" s="152"/>
      <c r="O135" s="152"/>
      <c r="P135" s="152"/>
      <c r="Q135" s="152"/>
      <c r="R135" s="152"/>
      <c r="S135" s="152"/>
      <c r="T135" s="152"/>
      <c r="U135" s="152"/>
      <c r="V135" s="860"/>
      <c r="W135" s="860"/>
      <c r="X135" s="860"/>
      <c r="Y135" s="860"/>
      <c r="Z135" s="860"/>
      <c r="AA135" s="860"/>
      <c r="AB135" s="860"/>
      <c r="AC135" s="860"/>
      <c r="AD135" s="860"/>
      <c r="AE135" s="860"/>
      <c r="AF135" s="860"/>
      <c r="AG135" s="860"/>
      <c r="AH135" s="860"/>
      <c r="AI135" s="860"/>
      <c r="AJ135" s="860"/>
      <c r="AK135" s="860"/>
      <c r="AL135" s="860"/>
      <c r="AM135" s="860"/>
      <c r="AN135" s="860"/>
      <c r="AO135" s="860"/>
      <c r="AP135" s="860"/>
      <c r="AQ135" s="860"/>
      <c r="AR135" s="860"/>
      <c r="AS135" s="860"/>
      <c r="AT135" s="860"/>
      <c r="AU135" s="860"/>
      <c r="AV135" s="860"/>
      <c r="AW135" s="860"/>
      <c r="AX135" s="860"/>
      <c r="AY135" s="860"/>
      <c r="AZ135" s="860"/>
      <c r="BA135" s="860"/>
      <c r="BB135" s="860"/>
      <c r="BC135" s="860"/>
      <c r="BD135" s="860"/>
      <c r="BE135" s="860"/>
      <c r="BF135" s="860"/>
      <c r="BG135" s="860"/>
      <c r="BH135" s="860"/>
      <c r="BI135" s="860"/>
      <c r="BJ135" s="860"/>
      <c r="BK135" s="860"/>
      <c r="BL135" s="860"/>
      <c r="BM135" s="860"/>
      <c r="BN135" s="860"/>
      <c r="BO135" s="860"/>
      <c r="BP135" s="860"/>
      <c r="BQ135" s="860"/>
      <c r="BR135" s="860"/>
      <c r="BS135" s="860"/>
      <c r="BT135" s="860"/>
      <c r="BU135" s="860"/>
      <c r="BV135" s="860"/>
      <c r="BW135" s="860"/>
      <c r="BX135" s="860"/>
      <c r="BY135" s="860"/>
      <c r="BZ135" s="860"/>
      <c r="CA135" s="860"/>
      <c r="CB135" s="860"/>
      <c r="CC135" s="860"/>
      <c r="CD135" s="860"/>
      <c r="CE135" s="860"/>
      <c r="CF135" s="860"/>
      <c r="CG135" s="860"/>
      <c r="CH135" s="860"/>
      <c r="CI135" s="860"/>
      <c r="CJ135" s="860"/>
    </row>
    <row r="136" spans="1:88" s="882" customFormat="1" ht="12.75">
      <c r="A136" s="66" t="s">
        <v>715</v>
      </c>
      <c r="B136" s="79">
        <v>4041204</v>
      </c>
      <c r="C136" s="79">
        <v>607751</v>
      </c>
      <c r="D136" s="79">
        <v>435605</v>
      </c>
      <c r="E136" s="410">
        <v>10.779089598050481</v>
      </c>
      <c r="F136" s="79">
        <v>143811</v>
      </c>
      <c r="G136" s="152"/>
      <c r="H136" s="152"/>
      <c r="I136" s="152"/>
      <c r="J136" s="152"/>
      <c r="K136" s="152"/>
      <c r="L136" s="152"/>
      <c r="M136" s="152"/>
      <c r="N136" s="152"/>
      <c r="O136" s="152"/>
      <c r="P136" s="152"/>
      <c r="Q136" s="152"/>
      <c r="R136" s="152"/>
      <c r="S136" s="152"/>
      <c r="T136" s="152"/>
      <c r="U136" s="152"/>
      <c r="V136" s="881"/>
      <c r="W136" s="881"/>
      <c r="X136" s="881"/>
      <c r="Y136" s="881"/>
      <c r="Z136" s="881"/>
      <c r="AA136" s="881"/>
      <c r="AB136" s="881"/>
      <c r="AC136" s="881"/>
      <c r="AD136" s="881"/>
      <c r="AE136" s="881"/>
      <c r="AF136" s="881"/>
      <c r="AG136" s="881"/>
      <c r="AH136" s="881"/>
      <c r="AI136" s="881"/>
      <c r="AJ136" s="881"/>
      <c r="AK136" s="881"/>
      <c r="AL136" s="881"/>
      <c r="AM136" s="881"/>
      <c r="AN136" s="881"/>
      <c r="AO136" s="881"/>
      <c r="AP136" s="881"/>
      <c r="AQ136" s="881"/>
      <c r="AR136" s="881"/>
      <c r="AS136" s="881"/>
      <c r="AT136" s="881"/>
      <c r="AU136" s="881"/>
      <c r="AV136" s="881"/>
      <c r="AW136" s="881"/>
      <c r="AX136" s="881"/>
      <c r="AY136" s="881"/>
      <c r="AZ136" s="881"/>
      <c r="BA136" s="881"/>
      <c r="BB136" s="881"/>
      <c r="BC136" s="881"/>
      <c r="BD136" s="881"/>
      <c r="BE136" s="881"/>
      <c r="BF136" s="881"/>
      <c r="BG136" s="881"/>
      <c r="BH136" s="881"/>
      <c r="BI136" s="881"/>
      <c r="BJ136" s="881"/>
      <c r="BK136" s="881"/>
      <c r="BL136" s="881"/>
      <c r="BM136" s="881"/>
      <c r="BN136" s="881"/>
      <c r="BO136" s="881"/>
      <c r="BP136" s="881"/>
      <c r="BQ136" s="881"/>
      <c r="BR136" s="881"/>
      <c r="BS136" s="881"/>
      <c r="BT136" s="881"/>
      <c r="BU136" s="881"/>
      <c r="BV136" s="881"/>
      <c r="BW136" s="881"/>
      <c r="BX136" s="881"/>
      <c r="BY136" s="881"/>
      <c r="BZ136" s="881"/>
      <c r="CA136" s="881"/>
      <c r="CB136" s="881"/>
      <c r="CC136" s="881"/>
      <c r="CD136" s="881"/>
      <c r="CE136" s="881"/>
      <c r="CF136" s="881"/>
      <c r="CG136" s="881"/>
      <c r="CH136" s="881"/>
      <c r="CI136" s="881"/>
      <c r="CJ136" s="881"/>
    </row>
    <row r="137" spans="1:88" s="882" customFormat="1" ht="12.75">
      <c r="A137" s="66" t="s">
        <v>716</v>
      </c>
      <c r="B137" s="79">
        <v>1354369</v>
      </c>
      <c r="C137" s="79">
        <v>167234</v>
      </c>
      <c r="D137" s="79">
        <v>24309</v>
      </c>
      <c r="E137" s="410">
        <v>1.7948579744515711</v>
      </c>
      <c r="F137" s="79">
        <v>13989</v>
      </c>
      <c r="G137" s="152"/>
      <c r="H137" s="152"/>
      <c r="I137" s="152"/>
      <c r="J137" s="152"/>
      <c r="K137" s="152"/>
      <c r="L137" s="152"/>
      <c r="M137" s="152"/>
      <c r="N137" s="152"/>
      <c r="O137" s="152"/>
      <c r="P137" s="152"/>
      <c r="Q137" s="152"/>
      <c r="R137" s="152"/>
      <c r="S137" s="152"/>
      <c r="T137" s="152"/>
      <c r="U137" s="152"/>
      <c r="V137" s="881"/>
      <c r="W137" s="881"/>
      <c r="X137" s="881"/>
      <c r="Y137" s="881"/>
      <c r="Z137" s="881"/>
      <c r="AA137" s="881"/>
      <c r="AB137" s="881"/>
      <c r="AC137" s="881"/>
      <c r="AD137" s="881"/>
      <c r="AE137" s="881"/>
      <c r="AF137" s="881"/>
      <c r="AG137" s="881"/>
      <c r="AH137" s="881"/>
      <c r="AI137" s="881"/>
      <c r="AJ137" s="881"/>
      <c r="AK137" s="881"/>
      <c r="AL137" s="881"/>
      <c r="AM137" s="881"/>
      <c r="AN137" s="881"/>
      <c r="AO137" s="881"/>
      <c r="AP137" s="881"/>
      <c r="AQ137" s="881"/>
      <c r="AR137" s="881"/>
      <c r="AS137" s="881"/>
      <c r="AT137" s="881"/>
      <c r="AU137" s="881"/>
      <c r="AV137" s="881"/>
      <c r="AW137" s="881"/>
      <c r="AX137" s="881"/>
      <c r="AY137" s="881"/>
      <c r="AZ137" s="881"/>
      <c r="BA137" s="881"/>
      <c r="BB137" s="881"/>
      <c r="BC137" s="881"/>
      <c r="BD137" s="881"/>
      <c r="BE137" s="881"/>
      <c r="BF137" s="881"/>
      <c r="BG137" s="881"/>
      <c r="BH137" s="881"/>
      <c r="BI137" s="881"/>
      <c r="BJ137" s="881"/>
      <c r="BK137" s="881"/>
      <c r="BL137" s="881"/>
      <c r="BM137" s="881"/>
      <c r="BN137" s="881"/>
      <c r="BO137" s="881"/>
      <c r="BP137" s="881"/>
      <c r="BQ137" s="881"/>
      <c r="BR137" s="881"/>
      <c r="BS137" s="881"/>
      <c r="BT137" s="881"/>
      <c r="BU137" s="881"/>
      <c r="BV137" s="881"/>
      <c r="BW137" s="881"/>
      <c r="BX137" s="881"/>
      <c r="BY137" s="881"/>
      <c r="BZ137" s="881"/>
      <c r="CA137" s="881"/>
      <c r="CB137" s="881"/>
      <c r="CC137" s="881"/>
      <c r="CD137" s="881"/>
      <c r="CE137" s="881"/>
      <c r="CF137" s="881"/>
      <c r="CG137" s="881"/>
      <c r="CH137" s="881"/>
      <c r="CI137" s="881"/>
      <c r="CJ137" s="881"/>
    </row>
    <row r="138" spans="1:88" s="882" customFormat="1" ht="12.75">
      <c r="A138" s="66" t="s">
        <v>717</v>
      </c>
      <c r="B138" s="79">
        <v>2686835</v>
      </c>
      <c r="C138" s="79">
        <v>440517</v>
      </c>
      <c r="D138" s="79">
        <v>411296</v>
      </c>
      <c r="E138" s="410">
        <v>15.307825006001485</v>
      </c>
      <c r="F138" s="79">
        <v>129822</v>
      </c>
      <c r="G138" s="152"/>
      <c r="H138" s="152"/>
      <c r="I138" s="152"/>
      <c r="J138" s="152"/>
      <c r="K138" s="152"/>
      <c r="L138" s="152"/>
      <c r="M138" s="152"/>
      <c r="N138" s="152"/>
      <c r="O138" s="152"/>
      <c r="P138" s="152"/>
      <c r="Q138" s="152"/>
      <c r="R138" s="152"/>
      <c r="S138" s="152"/>
      <c r="T138" s="152"/>
      <c r="U138" s="152"/>
      <c r="V138" s="881"/>
      <c r="W138" s="881"/>
      <c r="X138" s="881"/>
      <c r="Y138" s="881"/>
      <c r="Z138" s="881"/>
      <c r="AA138" s="881"/>
      <c r="AB138" s="881"/>
      <c r="AC138" s="881"/>
      <c r="AD138" s="881"/>
      <c r="AE138" s="881"/>
      <c r="AF138" s="881"/>
      <c r="AG138" s="881"/>
      <c r="AH138" s="881"/>
      <c r="AI138" s="881"/>
      <c r="AJ138" s="881"/>
      <c r="AK138" s="881"/>
      <c r="AL138" s="881"/>
      <c r="AM138" s="881"/>
      <c r="AN138" s="881"/>
      <c r="AO138" s="881"/>
      <c r="AP138" s="881"/>
      <c r="AQ138" s="881"/>
      <c r="AR138" s="881"/>
      <c r="AS138" s="881"/>
      <c r="AT138" s="881"/>
      <c r="AU138" s="881"/>
      <c r="AV138" s="881"/>
      <c r="AW138" s="881"/>
      <c r="AX138" s="881"/>
      <c r="AY138" s="881"/>
      <c r="AZ138" s="881"/>
      <c r="BA138" s="881"/>
      <c r="BB138" s="881"/>
      <c r="BC138" s="881"/>
      <c r="BD138" s="881"/>
      <c r="BE138" s="881"/>
      <c r="BF138" s="881"/>
      <c r="BG138" s="881"/>
      <c r="BH138" s="881"/>
      <c r="BI138" s="881"/>
      <c r="BJ138" s="881"/>
      <c r="BK138" s="881"/>
      <c r="BL138" s="881"/>
      <c r="BM138" s="881"/>
      <c r="BN138" s="881"/>
      <c r="BO138" s="881"/>
      <c r="BP138" s="881"/>
      <c r="BQ138" s="881"/>
      <c r="BR138" s="881"/>
      <c r="BS138" s="881"/>
      <c r="BT138" s="881"/>
      <c r="BU138" s="881"/>
      <c r="BV138" s="881"/>
      <c r="BW138" s="881"/>
      <c r="BX138" s="881"/>
      <c r="BY138" s="881"/>
      <c r="BZ138" s="881"/>
      <c r="CA138" s="881"/>
      <c r="CB138" s="881"/>
      <c r="CC138" s="881"/>
      <c r="CD138" s="881"/>
      <c r="CE138" s="881"/>
      <c r="CF138" s="881"/>
      <c r="CG138" s="881"/>
      <c r="CH138" s="881"/>
      <c r="CI138" s="881"/>
      <c r="CJ138" s="881"/>
    </row>
    <row r="139" spans="1:88" s="878" customFormat="1" ht="25.5">
      <c r="A139" s="406" t="s">
        <v>723</v>
      </c>
      <c r="B139" s="79"/>
      <c r="C139" s="79"/>
      <c r="D139" s="79"/>
      <c r="E139" s="410"/>
      <c r="F139" s="79"/>
      <c r="G139" s="152"/>
      <c r="H139" s="152"/>
      <c r="I139" s="152"/>
      <c r="J139" s="152"/>
      <c r="K139" s="152"/>
      <c r="L139" s="152"/>
      <c r="M139" s="152"/>
      <c r="N139" s="152"/>
      <c r="O139" s="152"/>
      <c r="P139" s="152"/>
      <c r="Q139" s="152"/>
      <c r="R139" s="152"/>
      <c r="S139" s="152"/>
      <c r="T139" s="152"/>
      <c r="U139" s="152"/>
      <c r="V139" s="877"/>
      <c r="W139" s="877"/>
      <c r="X139" s="877"/>
      <c r="Y139" s="877"/>
      <c r="Z139" s="877"/>
      <c r="AA139" s="877"/>
      <c r="AB139" s="877"/>
      <c r="AC139" s="877"/>
      <c r="AD139" s="877"/>
      <c r="AE139" s="877"/>
      <c r="AF139" s="877"/>
      <c r="AG139" s="877"/>
      <c r="AH139" s="877"/>
      <c r="AI139" s="877"/>
      <c r="AJ139" s="877"/>
      <c r="AK139" s="877"/>
      <c r="AL139" s="877"/>
      <c r="AM139" s="877"/>
      <c r="AN139" s="877"/>
      <c r="AO139" s="877"/>
      <c r="AP139" s="877"/>
      <c r="AQ139" s="877"/>
      <c r="AR139" s="877"/>
      <c r="AS139" s="877"/>
      <c r="AT139" s="877"/>
      <c r="AU139" s="877"/>
      <c r="AV139" s="877"/>
      <c r="AW139" s="877"/>
      <c r="AX139" s="877"/>
      <c r="AY139" s="877"/>
      <c r="AZ139" s="877"/>
      <c r="BA139" s="877"/>
      <c r="BB139" s="877"/>
      <c r="BC139" s="877"/>
      <c r="BD139" s="877"/>
      <c r="BE139" s="877"/>
      <c r="BF139" s="877"/>
      <c r="BG139" s="877"/>
      <c r="BH139" s="877"/>
      <c r="BI139" s="877"/>
      <c r="BJ139" s="877"/>
      <c r="BK139" s="877"/>
      <c r="BL139" s="877"/>
      <c r="BM139" s="877"/>
      <c r="BN139" s="877"/>
      <c r="BO139" s="877"/>
      <c r="BP139" s="877"/>
      <c r="BQ139" s="877"/>
      <c r="BR139" s="877"/>
      <c r="BS139" s="877"/>
      <c r="BT139" s="877"/>
      <c r="BU139" s="877"/>
      <c r="BV139" s="877"/>
      <c r="BW139" s="877"/>
      <c r="BX139" s="877"/>
      <c r="BY139" s="877"/>
      <c r="BZ139" s="877"/>
      <c r="CA139" s="877"/>
      <c r="CB139" s="877"/>
      <c r="CC139" s="877"/>
      <c r="CD139" s="877"/>
      <c r="CE139" s="877"/>
      <c r="CF139" s="877"/>
      <c r="CG139" s="877"/>
      <c r="CH139" s="877"/>
      <c r="CI139" s="877"/>
      <c r="CJ139" s="877"/>
    </row>
    <row r="140" spans="1:88" s="879" customFormat="1" ht="12.75">
      <c r="A140" s="66" t="s">
        <v>704</v>
      </c>
      <c r="B140" s="79">
        <v>5219453</v>
      </c>
      <c r="C140" s="79">
        <v>3197042</v>
      </c>
      <c r="D140" s="79">
        <v>3197042</v>
      </c>
      <c r="E140" s="410">
        <v>61.252433923631465</v>
      </c>
      <c r="F140" s="79">
        <v>459617</v>
      </c>
      <c r="G140" s="152"/>
      <c r="H140" s="152"/>
      <c r="I140" s="152"/>
      <c r="J140" s="152"/>
      <c r="K140" s="152"/>
      <c r="L140" s="152"/>
      <c r="M140" s="152"/>
      <c r="N140" s="152"/>
      <c r="O140" s="152"/>
      <c r="P140" s="152"/>
      <c r="Q140" s="152"/>
      <c r="R140" s="152"/>
      <c r="S140" s="152"/>
      <c r="T140" s="152"/>
      <c r="U140" s="152"/>
      <c r="V140" s="877"/>
      <c r="W140" s="877"/>
      <c r="X140" s="877"/>
      <c r="Y140" s="877"/>
      <c r="Z140" s="877"/>
      <c r="AA140" s="877"/>
      <c r="AB140" s="877"/>
      <c r="AC140" s="877"/>
      <c r="AD140" s="877"/>
      <c r="AE140" s="877"/>
      <c r="AF140" s="877"/>
      <c r="AG140" s="877"/>
      <c r="AH140" s="877"/>
      <c r="AI140" s="877"/>
      <c r="AJ140" s="877"/>
      <c r="AK140" s="877"/>
      <c r="AL140" s="877"/>
      <c r="AM140" s="877"/>
      <c r="AN140" s="877"/>
      <c r="AO140" s="877"/>
      <c r="AP140" s="877"/>
      <c r="AQ140" s="877"/>
      <c r="AR140" s="877"/>
      <c r="AS140" s="877"/>
      <c r="AT140" s="877"/>
      <c r="AU140" s="877"/>
      <c r="AV140" s="877"/>
      <c r="AW140" s="877"/>
      <c r="AX140" s="877"/>
      <c r="AY140" s="877"/>
      <c r="AZ140" s="877"/>
      <c r="BA140" s="877"/>
      <c r="BB140" s="877"/>
      <c r="BC140" s="877"/>
      <c r="BD140" s="877"/>
      <c r="BE140" s="877"/>
      <c r="BF140" s="877"/>
      <c r="BG140" s="877"/>
      <c r="BH140" s="877"/>
      <c r="BI140" s="877"/>
      <c r="BJ140" s="877"/>
      <c r="BK140" s="877"/>
      <c r="BL140" s="877"/>
      <c r="BM140" s="877"/>
      <c r="BN140" s="877"/>
      <c r="BO140" s="877"/>
      <c r="BP140" s="877"/>
      <c r="BQ140" s="877"/>
      <c r="BR140" s="877"/>
      <c r="BS140" s="877"/>
      <c r="BT140" s="877"/>
      <c r="BU140" s="877"/>
      <c r="BV140" s="877"/>
      <c r="BW140" s="877"/>
      <c r="BX140" s="877"/>
      <c r="BY140" s="877"/>
      <c r="BZ140" s="877"/>
      <c r="CA140" s="877"/>
      <c r="CB140" s="877"/>
      <c r="CC140" s="877"/>
      <c r="CD140" s="877"/>
      <c r="CE140" s="877"/>
      <c r="CF140" s="877"/>
      <c r="CG140" s="877"/>
      <c r="CH140" s="877"/>
      <c r="CI140" s="877"/>
      <c r="CJ140" s="877"/>
    </row>
    <row r="141" spans="1:88" s="879" customFormat="1" ht="12.75">
      <c r="A141" s="66" t="s">
        <v>705</v>
      </c>
      <c r="B141" s="79">
        <v>5219453</v>
      </c>
      <c r="C141" s="79">
        <v>3197042</v>
      </c>
      <c r="D141" s="79">
        <v>3197042</v>
      </c>
      <c r="E141" s="410">
        <v>61.252433923631465</v>
      </c>
      <c r="F141" s="79">
        <v>459617</v>
      </c>
      <c r="G141" s="152"/>
      <c r="H141" s="152"/>
      <c r="I141" s="152"/>
      <c r="J141" s="152"/>
      <c r="K141" s="152"/>
      <c r="L141" s="152"/>
      <c r="M141" s="152"/>
      <c r="N141" s="152"/>
      <c r="O141" s="152"/>
      <c r="P141" s="152"/>
      <c r="Q141" s="152"/>
      <c r="R141" s="152"/>
      <c r="S141" s="152"/>
      <c r="T141" s="152"/>
      <c r="U141" s="152"/>
      <c r="V141" s="877"/>
      <c r="W141" s="877"/>
      <c r="X141" s="877"/>
      <c r="Y141" s="877"/>
      <c r="Z141" s="877"/>
      <c r="AA141" s="877"/>
      <c r="AB141" s="877"/>
      <c r="AC141" s="877"/>
      <c r="AD141" s="877"/>
      <c r="AE141" s="877"/>
      <c r="AF141" s="877"/>
      <c r="AG141" s="877"/>
      <c r="AH141" s="877"/>
      <c r="AI141" s="877"/>
      <c r="AJ141" s="877"/>
      <c r="AK141" s="877"/>
      <c r="AL141" s="877"/>
      <c r="AM141" s="877"/>
      <c r="AN141" s="877"/>
      <c r="AO141" s="877"/>
      <c r="AP141" s="877"/>
      <c r="AQ141" s="877"/>
      <c r="AR141" s="877"/>
      <c r="AS141" s="877"/>
      <c r="AT141" s="877"/>
      <c r="AU141" s="877"/>
      <c r="AV141" s="877"/>
      <c r="AW141" s="877"/>
      <c r="AX141" s="877"/>
      <c r="AY141" s="877"/>
      <c r="AZ141" s="877"/>
      <c r="BA141" s="877"/>
      <c r="BB141" s="877"/>
      <c r="BC141" s="877"/>
      <c r="BD141" s="877"/>
      <c r="BE141" s="877"/>
      <c r="BF141" s="877"/>
      <c r="BG141" s="877"/>
      <c r="BH141" s="877"/>
      <c r="BI141" s="877"/>
      <c r="BJ141" s="877"/>
      <c r="BK141" s="877"/>
      <c r="BL141" s="877"/>
      <c r="BM141" s="877"/>
      <c r="BN141" s="877"/>
      <c r="BO141" s="877"/>
      <c r="BP141" s="877"/>
      <c r="BQ141" s="877"/>
      <c r="BR141" s="877"/>
      <c r="BS141" s="877"/>
      <c r="BT141" s="877"/>
      <c r="BU141" s="877"/>
      <c r="BV141" s="877"/>
      <c r="BW141" s="877"/>
      <c r="BX141" s="877"/>
      <c r="BY141" s="877"/>
      <c r="BZ141" s="877"/>
      <c r="CA141" s="877"/>
      <c r="CB141" s="877"/>
      <c r="CC141" s="877"/>
      <c r="CD141" s="877"/>
      <c r="CE141" s="877"/>
      <c r="CF141" s="877"/>
      <c r="CG141" s="877"/>
      <c r="CH141" s="877"/>
      <c r="CI141" s="877"/>
      <c r="CJ141" s="877"/>
    </row>
    <row r="142" spans="1:88" s="879" customFormat="1" ht="12.75">
      <c r="A142" s="66" t="s">
        <v>708</v>
      </c>
      <c r="B142" s="79">
        <v>5219453</v>
      </c>
      <c r="C142" s="79">
        <v>3197042</v>
      </c>
      <c r="D142" s="79">
        <v>2809212</v>
      </c>
      <c r="E142" s="410">
        <v>53.821961803277084</v>
      </c>
      <c r="F142" s="79">
        <v>385174</v>
      </c>
      <c r="G142" s="152"/>
      <c r="H142" s="152"/>
      <c r="I142" s="152"/>
      <c r="J142" s="152"/>
      <c r="K142" s="152"/>
      <c r="L142" s="152"/>
      <c r="M142" s="152"/>
      <c r="N142" s="152"/>
      <c r="O142" s="152"/>
      <c r="P142" s="152"/>
      <c r="Q142" s="152"/>
      <c r="R142" s="152"/>
      <c r="S142" s="152"/>
      <c r="T142" s="152"/>
      <c r="U142" s="152"/>
      <c r="V142" s="877"/>
      <c r="W142" s="877"/>
      <c r="X142" s="877"/>
      <c r="Y142" s="877"/>
      <c r="Z142" s="877"/>
      <c r="AA142" s="877"/>
      <c r="AB142" s="877"/>
      <c r="AC142" s="877"/>
      <c r="AD142" s="877"/>
      <c r="AE142" s="877"/>
      <c r="AF142" s="877"/>
      <c r="AG142" s="877"/>
      <c r="AH142" s="877"/>
      <c r="AI142" s="877"/>
      <c r="AJ142" s="877"/>
      <c r="AK142" s="877"/>
      <c r="AL142" s="877"/>
      <c r="AM142" s="877"/>
      <c r="AN142" s="877"/>
      <c r="AO142" s="877"/>
      <c r="AP142" s="877"/>
      <c r="AQ142" s="877"/>
      <c r="AR142" s="877"/>
      <c r="AS142" s="877"/>
      <c r="AT142" s="877"/>
      <c r="AU142" s="877"/>
      <c r="AV142" s="877"/>
      <c r="AW142" s="877"/>
      <c r="AX142" s="877"/>
      <c r="AY142" s="877"/>
      <c r="AZ142" s="877"/>
      <c r="BA142" s="877"/>
      <c r="BB142" s="877"/>
      <c r="BC142" s="877"/>
      <c r="BD142" s="877"/>
      <c r="BE142" s="877"/>
      <c r="BF142" s="877"/>
      <c r="BG142" s="877"/>
      <c r="BH142" s="877"/>
      <c r="BI142" s="877"/>
      <c r="BJ142" s="877"/>
      <c r="BK142" s="877"/>
      <c r="BL142" s="877"/>
      <c r="BM142" s="877"/>
      <c r="BN142" s="877"/>
      <c r="BO142" s="877"/>
      <c r="BP142" s="877"/>
      <c r="BQ142" s="877"/>
      <c r="BR142" s="877"/>
      <c r="BS142" s="877"/>
      <c r="BT142" s="877"/>
      <c r="BU142" s="877"/>
      <c r="BV142" s="877"/>
      <c r="BW142" s="877"/>
      <c r="BX142" s="877"/>
      <c r="BY142" s="877"/>
      <c r="BZ142" s="877"/>
      <c r="CA142" s="877"/>
      <c r="CB142" s="877"/>
      <c r="CC142" s="877"/>
      <c r="CD142" s="877"/>
      <c r="CE142" s="877"/>
      <c r="CF142" s="877"/>
      <c r="CG142" s="877"/>
      <c r="CH142" s="877"/>
      <c r="CI142" s="877"/>
      <c r="CJ142" s="877"/>
    </row>
    <row r="143" spans="1:88" s="878" customFormat="1" ht="12.75">
      <c r="A143" s="66" t="s">
        <v>715</v>
      </c>
      <c r="B143" s="79">
        <v>5219453</v>
      </c>
      <c r="C143" s="79">
        <v>3197042</v>
      </c>
      <c r="D143" s="79">
        <v>2809212</v>
      </c>
      <c r="E143" s="410">
        <v>53.821961803277084</v>
      </c>
      <c r="F143" s="79">
        <v>385174</v>
      </c>
      <c r="G143" s="152"/>
      <c r="H143" s="152"/>
      <c r="I143" s="152"/>
      <c r="J143" s="152"/>
      <c r="K143" s="152"/>
      <c r="L143" s="152"/>
      <c r="M143" s="152"/>
      <c r="N143" s="152"/>
      <c r="O143" s="152"/>
      <c r="P143" s="152"/>
      <c r="Q143" s="152"/>
      <c r="R143" s="152"/>
      <c r="S143" s="152"/>
      <c r="T143" s="152"/>
      <c r="U143" s="152"/>
      <c r="V143" s="877"/>
      <c r="W143" s="877"/>
      <c r="X143" s="877"/>
      <c r="Y143" s="877"/>
      <c r="Z143" s="877"/>
      <c r="AA143" s="877"/>
      <c r="AB143" s="877"/>
      <c r="AC143" s="877"/>
      <c r="AD143" s="877"/>
      <c r="AE143" s="877"/>
      <c r="AF143" s="877"/>
      <c r="AG143" s="877"/>
      <c r="AH143" s="877"/>
      <c r="AI143" s="877"/>
      <c r="AJ143" s="877"/>
      <c r="AK143" s="877"/>
      <c r="AL143" s="877"/>
      <c r="AM143" s="877"/>
      <c r="AN143" s="877"/>
      <c r="AO143" s="877"/>
      <c r="AP143" s="877"/>
      <c r="AQ143" s="877"/>
      <c r="AR143" s="877"/>
      <c r="AS143" s="877"/>
      <c r="AT143" s="877"/>
      <c r="AU143" s="877"/>
      <c r="AV143" s="877"/>
      <c r="AW143" s="877"/>
      <c r="AX143" s="877"/>
      <c r="AY143" s="877"/>
      <c r="AZ143" s="877"/>
      <c r="BA143" s="877"/>
      <c r="BB143" s="877"/>
      <c r="BC143" s="877"/>
      <c r="BD143" s="877"/>
      <c r="BE143" s="877"/>
      <c r="BF143" s="877"/>
      <c r="BG143" s="877"/>
      <c r="BH143" s="877"/>
      <c r="BI143" s="877"/>
      <c r="BJ143" s="877"/>
      <c r="BK143" s="877"/>
      <c r="BL143" s="877"/>
      <c r="BM143" s="877"/>
      <c r="BN143" s="877"/>
      <c r="BO143" s="877"/>
      <c r="BP143" s="877"/>
      <c r="BQ143" s="877"/>
      <c r="BR143" s="877"/>
      <c r="BS143" s="877"/>
      <c r="BT143" s="877"/>
      <c r="BU143" s="877"/>
      <c r="BV143" s="877"/>
      <c r="BW143" s="877"/>
      <c r="BX143" s="877"/>
      <c r="BY143" s="877"/>
      <c r="BZ143" s="877"/>
      <c r="CA143" s="877"/>
      <c r="CB143" s="877"/>
      <c r="CC143" s="877"/>
      <c r="CD143" s="877"/>
      <c r="CE143" s="877"/>
      <c r="CF143" s="877"/>
      <c r="CG143" s="877"/>
      <c r="CH143" s="877"/>
      <c r="CI143" s="877"/>
      <c r="CJ143" s="877"/>
    </row>
    <row r="144" spans="1:88" s="878" customFormat="1" ht="12.75">
      <c r="A144" s="66" t="s">
        <v>717</v>
      </c>
      <c r="B144" s="79">
        <v>5219453</v>
      </c>
      <c r="C144" s="79">
        <v>3197042</v>
      </c>
      <c r="D144" s="79">
        <v>2809212</v>
      </c>
      <c r="E144" s="410">
        <v>53.821961803277084</v>
      </c>
      <c r="F144" s="79">
        <v>385174</v>
      </c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877"/>
      <c r="W144" s="877"/>
      <c r="X144" s="877"/>
      <c r="Y144" s="877"/>
      <c r="Z144" s="877"/>
      <c r="AA144" s="877"/>
      <c r="AB144" s="877"/>
      <c r="AC144" s="877"/>
      <c r="AD144" s="877"/>
      <c r="AE144" s="877"/>
      <c r="AF144" s="877"/>
      <c r="AG144" s="877"/>
      <c r="AH144" s="877"/>
      <c r="AI144" s="877"/>
      <c r="AJ144" s="877"/>
      <c r="AK144" s="877"/>
      <c r="AL144" s="877"/>
      <c r="AM144" s="877"/>
      <c r="AN144" s="877"/>
      <c r="AO144" s="877"/>
      <c r="AP144" s="877"/>
      <c r="AQ144" s="877"/>
      <c r="AR144" s="877"/>
      <c r="AS144" s="877"/>
      <c r="AT144" s="877"/>
      <c r="AU144" s="877"/>
      <c r="AV144" s="877"/>
      <c r="AW144" s="877"/>
      <c r="AX144" s="877"/>
      <c r="AY144" s="877"/>
      <c r="AZ144" s="877"/>
      <c r="BA144" s="877"/>
      <c r="BB144" s="877"/>
      <c r="BC144" s="877"/>
      <c r="BD144" s="877"/>
      <c r="BE144" s="877"/>
      <c r="BF144" s="877"/>
      <c r="BG144" s="877"/>
      <c r="BH144" s="877"/>
      <c r="BI144" s="877"/>
      <c r="BJ144" s="877"/>
      <c r="BK144" s="877"/>
      <c r="BL144" s="877"/>
      <c r="BM144" s="877"/>
      <c r="BN144" s="877"/>
      <c r="BO144" s="877"/>
      <c r="BP144" s="877"/>
      <c r="BQ144" s="877"/>
      <c r="BR144" s="877"/>
      <c r="BS144" s="877"/>
      <c r="BT144" s="877"/>
      <c r="BU144" s="877"/>
      <c r="BV144" s="877"/>
      <c r="BW144" s="877"/>
      <c r="BX144" s="877"/>
      <c r="BY144" s="877"/>
      <c r="BZ144" s="877"/>
      <c r="CA144" s="877"/>
      <c r="CB144" s="877"/>
      <c r="CC144" s="877"/>
      <c r="CD144" s="877"/>
      <c r="CE144" s="877"/>
      <c r="CF144" s="877"/>
      <c r="CG144" s="877"/>
      <c r="CH144" s="877"/>
      <c r="CI144" s="877"/>
      <c r="CJ144" s="877"/>
    </row>
    <row r="145" spans="1:88" s="882" customFormat="1" ht="12.75">
      <c r="A145" s="70" t="s">
        <v>735</v>
      </c>
      <c r="B145" s="23"/>
      <c r="C145" s="23"/>
      <c r="D145" s="23"/>
      <c r="E145" s="874"/>
      <c r="F145" s="79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881"/>
      <c r="W145" s="881"/>
      <c r="X145" s="881"/>
      <c r="Y145" s="881"/>
      <c r="Z145" s="881"/>
      <c r="AA145" s="881"/>
      <c r="AB145" s="881"/>
      <c r="AC145" s="881"/>
      <c r="AD145" s="881"/>
      <c r="AE145" s="881"/>
      <c r="AF145" s="881"/>
      <c r="AG145" s="881"/>
      <c r="AH145" s="881"/>
      <c r="AI145" s="881"/>
      <c r="AJ145" s="881"/>
      <c r="AK145" s="881"/>
      <c r="AL145" s="881"/>
      <c r="AM145" s="881"/>
      <c r="AN145" s="881"/>
      <c r="AO145" s="881"/>
      <c r="AP145" s="881"/>
      <c r="AQ145" s="881"/>
      <c r="AR145" s="881"/>
      <c r="AS145" s="881"/>
      <c r="AT145" s="881"/>
      <c r="AU145" s="881"/>
      <c r="AV145" s="881"/>
      <c r="AW145" s="881"/>
      <c r="AX145" s="881"/>
      <c r="AY145" s="881"/>
      <c r="AZ145" s="881"/>
      <c r="BA145" s="881"/>
      <c r="BB145" s="881"/>
      <c r="BC145" s="881"/>
      <c r="BD145" s="881"/>
      <c r="BE145" s="881"/>
      <c r="BF145" s="881"/>
      <c r="BG145" s="881"/>
      <c r="BH145" s="881"/>
      <c r="BI145" s="881"/>
      <c r="BJ145" s="881"/>
      <c r="BK145" s="881"/>
      <c r="BL145" s="881"/>
      <c r="BM145" s="881"/>
      <c r="BN145" s="881"/>
      <c r="BO145" s="881"/>
      <c r="BP145" s="881"/>
      <c r="BQ145" s="881"/>
      <c r="BR145" s="881"/>
      <c r="BS145" s="881"/>
      <c r="BT145" s="881"/>
      <c r="BU145" s="881"/>
      <c r="BV145" s="881"/>
      <c r="BW145" s="881"/>
      <c r="BX145" s="881"/>
      <c r="BY145" s="881"/>
      <c r="BZ145" s="881"/>
      <c r="CA145" s="881"/>
      <c r="CB145" s="881"/>
      <c r="CC145" s="881"/>
      <c r="CD145" s="881"/>
      <c r="CE145" s="881"/>
      <c r="CF145" s="881"/>
      <c r="CG145" s="881"/>
      <c r="CH145" s="881"/>
      <c r="CI145" s="881"/>
      <c r="CJ145" s="881"/>
    </row>
    <row r="146" spans="1:88" s="861" customFormat="1" ht="12.75">
      <c r="A146" s="70" t="s">
        <v>727</v>
      </c>
      <c r="B146" s="79"/>
      <c r="C146" s="79"/>
      <c r="D146" s="79"/>
      <c r="E146" s="410"/>
      <c r="F146" s="79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2"/>
      <c r="U146" s="152"/>
      <c r="V146" s="860"/>
      <c r="W146" s="860"/>
      <c r="X146" s="860"/>
      <c r="Y146" s="860"/>
      <c r="Z146" s="860"/>
      <c r="AA146" s="860"/>
      <c r="AB146" s="860"/>
      <c r="AC146" s="860"/>
      <c r="AD146" s="860"/>
      <c r="AE146" s="860"/>
      <c r="AF146" s="860"/>
      <c r="AG146" s="860"/>
      <c r="AH146" s="860"/>
      <c r="AI146" s="860"/>
      <c r="AJ146" s="860"/>
      <c r="AK146" s="860"/>
      <c r="AL146" s="860"/>
      <c r="AM146" s="860"/>
      <c r="AN146" s="860"/>
      <c r="AO146" s="860"/>
      <c r="AP146" s="860"/>
      <c r="AQ146" s="860"/>
      <c r="AR146" s="860"/>
      <c r="AS146" s="860"/>
      <c r="AT146" s="860"/>
      <c r="AU146" s="860"/>
      <c r="AV146" s="860"/>
      <c r="AW146" s="860"/>
      <c r="AX146" s="860"/>
      <c r="AY146" s="860"/>
      <c r="AZ146" s="860"/>
      <c r="BA146" s="860"/>
      <c r="BB146" s="860"/>
      <c r="BC146" s="860"/>
      <c r="BD146" s="860"/>
      <c r="BE146" s="860"/>
      <c r="BF146" s="860"/>
      <c r="BG146" s="860"/>
      <c r="BH146" s="860"/>
      <c r="BI146" s="860"/>
      <c r="BJ146" s="860"/>
      <c r="BK146" s="860"/>
      <c r="BL146" s="860"/>
      <c r="BM146" s="860"/>
      <c r="BN146" s="860"/>
      <c r="BO146" s="860"/>
      <c r="BP146" s="860"/>
      <c r="BQ146" s="860"/>
      <c r="BR146" s="860"/>
      <c r="BS146" s="860"/>
      <c r="BT146" s="860"/>
      <c r="BU146" s="860"/>
      <c r="BV146" s="860"/>
      <c r="BW146" s="860"/>
      <c r="BX146" s="860"/>
      <c r="BY146" s="860"/>
      <c r="BZ146" s="860"/>
      <c r="CA146" s="860"/>
      <c r="CB146" s="860"/>
      <c r="CC146" s="860"/>
      <c r="CD146" s="860"/>
      <c r="CE146" s="860"/>
      <c r="CF146" s="860"/>
      <c r="CG146" s="860"/>
      <c r="CH146" s="860"/>
      <c r="CI146" s="860"/>
      <c r="CJ146" s="860"/>
    </row>
    <row r="147" spans="1:88" s="875" customFormat="1" ht="12.75">
      <c r="A147" s="69" t="s">
        <v>704</v>
      </c>
      <c r="B147" s="79">
        <v>1210737</v>
      </c>
      <c r="C147" s="79">
        <v>1029122</v>
      </c>
      <c r="D147" s="79">
        <v>593846</v>
      </c>
      <c r="E147" s="410">
        <v>49.04830694031817</v>
      </c>
      <c r="F147" s="79">
        <v>22384</v>
      </c>
      <c r="G147" s="152"/>
      <c r="H147" s="152"/>
      <c r="I147" s="152"/>
      <c r="J147" s="152"/>
      <c r="K147" s="152"/>
      <c r="L147" s="152"/>
      <c r="M147" s="152"/>
      <c r="N147" s="152"/>
      <c r="O147" s="152"/>
      <c r="P147" s="152"/>
      <c r="Q147" s="152"/>
      <c r="R147" s="152"/>
      <c r="S147" s="152"/>
      <c r="T147" s="152"/>
      <c r="U147" s="152"/>
      <c r="V147" s="860"/>
      <c r="W147" s="860"/>
      <c r="X147" s="860"/>
      <c r="Y147" s="860"/>
      <c r="Z147" s="860"/>
      <c r="AA147" s="860"/>
      <c r="AB147" s="860"/>
      <c r="AC147" s="860"/>
      <c r="AD147" s="860"/>
      <c r="AE147" s="860"/>
      <c r="AF147" s="860"/>
      <c r="AG147" s="860"/>
      <c r="AH147" s="860"/>
      <c r="AI147" s="860"/>
      <c r="AJ147" s="860"/>
      <c r="AK147" s="860"/>
      <c r="AL147" s="860"/>
      <c r="AM147" s="860"/>
      <c r="AN147" s="860"/>
      <c r="AO147" s="860"/>
      <c r="AP147" s="860"/>
      <c r="AQ147" s="860"/>
      <c r="AR147" s="860"/>
      <c r="AS147" s="860"/>
      <c r="AT147" s="860"/>
      <c r="AU147" s="860"/>
      <c r="AV147" s="860"/>
      <c r="AW147" s="860"/>
      <c r="AX147" s="860"/>
      <c r="AY147" s="860"/>
      <c r="AZ147" s="860"/>
      <c r="BA147" s="860"/>
      <c r="BB147" s="860"/>
      <c r="BC147" s="860"/>
      <c r="BD147" s="860"/>
      <c r="BE147" s="860"/>
      <c r="BF147" s="860"/>
      <c r="BG147" s="860"/>
      <c r="BH147" s="860"/>
      <c r="BI147" s="860"/>
      <c r="BJ147" s="860"/>
      <c r="BK147" s="860"/>
      <c r="BL147" s="860"/>
      <c r="BM147" s="860"/>
      <c r="BN147" s="860"/>
      <c r="BO147" s="860"/>
      <c r="BP147" s="860"/>
      <c r="BQ147" s="860"/>
      <c r="BR147" s="860"/>
      <c r="BS147" s="860"/>
      <c r="BT147" s="860"/>
      <c r="BU147" s="860"/>
      <c r="BV147" s="860"/>
      <c r="BW147" s="860"/>
      <c r="BX147" s="860"/>
      <c r="BY147" s="860"/>
      <c r="BZ147" s="860"/>
      <c r="CA147" s="860"/>
      <c r="CB147" s="860"/>
      <c r="CC147" s="860"/>
      <c r="CD147" s="860"/>
      <c r="CE147" s="860"/>
      <c r="CF147" s="860"/>
      <c r="CG147" s="860"/>
      <c r="CH147" s="860"/>
      <c r="CI147" s="860"/>
      <c r="CJ147" s="860"/>
    </row>
    <row r="148" spans="1:88" s="875" customFormat="1" ht="12.75">
      <c r="A148" s="69" t="s">
        <v>705</v>
      </c>
      <c r="B148" s="79">
        <v>391685</v>
      </c>
      <c r="C148" s="79">
        <v>210070</v>
      </c>
      <c r="D148" s="79">
        <v>210070</v>
      </c>
      <c r="E148" s="410">
        <v>53.63238316504334</v>
      </c>
      <c r="F148" s="79">
        <v>22449</v>
      </c>
      <c r="G148" s="152"/>
      <c r="H148" s="152"/>
      <c r="I148" s="152"/>
      <c r="J148" s="152"/>
      <c r="K148" s="152"/>
      <c r="L148" s="152"/>
      <c r="M148" s="152"/>
      <c r="N148" s="152"/>
      <c r="O148" s="152"/>
      <c r="P148" s="152"/>
      <c r="Q148" s="152"/>
      <c r="R148" s="152"/>
      <c r="S148" s="152"/>
      <c r="T148" s="152"/>
      <c r="U148" s="152"/>
      <c r="V148" s="860"/>
      <c r="W148" s="860"/>
      <c r="X148" s="860"/>
      <c r="Y148" s="860"/>
      <c r="Z148" s="860"/>
      <c r="AA148" s="860"/>
      <c r="AB148" s="860"/>
      <c r="AC148" s="860"/>
      <c r="AD148" s="860"/>
      <c r="AE148" s="860"/>
      <c r="AF148" s="860"/>
      <c r="AG148" s="860"/>
      <c r="AH148" s="860"/>
      <c r="AI148" s="860"/>
      <c r="AJ148" s="860"/>
      <c r="AK148" s="860"/>
      <c r="AL148" s="860"/>
      <c r="AM148" s="860"/>
      <c r="AN148" s="860"/>
      <c r="AO148" s="860"/>
      <c r="AP148" s="860"/>
      <c r="AQ148" s="860"/>
      <c r="AR148" s="860"/>
      <c r="AS148" s="860"/>
      <c r="AT148" s="860"/>
      <c r="AU148" s="860"/>
      <c r="AV148" s="860"/>
      <c r="AW148" s="860"/>
      <c r="AX148" s="860"/>
      <c r="AY148" s="860"/>
      <c r="AZ148" s="860"/>
      <c r="BA148" s="860"/>
      <c r="BB148" s="860"/>
      <c r="BC148" s="860"/>
      <c r="BD148" s="860"/>
      <c r="BE148" s="860"/>
      <c r="BF148" s="860"/>
      <c r="BG148" s="860"/>
      <c r="BH148" s="860"/>
      <c r="BI148" s="860"/>
      <c r="BJ148" s="860"/>
      <c r="BK148" s="860"/>
      <c r="BL148" s="860"/>
      <c r="BM148" s="860"/>
      <c r="BN148" s="860"/>
      <c r="BO148" s="860"/>
      <c r="BP148" s="860"/>
      <c r="BQ148" s="860"/>
      <c r="BR148" s="860"/>
      <c r="BS148" s="860"/>
      <c r="BT148" s="860"/>
      <c r="BU148" s="860"/>
      <c r="BV148" s="860"/>
      <c r="BW148" s="860"/>
      <c r="BX148" s="860"/>
      <c r="BY148" s="860"/>
      <c r="BZ148" s="860"/>
      <c r="CA148" s="860"/>
      <c r="CB148" s="860"/>
      <c r="CC148" s="860"/>
      <c r="CD148" s="860"/>
      <c r="CE148" s="860"/>
      <c r="CF148" s="860"/>
      <c r="CG148" s="860"/>
      <c r="CH148" s="860"/>
      <c r="CI148" s="860"/>
      <c r="CJ148" s="860"/>
    </row>
    <row r="149" spans="1:88" s="875" customFormat="1" ht="12.75">
      <c r="A149" s="69" t="s">
        <v>707</v>
      </c>
      <c r="B149" s="79">
        <v>819052</v>
      </c>
      <c r="C149" s="79">
        <v>819052</v>
      </c>
      <c r="D149" s="79">
        <v>383776</v>
      </c>
      <c r="E149" s="410">
        <v>46.85612146725727</v>
      </c>
      <c r="F149" s="79">
        <v>-65</v>
      </c>
      <c r="G149" s="152"/>
      <c r="H149" s="152"/>
      <c r="I149" s="152"/>
      <c r="J149" s="152"/>
      <c r="K149" s="152"/>
      <c r="L149" s="152"/>
      <c r="M149" s="152"/>
      <c r="N149" s="152"/>
      <c r="O149" s="152"/>
      <c r="P149" s="152"/>
      <c r="Q149" s="152"/>
      <c r="R149" s="152"/>
      <c r="S149" s="152"/>
      <c r="T149" s="152"/>
      <c r="U149" s="152"/>
      <c r="V149" s="860"/>
      <c r="W149" s="860"/>
      <c r="X149" s="860"/>
      <c r="Y149" s="860"/>
      <c r="Z149" s="860"/>
      <c r="AA149" s="860"/>
      <c r="AB149" s="860"/>
      <c r="AC149" s="860"/>
      <c r="AD149" s="860"/>
      <c r="AE149" s="860"/>
      <c r="AF149" s="860"/>
      <c r="AG149" s="860"/>
      <c r="AH149" s="860"/>
      <c r="AI149" s="860"/>
      <c r="AJ149" s="860"/>
      <c r="AK149" s="860"/>
      <c r="AL149" s="860"/>
      <c r="AM149" s="860"/>
      <c r="AN149" s="860"/>
      <c r="AO149" s="860"/>
      <c r="AP149" s="860"/>
      <c r="AQ149" s="860"/>
      <c r="AR149" s="860"/>
      <c r="AS149" s="860"/>
      <c r="AT149" s="860"/>
      <c r="AU149" s="860"/>
      <c r="AV149" s="860"/>
      <c r="AW149" s="860"/>
      <c r="AX149" s="860"/>
      <c r="AY149" s="860"/>
      <c r="AZ149" s="860"/>
      <c r="BA149" s="860"/>
      <c r="BB149" s="860"/>
      <c r="BC149" s="860"/>
      <c r="BD149" s="860"/>
      <c r="BE149" s="860"/>
      <c r="BF149" s="860"/>
      <c r="BG149" s="860"/>
      <c r="BH149" s="860"/>
      <c r="BI149" s="860"/>
      <c r="BJ149" s="860"/>
      <c r="BK149" s="860"/>
      <c r="BL149" s="860"/>
      <c r="BM149" s="860"/>
      <c r="BN149" s="860"/>
      <c r="BO149" s="860"/>
      <c r="BP149" s="860"/>
      <c r="BQ149" s="860"/>
      <c r="BR149" s="860"/>
      <c r="BS149" s="860"/>
      <c r="BT149" s="860"/>
      <c r="BU149" s="860"/>
      <c r="BV149" s="860"/>
      <c r="BW149" s="860"/>
      <c r="BX149" s="860"/>
      <c r="BY149" s="860"/>
      <c r="BZ149" s="860"/>
      <c r="CA149" s="860"/>
      <c r="CB149" s="860"/>
      <c r="CC149" s="860"/>
      <c r="CD149" s="860"/>
      <c r="CE149" s="860"/>
      <c r="CF149" s="860"/>
      <c r="CG149" s="860"/>
      <c r="CH149" s="860"/>
      <c r="CI149" s="860"/>
      <c r="CJ149" s="860"/>
    </row>
    <row r="150" spans="1:88" s="875" customFormat="1" ht="12.75">
      <c r="A150" s="69" t="s">
        <v>708</v>
      </c>
      <c r="B150" s="79">
        <v>1210737</v>
      </c>
      <c r="C150" s="79">
        <v>1029122</v>
      </c>
      <c r="D150" s="79">
        <v>454619</v>
      </c>
      <c r="E150" s="410">
        <v>37.54894745927481</v>
      </c>
      <c r="F150" s="79">
        <v>84428</v>
      </c>
      <c r="G150" s="152"/>
      <c r="H150" s="152"/>
      <c r="I150" s="152"/>
      <c r="J150" s="152"/>
      <c r="K150" s="152"/>
      <c r="L150" s="152"/>
      <c r="M150" s="152"/>
      <c r="N150" s="152"/>
      <c r="O150" s="152"/>
      <c r="P150" s="152"/>
      <c r="Q150" s="152"/>
      <c r="R150" s="152"/>
      <c r="S150" s="152"/>
      <c r="T150" s="152"/>
      <c r="U150" s="152"/>
      <c r="V150" s="860"/>
      <c r="W150" s="860"/>
      <c r="X150" s="860"/>
      <c r="Y150" s="860"/>
      <c r="Z150" s="860"/>
      <c r="AA150" s="860"/>
      <c r="AB150" s="860"/>
      <c r="AC150" s="860"/>
      <c r="AD150" s="860"/>
      <c r="AE150" s="860"/>
      <c r="AF150" s="860"/>
      <c r="AG150" s="860"/>
      <c r="AH150" s="860"/>
      <c r="AI150" s="860"/>
      <c r="AJ150" s="860"/>
      <c r="AK150" s="860"/>
      <c r="AL150" s="860"/>
      <c r="AM150" s="860"/>
      <c r="AN150" s="860"/>
      <c r="AO150" s="860"/>
      <c r="AP150" s="860"/>
      <c r="AQ150" s="860"/>
      <c r="AR150" s="860"/>
      <c r="AS150" s="860"/>
      <c r="AT150" s="860"/>
      <c r="AU150" s="860"/>
      <c r="AV150" s="860"/>
      <c r="AW150" s="860"/>
      <c r="AX150" s="860"/>
      <c r="AY150" s="860"/>
      <c r="AZ150" s="860"/>
      <c r="BA150" s="860"/>
      <c r="BB150" s="860"/>
      <c r="BC150" s="860"/>
      <c r="BD150" s="860"/>
      <c r="BE150" s="860"/>
      <c r="BF150" s="860"/>
      <c r="BG150" s="860"/>
      <c r="BH150" s="860"/>
      <c r="BI150" s="860"/>
      <c r="BJ150" s="860"/>
      <c r="BK150" s="860"/>
      <c r="BL150" s="860"/>
      <c r="BM150" s="860"/>
      <c r="BN150" s="860"/>
      <c r="BO150" s="860"/>
      <c r="BP150" s="860"/>
      <c r="BQ150" s="860"/>
      <c r="BR150" s="860"/>
      <c r="BS150" s="860"/>
      <c r="BT150" s="860"/>
      <c r="BU150" s="860"/>
      <c r="BV150" s="860"/>
      <c r="BW150" s="860"/>
      <c r="BX150" s="860"/>
      <c r="BY150" s="860"/>
      <c r="BZ150" s="860"/>
      <c r="CA150" s="860"/>
      <c r="CB150" s="860"/>
      <c r="CC150" s="860"/>
      <c r="CD150" s="860"/>
      <c r="CE150" s="860"/>
      <c r="CF150" s="860"/>
      <c r="CG150" s="860"/>
      <c r="CH150" s="860"/>
      <c r="CI150" s="860"/>
      <c r="CJ150" s="860"/>
    </row>
    <row r="151" spans="1:88" s="876" customFormat="1" ht="12.75">
      <c r="A151" s="69" t="s">
        <v>709</v>
      </c>
      <c r="B151" s="79">
        <v>1210737</v>
      </c>
      <c r="C151" s="79">
        <v>1029122</v>
      </c>
      <c r="D151" s="79">
        <v>454619</v>
      </c>
      <c r="E151" s="410">
        <v>37.54894745927481</v>
      </c>
      <c r="F151" s="79">
        <v>84428</v>
      </c>
      <c r="G151" s="152"/>
      <c r="H151" s="152"/>
      <c r="I151" s="152"/>
      <c r="J151" s="152"/>
      <c r="K151" s="152"/>
      <c r="L151" s="152"/>
      <c r="M151" s="152"/>
      <c r="N151" s="152"/>
      <c r="O151" s="152"/>
      <c r="P151" s="152"/>
      <c r="Q151" s="152"/>
      <c r="R151" s="152"/>
      <c r="S151" s="152"/>
      <c r="T151" s="152"/>
      <c r="U151" s="152"/>
      <c r="V151" s="860"/>
      <c r="W151" s="860"/>
      <c r="X151" s="860"/>
      <c r="Y151" s="860"/>
      <c r="Z151" s="860"/>
      <c r="AA151" s="860"/>
      <c r="AB151" s="860"/>
      <c r="AC151" s="860"/>
      <c r="AD151" s="860"/>
      <c r="AE151" s="860"/>
      <c r="AF151" s="860"/>
      <c r="AG151" s="860"/>
      <c r="AH151" s="860"/>
      <c r="AI151" s="860"/>
      <c r="AJ151" s="860"/>
      <c r="AK151" s="860"/>
      <c r="AL151" s="860"/>
      <c r="AM151" s="860"/>
      <c r="AN151" s="860"/>
      <c r="AO151" s="860"/>
      <c r="AP151" s="860"/>
      <c r="AQ151" s="860"/>
      <c r="AR151" s="860"/>
      <c r="AS151" s="860"/>
      <c r="AT151" s="860"/>
      <c r="AU151" s="860"/>
      <c r="AV151" s="860"/>
      <c r="AW151" s="860"/>
      <c r="AX151" s="860"/>
      <c r="AY151" s="860"/>
      <c r="AZ151" s="860"/>
      <c r="BA151" s="860"/>
      <c r="BB151" s="860"/>
      <c r="BC151" s="860"/>
      <c r="BD151" s="860"/>
      <c r="BE151" s="860"/>
      <c r="BF151" s="860"/>
      <c r="BG151" s="860"/>
      <c r="BH151" s="860"/>
      <c r="BI151" s="860"/>
      <c r="BJ151" s="860"/>
      <c r="BK151" s="860"/>
      <c r="BL151" s="860"/>
      <c r="BM151" s="860"/>
      <c r="BN151" s="860"/>
      <c r="BO151" s="860"/>
      <c r="BP151" s="860"/>
      <c r="BQ151" s="860"/>
      <c r="BR151" s="860"/>
      <c r="BS151" s="860"/>
      <c r="BT151" s="860"/>
      <c r="BU151" s="860"/>
      <c r="BV151" s="860"/>
      <c r="BW151" s="860"/>
      <c r="BX151" s="860"/>
      <c r="BY151" s="860"/>
      <c r="BZ151" s="860"/>
      <c r="CA151" s="860"/>
      <c r="CB151" s="860"/>
      <c r="CC151" s="860"/>
      <c r="CD151" s="860"/>
      <c r="CE151" s="860"/>
      <c r="CF151" s="860"/>
      <c r="CG151" s="860"/>
      <c r="CH151" s="860"/>
      <c r="CI151" s="860"/>
      <c r="CJ151" s="860"/>
    </row>
    <row r="152" spans="1:88" s="882" customFormat="1" ht="12.75">
      <c r="A152" s="66" t="s">
        <v>711</v>
      </c>
      <c r="B152" s="79">
        <v>1210737</v>
      </c>
      <c r="C152" s="79">
        <v>1029122</v>
      </c>
      <c r="D152" s="79">
        <v>454619</v>
      </c>
      <c r="E152" s="410">
        <v>37.54894745927481</v>
      </c>
      <c r="F152" s="79">
        <v>84428</v>
      </c>
      <c r="G152" s="152"/>
      <c r="H152" s="152"/>
      <c r="I152" s="152"/>
      <c r="J152" s="152"/>
      <c r="K152" s="152"/>
      <c r="L152" s="152"/>
      <c r="M152" s="152"/>
      <c r="N152" s="152"/>
      <c r="O152" s="152"/>
      <c r="P152" s="152"/>
      <c r="Q152" s="152"/>
      <c r="R152" s="152"/>
      <c r="S152" s="152"/>
      <c r="T152" s="152"/>
      <c r="U152" s="152"/>
      <c r="V152" s="881"/>
      <c r="W152" s="881"/>
      <c r="X152" s="881"/>
      <c r="Y152" s="881"/>
      <c r="Z152" s="881"/>
      <c r="AA152" s="881"/>
      <c r="AB152" s="881"/>
      <c r="AC152" s="881"/>
      <c r="AD152" s="881"/>
      <c r="AE152" s="881"/>
      <c r="AF152" s="881"/>
      <c r="AG152" s="881"/>
      <c r="AH152" s="881"/>
      <c r="AI152" s="881"/>
      <c r="AJ152" s="881"/>
      <c r="AK152" s="881"/>
      <c r="AL152" s="881"/>
      <c r="AM152" s="881"/>
      <c r="AN152" s="881"/>
      <c r="AO152" s="881"/>
      <c r="AP152" s="881"/>
      <c r="AQ152" s="881"/>
      <c r="AR152" s="881"/>
      <c r="AS152" s="881"/>
      <c r="AT152" s="881"/>
      <c r="AU152" s="881"/>
      <c r="AV152" s="881"/>
      <c r="AW152" s="881"/>
      <c r="AX152" s="881"/>
      <c r="AY152" s="881"/>
      <c r="AZ152" s="881"/>
      <c r="BA152" s="881"/>
      <c r="BB152" s="881"/>
      <c r="BC152" s="881"/>
      <c r="BD152" s="881"/>
      <c r="BE152" s="881"/>
      <c r="BF152" s="881"/>
      <c r="BG152" s="881"/>
      <c r="BH152" s="881"/>
      <c r="BI152" s="881"/>
      <c r="BJ152" s="881"/>
      <c r="BK152" s="881"/>
      <c r="BL152" s="881"/>
      <c r="BM152" s="881"/>
      <c r="BN152" s="881"/>
      <c r="BO152" s="881"/>
      <c r="BP152" s="881"/>
      <c r="BQ152" s="881"/>
      <c r="BR152" s="881"/>
      <c r="BS152" s="881"/>
      <c r="BT152" s="881"/>
      <c r="BU152" s="881"/>
      <c r="BV152" s="881"/>
      <c r="BW152" s="881"/>
      <c r="BX152" s="881"/>
      <c r="BY152" s="881"/>
      <c r="BZ152" s="881"/>
      <c r="CA152" s="881"/>
      <c r="CB152" s="881"/>
      <c r="CC152" s="881"/>
      <c r="CD152" s="881"/>
      <c r="CE152" s="881"/>
      <c r="CF152" s="881"/>
      <c r="CG152" s="881"/>
      <c r="CH152" s="881"/>
      <c r="CI152" s="881"/>
      <c r="CJ152" s="881"/>
    </row>
    <row r="153" spans="1:88" s="882" customFormat="1" ht="12.75">
      <c r="A153" s="66" t="s">
        <v>712</v>
      </c>
      <c r="B153" s="79">
        <v>1210737</v>
      </c>
      <c r="C153" s="79">
        <v>1029122</v>
      </c>
      <c r="D153" s="79">
        <v>454619</v>
      </c>
      <c r="E153" s="410">
        <v>37.54894745927481</v>
      </c>
      <c r="F153" s="79">
        <v>84428</v>
      </c>
      <c r="G153" s="152"/>
      <c r="H153" s="152"/>
      <c r="I153" s="152"/>
      <c r="J153" s="152"/>
      <c r="K153" s="152"/>
      <c r="L153" s="152"/>
      <c r="M153" s="152"/>
      <c r="N153" s="152"/>
      <c r="O153" s="152"/>
      <c r="P153" s="152"/>
      <c r="Q153" s="152"/>
      <c r="R153" s="152"/>
      <c r="S153" s="152"/>
      <c r="T153" s="152"/>
      <c r="U153" s="152"/>
      <c r="V153" s="881"/>
      <c r="W153" s="881"/>
      <c r="X153" s="881"/>
      <c r="Y153" s="881"/>
      <c r="Z153" s="881"/>
      <c r="AA153" s="881"/>
      <c r="AB153" s="881"/>
      <c r="AC153" s="881"/>
      <c r="AD153" s="881"/>
      <c r="AE153" s="881"/>
      <c r="AF153" s="881"/>
      <c r="AG153" s="881"/>
      <c r="AH153" s="881"/>
      <c r="AI153" s="881"/>
      <c r="AJ153" s="881"/>
      <c r="AK153" s="881"/>
      <c r="AL153" s="881"/>
      <c r="AM153" s="881"/>
      <c r="AN153" s="881"/>
      <c r="AO153" s="881"/>
      <c r="AP153" s="881"/>
      <c r="AQ153" s="881"/>
      <c r="AR153" s="881"/>
      <c r="AS153" s="881"/>
      <c r="AT153" s="881"/>
      <c r="AU153" s="881"/>
      <c r="AV153" s="881"/>
      <c r="AW153" s="881"/>
      <c r="AX153" s="881"/>
      <c r="AY153" s="881"/>
      <c r="AZ153" s="881"/>
      <c r="BA153" s="881"/>
      <c r="BB153" s="881"/>
      <c r="BC153" s="881"/>
      <c r="BD153" s="881"/>
      <c r="BE153" s="881"/>
      <c r="BF153" s="881"/>
      <c r="BG153" s="881"/>
      <c r="BH153" s="881"/>
      <c r="BI153" s="881"/>
      <c r="BJ153" s="881"/>
      <c r="BK153" s="881"/>
      <c r="BL153" s="881"/>
      <c r="BM153" s="881"/>
      <c r="BN153" s="881"/>
      <c r="BO153" s="881"/>
      <c r="BP153" s="881"/>
      <c r="BQ153" s="881"/>
      <c r="BR153" s="881"/>
      <c r="BS153" s="881"/>
      <c r="BT153" s="881"/>
      <c r="BU153" s="881"/>
      <c r="BV153" s="881"/>
      <c r="BW153" s="881"/>
      <c r="BX153" s="881"/>
      <c r="BY153" s="881"/>
      <c r="BZ153" s="881"/>
      <c r="CA153" s="881"/>
      <c r="CB153" s="881"/>
      <c r="CC153" s="881"/>
      <c r="CD153" s="881"/>
      <c r="CE153" s="881"/>
      <c r="CF153" s="881"/>
      <c r="CG153" s="881"/>
      <c r="CH153" s="881"/>
      <c r="CI153" s="881"/>
      <c r="CJ153" s="881"/>
    </row>
    <row r="154" spans="1:88" s="878" customFormat="1" ht="25.5">
      <c r="A154" s="406" t="s">
        <v>723</v>
      </c>
      <c r="B154" s="79"/>
      <c r="C154" s="79"/>
      <c r="D154" s="79"/>
      <c r="E154" s="410"/>
      <c r="F154" s="79"/>
      <c r="G154" s="152"/>
      <c r="H154" s="152"/>
      <c r="I154" s="152"/>
      <c r="J154" s="152"/>
      <c r="K154" s="152"/>
      <c r="L154" s="152"/>
      <c r="M154" s="152"/>
      <c r="N154" s="152"/>
      <c r="O154" s="152"/>
      <c r="P154" s="152"/>
      <c r="Q154" s="152"/>
      <c r="R154" s="152"/>
      <c r="S154" s="152"/>
      <c r="T154" s="152"/>
      <c r="U154" s="152"/>
      <c r="V154" s="877"/>
      <c r="W154" s="877"/>
      <c r="X154" s="877"/>
      <c r="Y154" s="877"/>
      <c r="Z154" s="877"/>
      <c r="AA154" s="877"/>
      <c r="AB154" s="877"/>
      <c r="AC154" s="877"/>
      <c r="AD154" s="877"/>
      <c r="AE154" s="877"/>
      <c r="AF154" s="877"/>
      <c r="AG154" s="877"/>
      <c r="AH154" s="877"/>
      <c r="AI154" s="877"/>
      <c r="AJ154" s="877"/>
      <c r="AK154" s="877"/>
      <c r="AL154" s="877"/>
      <c r="AM154" s="877"/>
      <c r="AN154" s="877"/>
      <c r="AO154" s="877"/>
      <c r="AP154" s="877"/>
      <c r="AQ154" s="877"/>
      <c r="AR154" s="877"/>
      <c r="AS154" s="877"/>
      <c r="AT154" s="877"/>
      <c r="AU154" s="877"/>
      <c r="AV154" s="877"/>
      <c r="AW154" s="877"/>
      <c r="AX154" s="877"/>
      <c r="AY154" s="877"/>
      <c r="AZ154" s="877"/>
      <c r="BA154" s="877"/>
      <c r="BB154" s="877"/>
      <c r="BC154" s="877"/>
      <c r="BD154" s="877"/>
      <c r="BE154" s="877"/>
      <c r="BF154" s="877"/>
      <c r="BG154" s="877"/>
      <c r="BH154" s="877"/>
      <c r="BI154" s="877"/>
      <c r="BJ154" s="877"/>
      <c r="BK154" s="877"/>
      <c r="BL154" s="877"/>
      <c r="BM154" s="877"/>
      <c r="BN154" s="877"/>
      <c r="BO154" s="877"/>
      <c r="BP154" s="877"/>
      <c r="BQ154" s="877"/>
      <c r="BR154" s="877"/>
      <c r="BS154" s="877"/>
      <c r="BT154" s="877"/>
      <c r="BU154" s="877"/>
      <c r="BV154" s="877"/>
      <c r="BW154" s="877"/>
      <c r="BX154" s="877"/>
      <c r="BY154" s="877"/>
      <c r="BZ154" s="877"/>
      <c r="CA154" s="877"/>
      <c r="CB154" s="877"/>
      <c r="CC154" s="877"/>
      <c r="CD154" s="877"/>
      <c r="CE154" s="877"/>
      <c r="CF154" s="877"/>
      <c r="CG154" s="877"/>
      <c r="CH154" s="877"/>
      <c r="CI154" s="877"/>
      <c r="CJ154" s="877"/>
    </row>
    <row r="155" spans="1:88" s="879" customFormat="1" ht="12.75">
      <c r="A155" s="66" t="s">
        <v>704</v>
      </c>
      <c r="B155" s="79">
        <v>584000</v>
      </c>
      <c r="C155" s="79">
        <v>584000</v>
      </c>
      <c r="D155" s="79">
        <v>409916</v>
      </c>
      <c r="E155" s="410">
        <v>70.19109589041096</v>
      </c>
      <c r="F155" s="79">
        <v>30891</v>
      </c>
      <c r="G155" s="152"/>
      <c r="H155" s="152"/>
      <c r="I155" s="152"/>
      <c r="J155" s="152"/>
      <c r="K155" s="152"/>
      <c r="L155" s="152"/>
      <c r="M155" s="152"/>
      <c r="N155" s="152"/>
      <c r="O155" s="152"/>
      <c r="P155" s="152"/>
      <c r="Q155" s="152"/>
      <c r="R155" s="152"/>
      <c r="S155" s="152"/>
      <c r="T155" s="152"/>
      <c r="U155" s="152"/>
      <c r="V155" s="877"/>
      <c r="W155" s="877"/>
      <c r="X155" s="877"/>
      <c r="Y155" s="877"/>
      <c r="Z155" s="877"/>
      <c r="AA155" s="877"/>
      <c r="AB155" s="877"/>
      <c r="AC155" s="877"/>
      <c r="AD155" s="877"/>
      <c r="AE155" s="877"/>
      <c r="AF155" s="877"/>
      <c r="AG155" s="877"/>
      <c r="AH155" s="877"/>
      <c r="AI155" s="877"/>
      <c r="AJ155" s="877"/>
      <c r="AK155" s="877"/>
      <c r="AL155" s="877"/>
      <c r="AM155" s="877"/>
      <c r="AN155" s="877"/>
      <c r="AO155" s="877"/>
      <c r="AP155" s="877"/>
      <c r="AQ155" s="877"/>
      <c r="AR155" s="877"/>
      <c r="AS155" s="877"/>
      <c r="AT155" s="877"/>
      <c r="AU155" s="877"/>
      <c r="AV155" s="877"/>
      <c r="AW155" s="877"/>
      <c r="AX155" s="877"/>
      <c r="AY155" s="877"/>
      <c r="AZ155" s="877"/>
      <c r="BA155" s="877"/>
      <c r="BB155" s="877"/>
      <c r="BC155" s="877"/>
      <c r="BD155" s="877"/>
      <c r="BE155" s="877"/>
      <c r="BF155" s="877"/>
      <c r="BG155" s="877"/>
      <c r="BH155" s="877"/>
      <c r="BI155" s="877"/>
      <c r="BJ155" s="877"/>
      <c r="BK155" s="877"/>
      <c r="BL155" s="877"/>
      <c r="BM155" s="877"/>
      <c r="BN155" s="877"/>
      <c r="BO155" s="877"/>
      <c r="BP155" s="877"/>
      <c r="BQ155" s="877"/>
      <c r="BR155" s="877"/>
      <c r="BS155" s="877"/>
      <c r="BT155" s="877"/>
      <c r="BU155" s="877"/>
      <c r="BV155" s="877"/>
      <c r="BW155" s="877"/>
      <c r="BX155" s="877"/>
      <c r="BY155" s="877"/>
      <c r="BZ155" s="877"/>
      <c r="CA155" s="877"/>
      <c r="CB155" s="877"/>
      <c r="CC155" s="877"/>
      <c r="CD155" s="877"/>
      <c r="CE155" s="877"/>
      <c r="CF155" s="877"/>
      <c r="CG155" s="877"/>
      <c r="CH155" s="877"/>
      <c r="CI155" s="877"/>
      <c r="CJ155" s="877"/>
    </row>
    <row r="156" spans="1:88" s="879" customFormat="1" ht="12.75">
      <c r="A156" s="66" t="s">
        <v>705</v>
      </c>
      <c r="B156" s="79">
        <v>53000</v>
      </c>
      <c r="C156" s="79">
        <v>53000</v>
      </c>
      <c r="D156" s="79">
        <v>53000</v>
      </c>
      <c r="E156" s="410">
        <v>100</v>
      </c>
      <c r="F156" s="79">
        <v>3000</v>
      </c>
      <c r="G156" s="152"/>
      <c r="H156" s="152"/>
      <c r="I156" s="152"/>
      <c r="J156" s="152"/>
      <c r="K156" s="152"/>
      <c r="L156" s="152"/>
      <c r="M156" s="152"/>
      <c r="N156" s="152"/>
      <c r="O156" s="152"/>
      <c r="P156" s="152"/>
      <c r="Q156" s="152"/>
      <c r="R156" s="152"/>
      <c r="S156" s="152"/>
      <c r="T156" s="152"/>
      <c r="U156" s="152"/>
      <c r="V156" s="877"/>
      <c r="W156" s="877"/>
      <c r="X156" s="877"/>
      <c r="Y156" s="877"/>
      <c r="Z156" s="877"/>
      <c r="AA156" s="877"/>
      <c r="AB156" s="877"/>
      <c r="AC156" s="877"/>
      <c r="AD156" s="877"/>
      <c r="AE156" s="877"/>
      <c r="AF156" s="877"/>
      <c r="AG156" s="877"/>
      <c r="AH156" s="877"/>
      <c r="AI156" s="877"/>
      <c r="AJ156" s="877"/>
      <c r="AK156" s="877"/>
      <c r="AL156" s="877"/>
      <c r="AM156" s="877"/>
      <c r="AN156" s="877"/>
      <c r="AO156" s="877"/>
      <c r="AP156" s="877"/>
      <c r="AQ156" s="877"/>
      <c r="AR156" s="877"/>
      <c r="AS156" s="877"/>
      <c r="AT156" s="877"/>
      <c r="AU156" s="877"/>
      <c r="AV156" s="877"/>
      <c r="AW156" s="877"/>
      <c r="AX156" s="877"/>
      <c r="AY156" s="877"/>
      <c r="AZ156" s="877"/>
      <c r="BA156" s="877"/>
      <c r="BB156" s="877"/>
      <c r="BC156" s="877"/>
      <c r="BD156" s="877"/>
      <c r="BE156" s="877"/>
      <c r="BF156" s="877"/>
      <c r="BG156" s="877"/>
      <c r="BH156" s="877"/>
      <c r="BI156" s="877"/>
      <c r="BJ156" s="877"/>
      <c r="BK156" s="877"/>
      <c r="BL156" s="877"/>
      <c r="BM156" s="877"/>
      <c r="BN156" s="877"/>
      <c r="BO156" s="877"/>
      <c r="BP156" s="877"/>
      <c r="BQ156" s="877"/>
      <c r="BR156" s="877"/>
      <c r="BS156" s="877"/>
      <c r="BT156" s="877"/>
      <c r="BU156" s="877"/>
      <c r="BV156" s="877"/>
      <c r="BW156" s="877"/>
      <c r="BX156" s="877"/>
      <c r="BY156" s="877"/>
      <c r="BZ156" s="877"/>
      <c r="CA156" s="877"/>
      <c r="CB156" s="877"/>
      <c r="CC156" s="877"/>
      <c r="CD156" s="877"/>
      <c r="CE156" s="877"/>
      <c r="CF156" s="877"/>
      <c r="CG156" s="877"/>
      <c r="CH156" s="877"/>
      <c r="CI156" s="877"/>
      <c r="CJ156" s="877"/>
    </row>
    <row r="157" spans="1:88" s="879" customFormat="1" ht="12.75">
      <c r="A157" s="66" t="s">
        <v>724</v>
      </c>
      <c r="B157" s="79">
        <v>531000</v>
      </c>
      <c r="C157" s="79">
        <v>531000</v>
      </c>
      <c r="D157" s="193">
        <v>356916</v>
      </c>
      <c r="E157" s="410">
        <v>67.21581920903955</v>
      </c>
      <c r="F157" s="193">
        <v>27891</v>
      </c>
      <c r="G157" s="152"/>
      <c r="H157" s="152"/>
      <c r="I157" s="152"/>
      <c r="J157" s="152"/>
      <c r="K157" s="152"/>
      <c r="L157" s="152"/>
      <c r="M157" s="152"/>
      <c r="N157" s="152"/>
      <c r="O157" s="152"/>
      <c r="P157" s="152"/>
      <c r="Q157" s="152"/>
      <c r="R157" s="152"/>
      <c r="S157" s="152"/>
      <c r="T157" s="152"/>
      <c r="U157" s="152"/>
      <c r="V157" s="877"/>
      <c r="W157" s="877"/>
      <c r="X157" s="877"/>
      <c r="Y157" s="877"/>
      <c r="Z157" s="877"/>
      <c r="AA157" s="877"/>
      <c r="AB157" s="877"/>
      <c r="AC157" s="877"/>
      <c r="AD157" s="877"/>
      <c r="AE157" s="877"/>
      <c r="AF157" s="877"/>
      <c r="AG157" s="877"/>
      <c r="AH157" s="877"/>
      <c r="AI157" s="877"/>
      <c r="AJ157" s="877"/>
      <c r="AK157" s="877"/>
      <c r="AL157" s="877"/>
      <c r="AM157" s="877"/>
      <c r="AN157" s="877"/>
      <c r="AO157" s="877"/>
      <c r="AP157" s="877"/>
      <c r="AQ157" s="877"/>
      <c r="AR157" s="877"/>
      <c r="AS157" s="877"/>
      <c r="AT157" s="877"/>
      <c r="AU157" s="877"/>
      <c r="AV157" s="877"/>
      <c r="AW157" s="877"/>
      <c r="AX157" s="877"/>
      <c r="AY157" s="877"/>
      <c r="AZ157" s="877"/>
      <c r="BA157" s="877"/>
      <c r="BB157" s="877"/>
      <c r="BC157" s="877"/>
      <c r="BD157" s="877"/>
      <c r="BE157" s="877"/>
      <c r="BF157" s="877"/>
      <c r="BG157" s="877"/>
      <c r="BH157" s="877"/>
      <c r="BI157" s="877"/>
      <c r="BJ157" s="877"/>
      <c r="BK157" s="877"/>
      <c r="BL157" s="877"/>
      <c r="BM157" s="877"/>
      <c r="BN157" s="877"/>
      <c r="BO157" s="877"/>
      <c r="BP157" s="877"/>
      <c r="BQ157" s="877"/>
      <c r="BR157" s="877"/>
      <c r="BS157" s="877"/>
      <c r="BT157" s="877"/>
      <c r="BU157" s="877"/>
      <c r="BV157" s="877"/>
      <c r="BW157" s="877"/>
      <c r="BX157" s="877"/>
      <c r="BY157" s="877"/>
      <c r="BZ157" s="877"/>
      <c r="CA157" s="877"/>
      <c r="CB157" s="877"/>
      <c r="CC157" s="877"/>
      <c r="CD157" s="877"/>
      <c r="CE157" s="877"/>
      <c r="CF157" s="877"/>
      <c r="CG157" s="877"/>
      <c r="CH157" s="877"/>
      <c r="CI157" s="877"/>
      <c r="CJ157" s="877"/>
    </row>
    <row r="158" spans="1:88" s="879" customFormat="1" ht="12.75">
      <c r="A158" s="66" t="s">
        <v>708</v>
      </c>
      <c r="B158" s="79">
        <v>584000</v>
      </c>
      <c r="C158" s="79">
        <v>584000</v>
      </c>
      <c r="D158" s="79">
        <v>400433</v>
      </c>
      <c r="E158" s="410">
        <v>68.56729452054795</v>
      </c>
      <c r="F158" s="79">
        <v>31734</v>
      </c>
      <c r="G158" s="152"/>
      <c r="H158" s="152"/>
      <c r="I158" s="152"/>
      <c r="J158" s="152"/>
      <c r="K158" s="152"/>
      <c r="L158" s="152"/>
      <c r="M158" s="152"/>
      <c r="N158" s="152"/>
      <c r="O158" s="152"/>
      <c r="P158" s="152"/>
      <c r="Q158" s="152"/>
      <c r="R158" s="152"/>
      <c r="S158" s="152"/>
      <c r="T158" s="152"/>
      <c r="U158" s="152"/>
      <c r="V158" s="877"/>
      <c r="W158" s="877"/>
      <c r="X158" s="877"/>
      <c r="Y158" s="877"/>
      <c r="Z158" s="877"/>
      <c r="AA158" s="877"/>
      <c r="AB158" s="877"/>
      <c r="AC158" s="877"/>
      <c r="AD158" s="877"/>
      <c r="AE158" s="877"/>
      <c r="AF158" s="877"/>
      <c r="AG158" s="877"/>
      <c r="AH158" s="877"/>
      <c r="AI158" s="877"/>
      <c r="AJ158" s="877"/>
      <c r="AK158" s="877"/>
      <c r="AL158" s="877"/>
      <c r="AM158" s="877"/>
      <c r="AN158" s="877"/>
      <c r="AO158" s="877"/>
      <c r="AP158" s="877"/>
      <c r="AQ158" s="877"/>
      <c r="AR158" s="877"/>
      <c r="AS158" s="877"/>
      <c r="AT158" s="877"/>
      <c r="AU158" s="877"/>
      <c r="AV158" s="877"/>
      <c r="AW158" s="877"/>
      <c r="AX158" s="877"/>
      <c r="AY158" s="877"/>
      <c r="AZ158" s="877"/>
      <c r="BA158" s="877"/>
      <c r="BB158" s="877"/>
      <c r="BC158" s="877"/>
      <c r="BD158" s="877"/>
      <c r="BE158" s="877"/>
      <c r="BF158" s="877"/>
      <c r="BG158" s="877"/>
      <c r="BH158" s="877"/>
      <c r="BI158" s="877"/>
      <c r="BJ158" s="877"/>
      <c r="BK158" s="877"/>
      <c r="BL158" s="877"/>
      <c r="BM158" s="877"/>
      <c r="BN158" s="877"/>
      <c r="BO158" s="877"/>
      <c r="BP158" s="877"/>
      <c r="BQ158" s="877"/>
      <c r="BR158" s="877"/>
      <c r="BS158" s="877"/>
      <c r="BT158" s="877"/>
      <c r="BU158" s="877"/>
      <c r="BV158" s="877"/>
      <c r="BW158" s="877"/>
      <c r="BX158" s="877"/>
      <c r="BY158" s="877"/>
      <c r="BZ158" s="877"/>
      <c r="CA158" s="877"/>
      <c r="CB158" s="877"/>
      <c r="CC158" s="877"/>
      <c r="CD158" s="877"/>
      <c r="CE158" s="877"/>
      <c r="CF158" s="877"/>
      <c r="CG158" s="877"/>
      <c r="CH158" s="877"/>
      <c r="CI158" s="877"/>
      <c r="CJ158" s="877"/>
    </row>
    <row r="159" spans="1:88" s="878" customFormat="1" ht="12.75">
      <c r="A159" s="66" t="s">
        <v>715</v>
      </c>
      <c r="B159" s="79">
        <v>584000</v>
      </c>
      <c r="C159" s="79">
        <v>584000</v>
      </c>
      <c r="D159" s="79">
        <v>400433</v>
      </c>
      <c r="E159" s="410">
        <v>68.56729452054795</v>
      </c>
      <c r="F159" s="79">
        <v>31734</v>
      </c>
      <c r="G159" s="152"/>
      <c r="H159" s="152"/>
      <c r="I159" s="152"/>
      <c r="J159" s="152"/>
      <c r="K159" s="152"/>
      <c r="L159" s="152"/>
      <c r="M159" s="152"/>
      <c r="N159" s="152"/>
      <c r="O159" s="152"/>
      <c r="P159" s="152"/>
      <c r="Q159" s="152"/>
      <c r="R159" s="152"/>
      <c r="S159" s="152"/>
      <c r="T159" s="152"/>
      <c r="U159" s="152"/>
      <c r="V159" s="877"/>
      <c r="W159" s="877"/>
      <c r="X159" s="877"/>
      <c r="Y159" s="877"/>
      <c r="Z159" s="877"/>
      <c r="AA159" s="877"/>
      <c r="AB159" s="877"/>
      <c r="AC159" s="877"/>
      <c r="AD159" s="877"/>
      <c r="AE159" s="877"/>
      <c r="AF159" s="877"/>
      <c r="AG159" s="877"/>
      <c r="AH159" s="877"/>
      <c r="AI159" s="877"/>
      <c r="AJ159" s="877"/>
      <c r="AK159" s="877"/>
      <c r="AL159" s="877"/>
      <c r="AM159" s="877"/>
      <c r="AN159" s="877"/>
      <c r="AO159" s="877"/>
      <c r="AP159" s="877"/>
      <c r="AQ159" s="877"/>
      <c r="AR159" s="877"/>
      <c r="AS159" s="877"/>
      <c r="AT159" s="877"/>
      <c r="AU159" s="877"/>
      <c r="AV159" s="877"/>
      <c r="AW159" s="877"/>
      <c r="AX159" s="877"/>
      <c r="AY159" s="877"/>
      <c r="AZ159" s="877"/>
      <c r="BA159" s="877"/>
      <c r="BB159" s="877"/>
      <c r="BC159" s="877"/>
      <c r="BD159" s="877"/>
      <c r="BE159" s="877"/>
      <c r="BF159" s="877"/>
      <c r="BG159" s="877"/>
      <c r="BH159" s="877"/>
      <c r="BI159" s="877"/>
      <c r="BJ159" s="877"/>
      <c r="BK159" s="877"/>
      <c r="BL159" s="877"/>
      <c r="BM159" s="877"/>
      <c r="BN159" s="877"/>
      <c r="BO159" s="877"/>
      <c r="BP159" s="877"/>
      <c r="BQ159" s="877"/>
      <c r="BR159" s="877"/>
      <c r="BS159" s="877"/>
      <c r="BT159" s="877"/>
      <c r="BU159" s="877"/>
      <c r="BV159" s="877"/>
      <c r="BW159" s="877"/>
      <c r="BX159" s="877"/>
      <c r="BY159" s="877"/>
      <c r="BZ159" s="877"/>
      <c r="CA159" s="877"/>
      <c r="CB159" s="877"/>
      <c r="CC159" s="877"/>
      <c r="CD159" s="877"/>
      <c r="CE159" s="877"/>
      <c r="CF159" s="877"/>
      <c r="CG159" s="877"/>
      <c r="CH159" s="877"/>
      <c r="CI159" s="877"/>
      <c r="CJ159" s="877"/>
    </row>
    <row r="160" spans="1:88" s="878" customFormat="1" ht="12.75">
      <c r="A160" s="66" t="s">
        <v>717</v>
      </c>
      <c r="B160" s="79">
        <v>584000</v>
      </c>
      <c r="C160" s="79">
        <v>584000</v>
      </c>
      <c r="D160" s="79">
        <v>400433</v>
      </c>
      <c r="E160" s="410">
        <v>68.56729452054795</v>
      </c>
      <c r="F160" s="79">
        <v>31734</v>
      </c>
      <c r="G160" s="152"/>
      <c r="H160" s="152"/>
      <c r="I160" s="152"/>
      <c r="J160" s="152"/>
      <c r="K160" s="152"/>
      <c r="L160" s="152"/>
      <c r="M160" s="152"/>
      <c r="N160" s="152"/>
      <c r="O160" s="152"/>
      <c r="P160" s="152"/>
      <c r="Q160" s="152"/>
      <c r="R160" s="152"/>
      <c r="S160" s="152"/>
      <c r="T160" s="152"/>
      <c r="U160" s="152"/>
      <c r="V160" s="877"/>
      <c r="W160" s="877"/>
      <c r="X160" s="877"/>
      <c r="Y160" s="877"/>
      <c r="Z160" s="877"/>
      <c r="AA160" s="877"/>
      <c r="AB160" s="877"/>
      <c r="AC160" s="877"/>
      <c r="AD160" s="877"/>
      <c r="AE160" s="877"/>
      <c r="AF160" s="877"/>
      <c r="AG160" s="877"/>
      <c r="AH160" s="877"/>
      <c r="AI160" s="877"/>
      <c r="AJ160" s="877"/>
      <c r="AK160" s="877"/>
      <c r="AL160" s="877"/>
      <c r="AM160" s="877"/>
      <c r="AN160" s="877"/>
      <c r="AO160" s="877"/>
      <c r="AP160" s="877"/>
      <c r="AQ160" s="877"/>
      <c r="AR160" s="877"/>
      <c r="AS160" s="877"/>
      <c r="AT160" s="877"/>
      <c r="AU160" s="877"/>
      <c r="AV160" s="877"/>
      <c r="AW160" s="877"/>
      <c r="AX160" s="877"/>
      <c r="AY160" s="877"/>
      <c r="AZ160" s="877"/>
      <c r="BA160" s="877"/>
      <c r="BB160" s="877"/>
      <c r="BC160" s="877"/>
      <c r="BD160" s="877"/>
      <c r="BE160" s="877"/>
      <c r="BF160" s="877"/>
      <c r="BG160" s="877"/>
      <c r="BH160" s="877"/>
      <c r="BI160" s="877"/>
      <c r="BJ160" s="877"/>
      <c r="BK160" s="877"/>
      <c r="BL160" s="877"/>
      <c r="BM160" s="877"/>
      <c r="BN160" s="877"/>
      <c r="BO160" s="877"/>
      <c r="BP160" s="877"/>
      <c r="BQ160" s="877"/>
      <c r="BR160" s="877"/>
      <c r="BS160" s="877"/>
      <c r="BT160" s="877"/>
      <c r="BU160" s="877"/>
      <c r="BV160" s="877"/>
      <c r="BW160" s="877"/>
      <c r="BX160" s="877"/>
      <c r="BY160" s="877"/>
      <c r="BZ160" s="877"/>
      <c r="CA160" s="877"/>
      <c r="CB160" s="877"/>
      <c r="CC160" s="877"/>
      <c r="CD160" s="877"/>
      <c r="CE160" s="877"/>
      <c r="CF160" s="877"/>
      <c r="CG160" s="877"/>
      <c r="CH160" s="877"/>
      <c r="CI160" s="877"/>
      <c r="CJ160" s="877"/>
    </row>
    <row r="161" spans="1:88" s="882" customFormat="1" ht="12.75">
      <c r="A161" s="70" t="s">
        <v>736</v>
      </c>
      <c r="B161" s="23"/>
      <c r="C161" s="23"/>
      <c r="D161" s="23"/>
      <c r="E161" s="874"/>
      <c r="F161" s="79"/>
      <c r="G161" s="152"/>
      <c r="H161" s="152"/>
      <c r="I161" s="152"/>
      <c r="J161" s="152"/>
      <c r="K161" s="152"/>
      <c r="L161" s="152"/>
      <c r="M161" s="152"/>
      <c r="N161" s="152"/>
      <c r="O161" s="152"/>
      <c r="P161" s="152"/>
      <c r="Q161" s="152"/>
      <c r="R161" s="152"/>
      <c r="S161" s="152"/>
      <c r="T161" s="152"/>
      <c r="U161" s="152"/>
      <c r="V161" s="881"/>
      <c r="W161" s="881"/>
      <c r="X161" s="881"/>
      <c r="Y161" s="881"/>
      <c r="Z161" s="881"/>
      <c r="AA161" s="881"/>
      <c r="AB161" s="881"/>
      <c r="AC161" s="881"/>
      <c r="AD161" s="881"/>
      <c r="AE161" s="881"/>
      <c r="AF161" s="881"/>
      <c r="AG161" s="881"/>
      <c r="AH161" s="881"/>
      <c r="AI161" s="881"/>
      <c r="AJ161" s="881"/>
      <c r="AK161" s="881"/>
      <c r="AL161" s="881"/>
      <c r="AM161" s="881"/>
      <c r="AN161" s="881"/>
      <c r="AO161" s="881"/>
      <c r="AP161" s="881"/>
      <c r="AQ161" s="881"/>
      <c r="AR161" s="881"/>
      <c r="AS161" s="881"/>
      <c r="AT161" s="881"/>
      <c r="AU161" s="881"/>
      <c r="AV161" s="881"/>
      <c r="AW161" s="881"/>
      <c r="AX161" s="881"/>
      <c r="AY161" s="881"/>
      <c r="AZ161" s="881"/>
      <c r="BA161" s="881"/>
      <c r="BB161" s="881"/>
      <c r="BC161" s="881"/>
      <c r="BD161" s="881"/>
      <c r="BE161" s="881"/>
      <c r="BF161" s="881"/>
      <c r="BG161" s="881"/>
      <c r="BH161" s="881"/>
      <c r="BI161" s="881"/>
      <c r="BJ161" s="881"/>
      <c r="BK161" s="881"/>
      <c r="BL161" s="881"/>
      <c r="BM161" s="881"/>
      <c r="BN161" s="881"/>
      <c r="BO161" s="881"/>
      <c r="BP161" s="881"/>
      <c r="BQ161" s="881"/>
      <c r="BR161" s="881"/>
      <c r="BS161" s="881"/>
      <c r="BT161" s="881"/>
      <c r="BU161" s="881"/>
      <c r="BV161" s="881"/>
      <c r="BW161" s="881"/>
      <c r="BX161" s="881"/>
      <c r="BY161" s="881"/>
      <c r="BZ161" s="881"/>
      <c r="CA161" s="881"/>
      <c r="CB161" s="881"/>
      <c r="CC161" s="881"/>
      <c r="CD161" s="881"/>
      <c r="CE161" s="881"/>
      <c r="CF161" s="881"/>
      <c r="CG161" s="881"/>
      <c r="CH161" s="881"/>
      <c r="CI161" s="881"/>
      <c r="CJ161" s="881"/>
    </row>
    <row r="162" spans="1:88" s="861" customFormat="1" ht="12.75">
      <c r="A162" s="70" t="s">
        <v>727</v>
      </c>
      <c r="B162" s="79"/>
      <c r="C162" s="79"/>
      <c r="D162" s="79"/>
      <c r="E162" s="410"/>
      <c r="F162" s="79"/>
      <c r="G162" s="152"/>
      <c r="H162" s="152"/>
      <c r="I162" s="152"/>
      <c r="J162" s="152"/>
      <c r="K162" s="152"/>
      <c r="L162" s="152"/>
      <c r="M162" s="152"/>
      <c r="N162" s="152"/>
      <c r="O162" s="152"/>
      <c r="P162" s="152"/>
      <c r="Q162" s="152"/>
      <c r="R162" s="152"/>
      <c r="S162" s="152"/>
      <c r="T162" s="152"/>
      <c r="U162" s="152"/>
      <c r="V162" s="860"/>
      <c r="W162" s="860"/>
      <c r="X162" s="860"/>
      <c r="Y162" s="860"/>
      <c r="Z162" s="860"/>
      <c r="AA162" s="860"/>
      <c r="AB162" s="860"/>
      <c r="AC162" s="860"/>
      <c r="AD162" s="860"/>
      <c r="AE162" s="860"/>
      <c r="AF162" s="860"/>
      <c r="AG162" s="860"/>
      <c r="AH162" s="860"/>
      <c r="AI162" s="860"/>
      <c r="AJ162" s="860"/>
      <c r="AK162" s="860"/>
      <c r="AL162" s="860"/>
      <c r="AM162" s="860"/>
      <c r="AN162" s="860"/>
      <c r="AO162" s="860"/>
      <c r="AP162" s="860"/>
      <c r="AQ162" s="860"/>
      <c r="AR162" s="860"/>
      <c r="AS162" s="860"/>
      <c r="AT162" s="860"/>
      <c r="AU162" s="860"/>
      <c r="AV162" s="860"/>
      <c r="AW162" s="860"/>
      <c r="AX162" s="860"/>
      <c r="AY162" s="860"/>
      <c r="AZ162" s="860"/>
      <c r="BA162" s="860"/>
      <c r="BB162" s="860"/>
      <c r="BC162" s="860"/>
      <c r="BD162" s="860"/>
      <c r="BE162" s="860"/>
      <c r="BF162" s="860"/>
      <c r="BG162" s="860"/>
      <c r="BH162" s="860"/>
      <c r="BI162" s="860"/>
      <c r="BJ162" s="860"/>
      <c r="BK162" s="860"/>
      <c r="BL162" s="860"/>
      <c r="BM162" s="860"/>
      <c r="BN162" s="860"/>
      <c r="BO162" s="860"/>
      <c r="BP162" s="860"/>
      <c r="BQ162" s="860"/>
      <c r="BR162" s="860"/>
      <c r="BS162" s="860"/>
      <c r="BT162" s="860"/>
      <c r="BU162" s="860"/>
      <c r="BV162" s="860"/>
      <c r="BW162" s="860"/>
      <c r="BX162" s="860"/>
      <c r="BY162" s="860"/>
      <c r="BZ162" s="860"/>
      <c r="CA162" s="860"/>
      <c r="CB162" s="860"/>
      <c r="CC162" s="860"/>
      <c r="CD162" s="860"/>
      <c r="CE162" s="860"/>
      <c r="CF162" s="860"/>
      <c r="CG162" s="860"/>
      <c r="CH162" s="860"/>
      <c r="CI162" s="860"/>
      <c r="CJ162" s="860"/>
    </row>
    <row r="163" spans="1:88" s="875" customFormat="1" ht="12.75">
      <c r="A163" s="69" t="s">
        <v>704</v>
      </c>
      <c r="B163" s="79">
        <v>4472060</v>
      </c>
      <c r="C163" s="79">
        <v>3267321</v>
      </c>
      <c r="D163" s="79">
        <v>1094264</v>
      </c>
      <c r="E163" s="410">
        <v>24.468902474474852</v>
      </c>
      <c r="F163" s="79">
        <v>2875</v>
      </c>
      <c r="G163" s="152"/>
      <c r="H163" s="152"/>
      <c r="I163" s="152"/>
      <c r="J163" s="152"/>
      <c r="K163" s="152"/>
      <c r="L163" s="152"/>
      <c r="M163" s="152"/>
      <c r="N163" s="152"/>
      <c r="O163" s="152"/>
      <c r="P163" s="152"/>
      <c r="Q163" s="152"/>
      <c r="R163" s="152"/>
      <c r="S163" s="152"/>
      <c r="T163" s="152"/>
      <c r="U163" s="152"/>
      <c r="V163" s="860"/>
      <c r="W163" s="860"/>
      <c r="X163" s="860"/>
      <c r="Y163" s="860"/>
      <c r="Z163" s="860"/>
      <c r="AA163" s="860"/>
      <c r="AB163" s="860"/>
      <c r="AC163" s="860"/>
      <c r="AD163" s="860"/>
      <c r="AE163" s="860"/>
      <c r="AF163" s="860"/>
      <c r="AG163" s="860"/>
      <c r="AH163" s="860"/>
      <c r="AI163" s="860"/>
      <c r="AJ163" s="860"/>
      <c r="AK163" s="860"/>
      <c r="AL163" s="860"/>
      <c r="AM163" s="860"/>
      <c r="AN163" s="860"/>
      <c r="AO163" s="860"/>
      <c r="AP163" s="860"/>
      <c r="AQ163" s="860"/>
      <c r="AR163" s="860"/>
      <c r="AS163" s="860"/>
      <c r="AT163" s="860"/>
      <c r="AU163" s="860"/>
      <c r="AV163" s="860"/>
      <c r="AW163" s="860"/>
      <c r="AX163" s="860"/>
      <c r="AY163" s="860"/>
      <c r="AZ163" s="860"/>
      <c r="BA163" s="860"/>
      <c r="BB163" s="860"/>
      <c r="BC163" s="860"/>
      <c r="BD163" s="860"/>
      <c r="BE163" s="860"/>
      <c r="BF163" s="860"/>
      <c r="BG163" s="860"/>
      <c r="BH163" s="860"/>
      <c r="BI163" s="860"/>
      <c r="BJ163" s="860"/>
      <c r="BK163" s="860"/>
      <c r="BL163" s="860"/>
      <c r="BM163" s="860"/>
      <c r="BN163" s="860"/>
      <c r="BO163" s="860"/>
      <c r="BP163" s="860"/>
      <c r="BQ163" s="860"/>
      <c r="BR163" s="860"/>
      <c r="BS163" s="860"/>
      <c r="BT163" s="860"/>
      <c r="BU163" s="860"/>
      <c r="BV163" s="860"/>
      <c r="BW163" s="860"/>
      <c r="BX163" s="860"/>
      <c r="BY163" s="860"/>
      <c r="BZ163" s="860"/>
      <c r="CA163" s="860"/>
      <c r="CB163" s="860"/>
      <c r="CC163" s="860"/>
      <c r="CD163" s="860"/>
      <c r="CE163" s="860"/>
      <c r="CF163" s="860"/>
      <c r="CG163" s="860"/>
      <c r="CH163" s="860"/>
      <c r="CI163" s="860"/>
      <c r="CJ163" s="860"/>
    </row>
    <row r="164" spans="1:88" s="875" customFormat="1" ht="12.75">
      <c r="A164" s="69" t="s">
        <v>705</v>
      </c>
      <c r="B164" s="79">
        <v>433392</v>
      </c>
      <c r="C164" s="79">
        <v>211427</v>
      </c>
      <c r="D164" s="79">
        <v>211427</v>
      </c>
      <c r="E164" s="410">
        <v>48.7842415180714</v>
      </c>
      <c r="F164" s="79">
        <v>0</v>
      </c>
      <c r="G164" s="152"/>
      <c r="H164" s="152"/>
      <c r="I164" s="152"/>
      <c r="J164" s="152"/>
      <c r="K164" s="152"/>
      <c r="L164" s="152"/>
      <c r="M164" s="152"/>
      <c r="N164" s="152"/>
      <c r="O164" s="152"/>
      <c r="P164" s="152"/>
      <c r="Q164" s="152"/>
      <c r="R164" s="152"/>
      <c r="S164" s="152"/>
      <c r="T164" s="152"/>
      <c r="U164" s="152"/>
      <c r="V164" s="860"/>
      <c r="W164" s="860"/>
      <c r="X164" s="860"/>
      <c r="Y164" s="860"/>
      <c r="Z164" s="860"/>
      <c r="AA164" s="860"/>
      <c r="AB164" s="860"/>
      <c r="AC164" s="860"/>
      <c r="AD164" s="860"/>
      <c r="AE164" s="860"/>
      <c r="AF164" s="860"/>
      <c r="AG164" s="860"/>
      <c r="AH164" s="860"/>
      <c r="AI164" s="860"/>
      <c r="AJ164" s="860"/>
      <c r="AK164" s="860"/>
      <c r="AL164" s="860"/>
      <c r="AM164" s="860"/>
      <c r="AN164" s="860"/>
      <c r="AO164" s="860"/>
      <c r="AP164" s="860"/>
      <c r="AQ164" s="860"/>
      <c r="AR164" s="860"/>
      <c r="AS164" s="860"/>
      <c r="AT164" s="860"/>
      <c r="AU164" s="860"/>
      <c r="AV164" s="860"/>
      <c r="AW164" s="860"/>
      <c r="AX164" s="860"/>
      <c r="AY164" s="860"/>
      <c r="AZ164" s="860"/>
      <c r="BA164" s="860"/>
      <c r="BB164" s="860"/>
      <c r="BC164" s="860"/>
      <c r="BD164" s="860"/>
      <c r="BE164" s="860"/>
      <c r="BF164" s="860"/>
      <c r="BG164" s="860"/>
      <c r="BH164" s="860"/>
      <c r="BI164" s="860"/>
      <c r="BJ164" s="860"/>
      <c r="BK164" s="860"/>
      <c r="BL164" s="860"/>
      <c r="BM164" s="860"/>
      <c r="BN164" s="860"/>
      <c r="BO164" s="860"/>
      <c r="BP164" s="860"/>
      <c r="BQ164" s="860"/>
      <c r="BR164" s="860"/>
      <c r="BS164" s="860"/>
      <c r="BT164" s="860"/>
      <c r="BU164" s="860"/>
      <c r="BV164" s="860"/>
      <c r="BW164" s="860"/>
      <c r="BX164" s="860"/>
      <c r="BY164" s="860"/>
      <c r="BZ164" s="860"/>
      <c r="CA164" s="860"/>
      <c r="CB164" s="860"/>
      <c r="CC164" s="860"/>
      <c r="CD164" s="860"/>
      <c r="CE164" s="860"/>
      <c r="CF164" s="860"/>
      <c r="CG164" s="860"/>
      <c r="CH164" s="860"/>
      <c r="CI164" s="860"/>
      <c r="CJ164" s="860"/>
    </row>
    <row r="165" spans="1:88" s="879" customFormat="1" ht="12.75">
      <c r="A165" s="66" t="s">
        <v>706</v>
      </c>
      <c r="B165" s="79">
        <v>687201</v>
      </c>
      <c r="C165" s="79">
        <v>475237</v>
      </c>
      <c r="D165" s="79">
        <v>10192</v>
      </c>
      <c r="E165" s="410">
        <v>1.48311774866451</v>
      </c>
      <c r="F165" s="79">
        <v>2212</v>
      </c>
      <c r="G165" s="152"/>
      <c r="H165" s="152"/>
      <c r="I165" s="152"/>
      <c r="J165" s="152"/>
      <c r="K165" s="152"/>
      <c r="L165" s="152"/>
      <c r="M165" s="152"/>
      <c r="N165" s="152"/>
      <c r="O165" s="152"/>
      <c r="P165" s="152"/>
      <c r="Q165" s="152"/>
      <c r="R165" s="152"/>
      <c r="S165" s="152"/>
      <c r="T165" s="152"/>
      <c r="U165" s="152"/>
      <c r="V165" s="877"/>
      <c r="W165" s="877"/>
      <c r="X165" s="877"/>
      <c r="Y165" s="877"/>
      <c r="Z165" s="877"/>
      <c r="AA165" s="877"/>
      <c r="AB165" s="877"/>
      <c r="AC165" s="877"/>
      <c r="AD165" s="877"/>
      <c r="AE165" s="877"/>
      <c r="AF165" s="877"/>
      <c r="AG165" s="877"/>
      <c r="AH165" s="877"/>
      <c r="AI165" s="877"/>
      <c r="AJ165" s="877"/>
      <c r="AK165" s="877"/>
      <c r="AL165" s="877"/>
      <c r="AM165" s="877"/>
      <c r="AN165" s="877"/>
      <c r="AO165" s="877"/>
      <c r="AP165" s="877"/>
      <c r="AQ165" s="877"/>
      <c r="AR165" s="877"/>
      <c r="AS165" s="877"/>
      <c r="AT165" s="877"/>
      <c r="AU165" s="877"/>
      <c r="AV165" s="877"/>
      <c r="AW165" s="877"/>
      <c r="AX165" s="877"/>
      <c r="AY165" s="877"/>
      <c r="AZ165" s="877"/>
      <c r="BA165" s="877"/>
      <c r="BB165" s="877"/>
      <c r="BC165" s="877"/>
      <c r="BD165" s="877"/>
      <c r="BE165" s="877"/>
      <c r="BF165" s="877"/>
      <c r="BG165" s="877"/>
      <c r="BH165" s="877"/>
      <c r="BI165" s="877"/>
      <c r="BJ165" s="877"/>
      <c r="BK165" s="877"/>
      <c r="BL165" s="877"/>
      <c r="BM165" s="877"/>
      <c r="BN165" s="877"/>
      <c r="BO165" s="877"/>
      <c r="BP165" s="877"/>
      <c r="BQ165" s="877"/>
      <c r="BR165" s="877"/>
      <c r="BS165" s="877"/>
      <c r="BT165" s="877"/>
      <c r="BU165" s="877"/>
      <c r="BV165" s="877"/>
      <c r="BW165" s="877"/>
      <c r="BX165" s="877"/>
      <c r="BY165" s="877"/>
      <c r="BZ165" s="877"/>
      <c r="CA165" s="877"/>
      <c r="CB165" s="877"/>
      <c r="CC165" s="877"/>
      <c r="CD165" s="877"/>
      <c r="CE165" s="877"/>
      <c r="CF165" s="877"/>
      <c r="CG165" s="877"/>
      <c r="CH165" s="877"/>
      <c r="CI165" s="877"/>
      <c r="CJ165" s="877"/>
    </row>
    <row r="166" spans="1:88" s="875" customFormat="1" ht="12.75">
      <c r="A166" s="69" t="s">
        <v>707</v>
      </c>
      <c r="B166" s="79">
        <v>3351467</v>
      </c>
      <c r="C166" s="79">
        <v>2580657</v>
      </c>
      <c r="D166" s="79">
        <v>872645</v>
      </c>
      <c r="E166" s="410">
        <v>26.03770229574094</v>
      </c>
      <c r="F166" s="79">
        <v>663</v>
      </c>
      <c r="G166" s="152"/>
      <c r="H166" s="152"/>
      <c r="I166" s="152"/>
      <c r="J166" s="152"/>
      <c r="K166" s="152"/>
      <c r="L166" s="152"/>
      <c r="M166" s="152"/>
      <c r="N166" s="152"/>
      <c r="O166" s="152"/>
      <c r="P166" s="152"/>
      <c r="Q166" s="152"/>
      <c r="R166" s="152"/>
      <c r="S166" s="152"/>
      <c r="T166" s="152"/>
      <c r="U166" s="152"/>
      <c r="V166" s="860"/>
      <c r="W166" s="860"/>
      <c r="X166" s="860"/>
      <c r="Y166" s="860"/>
      <c r="Z166" s="860"/>
      <c r="AA166" s="860"/>
      <c r="AB166" s="860"/>
      <c r="AC166" s="860"/>
      <c r="AD166" s="860"/>
      <c r="AE166" s="860"/>
      <c r="AF166" s="860"/>
      <c r="AG166" s="860"/>
      <c r="AH166" s="860"/>
      <c r="AI166" s="860"/>
      <c r="AJ166" s="860"/>
      <c r="AK166" s="860"/>
      <c r="AL166" s="860"/>
      <c r="AM166" s="860"/>
      <c r="AN166" s="860"/>
      <c r="AO166" s="860"/>
      <c r="AP166" s="860"/>
      <c r="AQ166" s="860"/>
      <c r="AR166" s="860"/>
      <c r="AS166" s="860"/>
      <c r="AT166" s="860"/>
      <c r="AU166" s="860"/>
      <c r="AV166" s="860"/>
      <c r="AW166" s="860"/>
      <c r="AX166" s="860"/>
      <c r="AY166" s="860"/>
      <c r="AZ166" s="860"/>
      <c r="BA166" s="860"/>
      <c r="BB166" s="860"/>
      <c r="BC166" s="860"/>
      <c r="BD166" s="860"/>
      <c r="BE166" s="860"/>
      <c r="BF166" s="860"/>
      <c r="BG166" s="860"/>
      <c r="BH166" s="860"/>
      <c r="BI166" s="860"/>
      <c r="BJ166" s="860"/>
      <c r="BK166" s="860"/>
      <c r="BL166" s="860"/>
      <c r="BM166" s="860"/>
      <c r="BN166" s="860"/>
      <c r="BO166" s="860"/>
      <c r="BP166" s="860"/>
      <c r="BQ166" s="860"/>
      <c r="BR166" s="860"/>
      <c r="BS166" s="860"/>
      <c r="BT166" s="860"/>
      <c r="BU166" s="860"/>
      <c r="BV166" s="860"/>
      <c r="BW166" s="860"/>
      <c r="BX166" s="860"/>
      <c r="BY166" s="860"/>
      <c r="BZ166" s="860"/>
      <c r="CA166" s="860"/>
      <c r="CB166" s="860"/>
      <c r="CC166" s="860"/>
      <c r="CD166" s="860"/>
      <c r="CE166" s="860"/>
      <c r="CF166" s="860"/>
      <c r="CG166" s="860"/>
      <c r="CH166" s="860"/>
      <c r="CI166" s="860"/>
      <c r="CJ166" s="860"/>
    </row>
    <row r="167" spans="1:88" s="875" customFormat="1" ht="12.75">
      <c r="A167" s="69" t="s">
        <v>708</v>
      </c>
      <c r="B167" s="79">
        <v>4472060</v>
      </c>
      <c r="C167" s="79">
        <v>3267321</v>
      </c>
      <c r="D167" s="79">
        <v>876832</v>
      </c>
      <c r="E167" s="410">
        <v>19.606892572997676</v>
      </c>
      <c r="F167" s="79">
        <v>1834</v>
      </c>
      <c r="G167" s="152"/>
      <c r="H167" s="152"/>
      <c r="I167" s="152"/>
      <c r="J167" s="152"/>
      <c r="K167" s="152"/>
      <c r="L167" s="152"/>
      <c r="M167" s="152"/>
      <c r="N167" s="152"/>
      <c r="O167" s="152"/>
      <c r="P167" s="152"/>
      <c r="Q167" s="152"/>
      <c r="R167" s="152"/>
      <c r="S167" s="152"/>
      <c r="T167" s="152"/>
      <c r="U167" s="152"/>
      <c r="V167" s="860"/>
      <c r="W167" s="860"/>
      <c r="X167" s="860"/>
      <c r="Y167" s="860"/>
      <c r="Z167" s="860"/>
      <c r="AA167" s="860"/>
      <c r="AB167" s="860"/>
      <c r="AC167" s="860"/>
      <c r="AD167" s="860"/>
      <c r="AE167" s="860"/>
      <c r="AF167" s="860"/>
      <c r="AG167" s="860"/>
      <c r="AH167" s="860"/>
      <c r="AI167" s="860"/>
      <c r="AJ167" s="860"/>
      <c r="AK167" s="860"/>
      <c r="AL167" s="860"/>
      <c r="AM167" s="860"/>
      <c r="AN167" s="860"/>
      <c r="AO167" s="860"/>
      <c r="AP167" s="860"/>
      <c r="AQ167" s="860"/>
      <c r="AR167" s="860"/>
      <c r="AS167" s="860"/>
      <c r="AT167" s="860"/>
      <c r="AU167" s="860"/>
      <c r="AV167" s="860"/>
      <c r="AW167" s="860"/>
      <c r="AX167" s="860"/>
      <c r="AY167" s="860"/>
      <c r="AZ167" s="860"/>
      <c r="BA167" s="860"/>
      <c r="BB167" s="860"/>
      <c r="BC167" s="860"/>
      <c r="BD167" s="860"/>
      <c r="BE167" s="860"/>
      <c r="BF167" s="860"/>
      <c r="BG167" s="860"/>
      <c r="BH167" s="860"/>
      <c r="BI167" s="860"/>
      <c r="BJ167" s="860"/>
      <c r="BK167" s="860"/>
      <c r="BL167" s="860"/>
      <c r="BM167" s="860"/>
      <c r="BN167" s="860"/>
      <c r="BO167" s="860"/>
      <c r="BP167" s="860"/>
      <c r="BQ167" s="860"/>
      <c r="BR167" s="860"/>
      <c r="BS167" s="860"/>
      <c r="BT167" s="860"/>
      <c r="BU167" s="860"/>
      <c r="BV167" s="860"/>
      <c r="BW167" s="860"/>
      <c r="BX167" s="860"/>
      <c r="BY167" s="860"/>
      <c r="BZ167" s="860"/>
      <c r="CA167" s="860"/>
      <c r="CB167" s="860"/>
      <c r="CC167" s="860"/>
      <c r="CD167" s="860"/>
      <c r="CE167" s="860"/>
      <c r="CF167" s="860"/>
      <c r="CG167" s="860"/>
      <c r="CH167" s="860"/>
      <c r="CI167" s="860"/>
      <c r="CJ167" s="860"/>
    </row>
    <row r="168" spans="1:88" s="876" customFormat="1" ht="12.75">
      <c r="A168" s="69" t="s">
        <v>709</v>
      </c>
      <c r="B168" s="79">
        <v>2480174</v>
      </c>
      <c r="C168" s="79">
        <v>1533983</v>
      </c>
      <c r="D168" s="79">
        <v>77757</v>
      </c>
      <c r="E168" s="410">
        <v>3.1351429375519624</v>
      </c>
      <c r="F168" s="79">
        <v>1834</v>
      </c>
      <c r="G168" s="152"/>
      <c r="H168" s="152"/>
      <c r="I168" s="152"/>
      <c r="J168" s="152"/>
      <c r="K168" s="152"/>
      <c r="L168" s="152"/>
      <c r="M168" s="152"/>
      <c r="N168" s="152"/>
      <c r="O168" s="152"/>
      <c r="P168" s="152"/>
      <c r="Q168" s="152"/>
      <c r="R168" s="152"/>
      <c r="S168" s="152"/>
      <c r="T168" s="152"/>
      <c r="U168" s="152"/>
      <c r="V168" s="860"/>
      <c r="W168" s="860"/>
      <c r="X168" s="860"/>
      <c r="Y168" s="860"/>
      <c r="Z168" s="860"/>
      <c r="AA168" s="860"/>
      <c r="AB168" s="860"/>
      <c r="AC168" s="860"/>
      <c r="AD168" s="860"/>
      <c r="AE168" s="860"/>
      <c r="AF168" s="860"/>
      <c r="AG168" s="860"/>
      <c r="AH168" s="860"/>
      <c r="AI168" s="860"/>
      <c r="AJ168" s="860"/>
      <c r="AK168" s="860"/>
      <c r="AL168" s="860"/>
      <c r="AM168" s="860"/>
      <c r="AN168" s="860"/>
      <c r="AO168" s="860"/>
      <c r="AP168" s="860"/>
      <c r="AQ168" s="860"/>
      <c r="AR168" s="860"/>
      <c r="AS168" s="860"/>
      <c r="AT168" s="860"/>
      <c r="AU168" s="860"/>
      <c r="AV168" s="860"/>
      <c r="AW168" s="860"/>
      <c r="AX168" s="860"/>
      <c r="AY168" s="860"/>
      <c r="AZ168" s="860"/>
      <c r="BA168" s="860"/>
      <c r="BB168" s="860"/>
      <c r="BC168" s="860"/>
      <c r="BD168" s="860"/>
      <c r="BE168" s="860"/>
      <c r="BF168" s="860"/>
      <c r="BG168" s="860"/>
      <c r="BH168" s="860"/>
      <c r="BI168" s="860"/>
      <c r="BJ168" s="860"/>
      <c r="BK168" s="860"/>
      <c r="BL168" s="860"/>
      <c r="BM168" s="860"/>
      <c r="BN168" s="860"/>
      <c r="BO168" s="860"/>
      <c r="BP168" s="860"/>
      <c r="BQ168" s="860"/>
      <c r="BR168" s="860"/>
      <c r="BS168" s="860"/>
      <c r="BT168" s="860"/>
      <c r="BU168" s="860"/>
      <c r="BV168" s="860"/>
      <c r="BW168" s="860"/>
      <c r="BX168" s="860"/>
      <c r="BY168" s="860"/>
      <c r="BZ168" s="860"/>
      <c r="CA168" s="860"/>
      <c r="CB168" s="860"/>
      <c r="CC168" s="860"/>
      <c r="CD168" s="860"/>
      <c r="CE168" s="860"/>
      <c r="CF168" s="860"/>
      <c r="CG168" s="860"/>
      <c r="CH168" s="860"/>
      <c r="CI168" s="860"/>
      <c r="CJ168" s="860"/>
    </row>
    <row r="169" spans="1:88" s="876" customFormat="1" ht="12.75">
      <c r="A169" s="69" t="s">
        <v>710</v>
      </c>
      <c r="B169" s="79">
        <v>2480174</v>
      </c>
      <c r="C169" s="79">
        <v>1533983</v>
      </c>
      <c r="D169" s="79">
        <v>77757</v>
      </c>
      <c r="E169" s="410">
        <v>3.1351429375519624</v>
      </c>
      <c r="F169" s="79">
        <v>1834</v>
      </c>
      <c r="G169" s="152"/>
      <c r="H169" s="152"/>
      <c r="I169" s="152"/>
      <c r="J169" s="152"/>
      <c r="K169" s="152"/>
      <c r="L169" s="152"/>
      <c r="M169" s="152"/>
      <c r="N169" s="152"/>
      <c r="O169" s="152"/>
      <c r="P169" s="152"/>
      <c r="Q169" s="152"/>
      <c r="R169" s="152"/>
      <c r="S169" s="152"/>
      <c r="T169" s="152"/>
      <c r="U169" s="152"/>
      <c r="V169" s="860"/>
      <c r="W169" s="860"/>
      <c r="X169" s="860"/>
      <c r="Y169" s="860"/>
      <c r="Z169" s="860"/>
      <c r="AA169" s="860"/>
      <c r="AB169" s="860"/>
      <c r="AC169" s="860"/>
      <c r="AD169" s="860"/>
      <c r="AE169" s="860"/>
      <c r="AF169" s="860"/>
      <c r="AG169" s="860"/>
      <c r="AH169" s="860"/>
      <c r="AI169" s="860"/>
      <c r="AJ169" s="860"/>
      <c r="AK169" s="860"/>
      <c r="AL169" s="860"/>
      <c r="AM169" s="860"/>
      <c r="AN169" s="860"/>
      <c r="AO169" s="860"/>
      <c r="AP169" s="860"/>
      <c r="AQ169" s="860"/>
      <c r="AR169" s="860"/>
      <c r="AS169" s="860"/>
      <c r="AT169" s="860"/>
      <c r="AU169" s="860"/>
      <c r="AV169" s="860"/>
      <c r="AW169" s="860"/>
      <c r="AX169" s="860"/>
      <c r="AY169" s="860"/>
      <c r="AZ169" s="860"/>
      <c r="BA169" s="860"/>
      <c r="BB169" s="860"/>
      <c r="BC169" s="860"/>
      <c r="BD169" s="860"/>
      <c r="BE169" s="860"/>
      <c r="BF169" s="860"/>
      <c r="BG169" s="860"/>
      <c r="BH169" s="860"/>
      <c r="BI169" s="860"/>
      <c r="BJ169" s="860"/>
      <c r="BK169" s="860"/>
      <c r="BL169" s="860"/>
      <c r="BM169" s="860"/>
      <c r="BN169" s="860"/>
      <c r="BO169" s="860"/>
      <c r="BP169" s="860"/>
      <c r="BQ169" s="860"/>
      <c r="BR169" s="860"/>
      <c r="BS169" s="860"/>
      <c r="BT169" s="860"/>
      <c r="BU169" s="860"/>
      <c r="BV169" s="860"/>
      <c r="BW169" s="860"/>
      <c r="BX169" s="860"/>
      <c r="BY169" s="860"/>
      <c r="BZ169" s="860"/>
      <c r="CA169" s="860"/>
      <c r="CB169" s="860"/>
      <c r="CC169" s="860"/>
      <c r="CD169" s="860"/>
      <c r="CE169" s="860"/>
      <c r="CF169" s="860"/>
      <c r="CG169" s="860"/>
      <c r="CH169" s="860"/>
      <c r="CI169" s="860"/>
      <c r="CJ169" s="860"/>
    </row>
    <row r="170" spans="1:88" s="882" customFormat="1" ht="12.75">
      <c r="A170" s="66" t="s">
        <v>715</v>
      </c>
      <c r="B170" s="79">
        <v>1991886</v>
      </c>
      <c r="C170" s="79">
        <v>1733338</v>
      </c>
      <c r="D170" s="79">
        <v>799075</v>
      </c>
      <c r="E170" s="410">
        <v>40.11650265125615</v>
      </c>
      <c r="F170" s="79">
        <v>0</v>
      </c>
      <c r="G170" s="152"/>
      <c r="H170" s="152"/>
      <c r="I170" s="152"/>
      <c r="J170" s="152"/>
      <c r="K170" s="152"/>
      <c r="L170" s="152"/>
      <c r="M170" s="152"/>
      <c r="N170" s="152"/>
      <c r="O170" s="152"/>
      <c r="P170" s="152"/>
      <c r="Q170" s="152"/>
      <c r="R170" s="152"/>
      <c r="S170" s="152"/>
      <c r="T170" s="152"/>
      <c r="U170" s="152"/>
      <c r="V170" s="881"/>
      <c r="W170" s="881"/>
      <c r="X170" s="881"/>
      <c r="Y170" s="881"/>
      <c r="Z170" s="881"/>
      <c r="AA170" s="881"/>
      <c r="AB170" s="881"/>
      <c r="AC170" s="881"/>
      <c r="AD170" s="881"/>
      <c r="AE170" s="881"/>
      <c r="AF170" s="881"/>
      <c r="AG170" s="881"/>
      <c r="AH170" s="881"/>
      <c r="AI170" s="881"/>
      <c r="AJ170" s="881"/>
      <c r="AK170" s="881"/>
      <c r="AL170" s="881"/>
      <c r="AM170" s="881"/>
      <c r="AN170" s="881"/>
      <c r="AO170" s="881"/>
      <c r="AP170" s="881"/>
      <c r="AQ170" s="881"/>
      <c r="AR170" s="881"/>
      <c r="AS170" s="881"/>
      <c r="AT170" s="881"/>
      <c r="AU170" s="881"/>
      <c r="AV170" s="881"/>
      <c r="AW170" s="881"/>
      <c r="AX170" s="881"/>
      <c r="AY170" s="881"/>
      <c r="AZ170" s="881"/>
      <c r="BA170" s="881"/>
      <c r="BB170" s="881"/>
      <c r="BC170" s="881"/>
      <c r="BD170" s="881"/>
      <c r="BE170" s="881"/>
      <c r="BF170" s="881"/>
      <c r="BG170" s="881"/>
      <c r="BH170" s="881"/>
      <c r="BI170" s="881"/>
      <c r="BJ170" s="881"/>
      <c r="BK170" s="881"/>
      <c r="BL170" s="881"/>
      <c r="BM170" s="881"/>
      <c r="BN170" s="881"/>
      <c r="BO170" s="881"/>
      <c r="BP170" s="881"/>
      <c r="BQ170" s="881"/>
      <c r="BR170" s="881"/>
      <c r="BS170" s="881"/>
      <c r="BT170" s="881"/>
      <c r="BU170" s="881"/>
      <c r="BV170" s="881"/>
      <c r="BW170" s="881"/>
      <c r="BX170" s="881"/>
      <c r="BY170" s="881"/>
      <c r="BZ170" s="881"/>
      <c r="CA170" s="881"/>
      <c r="CB170" s="881"/>
      <c r="CC170" s="881"/>
      <c r="CD170" s="881"/>
      <c r="CE170" s="881"/>
      <c r="CF170" s="881"/>
      <c r="CG170" s="881"/>
      <c r="CH170" s="881"/>
      <c r="CI170" s="881"/>
      <c r="CJ170" s="881"/>
    </row>
    <row r="171" spans="1:88" s="882" customFormat="1" ht="12.75">
      <c r="A171" s="66" t="s">
        <v>716</v>
      </c>
      <c r="B171" s="79">
        <v>1814374</v>
      </c>
      <c r="C171" s="79">
        <v>1573482</v>
      </c>
      <c r="D171" s="79">
        <v>799075</v>
      </c>
      <c r="E171" s="410">
        <v>44.04136082196945</v>
      </c>
      <c r="F171" s="79">
        <v>0</v>
      </c>
      <c r="G171" s="152"/>
      <c r="H171" s="152"/>
      <c r="I171" s="152"/>
      <c r="J171" s="152"/>
      <c r="K171" s="152"/>
      <c r="L171" s="152"/>
      <c r="M171" s="152"/>
      <c r="N171" s="152"/>
      <c r="O171" s="152"/>
      <c r="P171" s="152"/>
      <c r="Q171" s="152"/>
      <c r="R171" s="152"/>
      <c r="S171" s="152"/>
      <c r="T171" s="152"/>
      <c r="U171" s="152"/>
      <c r="V171" s="881"/>
      <c r="W171" s="881"/>
      <c r="X171" s="881"/>
      <c r="Y171" s="881"/>
      <c r="Z171" s="881"/>
      <c r="AA171" s="881"/>
      <c r="AB171" s="881"/>
      <c r="AC171" s="881"/>
      <c r="AD171" s="881"/>
      <c r="AE171" s="881"/>
      <c r="AF171" s="881"/>
      <c r="AG171" s="881"/>
      <c r="AH171" s="881"/>
      <c r="AI171" s="881"/>
      <c r="AJ171" s="881"/>
      <c r="AK171" s="881"/>
      <c r="AL171" s="881"/>
      <c r="AM171" s="881"/>
      <c r="AN171" s="881"/>
      <c r="AO171" s="881"/>
      <c r="AP171" s="881"/>
      <c r="AQ171" s="881"/>
      <c r="AR171" s="881"/>
      <c r="AS171" s="881"/>
      <c r="AT171" s="881"/>
      <c r="AU171" s="881"/>
      <c r="AV171" s="881"/>
      <c r="AW171" s="881"/>
      <c r="AX171" s="881"/>
      <c r="AY171" s="881"/>
      <c r="AZ171" s="881"/>
      <c r="BA171" s="881"/>
      <c r="BB171" s="881"/>
      <c r="BC171" s="881"/>
      <c r="BD171" s="881"/>
      <c r="BE171" s="881"/>
      <c r="BF171" s="881"/>
      <c r="BG171" s="881"/>
      <c r="BH171" s="881"/>
      <c r="BI171" s="881"/>
      <c r="BJ171" s="881"/>
      <c r="BK171" s="881"/>
      <c r="BL171" s="881"/>
      <c r="BM171" s="881"/>
      <c r="BN171" s="881"/>
      <c r="BO171" s="881"/>
      <c r="BP171" s="881"/>
      <c r="BQ171" s="881"/>
      <c r="BR171" s="881"/>
      <c r="BS171" s="881"/>
      <c r="BT171" s="881"/>
      <c r="BU171" s="881"/>
      <c r="BV171" s="881"/>
      <c r="BW171" s="881"/>
      <c r="BX171" s="881"/>
      <c r="BY171" s="881"/>
      <c r="BZ171" s="881"/>
      <c r="CA171" s="881"/>
      <c r="CB171" s="881"/>
      <c r="CC171" s="881"/>
      <c r="CD171" s="881"/>
      <c r="CE171" s="881"/>
      <c r="CF171" s="881"/>
      <c r="CG171" s="881"/>
      <c r="CH171" s="881"/>
      <c r="CI171" s="881"/>
      <c r="CJ171" s="881"/>
    </row>
    <row r="172" spans="1:88" s="882" customFormat="1" ht="12.75">
      <c r="A172" s="66" t="s">
        <v>717</v>
      </c>
      <c r="B172" s="79">
        <v>177512</v>
      </c>
      <c r="C172" s="79">
        <v>159856</v>
      </c>
      <c r="D172" s="79">
        <v>0</v>
      </c>
      <c r="E172" s="410">
        <v>0</v>
      </c>
      <c r="F172" s="79">
        <v>0</v>
      </c>
      <c r="G172" s="152"/>
      <c r="H172" s="152"/>
      <c r="I172" s="152"/>
      <c r="J172" s="152"/>
      <c r="K172" s="152"/>
      <c r="L172" s="152"/>
      <c r="M172" s="152"/>
      <c r="N172" s="152"/>
      <c r="O172" s="152"/>
      <c r="P172" s="152"/>
      <c r="Q172" s="152"/>
      <c r="R172" s="152"/>
      <c r="S172" s="152"/>
      <c r="T172" s="152"/>
      <c r="U172" s="152"/>
      <c r="V172" s="881"/>
      <c r="W172" s="881"/>
      <c r="X172" s="881"/>
      <c r="Y172" s="881"/>
      <c r="Z172" s="881"/>
      <c r="AA172" s="881"/>
      <c r="AB172" s="881"/>
      <c r="AC172" s="881"/>
      <c r="AD172" s="881"/>
      <c r="AE172" s="881"/>
      <c r="AF172" s="881"/>
      <c r="AG172" s="881"/>
      <c r="AH172" s="881"/>
      <c r="AI172" s="881"/>
      <c r="AJ172" s="881"/>
      <c r="AK172" s="881"/>
      <c r="AL172" s="881"/>
      <c r="AM172" s="881"/>
      <c r="AN172" s="881"/>
      <c r="AO172" s="881"/>
      <c r="AP172" s="881"/>
      <c r="AQ172" s="881"/>
      <c r="AR172" s="881"/>
      <c r="AS172" s="881"/>
      <c r="AT172" s="881"/>
      <c r="AU172" s="881"/>
      <c r="AV172" s="881"/>
      <c r="AW172" s="881"/>
      <c r="AX172" s="881"/>
      <c r="AY172" s="881"/>
      <c r="AZ172" s="881"/>
      <c r="BA172" s="881"/>
      <c r="BB172" s="881"/>
      <c r="BC172" s="881"/>
      <c r="BD172" s="881"/>
      <c r="BE172" s="881"/>
      <c r="BF172" s="881"/>
      <c r="BG172" s="881"/>
      <c r="BH172" s="881"/>
      <c r="BI172" s="881"/>
      <c r="BJ172" s="881"/>
      <c r="BK172" s="881"/>
      <c r="BL172" s="881"/>
      <c r="BM172" s="881"/>
      <c r="BN172" s="881"/>
      <c r="BO172" s="881"/>
      <c r="BP172" s="881"/>
      <c r="BQ172" s="881"/>
      <c r="BR172" s="881"/>
      <c r="BS172" s="881"/>
      <c r="BT172" s="881"/>
      <c r="BU172" s="881"/>
      <c r="BV172" s="881"/>
      <c r="BW172" s="881"/>
      <c r="BX172" s="881"/>
      <c r="BY172" s="881"/>
      <c r="BZ172" s="881"/>
      <c r="CA172" s="881"/>
      <c r="CB172" s="881"/>
      <c r="CC172" s="881"/>
      <c r="CD172" s="881"/>
      <c r="CE172" s="881"/>
      <c r="CF172" s="881"/>
      <c r="CG172" s="881"/>
      <c r="CH172" s="881"/>
      <c r="CI172" s="881"/>
      <c r="CJ172" s="881"/>
    </row>
    <row r="173" spans="1:88" s="878" customFormat="1" ht="12.75">
      <c r="A173" s="70" t="s">
        <v>720</v>
      </c>
      <c r="B173" s="79"/>
      <c r="C173" s="79"/>
      <c r="D173" s="79"/>
      <c r="E173" s="410"/>
      <c r="F173" s="79"/>
      <c r="G173" s="152"/>
      <c r="H173" s="152"/>
      <c r="I173" s="152"/>
      <c r="J173" s="152"/>
      <c r="K173" s="152"/>
      <c r="L173" s="152"/>
      <c r="M173" s="152"/>
      <c r="N173" s="152"/>
      <c r="O173" s="152"/>
      <c r="P173" s="152"/>
      <c r="Q173" s="152"/>
      <c r="R173" s="152"/>
      <c r="S173" s="152"/>
      <c r="T173" s="152"/>
      <c r="U173" s="152"/>
      <c r="V173" s="877"/>
      <c r="W173" s="877"/>
      <c r="X173" s="877"/>
      <c r="Y173" s="877"/>
      <c r="Z173" s="877"/>
      <c r="AA173" s="877"/>
      <c r="AB173" s="877"/>
      <c r="AC173" s="877"/>
      <c r="AD173" s="877"/>
      <c r="AE173" s="877"/>
      <c r="AF173" s="877"/>
      <c r="AG173" s="877"/>
      <c r="AH173" s="877"/>
      <c r="AI173" s="877"/>
      <c r="AJ173" s="877"/>
      <c r="AK173" s="877"/>
      <c r="AL173" s="877"/>
      <c r="AM173" s="877"/>
      <c r="AN173" s="877"/>
      <c r="AO173" s="877"/>
      <c r="AP173" s="877"/>
      <c r="AQ173" s="877"/>
      <c r="AR173" s="877"/>
      <c r="AS173" s="877"/>
      <c r="AT173" s="877"/>
      <c r="AU173" s="877"/>
      <c r="AV173" s="877"/>
      <c r="AW173" s="877"/>
      <c r="AX173" s="877"/>
      <c r="AY173" s="877"/>
      <c r="AZ173" s="877"/>
      <c r="BA173" s="877"/>
      <c r="BB173" s="877"/>
      <c r="BC173" s="877"/>
      <c r="BD173" s="877"/>
      <c r="BE173" s="877"/>
      <c r="BF173" s="877"/>
      <c r="BG173" s="877"/>
      <c r="BH173" s="877"/>
      <c r="BI173" s="877"/>
      <c r="BJ173" s="877"/>
      <c r="BK173" s="877"/>
      <c r="BL173" s="877"/>
      <c r="BM173" s="877"/>
      <c r="BN173" s="877"/>
      <c r="BO173" s="877"/>
      <c r="BP173" s="877"/>
      <c r="BQ173" s="877"/>
      <c r="BR173" s="877"/>
      <c r="BS173" s="877"/>
      <c r="BT173" s="877"/>
      <c r="BU173" s="877"/>
      <c r="BV173" s="877"/>
      <c r="BW173" s="877"/>
      <c r="BX173" s="877"/>
      <c r="BY173" s="877"/>
      <c r="BZ173" s="877"/>
      <c r="CA173" s="877"/>
      <c r="CB173" s="877"/>
      <c r="CC173" s="877"/>
      <c r="CD173" s="877"/>
      <c r="CE173" s="877"/>
      <c r="CF173" s="877"/>
      <c r="CG173" s="877"/>
      <c r="CH173" s="877"/>
      <c r="CI173" s="877"/>
      <c r="CJ173" s="877"/>
    </row>
    <row r="174" spans="1:88" s="879" customFormat="1" ht="12.75">
      <c r="A174" s="66" t="s">
        <v>704</v>
      </c>
      <c r="B174" s="79">
        <v>36465640</v>
      </c>
      <c r="C174" s="79">
        <v>17087976</v>
      </c>
      <c r="D174" s="79">
        <v>15140439.469999999</v>
      </c>
      <c r="E174" s="410">
        <v>41.51974151557466</v>
      </c>
      <c r="F174" s="79">
        <v>4249683.6</v>
      </c>
      <c r="G174" s="152"/>
      <c r="H174" s="152"/>
      <c r="I174" s="152"/>
      <c r="J174" s="152"/>
      <c r="K174" s="152"/>
      <c r="L174" s="152"/>
      <c r="M174" s="152"/>
      <c r="N174" s="152"/>
      <c r="O174" s="152"/>
      <c r="P174" s="152"/>
      <c r="Q174" s="152"/>
      <c r="R174" s="152"/>
      <c r="S174" s="152"/>
      <c r="T174" s="152"/>
      <c r="U174" s="152"/>
      <c r="V174" s="877"/>
      <c r="W174" s="877"/>
      <c r="X174" s="877"/>
      <c r="Y174" s="877"/>
      <c r="Z174" s="877"/>
      <c r="AA174" s="877"/>
      <c r="AB174" s="877"/>
      <c r="AC174" s="877"/>
      <c r="AD174" s="877"/>
      <c r="AE174" s="877"/>
      <c r="AF174" s="877"/>
      <c r="AG174" s="877"/>
      <c r="AH174" s="877"/>
      <c r="AI174" s="877"/>
      <c r="AJ174" s="877"/>
      <c r="AK174" s="877"/>
      <c r="AL174" s="877"/>
      <c r="AM174" s="877"/>
      <c r="AN174" s="877"/>
      <c r="AO174" s="877"/>
      <c r="AP174" s="877"/>
      <c r="AQ174" s="877"/>
      <c r="AR174" s="877"/>
      <c r="AS174" s="877"/>
      <c r="AT174" s="877"/>
      <c r="AU174" s="877"/>
      <c r="AV174" s="877"/>
      <c r="AW174" s="877"/>
      <c r="AX174" s="877"/>
      <c r="AY174" s="877"/>
      <c r="AZ174" s="877"/>
      <c r="BA174" s="877"/>
      <c r="BB174" s="877"/>
      <c r="BC174" s="877"/>
      <c r="BD174" s="877"/>
      <c r="BE174" s="877"/>
      <c r="BF174" s="877"/>
      <c r="BG174" s="877"/>
      <c r="BH174" s="877"/>
      <c r="BI174" s="877"/>
      <c r="BJ174" s="877"/>
      <c r="BK174" s="877"/>
      <c r="BL174" s="877"/>
      <c r="BM174" s="877"/>
      <c r="BN174" s="877"/>
      <c r="BO174" s="877"/>
      <c r="BP174" s="877"/>
      <c r="BQ174" s="877"/>
      <c r="BR174" s="877"/>
      <c r="BS174" s="877"/>
      <c r="BT174" s="877"/>
      <c r="BU174" s="877"/>
      <c r="BV174" s="877"/>
      <c r="BW174" s="877"/>
      <c r="BX174" s="877"/>
      <c r="BY174" s="877"/>
      <c r="BZ174" s="877"/>
      <c r="CA174" s="877"/>
      <c r="CB174" s="877"/>
      <c r="CC174" s="877"/>
      <c r="CD174" s="877"/>
      <c r="CE174" s="877"/>
      <c r="CF174" s="877"/>
      <c r="CG174" s="877"/>
      <c r="CH174" s="877"/>
      <c r="CI174" s="877"/>
      <c r="CJ174" s="877"/>
    </row>
    <row r="175" spans="1:88" s="879" customFormat="1" ht="12.75">
      <c r="A175" s="66" t="s">
        <v>705</v>
      </c>
      <c r="B175" s="79">
        <v>8887578</v>
      </c>
      <c r="C175" s="79">
        <v>4117578</v>
      </c>
      <c r="D175" s="79">
        <v>4117578</v>
      </c>
      <c r="E175" s="410">
        <v>46.32958495554132</v>
      </c>
      <c r="F175" s="79">
        <v>1000000</v>
      </c>
      <c r="G175" s="152"/>
      <c r="H175" s="152"/>
      <c r="I175" s="152"/>
      <c r="J175" s="152"/>
      <c r="K175" s="152"/>
      <c r="L175" s="152"/>
      <c r="M175" s="152"/>
      <c r="N175" s="152"/>
      <c r="O175" s="152"/>
      <c r="P175" s="152"/>
      <c r="Q175" s="152"/>
      <c r="R175" s="152"/>
      <c r="S175" s="152"/>
      <c r="T175" s="152"/>
      <c r="U175" s="152"/>
      <c r="V175" s="877"/>
      <c r="W175" s="877"/>
      <c r="X175" s="877"/>
      <c r="Y175" s="877"/>
      <c r="Z175" s="877"/>
      <c r="AA175" s="877"/>
      <c r="AB175" s="877"/>
      <c r="AC175" s="877"/>
      <c r="AD175" s="877"/>
      <c r="AE175" s="877"/>
      <c r="AF175" s="877"/>
      <c r="AG175" s="877"/>
      <c r="AH175" s="877"/>
      <c r="AI175" s="877"/>
      <c r="AJ175" s="877"/>
      <c r="AK175" s="877"/>
      <c r="AL175" s="877"/>
      <c r="AM175" s="877"/>
      <c r="AN175" s="877"/>
      <c r="AO175" s="877"/>
      <c r="AP175" s="877"/>
      <c r="AQ175" s="877"/>
      <c r="AR175" s="877"/>
      <c r="AS175" s="877"/>
      <c r="AT175" s="877"/>
      <c r="AU175" s="877"/>
      <c r="AV175" s="877"/>
      <c r="AW175" s="877"/>
      <c r="AX175" s="877"/>
      <c r="AY175" s="877"/>
      <c r="AZ175" s="877"/>
      <c r="BA175" s="877"/>
      <c r="BB175" s="877"/>
      <c r="BC175" s="877"/>
      <c r="BD175" s="877"/>
      <c r="BE175" s="877"/>
      <c r="BF175" s="877"/>
      <c r="BG175" s="877"/>
      <c r="BH175" s="877"/>
      <c r="BI175" s="877"/>
      <c r="BJ175" s="877"/>
      <c r="BK175" s="877"/>
      <c r="BL175" s="877"/>
      <c r="BM175" s="877"/>
      <c r="BN175" s="877"/>
      <c r="BO175" s="877"/>
      <c r="BP175" s="877"/>
      <c r="BQ175" s="877"/>
      <c r="BR175" s="877"/>
      <c r="BS175" s="877"/>
      <c r="BT175" s="877"/>
      <c r="BU175" s="877"/>
      <c r="BV175" s="877"/>
      <c r="BW175" s="877"/>
      <c r="BX175" s="877"/>
      <c r="BY175" s="877"/>
      <c r="BZ175" s="877"/>
      <c r="CA175" s="877"/>
      <c r="CB175" s="877"/>
      <c r="CC175" s="877"/>
      <c r="CD175" s="877"/>
      <c r="CE175" s="877"/>
      <c r="CF175" s="877"/>
      <c r="CG175" s="877"/>
      <c r="CH175" s="877"/>
      <c r="CI175" s="877"/>
      <c r="CJ175" s="877"/>
    </row>
    <row r="176" spans="1:88" s="879" customFormat="1" ht="12.75">
      <c r="A176" s="66" t="s">
        <v>706</v>
      </c>
      <c r="B176" s="79">
        <v>100000</v>
      </c>
      <c r="C176" s="79">
        <v>100000</v>
      </c>
      <c r="D176" s="79">
        <v>99885.6</v>
      </c>
      <c r="E176" s="410">
        <v>99.88560000000001</v>
      </c>
      <c r="F176" s="79">
        <v>49550.6</v>
      </c>
      <c r="G176" s="152"/>
      <c r="H176" s="152"/>
      <c r="I176" s="152"/>
      <c r="J176" s="152"/>
      <c r="K176" s="152"/>
      <c r="L176" s="152"/>
      <c r="M176" s="152"/>
      <c r="N176" s="152"/>
      <c r="O176" s="152"/>
      <c r="P176" s="152"/>
      <c r="Q176" s="152"/>
      <c r="R176" s="152"/>
      <c r="S176" s="152"/>
      <c r="T176" s="152"/>
      <c r="U176" s="152"/>
      <c r="V176" s="877"/>
      <c r="W176" s="877"/>
      <c r="X176" s="877"/>
      <c r="Y176" s="877"/>
      <c r="Z176" s="877"/>
      <c r="AA176" s="877"/>
      <c r="AB176" s="877"/>
      <c r="AC176" s="877"/>
      <c r="AD176" s="877"/>
      <c r="AE176" s="877"/>
      <c r="AF176" s="877"/>
      <c r="AG176" s="877"/>
      <c r="AH176" s="877"/>
      <c r="AI176" s="877"/>
      <c r="AJ176" s="877"/>
      <c r="AK176" s="877"/>
      <c r="AL176" s="877"/>
      <c r="AM176" s="877"/>
      <c r="AN176" s="877"/>
      <c r="AO176" s="877"/>
      <c r="AP176" s="877"/>
      <c r="AQ176" s="877"/>
      <c r="AR176" s="877"/>
      <c r="AS176" s="877"/>
      <c r="AT176" s="877"/>
      <c r="AU176" s="877"/>
      <c r="AV176" s="877"/>
      <c r="AW176" s="877"/>
      <c r="AX176" s="877"/>
      <c r="AY176" s="877"/>
      <c r="AZ176" s="877"/>
      <c r="BA176" s="877"/>
      <c r="BB176" s="877"/>
      <c r="BC176" s="877"/>
      <c r="BD176" s="877"/>
      <c r="BE176" s="877"/>
      <c r="BF176" s="877"/>
      <c r="BG176" s="877"/>
      <c r="BH176" s="877"/>
      <c r="BI176" s="877"/>
      <c r="BJ176" s="877"/>
      <c r="BK176" s="877"/>
      <c r="BL176" s="877"/>
      <c r="BM176" s="877"/>
      <c r="BN176" s="877"/>
      <c r="BO176" s="877"/>
      <c r="BP176" s="877"/>
      <c r="BQ176" s="877"/>
      <c r="BR176" s="877"/>
      <c r="BS176" s="877"/>
      <c r="BT176" s="877"/>
      <c r="BU176" s="877"/>
      <c r="BV176" s="877"/>
      <c r="BW176" s="877"/>
      <c r="BX176" s="877"/>
      <c r="BY176" s="877"/>
      <c r="BZ176" s="877"/>
      <c r="CA176" s="877"/>
      <c r="CB176" s="877"/>
      <c r="CC176" s="877"/>
      <c r="CD176" s="877"/>
      <c r="CE176" s="877"/>
      <c r="CF176" s="877"/>
      <c r="CG176" s="877"/>
      <c r="CH176" s="877"/>
      <c r="CI176" s="877"/>
      <c r="CJ176" s="877"/>
    </row>
    <row r="177" spans="1:88" s="879" customFormat="1" ht="12.75">
      <c r="A177" s="66" t="s">
        <v>707</v>
      </c>
      <c r="B177" s="79">
        <v>27478062</v>
      </c>
      <c r="C177" s="79">
        <v>12870398</v>
      </c>
      <c r="D177" s="79">
        <v>10922976</v>
      </c>
      <c r="E177" s="410">
        <v>39.75162440495258</v>
      </c>
      <c r="F177" s="79">
        <v>3200133</v>
      </c>
      <c r="G177" s="152"/>
      <c r="H177" s="152"/>
      <c r="I177" s="152"/>
      <c r="J177" s="152"/>
      <c r="K177" s="152"/>
      <c r="L177" s="152"/>
      <c r="M177" s="152"/>
      <c r="N177" s="152"/>
      <c r="O177" s="152"/>
      <c r="P177" s="152"/>
      <c r="Q177" s="152"/>
      <c r="R177" s="152"/>
      <c r="S177" s="152"/>
      <c r="T177" s="152"/>
      <c r="U177" s="152"/>
      <c r="V177" s="877"/>
      <c r="W177" s="877"/>
      <c r="X177" s="877"/>
      <c r="Y177" s="877"/>
      <c r="Z177" s="877"/>
      <c r="AA177" s="877"/>
      <c r="AB177" s="877"/>
      <c r="AC177" s="877"/>
      <c r="AD177" s="877"/>
      <c r="AE177" s="877"/>
      <c r="AF177" s="877"/>
      <c r="AG177" s="877"/>
      <c r="AH177" s="877"/>
      <c r="AI177" s="877"/>
      <c r="AJ177" s="877"/>
      <c r="AK177" s="877"/>
      <c r="AL177" s="877"/>
      <c r="AM177" s="877"/>
      <c r="AN177" s="877"/>
      <c r="AO177" s="877"/>
      <c r="AP177" s="877"/>
      <c r="AQ177" s="877"/>
      <c r="AR177" s="877"/>
      <c r="AS177" s="877"/>
      <c r="AT177" s="877"/>
      <c r="AU177" s="877"/>
      <c r="AV177" s="877"/>
      <c r="AW177" s="877"/>
      <c r="AX177" s="877"/>
      <c r="AY177" s="877"/>
      <c r="AZ177" s="877"/>
      <c r="BA177" s="877"/>
      <c r="BB177" s="877"/>
      <c r="BC177" s="877"/>
      <c r="BD177" s="877"/>
      <c r="BE177" s="877"/>
      <c r="BF177" s="877"/>
      <c r="BG177" s="877"/>
      <c r="BH177" s="877"/>
      <c r="BI177" s="877"/>
      <c r="BJ177" s="877"/>
      <c r="BK177" s="877"/>
      <c r="BL177" s="877"/>
      <c r="BM177" s="877"/>
      <c r="BN177" s="877"/>
      <c r="BO177" s="877"/>
      <c r="BP177" s="877"/>
      <c r="BQ177" s="877"/>
      <c r="BR177" s="877"/>
      <c r="BS177" s="877"/>
      <c r="BT177" s="877"/>
      <c r="BU177" s="877"/>
      <c r="BV177" s="877"/>
      <c r="BW177" s="877"/>
      <c r="BX177" s="877"/>
      <c r="BY177" s="877"/>
      <c r="BZ177" s="877"/>
      <c r="CA177" s="877"/>
      <c r="CB177" s="877"/>
      <c r="CC177" s="877"/>
      <c r="CD177" s="877"/>
      <c r="CE177" s="877"/>
      <c r="CF177" s="877"/>
      <c r="CG177" s="877"/>
      <c r="CH177" s="877"/>
      <c r="CI177" s="877"/>
      <c r="CJ177" s="877"/>
    </row>
    <row r="178" spans="1:88" s="879" customFormat="1" ht="12.75">
      <c r="A178" s="66" t="s">
        <v>721</v>
      </c>
      <c r="B178" s="79">
        <v>36465640</v>
      </c>
      <c r="C178" s="79">
        <v>17087976</v>
      </c>
      <c r="D178" s="193">
        <v>14555275</v>
      </c>
      <c r="E178" s="410">
        <v>39.91504056969794</v>
      </c>
      <c r="F178" s="79">
        <v>4250327</v>
      </c>
      <c r="G178" s="152"/>
      <c r="H178" s="152"/>
      <c r="I178" s="152"/>
      <c r="J178" s="152"/>
      <c r="K178" s="152"/>
      <c r="L178" s="152"/>
      <c r="M178" s="152"/>
      <c r="N178" s="152"/>
      <c r="O178" s="152"/>
      <c r="P178" s="152"/>
      <c r="Q178" s="152"/>
      <c r="R178" s="152"/>
      <c r="S178" s="152"/>
      <c r="T178" s="152"/>
      <c r="U178" s="152"/>
      <c r="V178" s="877"/>
      <c r="W178" s="877"/>
      <c r="X178" s="877"/>
      <c r="Y178" s="877"/>
      <c r="Z178" s="877"/>
      <c r="AA178" s="877"/>
      <c r="AB178" s="877"/>
      <c r="AC178" s="877"/>
      <c r="AD178" s="877"/>
      <c r="AE178" s="877"/>
      <c r="AF178" s="877"/>
      <c r="AG178" s="877"/>
      <c r="AH178" s="877"/>
      <c r="AI178" s="877"/>
      <c r="AJ178" s="877"/>
      <c r="AK178" s="877"/>
      <c r="AL178" s="877"/>
      <c r="AM178" s="877"/>
      <c r="AN178" s="877"/>
      <c r="AO178" s="877"/>
      <c r="AP178" s="877"/>
      <c r="AQ178" s="877"/>
      <c r="AR178" s="877"/>
      <c r="AS178" s="877"/>
      <c r="AT178" s="877"/>
      <c r="AU178" s="877"/>
      <c r="AV178" s="877"/>
      <c r="AW178" s="877"/>
      <c r="AX178" s="877"/>
      <c r="AY178" s="877"/>
      <c r="AZ178" s="877"/>
      <c r="BA178" s="877"/>
      <c r="BB178" s="877"/>
      <c r="BC178" s="877"/>
      <c r="BD178" s="877"/>
      <c r="BE178" s="877"/>
      <c r="BF178" s="877"/>
      <c r="BG178" s="877"/>
      <c r="BH178" s="877"/>
      <c r="BI178" s="877"/>
      <c r="BJ178" s="877"/>
      <c r="BK178" s="877"/>
      <c r="BL178" s="877"/>
      <c r="BM178" s="877"/>
      <c r="BN178" s="877"/>
      <c r="BO178" s="877"/>
      <c r="BP178" s="877"/>
      <c r="BQ178" s="877"/>
      <c r="BR178" s="877"/>
      <c r="BS178" s="877"/>
      <c r="BT178" s="877"/>
      <c r="BU178" s="877"/>
      <c r="BV178" s="877"/>
      <c r="BW178" s="877"/>
      <c r="BX178" s="877"/>
      <c r="BY178" s="877"/>
      <c r="BZ178" s="877"/>
      <c r="CA178" s="877"/>
      <c r="CB178" s="877"/>
      <c r="CC178" s="877"/>
      <c r="CD178" s="877"/>
      <c r="CE178" s="877"/>
      <c r="CF178" s="877"/>
      <c r="CG178" s="877"/>
      <c r="CH178" s="877"/>
      <c r="CI178" s="877"/>
      <c r="CJ178" s="877"/>
    </row>
    <row r="179" spans="1:88" s="880" customFormat="1" ht="12.75">
      <c r="A179" s="66" t="s">
        <v>709</v>
      </c>
      <c r="B179" s="79">
        <v>36465640</v>
      </c>
      <c r="C179" s="79">
        <v>17087976</v>
      </c>
      <c r="D179" s="79">
        <v>14474021</v>
      </c>
      <c r="E179" s="410">
        <v>39.69221711177975</v>
      </c>
      <c r="F179" s="79">
        <v>4200776.6</v>
      </c>
      <c r="G179" s="152"/>
      <c r="H179" s="152"/>
      <c r="I179" s="152"/>
      <c r="J179" s="152"/>
      <c r="K179" s="152"/>
      <c r="L179" s="152"/>
      <c r="M179" s="152"/>
      <c r="N179" s="152"/>
      <c r="O179" s="152"/>
      <c r="P179" s="152"/>
      <c r="Q179" s="152"/>
      <c r="R179" s="152"/>
      <c r="S179" s="152"/>
      <c r="T179" s="152"/>
      <c r="U179" s="152"/>
      <c r="V179" s="877"/>
      <c r="W179" s="877"/>
      <c r="X179" s="877"/>
      <c r="Y179" s="877"/>
      <c r="Z179" s="877"/>
      <c r="AA179" s="877"/>
      <c r="AB179" s="877"/>
      <c r="AC179" s="877"/>
      <c r="AD179" s="877"/>
      <c r="AE179" s="877"/>
      <c r="AF179" s="877"/>
      <c r="AG179" s="877"/>
      <c r="AH179" s="877"/>
      <c r="AI179" s="877"/>
      <c r="AJ179" s="877"/>
      <c r="AK179" s="877"/>
      <c r="AL179" s="877"/>
      <c r="AM179" s="877"/>
      <c r="AN179" s="877"/>
      <c r="AO179" s="877"/>
      <c r="AP179" s="877"/>
      <c r="AQ179" s="877"/>
      <c r="AR179" s="877"/>
      <c r="AS179" s="877"/>
      <c r="AT179" s="877"/>
      <c r="AU179" s="877"/>
      <c r="AV179" s="877"/>
      <c r="AW179" s="877"/>
      <c r="AX179" s="877"/>
      <c r="AY179" s="877"/>
      <c r="AZ179" s="877"/>
      <c r="BA179" s="877"/>
      <c r="BB179" s="877"/>
      <c r="BC179" s="877"/>
      <c r="BD179" s="877"/>
      <c r="BE179" s="877"/>
      <c r="BF179" s="877"/>
      <c r="BG179" s="877"/>
      <c r="BH179" s="877"/>
      <c r="BI179" s="877"/>
      <c r="BJ179" s="877"/>
      <c r="BK179" s="877"/>
      <c r="BL179" s="877"/>
      <c r="BM179" s="877"/>
      <c r="BN179" s="877"/>
      <c r="BO179" s="877"/>
      <c r="BP179" s="877"/>
      <c r="BQ179" s="877"/>
      <c r="BR179" s="877"/>
      <c r="BS179" s="877"/>
      <c r="BT179" s="877"/>
      <c r="BU179" s="877"/>
      <c r="BV179" s="877"/>
      <c r="BW179" s="877"/>
      <c r="BX179" s="877"/>
      <c r="BY179" s="877"/>
      <c r="BZ179" s="877"/>
      <c r="CA179" s="877"/>
      <c r="CB179" s="877"/>
      <c r="CC179" s="877"/>
      <c r="CD179" s="877"/>
      <c r="CE179" s="877"/>
      <c r="CF179" s="877"/>
      <c r="CG179" s="877"/>
      <c r="CH179" s="877"/>
      <c r="CI179" s="877"/>
      <c r="CJ179" s="877"/>
    </row>
    <row r="180" spans="1:88" s="878" customFormat="1" ht="12.75">
      <c r="A180" s="66" t="s">
        <v>711</v>
      </c>
      <c r="B180" s="79">
        <v>36465640</v>
      </c>
      <c r="C180" s="79">
        <v>17087976</v>
      </c>
      <c r="D180" s="79">
        <v>14474021</v>
      </c>
      <c r="E180" s="410">
        <v>39.69221711177975</v>
      </c>
      <c r="F180" s="79">
        <v>4200776.6</v>
      </c>
      <c r="G180" s="152"/>
      <c r="H180" s="152"/>
      <c r="I180" s="152"/>
      <c r="J180" s="152"/>
      <c r="K180" s="152"/>
      <c r="L180" s="152"/>
      <c r="M180" s="152"/>
      <c r="N180" s="152"/>
      <c r="O180" s="152"/>
      <c r="P180" s="152"/>
      <c r="Q180" s="152"/>
      <c r="R180" s="152"/>
      <c r="S180" s="152"/>
      <c r="T180" s="152"/>
      <c r="U180" s="152"/>
      <c r="V180" s="877"/>
      <c r="W180" s="877"/>
      <c r="X180" s="877"/>
      <c r="Y180" s="877"/>
      <c r="Z180" s="877"/>
      <c r="AA180" s="877"/>
      <c r="AB180" s="877"/>
      <c r="AC180" s="877"/>
      <c r="AD180" s="877"/>
      <c r="AE180" s="877"/>
      <c r="AF180" s="877"/>
      <c r="AG180" s="877"/>
      <c r="AH180" s="877"/>
      <c r="AI180" s="877"/>
      <c r="AJ180" s="877"/>
      <c r="AK180" s="877"/>
      <c r="AL180" s="877"/>
      <c r="AM180" s="877"/>
      <c r="AN180" s="877"/>
      <c r="AO180" s="877"/>
      <c r="AP180" s="877"/>
      <c r="AQ180" s="877"/>
      <c r="AR180" s="877"/>
      <c r="AS180" s="877"/>
      <c r="AT180" s="877"/>
      <c r="AU180" s="877"/>
      <c r="AV180" s="877"/>
      <c r="AW180" s="877"/>
      <c r="AX180" s="877"/>
      <c r="AY180" s="877"/>
      <c r="AZ180" s="877"/>
      <c r="BA180" s="877"/>
      <c r="BB180" s="877"/>
      <c r="BC180" s="877"/>
      <c r="BD180" s="877"/>
      <c r="BE180" s="877"/>
      <c r="BF180" s="877"/>
      <c r="BG180" s="877"/>
      <c r="BH180" s="877"/>
      <c r="BI180" s="877"/>
      <c r="BJ180" s="877"/>
      <c r="BK180" s="877"/>
      <c r="BL180" s="877"/>
      <c r="BM180" s="877"/>
      <c r="BN180" s="877"/>
      <c r="BO180" s="877"/>
      <c r="BP180" s="877"/>
      <c r="BQ180" s="877"/>
      <c r="BR180" s="877"/>
      <c r="BS180" s="877"/>
      <c r="BT180" s="877"/>
      <c r="BU180" s="877"/>
      <c r="BV180" s="877"/>
      <c r="BW180" s="877"/>
      <c r="BX180" s="877"/>
      <c r="BY180" s="877"/>
      <c r="BZ180" s="877"/>
      <c r="CA180" s="877"/>
      <c r="CB180" s="877"/>
      <c r="CC180" s="877"/>
      <c r="CD180" s="877"/>
      <c r="CE180" s="877"/>
      <c r="CF180" s="877"/>
      <c r="CG180" s="877"/>
      <c r="CH180" s="877"/>
      <c r="CI180" s="877"/>
      <c r="CJ180" s="877"/>
    </row>
    <row r="181" spans="1:88" s="878" customFormat="1" ht="25.5">
      <c r="A181" s="406" t="s">
        <v>723</v>
      </c>
      <c r="B181" s="79"/>
      <c r="C181" s="79"/>
      <c r="D181" s="79"/>
      <c r="E181" s="410"/>
      <c r="F181" s="79"/>
      <c r="G181" s="152"/>
      <c r="H181" s="152"/>
      <c r="I181" s="152"/>
      <c r="J181" s="152"/>
      <c r="K181" s="152"/>
      <c r="L181" s="152"/>
      <c r="M181" s="152"/>
      <c r="N181" s="152"/>
      <c r="O181" s="152"/>
      <c r="P181" s="152"/>
      <c r="Q181" s="152"/>
      <c r="R181" s="152"/>
      <c r="S181" s="152"/>
      <c r="T181" s="152"/>
      <c r="U181" s="152"/>
      <c r="V181" s="877"/>
      <c r="W181" s="877"/>
      <c r="X181" s="877"/>
      <c r="Y181" s="877"/>
      <c r="Z181" s="877"/>
      <c r="AA181" s="877"/>
      <c r="AB181" s="877"/>
      <c r="AC181" s="877"/>
      <c r="AD181" s="877"/>
      <c r="AE181" s="877"/>
      <c r="AF181" s="877"/>
      <c r="AG181" s="877"/>
      <c r="AH181" s="877"/>
      <c r="AI181" s="877"/>
      <c r="AJ181" s="877"/>
      <c r="AK181" s="877"/>
      <c r="AL181" s="877"/>
      <c r="AM181" s="877"/>
      <c r="AN181" s="877"/>
      <c r="AO181" s="877"/>
      <c r="AP181" s="877"/>
      <c r="AQ181" s="877"/>
      <c r="AR181" s="877"/>
      <c r="AS181" s="877"/>
      <c r="AT181" s="877"/>
      <c r="AU181" s="877"/>
      <c r="AV181" s="877"/>
      <c r="AW181" s="877"/>
      <c r="AX181" s="877"/>
      <c r="AY181" s="877"/>
      <c r="AZ181" s="877"/>
      <c r="BA181" s="877"/>
      <c r="BB181" s="877"/>
      <c r="BC181" s="877"/>
      <c r="BD181" s="877"/>
      <c r="BE181" s="877"/>
      <c r="BF181" s="877"/>
      <c r="BG181" s="877"/>
      <c r="BH181" s="877"/>
      <c r="BI181" s="877"/>
      <c r="BJ181" s="877"/>
      <c r="BK181" s="877"/>
      <c r="BL181" s="877"/>
      <c r="BM181" s="877"/>
      <c r="BN181" s="877"/>
      <c r="BO181" s="877"/>
      <c r="BP181" s="877"/>
      <c r="BQ181" s="877"/>
      <c r="BR181" s="877"/>
      <c r="BS181" s="877"/>
      <c r="BT181" s="877"/>
      <c r="BU181" s="877"/>
      <c r="BV181" s="877"/>
      <c r="BW181" s="877"/>
      <c r="BX181" s="877"/>
      <c r="BY181" s="877"/>
      <c r="BZ181" s="877"/>
      <c r="CA181" s="877"/>
      <c r="CB181" s="877"/>
      <c r="CC181" s="877"/>
      <c r="CD181" s="877"/>
      <c r="CE181" s="877"/>
      <c r="CF181" s="877"/>
      <c r="CG181" s="877"/>
      <c r="CH181" s="877"/>
      <c r="CI181" s="877"/>
      <c r="CJ181" s="877"/>
    </row>
    <row r="182" spans="1:88" s="879" customFormat="1" ht="12.75">
      <c r="A182" s="66" t="s">
        <v>704</v>
      </c>
      <c r="B182" s="79">
        <v>1600819</v>
      </c>
      <c r="C182" s="79">
        <v>1201557</v>
      </c>
      <c r="D182" s="79">
        <v>1201557</v>
      </c>
      <c r="E182" s="410">
        <v>75.0588917297958</v>
      </c>
      <c r="F182" s="79">
        <v>135745</v>
      </c>
      <c r="G182" s="152"/>
      <c r="H182" s="152"/>
      <c r="I182" s="152"/>
      <c r="J182" s="152"/>
      <c r="K182" s="152"/>
      <c r="L182" s="152"/>
      <c r="M182" s="152"/>
      <c r="N182" s="152"/>
      <c r="O182" s="152"/>
      <c r="P182" s="152"/>
      <c r="Q182" s="152"/>
      <c r="R182" s="152"/>
      <c r="S182" s="152"/>
      <c r="T182" s="152"/>
      <c r="U182" s="152"/>
      <c r="V182" s="877"/>
      <c r="W182" s="877"/>
      <c r="X182" s="877"/>
      <c r="Y182" s="877"/>
      <c r="Z182" s="877"/>
      <c r="AA182" s="877"/>
      <c r="AB182" s="877"/>
      <c r="AC182" s="877"/>
      <c r="AD182" s="877"/>
      <c r="AE182" s="877"/>
      <c r="AF182" s="877"/>
      <c r="AG182" s="877"/>
      <c r="AH182" s="877"/>
      <c r="AI182" s="877"/>
      <c r="AJ182" s="877"/>
      <c r="AK182" s="877"/>
      <c r="AL182" s="877"/>
      <c r="AM182" s="877"/>
      <c r="AN182" s="877"/>
      <c r="AO182" s="877"/>
      <c r="AP182" s="877"/>
      <c r="AQ182" s="877"/>
      <c r="AR182" s="877"/>
      <c r="AS182" s="877"/>
      <c r="AT182" s="877"/>
      <c r="AU182" s="877"/>
      <c r="AV182" s="877"/>
      <c r="AW182" s="877"/>
      <c r="AX182" s="877"/>
      <c r="AY182" s="877"/>
      <c r="AZ182" s="877"/>
      <c r="BA182" s="877"/>
      <c r="BB182" s="877"/>
      <c r="BC182" s="877"/>
      <c r="BD182" s="877"/>
      <c r="BE182" s="877"/>
      <c r="BF182" s="877"/>
      <c r="BG182" s="877"/>
      <c r="BH182" s="877"/>
      <c r="BI182" s="877"/>
      <c r="BJ182" s="877"/>
      <c r="BK182" s="877"/>
      <c r="BL182" s="877"/>
      <c r="BM182" s="877"/>
      <c r="BN182" s="877"/>
      <c r="BO182" s="877"/>
      <c r="BP182" s="877"/>
      <c r="BQ182" s="877"/>
      <c r="BR182" s="877"/>
      <c r="BS182" s="877"/>
      <c r="BT182" s="877"/>
      <c r="BU182" s="877"/>
      <c r="BV182" s="877"/>
      <c r="BW182" s="877"/>
      <c r="BX182" s="877"/>
      <c r="BY182" s="877"/>
      <c r="BZ182" s="877"/>
      <c r="CA182" s="877"/>
      <c r="CB182" s="877"/>
      <c r="CC182" s="877"/>
      <c r="CD182" s="877"/>
      <c r="CE182" s="877"/>
      <c r="CF182" s="877"/>
      <c r="CG182" s="877"/>
      <c r="CH182" s="877"/>
      <c r="CI182" s="877"/>
      <c r="CJ182" s="877"/>
    </row>
    <row r="183" spans="1:88" s="879" customFormat="1" ht="12.75">
      <c r="A183" s="66" t="s">
        <v>705</v>
      </c>
      <c r="B183" s="79">
        <v>1600819</v>
      </c>
      <c r="C183" s="79">
        <v>1201557</v>
      </c>
      <c r="D183" s="79">
        <v>1201557</v>
      </c>
      <c r="E183" s="410">
        <v>75.0588917297958</v>
      </c>
      <c r="F183" s="79">
        <v>135745</v>
      </c>
      <c r="G183" s="152"/>
      <c r="H183" s="152"/>
      <c r="I183" s="152"/>
      <c r="J183" s="152"/>
      <c r="K183" s="152"/>
      <c r="L183" s="152"/>
      <c r="M183" s="152"/>
      <c r="N183" s="152"/>
      <c r="O183" s="152"/>
      <c r="P183" s="152"/>
      <c r="Q183" s="152"/>
      <c r="R183" s="152"/>
      <c r="S183" s="152"/>
      <c r="T183" s="152"/>
      <c r="U183" s="152"/>
      <c r="V183" s="877"/>
      <c r="W183" s="877"/>
      <c r="X183" s="877"/>
      <c r="Y183" s="877"/>
      <c r="Z183" s="877"/>
      <c r="AA183" s="877"/>
      <c r="AB183" s="877"/>
      <c r="AC183" s="877"/>
      <c r="AD183" s="877"/>
      <c r="AE183" s="877"/>
      <c r="AF183" s="877"/>
      <c r="AG183" s="877"/>
      <c r="AH183" s="877"/>
      <c r="AI183" s="877"/>
      <c r="AJ183" s="877"/>
      <c r="AK183" s="877"/>
      <c r="AL183" s="877"/>
      <c r="AM183" s="877"/>
      <c r="AN183" s="877"/>
      <c r="AO183" s="877"/>
      <c r="AP183" s="877"/>
      <c r="AQ183" s="877"/>
      <c r="AR183" s="877"/>
      <c r="AS183" s="877"/>
      <c r="AT183" s="877"/>
      <c r="AU183" s="877"/>
      <c r="AV183" s="877"/>
      <c r="AW183" s="877"/>
      <c r="AX183" s="877"/>
      <c r="AY183" s="877"/>
      <c r="AZ183" s="877"/>
      <c r="BA183" s="877"/>
      <c r="BB183" s="877"/>
      <c r="BC183" s="877"/>
      <c r="BD183" s="877"/>
      <c r="BE183" s="877"/>
      <c r="BF183" s="877"/>
      <c r="BG183" s="877"/>
      <c r="BH183" s="877"/>
      <c r="BI183" s="877"/>
      <c r="BJ183" s="877"/>
      <c r="BK183" s="877"/>
      <c r="BL183" s="877"/>
      <c r="BM183" s="877"/>
      <c r="BN183" s="877"/>
      <c r="BO183" s="877"/>
      <c r="BP183" s="877"/>
      <c r="BQ183" s="877"/>
      <c r="BR183" s="877"/>
      <c r="BS183" s="877"/>
      <c r="BT183" s="877"/>
      <c r="BU183" s="877"/>
      <c r="BV183" s="877"/>
      <c r="BW183" s="877"/>
      <c r="BX183" s="877"/>
      <c r="BY183" s="877"/>
      <c r="BZ183" s="877"/>
      <c r="CA183" s="877"/>
      <c r="CB183" s="877"/>
      <c r="CC183" s="877"/>
      <c r="CD183" s="877"/>
      <c r="CE183" s="877"/>
      <c r="CF183" s="877"/>
      <c r="CG183" s="877"/>
      <c r="CH183" s="877"/>
      <c r="CI183" s="877"/>
      <c r="CJ183" s="877"/>
    </row>
    <row r="184" spans="1:88" s="879" customFormat="1" ht="12.75">
      <c r="A184" s="66" t="s">
        <v>708</v>
      </c>
      <c r="B184" s="79">
        <v>1600819</v>
      </c>
      <c r="C184" s="79">
        <v>1201557</v>
      </c>
      <c r="D184" s="79">
        <v>714325.63</v>
      </c>
      <c r="E184" s="410">
        <v>44.622510727321455</v>
      </c>
      <c r="F184" s="79">
        <v>124935.93</v>
      </c>
      <c r="G184" s="152"/>
      <c r="H184" s="152"/>
      <c r="I184" s="152"/>
      <c r="J184" s="152"/>
      <c r="K184" s="152"/>
      <c r="L184" s="152"/>
      <c r="M184" s="152"/>
      <c r="N184" s="152"/>
      <c r="O184" s="152"/>
      <c r="P184" s="152"/>
      <c r="Q184" s="152"/>
      <c r="R184" s="152"/>
      <c r="S184" s="152"/>
      <c r="T184" s="152"/>
      <c r="U184" s="152"/>
      <c r="V184" s="877"/>
      <c r="W184" s="877"/>
      <c r="X184" s="877"/>
      <c r="Y184" s="877"/>
      <c r="Z184" s="877"/>
      <c r="AA184" s="877"/>
      <c r="AB184" s="877"/>
      <c r="AC184" s="877"/>
      <c r="AD184" s="877"/>
      <c r="AE184" s="877"/>
      <c r="AF184" s="877"/>
      <c r="AG184" s="877"/>
      <c r="AH184" s="877"/>
      <c r="AI184" s="877"/>
      <c r="AJ184" s="877"/>
      <c r="AK184" s="877"/>
      <c r="AL184" s="877"/>
      <c r="AM184" s="877"/>
      <c r="AN184" s="877"/>
      <c r="AO184" s="877"/>
      <c r="AP184" s="877"/>
      <c r="AQ184" s="877"/>
      <c r="AR184" s="877"/>
      <c r="AS184" s="877"/>
      <c r="AT184" s="877"/>
      <c r="AU184" s="877"/>
      <c r="AV184" s="877"/>
      <c r="AW184" s="877"/>
      <c r="AX184" s="877"/>
      <c r="AY184" s="877"/>
      <c r="AZ184" s="877"/>
      <c r="BA184" s="877"/>
      <c r="BB184" s="877"/>
      <c r="BC184" s="877"/>
      <c r="BD184" s="877"/>
      <c r="BE184" s="877"/>
      <c r="BF184" s="877"/>
      <c r="BG184" s="877"/>
      <c r="BH184" s="877"/>
      <c r="BI184" s="877"/>
      <c r="BJ184" s="877"/>
      <c r="BK184" s="877"/>
      <c r="BL184" s="877"/>
      <c r="BM184" s="877"/>
      <c r="BN184" s="877"/>
      <c r="BO184" s="877"/>
      <c r="BP184" s="877"/>
      <c r="BQ184" s="877"/>
      <c r="BR184" s="877"/>
      <c r="BS184" s="877"/>
      <c r="BT184" s="877"/>
      <c r="BU184" s="877"/>
      <c r="BV184" s="877"/>
      <c r="BW184" s="877"/>
      <c r="BX184" s="877"/>
      <c r="BY184" s="877"/>
      <c r="BZ184" s="877"/>
      <c r="CA184" s="877"/>
      <c r="CB184" s="877"/>
      <c r="CC184" s="877"/>
      <c r="CD184" s="877"/>
      <c r="CE184" s="877"/>
      <c r="CF184" s="877"/>
      <c r="CG184" s="877"/>
      <c r="CH184" s="877"/>
      <c r="CI184" s="877"/>
      <c r="CJ184" s="877"/>
    </row>
    <row r="185" spans="1:88" s="878" customFormat="1" ht="12.75">
      <c r="A185" s="66" t="s">
        <v>715</v>
      </c>
      <c r="B185" s="79">
        <v>1600819</v>
      </c>
      <c r="C185" s="79">
        <v>1201557</v>
      </c>
      <c r="D185" s="79">
        <v>714325.63</v>
      </c>
      <c r="E185" s="410">
        <v>44.622510727321455</v>
      </c>
      <c r="F185" s="79">
        <v>124935.93</v>
      </c>
      <c r="G185" s="152"/>
      <c r="H185" s="152"/>
      <c r="I185" s="152"/>
      <c r="J185" s="152"/>
      <c r="K185" s="152"/>
      <c r="L185" s="152"/>
      <c r="M185" s="152"/>
      <c r="N185" s="152"/>
      <c r="O185" s="152"/>
      <c r="P185" s="152"/>
      <c r="Q185" s="152"/>
      <c r="R185" s="152"/>
      <c r="S185" s="152"/>
      <c r="T185" s="152"/>
      <c r="U185" s="152"/>
      <c r="V185" s="877"/>
      <c r="W185" s="877"/>
      <c r="X185" s="877"/>
      <c r="Y185" s="877"/>
      <c r="Z185" s="877"/>
      <c r="AA185" s="877"/>
      <c r="AB185" s="877"/>
      <c r="AC185" s="877"/>
      <c r="AD185" s="877"/>
      <c r="AE185" s="877"/>
      <c r="AF185" s="877"/>
      <c r="AG185" s="877"/>
      <c r="AH185" s="877"/>
      <c r="AI185" s="877"/>
      <c r="AJ185" s="877"/>
      <c r="AK185" s="877"/>
      <c r="AL185" s="877"/>
      <c r="AM185" s="877"/>
      <c r="AN185" s="877"/>
      <c r="AO185" s="877"/>
      <c r="AP185" s="877"/>
      <c r="AQ185" s="877"/>
      <c r="AR185" s="877"/>
      <c r="AS185" s="877"/>
      <c r="AT185" s="877"/>
      <c r="AU185" s="877"/>
      <c r="AV185" s="877"/>
      <c r="AW185" s="877"/>
      <c r="AX185" s="877"/>
      <c r="AY185" s="877"/>
      <c r="AZ185" s="877"/>
      <c r="BA185" s="877"/>
      <c r="BB185" s="877"/>
      <c r="BC185" s="877"/>
      <c r="BD185" s="877"/>
      <c r="BE185" s="877"/>
      <c r="BF185" s="877"/>
      <c r="BG185" s="877"/>
      <c r="BH185" s="877"/>
      <c r="BI185" s="877"/>
      <c r="BJ185" s="877"/>
      <c r="BK185" s="877"/>
      <c r="BL185" s="877"/>
      <c r="BM185" s="877"/>
      <c r="BN185" s="877"/>
      <c r="BO185" s="877"/>
      <c r="BP185" s="877"/>
      <c r="BQ185" s="877"/>
      <c r="BR185" s="877"/>
      <c r="BS185" s="877"/>
      <c r="BT185" s="877"/>
      <c r="BU185" s="877"/>
      <c r="BV185" s="877"/>
      <c r="BW185" s="877"/>
      <c r="BX185" s="877"/>
      <c r="BY185" s="877"/>
      <c r="BZ185" s="877"/>
      <c r="CA185" s="877"/>
      <c r="CB185" s="877"/>
      <c r="CC185" s="877"/>
      <c r="CD185" s="877"/>
      <c r="CE185" s="877"/>
      <c r="CF185" s="877"/>
      <c r="CG185" s="877"/>
      <c r="CH185" s="877"/>
      <c r="CI185" s="877"/>
      <c r="CJ185" s="877"/>
    </row>
    <row r="186" spans="1:88" s="878" customFormat="1" ht="12.75">
      <c r="A186" s="66" t="s">
        <v>717</v>
      </c>
      <c r="B186" s="79">
        <v>1600819</v>
      </c>
      <c r="C186" s="79">
        <v>1201557</v>
      </c>
      <c r="D186" s="79">
        <v>714325.63</v>
      </c>
      <c r="E186" s="410">
        <v>44.622510727321455</v>
      </c>
      <c r="F186" s="79">
        <v>124935.93</v>
      </c>
      <c r="G186" s="152"/>
      <c r="H186" s="152"/>
      <c r="I186" s="152"/>
      <c r="J186" s="152"/>
      <c r="K186" s="152"/>
      <c r="L186" s="152"/>
      <c r="M186" s="152"/>
      <c r="N186" s="152"/>
      <c r="O186" s="152"/>
      <c r="P186" s="152"/>
      <c r="Q186" s="152"/>
      <c r="R186" s="152"/>
      <c r="S186" s="152"/>
      <c r="T186" s="152"/>
      <c r="U186" s="152"/>
      <c r="V186" s="877"/>
      <c r="W186" s="877"/>
      <c r="X186" s="877"/>
      <c r="Y186" s="877"/>
      <c r="Z186" s="877"/>
      <c r="AA186" s="877"/>
      <c r="AB186" s="877"/>
      <c r="AC186" s="877"/>
      <c r="AD186" s="877"/>
      <c r="AE186" s="877"/>
      <c r="AF186" s="877"/>
      <c r="AG186" s="877"/>
      <c r="AH186" s="877"/>
      <c r="AI186" s="877"/>
      <c r="AJ186" s="877"/>
      <c r="AK186" s="877"/>
      <c r="AL186" s="877"/>
      <c r="AM186" s="877"/>
      <c r="AN186" s="877"/>
      <c r="AO186" s="877"/>
      <c r="AP186" s="877"/>
      <c r="AQ186" s="877"/>
      <c r="AR186" s="877"/>
      <c r="AS186" s="877"/>
      <c r="AT186" s="877"/>
      <c r="AU186" s="877"/>
      <c r="AV186" s="877"/>
      <c r="AW186" s="877"/>
      <c r="AX186" s="877"/>
      <c r="AY186" s="877"/>
      <c r="AZ186" s="877"/>
      <c r="BA186" s="877"/>
      <c r="BB186" s="877"/>
      <c r="BC186" s="877"/>
      <c r="BD186" s="877"/>
      <c r="BE186" s="877"/>
      <c r="BF186" s="877"/>
      <c r="BG186" s="877"/>
      <c r="BH186" s="877"/>
      <c r="BI186" s="877"/>
      <c r="BJ186" s="877"/>
      <c r="BK186" s="877"/>
      <c r="BL186" s="877"/>
      <c r="BM186" s="877"/>
      <c r="BN186" s="877"/>
      <c r="BO186" s="877"/>
      <c r="BP186" s="877"/>
      <c r="BQ186" s="877"/>
      <c r="BR186" s="877"/>
      <c r="BS186" s="877"/>
      <c r="BT186" s="877"/>
      <c r="BU186" s="877"/>
      <c r="BV186" s="877"/>
      <c r="BW186" s="877"/>
      <c r="BX186" s="877"/>
      <c r="BY186" s="877"/>
      <c r="BZ186" s="877"/>
      <c r="CA186" s="877"/>
      <c r="CB186" s="877"/>
      <c r="CC186" s="877"/>
      <c r="CD186" s="877"/>
      <c r="CE186" s="877"/>
      <c r="CF186" s="877"/>
      <c r="CG186" s="877"/>
      <c r="CH186" s="877"/>
      <c r="CI186" s="877"/>
      <c r="CJ186" s="877"/>
    </row>
    <row r="187" spans="1:6" ht="12.75">
      <c r="A187" s="70" t="s">
        <v>737</v>
      </c>
      <c r="B187" s="405"/>
      <c r="C187" s="405"/>
      <c r="D187" s="405"/>
      <c r="E187" s="884"/>
      <c r="F187" s="79"/>
    </row>
    <row r="188" spans="1:88" s="861" customFormat="1" ht="12.75">
      <c r="A188" s="70" t="s">
        <v>727</v>
      </c>
      <c r="B188" s="79"/>
      <c r="C188" s="79"/>
      <c r="D188" s="79"/>
      <c r="E188" s="410"/>
      <c r="F188" s="79"/>
      <c r="G188" s="152"/>
      <c r="H188" s="152"/>
      <c r="I188" s="152"/>
      <c r="J188" s="152"/>
      <c r="K188" s="152"/>
      <c r="L188" s="152"/>
      <c r="M188" s="152"/>
      <c r="N188" s="152"/>
      <c r="O188" s="152"/>
      <c r="P188" s="152"/>
      <c r="Q188" s="152"/>
      <c r="R188" s="152"/>
      <c r="S188" s="152"/>
      <c r="T188" s="152"/>
      <c r="U188" s="152"/>
      <c r="V188" s="860"/>
      <c r="W188" s="860"/>
      <c r="X188" s="860"/>
      <c r="Y188" s="860"/>
      <c r="Z188" s="860"/>
      <c r="AA188" s="860"/>
      <c r="AB188" s="860"/>
      <c r="AC188" s="860"/>
      <c r="AD188" s="860"/>
      <c r="AE188" s="860"/>
      <c r="AF188" s="860"/>
      <c r="AG188" s="860"/>
      <c r="AH188" s="860"/>
      <c r="AI188" s="860"/>
      <c r="AJ188" s="860"/>
      <c r="AK188" s="860"/>
      <c r="AL188" s="860"/>
      <c r="AM188" s="860"/>
      <c r="AN188" s="860"/>
      <c r="AO188" s="860"/>
      <c r="AP188" s="860"/>
      <c r="AQ188" s="860"/>
      <c r="AR188" s="860"/>
      <c r="AS188" s="860"/>
      <c r="AT188" s="860"/>
      <c r="AU188" s="860"/>
      <c r="AV188" s="860"/>
      <c r="AW188" s="860"/>
      <c r="AX188" s="860"/>
      <c r="AY188" s="860"/>
      <c r="AZ188" s="860"/>
      <c r="BA188" s="860"/>
      <c r="BB188" s="860"/>
      <c r="BC188" s="860"/>
      <c r="BD188" s="860"/>
      <c r="BE188" s="860"/>
      <c r="BF188" s="860"/>
      <c r="BG188" s="860"/>
      <c r="BH188" s="860"/>
      <c r="BI188" s="860"/>
      <c r="BJ188" s="860"/>
      <c r="BK188" s="860"/>
      <c r="BL188" s="860"/>
      <c r="BM188" s="860"/>
      <c r="BN188" s="860"/>
      <c r="BO188" s="860"/>
      <c r="BP188" s="860"/>
      <c r="BQ188" s="860"/>
      <c r="BR188" s="860"/>
      <c r="BS188" s="860"/>
      <c r="BT188" s="860"/>
      <c r="BU188" s="860"/>
      <c r="BV188" s="860"/>
      <c r="BW188" s="860"/>
      <c r="BX188" s="860"/>
      <c r="BY188" s="860"/>
      <c r="BZ188" s="860"/>
      <c r="CA188" s="860"/>
      <c r="CB188" s="860"/>
      <c r="CC188" s="860"/>
      <c r="CD188" s="860"/>
      <c r="CE188" s="860"/>
      <c r="CF188" s="860"/>
      <c r="CG188" s="860"/>
      <c r="CH188" s="860"/>
      <c r="CI188" s="860"/>
      <c r="CJ188" s="860"/>
    </row>
    <row r="189" spans="1:88" s="875" customFormat="1" ht="12.75">
      <c r="A189" s="69" t="s">
        <v>704</v>
      </c>
      <c r="B189" s="79">
        <v>261126</v>
      </c>
      <c r="C189" s="79">
        <v>261126</v>
      </c>
      <c r="D189" s="79">
        <v>31998</v>
      </c>
      <c r="E189" s="410">
        <v>12.253854461064774</v>
      </c>
      <c r="F189" s="79">
        <v>0</v>
      </c>
      <c r="G189" s="152"/>
      <c r="H189" s="152"/>
      <c r="I189" s="152"/>
      <c r="J189" s="152"/>
      <c r="K189" s="152"/>
      <c r="L189" s="152"/>
      <c r="M189" s="152"/>
      <c r="N189" s="152"/>
      <c r="O189" s="152"/>
      <c r="P189" s="152"/>
      <c r="Q189" s="152"/>
      <c r="R189" s="152"/>
      <c r="S189" s="152"/>
      <c r="T189" s="152"/>
      <c r="U189" s="152"/>
      <c r="V189" s="860"/>
      <c r="W189" s="860"/>
      <c r="X189" s="860"/>
      <c r="Y189" s="860"/>
      <c r="Z189" s="860"/>
      <c r="AA189" s="860"/>
      <c r="AB189" s="860"/>
      <c r="AC189" s="860"/>
      <c r="AD189" s="860"/>
      <c r="AE189" s="860"/>
      <c r="AF189" s="860"/>
      <c r="AG189" s="860"/>
      <c r="AH189" s="860"/>
      <c r="AI189" s="860"/>
      <c r="AJ189" s="860"/>
      <c r="AK189" s="860"/>
      <c r="AL189" s="860"/>
      <c r="AM189" s="860"/>
      <c r="AN189" s="860"/>
      <c r="AO189" s="860"/>
      <c r="AP189" s="860"/>
      <c r="AQ189" s="860"/>
      <c r="AR189" s="860"/>
      <c r="AS189" s="860"/>
      <c r="AT189" s="860"/>
      <c r="AU189" s="860"/>
      <c r="AV189" s="860"/>
      <c r="AW189" s="860"/>
      <c r="AX189" s="860"/>
      <c r="AY189" s="860"/>
      <c r="AZ189" s="860"/>
      <c r="BA189" s="860"/>
      <c r="BB189" s="860"/>
      <c r="BC189" s="860"/>
      <c r="BD189" s="860"/>
      <c r="BE189" s="860"/>
      <c r="BF189" s="860"/>
      <c r="BG189" s="860"/>
      <c r="BH189" s="860"/>
      <c r="BI189" s="860"/>
      <c r="BJ189" s="860"/>
      <c r="BK189" s="860"/>
      <c r="BL189" s="860"/>
      <c r="BM189" s="860"/>
      <c r="BN189" s="860"/>
      <c r="BO189" s="860"/>
      <c r="BP189" s="860"/>
      <c r="BQ189" s="860"/>
      <c r="BR189" s="860"/>
      <c r="BS189" s="860"/>
      <c r="BT189" s="860"/>
      <c r="BU189" s="860"/>
      <c r="BV189" s="860"/>
      <c r="BW189" s="860"/>
      <c r="BX189" s="860"/>
      <c r="BY189" s="860"/>
      <c r="BZ189" s="860"/>
      <c r="CA189" s="860"/>
      <c r="CB189" s="860"/>
      <c r="CC189" s="860"/>
      <c r="CD189" s="860"/>
      <c r="CE189" s="860"/>
      <c r="CF189" s="860"/>
      <c r="CG189" s="860"/>
      <c r="CH189" s="860"/>
      <c r="CI189" s="860"/>
      <c r="CJ189" s="860"/>
    </row>
    <row r="190" spans="1:88" s="875" customFormat="1" ht="12.75">
      <c r="A190" s="69" t="s">
        <v>707</v>
      </c>
      <c r="B190" s="79">
        <v>261126</v>
      </c>
      <c r="C190" s="79">
        <v>261126</v>
      </c>
      <c r="D190" s="79">
        <v>31998</v>
      </c>
      <c r="E190" s="410">
        <v>12.253854461064774</v>
      </c>
      <c r="F190" s="79">
        <v>0</v>
      </c>
      <c r="G190" s="152"/>
      <c r="H190" s="152"/>
      <c r="I190" s="152"/>
      <c r="J190" s="152"/>
      <c r="K190" s="152"/>
      <c r="L190" s="152"/>
      <c r="M190" s="152"/>
      <c r="N190" s="152"/>
      <c r="O190" s="152"/>
      <c r="P190" s="152"/>
      <c r="Q190" s="152"/>
      <c r="R190" s="152"/>
      <c r="S190" s="152"/>
      <c r="T190" s="152"/>
      <c r="U190" s="152"/>
      <c r="V190" s="860"/>
      <c r="W190" s="860"/>
      <c r="X190" s="860"/>
      <c r="Y190" s="860"/>
      <c r="Z190" s="860"/>
      <c r="AA190" s="860"/>
      <c r="AB190" s="860"/>
      <c r="AC190" s="860"/>
      <c r="AD190" s="860"/>
      <c r="AE190" s="860"/>
      <c r="AF190" s="860"/>
      <c r="AG190" s="860"/>
      <c r="AH190" s="860"/>
      <c r="AI190" s="860"/>
      <c r="AJ190" s="860"/>
      <c r="AK190" s="860"/>
      <c r="AL190" s="860"/>
      <c r="AM190" s="860"/>
      <c r="AN190" s="860"/>
      <c r="AO190" s="860"/>
      <c r="AP190" s="860"/>
      <c r="AQ190" s="860"/>
      <c r="AR190" s="860"/>
      <c r="AS190" s="860"/>
      <c r="AT190" s="860"/>
      <c r="AU190" s="860"/>
      <c r="AV190" s="860"/>
      <c r="AW190" s="860"/>
      <c r="AX190" s="860"/>
      <c r="AY190" s="860"/>
      <c r="AZ190" s="860"/>
      <c r="BA190" s="860"/>
      <c r="BB190" s="860"/>
      <c r="BC190" s="860"/>
      <c r="BD190" s="860"/>
      <c r="BE190" s="860"/>
      <c r="BF190" s="860"/>
      <c r="BG190" s="860"/>
      <c r="BH190" s="860"/>
      <c r="BI190" s="860"/>
      <c r="BJ190" s="860"/>
      <c r="BK190" s="860"/>
      <c r="BL190" s="860"/>
      <c r="BM190" s="860"/>
      <c r="BN190" s="860"/>
      <c r="BO190" s="860"/>
      <c r="BP190" s="860"/>
      <c r="BQ190" s="860"/>
      <c r="BR190" s="860"/>
      <c r="BS190" s="860"/>
      <c r="BT190" s="860"/>
      <c r="BU190" s="860"/>
      <c r="BV190" s="860"/>
      <c r="BW190" s="860"/>
      <c r="BX190" s="860"/>
      <c r="BY190" s="860"/>
      <c r="BZ190" s="860"/>
      <c r="CA190" s="860"/>
      <c r="CB190" s="860"/>
      <c r="CC190" s="860"/>
      <c r="CD190" s="860"/>
      <c r="CE190" s="860"/>
      <c r="CF190" s="860"/>
      <c r="CG190" s="860"/>
      <c r="CH190" s="860"/>
      <c r="CI190" s="860"/>
      <c r="CJ190" s="860"/>
    </row>
    <row r="191" spans="1:88" s="875" customFormat="1" ht="12.75">
      <c r="A191" s="69" t="s">
        <v>708</v>
      </c>
      <c r="B191" s="79">
        <v>261126</v>
      </c>
      <c r="C191" s="79">
        <v>261126</v>
      </c>
      <c r="D191" s="79">
        <v>31998</v>
      </c>
      <c r="E191" s="410">
        <v>12.253854461064774</v>
      </c>
      <c r="F191" s="79">
        <v>0</v>
      </c>
      <c r="G191" s="152"/>
      <c r="H191" s="152"/>
      <c r="I191" s="152"/>
      <c r="J191" s="152"/>
      <c r="K191" s="152"/>
      <c r="L191" s="152"/>
      <c r="M191" s="152"/>
      <c r="N191" s="152"/>
      <c r="O191" s="152"/>
      <c r="P191" s="152"/>
      <c r="Q191" s="152"/>
      <c r="R191" s="152"/>
      <c r="S191" s="152"/>
      <c r="T191" s="152"/>
      <c r="U191" s="152"/>
      <c r="V191" s="860"/>
      <c r="W191" s="860"/>
      <c r="X191" s="860"/>
      <c r="Y191" s="860"/>
      <c r="Z191" s="860"/>
      <c r="AA191" s="860"/>
      <c r="AB191" s="860"/>
      <c r="AC191" s="860"/>
      <c r="AD191" s="860"/>
      <c r="AE191" s="860"/>
      <c r="AF191" s="860"/>
      <c r="AG191" s="860"/>
      <c r="AH191" s="860"/>
      <c r="AI191" s="860"/>
      <c r="AJ191" s="860"/>
      <c r="AK191" s="860"/>
      <c r="AL191" s="860"/>
      <c r="AM191" s="860"/>
      <c r="AN191" s="860"/>
      <c r="AO191" s="860"/>
      <c r="AP191" s="860"/>
      <c r="AQ191" s="860"/>
      <c r="AR191" s="860"/>
      <c r="AS191" s="860"/>
      <c r="AT191" s="860"/>
      <c r="AU191" s="860"/>
      <c r="AV191" s="860"/>
      <c r="AW191" s="860"/>
      <c r="AX191" s="860"/>
      <c r="AY191" s="860"/>
      <c r="AZ191" s="860"/>
      <c r="BA191" s="860"/>
      <c r="BB191" s="860"/>
      <c r="BC191" s="860"/>
      <c r="BD191" s="860"/>
      <c r="BE191" s="860"/>
      <c r="BF191" s="860"/>
      <c r="BG191" s="860"/>
      <c r="BH191" s="860"/>
      <c r="BI191" s="860"/>
      <c r="BJ191" s="860"/>
      <c r="BK191" s="860"/>
      <c r="BL191" s="860"/>
      <c r="BM191" s="860"/>
      <c r="BN191" s="860"/>
      <c r="BO191" s="860"/>
      <c r="BP191" s="860"/>
      <c r="BQ191" s="860"/>
      <c r="BR191" s="860"/>
      <c r="BS191" s="860"/>
      <c r="BT191" s="860"/>
      <c r="BU191" s="860"/>
      <c r="BV191" s="860"/>
      <c r="BW191" s="860"/>
      <c r="BX191" s="860"/>
      <c r="BY191" s="860"/>
      <c r="BZ191" s="860"/>
      <c r="CA191" s="860"/>
      <c r="CB191" s="860"/>
      <c r="CC191" s="860"/>
      <c r="CD191" s="860"/>
      <c r="CE191" s="860"/>
      <c r="CF191" s="860"/>
      <c r="CG191" s="860"/>
      <c r="CH191" s="860"/>
      <c r="CI191" s="860"/>
      <c r="CJ191" s="860"/>
    </row>
    <row r="192" spans="1:88" s="876" customFormat="1" ht="12.75">
      <c r="A192" s="69" t="s">
        <v>709</v>
      </c>
      <c r="B192" s="79">
        <v>98810</v>
      </c>
      <c r="C192" s="79">
        <v>98810</v>
      </c>
      <c r="D192" s="79">
        <v>31998</v>
      </c>
      <c r="E192" s="410">
        <v>32.38336200789394</v>
      </c>
      <c r="F192" s="79">
        <v>0</v>
      </c>
      <c r="G192" s="152"/>
      <c r="H192" s="152"/>
      <c r="I192" s="152"/>
      <c r="J192" s="152"/>
      <c r="K192" s="152"/>
      <c r="L192" s="152"/>
      <c r="M192" s="152"/>
      <c r="N192" s="152"/>
      <c r="O192" s="152"/>
      <c r="P192" s="152"/>
      <c r="Q192" s="152"/>
      <c r="R192" s="152"/>
      <c r="S192" s="152"/>
      <c r="T192" s="152"/>
      <c r="U192" s="152"/>
      <c r="V192" s="860"/>
      <c r="W192" s="860"/>
      <c r="X192" s="860"/>
      <c r="Y192" s="860"/>
      <c r="Z192" s="860"/>
      <c r="AA192" s="860"/>
      <c r="AB192" s="860"/>
      <c r="AC192" s="860"/>
      <c r="AD192" s="860"/>
      <c r="AE192" s="860"/>
      <c r="AF192" s="860"/>
      <c r="AG192" s="860"/>
      <c r="AH192" s="860"/>
      <c r="AI192" s="860"/>
      <c r="AJ192" s="860"/>
      <c r="AK192" s="860"/>
      <c r="AL192" s="860"/>
      <c r="AM192" s="860"/>
      <c r="AN192" s="860"/>
      <c r="AO192" s="860"/>
      <c r="AP192" s="860"/>
      <c r="AQ192" s="860"/>
      <c r="AR192" s="860"/>
      <c r="AS192" s="860"/>
      <c r="AT192" s="860"/>
      <c r="AU192" s="860"/>
      <c r="AV192" s="860"/>
      <c r="AW192" s="860"/>
      <c r="AX192" s="860"/>
      <c r="AY192" s="860"/>
      <c r="AZ192" s="860"/>
      <c r="BA192" s="860"/>
      <c r="BB192" s="860"/>
      <c r="BC192" s="860"/>
      <c r="BD192" s="860"/>
      <c r="BE192" s="860"/>
      <c r="BF192" s="860"/>
      <c r="BG192" s="860"/>
      <c r="BH192" s="860"/>
      <c r="BI192" s="860"/>
      <c r="BJ192" s="860"/>
      <c r="BK192" s="860"/>
      <c r="BL192" s="860"/>
      <c r="BM192" s="860"/>
      <c r="BN192" s="860"/>
      <c r="BO192" s="860"/>
      <c r="BP192" s="860"/>
      <c r="BQ192" s="860"/>
      <c r="BR192" s="860"/>
      <c r="BS192" s="860"/>
      <c r="BT192" s="860"/>
      <c r="BU192" s="860"/>
      <c r="BV192" s="860"/>
      <c r="BW192" s="860"/>
      <c r="BX192" s="860"/>
      <c r="BY192" s="860"/>
      <c r="BZ192" s="860"/>
      <c r="CA192" s="860"/>
      <c r="CB192" s="860"/>
      <c r="CC192" s="860"/>
      <c r="CD192" s="860"/>
      <c r="CE192" s="860"/>
      <c r="CF192" s="860"/>
      <c r="CG192" s="860"/>
      <c r="CH192" s="860"/>
      <c r="CI192" s="860"/>
      <c r="CJ192" s="860"/>
    </row>
    <row r="193" spans="1:88" s="876" customFormat="1" ht="12.75">
      <c r="A193" s="69" t="s">
        <v>710</v>
      </c>
      <c r="B193" s="79">
        <v>98810</v>
      </c>
      <c r="C193" s="79">
        <v>98810</v>
      </c>
      <c r="D193" s="193">
        <v>31998</v>
      </c>
      <c r="E193" s="410">
        <v>32.38336200789394</v>
      </c>
      <c r="F193" s="79">
        <v>0</v>
      </c>
      <c r="G193" s="152"/>
      <c r="H193" s="152"/>
      <c r="I193" s="152"/>
      <c r="J193" s="152"/>
      <c r="K193" s="152"/>
      <c r="L193" s="152"/>
      <c r="M193" s="152"/>
      <c r="N193" s="152"/>
      <c r="O193" s="152"/>
      <c r="P193" s="152"/>
      <c r="Q193" s="152"/>
      <c r="R193" s="152"/>
      <c r="S193" s="152"/>
      <c r="T193" s="152"/>
      <c r="U193" s="152"/>
      <c r="V193" s="860"/>
      <c r="W193" s="860"/>
      <c r="X193" s="860"/>
      <c r="Y193" s="860"/>
      <c r="Z193" s="860"/>
      <c r="AA193" s="860"/>
      <c r="AB193" s="860"/>
      <c r="AC193" s="860"/>
      <c r="AD193" s="860"/>
      <c r="AE193" s="860"/>
      <c r="AF193" s="860"/>
      <c r="AG193" s="860"/>
      <c r="AH193" s="860"/>
      <c r="AI193" s="860"/>
      <c r="AJ193" s="860"/>
      <c r="AK193" s="860"/>
      <c r="AL193" s="860"/>
      <c r="AM193" s="860"/>
      <c r="AN193" s="860"/>
      <c r="AO193" s="860"/>
      <c r="AP193" s="860"/>
      <c r="AQ193" s="860"/>
      <c r="AR193" s="860"/>
      <c r="AS193" s="860"/>
      <c r="AT193" s="860"/>
      <c r="AU193" s="860"/>
      <c r="AV193" s="860"/>
      <c r="AW193" s="860"/>
      <c r="AX193" s="860"/>
      <c r="AY193" s="860"/>
      <c r="AZ193" s="860"/>
      <c r="BA193" s="860"/>
      <c r="BB193" s="860"/>
      <c r="BC193" s="860"/>
      <c r="BD193" s="860"/>
      <c r="BE193" s="860"/>
      <c r="BF193" s="860"/>
      <c r="BG193" s="860"/>
      <c r="BH193" s="860"/>
      <c r="BI193" s="860"/>
      <c r="BJ193" s="860"/>
      <c r="BK193" s="860"/>
      <c r="BL193" s="860"/>
      <c r="BM193" s="860"/>
      <c r="BN193" s="860"/>
      <c r="BO193" s="860"/>
      <c r="BP193" s="860"/>
      <c r="BQ193" s="860"/>
      <c r="BR193" s="860"/>
      <c r="BS193" s="860"/>
      <c r="BT193" s="860"/>
      <c r="BU193" s="860"/>
      <c r="BV193" s="860"/>
      <c r="BW193" s="860"/>
      <c r="BX193" s="860"/>
      <c r="BY193" s="860"/>
      <c r="BZ193" s="860"/>
      <c r="CA193" s="860"/>
      <c r="CB193" s="860"/>
      <c r="CC193" s="860"/>
      <c r="CD193" s="860"/>
      <c r="CE193" s="860"/>
      <c r="CF193" s="860"/>
      <c r="CG193" s="860"/>
      <c r="CH193" s="860"/>
      <c r="CI193" s="860"/>
      <c r="CJ193" s="860"/>
    </row>
    <row r="194" spans="1:88" s="882" customFormat="1" ht="12.75">
      <c r="A194" s="66" t="s">
        <v>715</v>
      </c>
      <c r="B194" s="79">
        <v>162316</v>
      </c>
      <c r="C194" s="79">
        <v>162316</v>
      </c>
      <c r="D194" s="79">
        <v>0</v>
      </c>
      <c r="E194" s="410">
        <v>0</v>
      </c>
      <c r="F194" s="79">
        <v>0</v>
      </c>
      <c r="G194" s="152"/>
      <c r="H194" s="152"/>
      <c r="I194" s="152"/>
      <c r="J194" s="152"/>
      <c r="K194" s="152"/>
      <c r="L194" s="152"/>
      <c r="M194" s="152"/>
      <c r="N194" s="152"/>
      <c r="O194" s="152"/>
      <c r="P194" s="152"/>
      <c r="Q194" s="152"/>
      <c r="R194" s="152"/>
      <c r="S194" s="152"/>
      <c r="T194" s="152"/>
      <c r="U194" s="152"/>
      <c r="V194" s="881"/>
      <c r="W194" s="881"/>
      <c r="X194" s="881"/>
      <c r="Y194" s="881"/>
      <c r="Z194" s="881"/>
      <c r="AA194" s="881"/>
      <c r="AB194" s="881"/>
      <c r="AC194" s="881"/>
      <c r="AD194" s="881"/>
      <c r="AE194" s="881"/>
      <c r="AF194" s="881"/>
      <c r="AG194" s="881"/>
      <c r="AH194" s="881"/>
      <c r="AI194" s="881"/>
      <c r="AJ194" s="881"/>
      <c r="AK194" s="881"/>
      <c r="AL194" s="881"/>
      <c r="AM194" s="881"/>
      <c r="AN194" s="881"/>
      <c r="AO194" s="881"/>
      <c r="AP194" s="881"/>
      <c r="AQ194" s="881"/>
      <c r="AR194" s="881"/>
      <c r="AS194" s="881"/>
      <c r="AT194" s="881"/>
      <c r="AU194" s="881"/>
      <c r="AV194" s="881"/>
      <c r="AW194" s="881"/>
      <c r="AX194" s="881"/>
      <c r="AY194" s="881"/>
      <c r="AZ194" s="881"/>
      <c r="BA194" s="881"/>
      <c r="BB194" s="881"/>
      <c r="BC194" s="881"/>
      <c r="BD194" s="881"/>
      <c r="BE194" s="881"/>
      <c r="BF194" s="881"/>
      <c r="BG194" s="881"/>
      <c r="BH194" s="881"/>
      <c r="BI194" s="881"/>
      <c r="BJ194" s="881"/>
      <c r="BK194" s="881"/>
      <c r="BL194" s="881"/>
      <c r="BM194" s="881"/>
      <c r="BN194" s="881"/>
      <c r="BO194" s="881"/>
      <c r="BP194" s="881"/>
      <c r="BQ194" s="881"/>
      <c r="BR194" s="881"/>
      <c r="BS194" s="881"/>
      <c r="BT194" s="881"/>
      <c r="BU194" s="881"/>
      <c r="BV194" s="881"/>
      <c r="BW194" s="881"/>
      <c r="BX194" s="881"/>
      <c r="BY194" s="881"/>
      <c r="BZ194" s="881"/>
      <c r="CA194" s="881"/>
      <c r="CB194" s="881"/>
      <c r="CC194" s="881"/>
      <c r="CD194" s="881"/>
      <c r="CE194" s="881"/>
      <c r="CF194" s="881"/>
      <c r="CG194" s="881"/>
      <c r="CH194" s="881"/>
      <c r="CI194" s="881"/>
      <c r="CJ194" s="881"/>
    </row>
    <row r="195" spans="1:88" s="882" customFormat="1" ht="12.75">
      <c r="A195" s="66" t="s">
        <v>716</v>
      </c>
      <c r="B195" s="79">
        <v>162316</v>
      </c>
      <c r="C195" s="79">
        <v>162316</v>
      </c>
      <c r="D195" s="79">
        <v>0</v>
      </c>
      <c r="E195" s="410">
        <v>0</v>
      </c>
      <c r="F195" s="79">
        <v>0</v>
      </c>
      <c r="G195" s="152"/>
      <c r="H195" s="152"/>
      <c r="I195" s="152"/>
      <c r="J195" s="152"/>
      <c r="K195" s="152"/>
      <c r="L195" s="152"/>
      <c r="M195" s="152"/>
      <c r="N195" s="152"/>
      <c r="O195" s="152"/>
      <c r="P195" s="152"/>
      <c r="Q195" s="152"/>
      <c r="R195" s="152"/>
      <c r="S195" s="152"/>
      <c r="T195" s="152"/>
      <c r="U195" s="152"/>
      <c r="V195" s="881"/>
      <c r="W195" s="881"/>
      <c r="X195" s="881"/>
      <c r="Y195" s="881"/>
      <c r="Z195" s="881"/>
      <c r="AA195" s="881"/>
      <c r="AB195" s="881"/>
      <c r="AC195" s="881"/>
      <c r="AD195" s="881"/>
      <c r="AE195" s="881"/>
      <c r="AF195" s="881"/>
      <c r="AG195" s="881"/>
      <c r="AH195" s="881"/>
      <c r="AI195" s="881"/>
      <c r="AJ195" s="881"/>
      <c r="AK195" s="881"/>
      <c r="AL195" s="881"/>
      <c r="AM195" s="881"/>
      <c r="AN195" s="881"/>
      <c r="AO195" s="881"/>
      <c r="AP195" s="881"/>
      <c r="AQ195" s="881"/>
      <c r="AR195" s="881"/>
      <c r="AS195" s="881"/>
      <c r="AT195" s="881"/>
      <c r="AU195" s="881"/>
      <c r="AV195" s="881"/>
      <c r="AW195" s="881"/>
      <c r="AX195" s="881"/>
      <c r="AY195" s="881"/>
      <c r="AZ195" s="881"/>
      <c r="BA195" s="881"/>
      <c r="BB195" s="881"/>
      <c r="BC195" s="881"/>
      <c r="BD195" s="881"/>
      <c r="BE195" s="881"/>
      <c r="BF195" s="881"/>
      <c r="BG195" s="881"/>
      <c r="BH195" s="881"/>
      <c r="BI195" s="881"/>
      <c r="BJ195" s="881"/>
      <c r="BK195" s="881"/>
      <c r="BL195" s="881"/>
      <c r="BM195" s="881"/>
      <c r="BN195" s="881"/>
      <c r="BO195" s="881"/>
      <c r="BP195" s="881"/>
      <c r="BQ195" s="881"/>
      <c r="BR195" s="881"/>
      <c r="BS195" s="881"/>
      <c r="BT195" s="881"/>
      <c r="BU195" s="881"/>
      <c r="BV195" s="881"/>
      <c r="BW195" s="881"/>
      <c r="BX195" s="881"/>
      <c r="BY195" s="881"/>
      <c r="BZ195" s="881"/>
      <c r="CA195" s="881"/>
      <c r="CB195" s="881"/>
      <c r="CC195" s="881"/>
      <c r="CD195" s="881"/>
      <c r="CE195" s="881"/>
      <c r="CF195" s="881"/>
      <c r="CG195" s="881"/>
      <c r="CH195" s="881"/>
      <c r="CI195" s="881"/>
      <c r="CJ195" s="881"/>
    </row>
    <row r="196" spans="1:88" s="861" customFormat="1" ht="12.75">
      <c r="A196" s="70" t="s">
        <v>722</v>
      </c>
      <c r="B196" s="23"/>
      <c r="C196" s="23"/>
      <c r="D196" s="23"/>
      <c r="E196" s="874"/>
      <c r="F196" s="79"/>
      <c r="G196" s="152"/>
      <c r="H196" s="152"/>
      <c r="I196" s="152"/>
      <c r="J196" s="152"/>
      <c r="K196" s="152"/>
      <c r="L196" s="152"/>
      <c r="M196" s="152"/>
      <c r="N196" s="152"/>
      <c r="O196" s="152"/>
      <c r="P196" s="152"/>
      <c r="Q196" s="152"/>
      <c r="R196" s="152"/>
      <c r="S196" s="152"/>
      <c r="T196" s="152"/>
      <c r="U196" s="152"/>
      <c r="V196" s="860"/>
      <c r="W196" s="860"/>
      <c r="X196" s="860"/>
      <c r="Y196" s="860"/>
      <c r="Z196" s="860"/>
      <c r="AA196" s="860"/>
      <c r="AB196" s="860"/>
      <c r="AC196" s="860"/>
      <c r="AD196" s="860"/>
      <c r="AE196" s="860"/>
      <c r="AF196" s="860"/>
      <c r="AG196" s="860"/>
      <c r="AH196" s="860"/>
      <c r="AI196" s="860"/>
      <c r="AJ196" s="860"/>
      <c r="AK196" s="860"/>
      <c r="AL196" s="860"/>
      <c r="AM196" s="860"/>
      <c r="AN196" s="860"/>
      <c r="AO196" s="860"/>
      <c r="AP196" s="860"/>
      <c r="AQ196" s="860"/>
      <c r="AR196" s="860"/>
      <c r="AS196" s="860"/>
      <c r="AT196" s="860"/>
      <c r="AU196" s="860"/>
      <c r="AV196" s="860"/>
      <c r="AW196" s="860"/>
      <c r="AX196" s="860"/>
      <c r="AY196" s="860"/>
      <c r="AZ196" s="860"/>
      <c r="BA196" s="860"/>
      <c r="BB196" s="860"/>
      <c r="BC196" s="860"/>
      <c r="BD196" s="860"/>
      <c r="BE196" s="860"/>
      <c r="BF196" s="860"/>
      <c r="BG196" s="860"/>
      <c r="BH196" s="860"/>
      <c r="BI196" s="860"/>
      <c r="BJ196" s="860"/>
      <c r="BK196" s="860"/>
      <c r="BL196" s="860"/>
      <c r="BM196" s="860"/>
      <c r="BN196" s="860"/>
      <c r="BO196" s="860"/>
      <c r="BP196" s="860"/>
      <c r="BQ196" s="860"/>
      <c r="BR196" s="860"/>
      <c r="BS196" s="860"/>
      <c r="BT196" s="860"/>
      <c r="BU196" s="860"/>
      <c r="BV196" s="860"/>
      <c r="BW196" s="860"/>
      <c r="BX196" s="860"/>
      <c r="BY196" s="860"/>
      <c r="BZ196" s="860"/>
      <c r="CA196" s="860"/>
      <c r="CB196" s="860"/>
      <c r="CC196" s="860"/>
      <c r="CD196" s="860"/>
      <c r="CE196" s="860"/>
      <c r="CF196" s="860"/>
      <c r="CG196" s="860"/>
      <c r="CH196" s="860"/>
      <c r="CI196" s="860"/>
      <c r="CJ196" s="860"/>
    </row>
    <row r="197" spans="1:88" s="875" customFormat="1" ht="12.75">
      <c r="A197" s="69" t="s">
        <v>704</v>
      </c>
      <c r="B197" s="79">
        <v>37004100</v>
      </c>
      <c r="C197" s="79">
        <v>20617030</v>
      </c>
      <c r="D197" s="79">
        <v>8890926</v>
      </c>
      <c r="E197" s="410">
        <v>24.02686729308374</v>
      </c>
      <c r="F197" s="79">
        <v>771269</v>
      </c>
      <c r="G197" s="152"/>
      <c r="H197" s="152"/>
      <c r="I197" s="152"/>
      <c r="J197" s="152"/>
      <c r="K197" s="152"/>
      <c r="L197" s="152"/>
      <c r="M197" s="152"/>
      <c r="N197" s="152"/>
      <c r="O197" s="152"/>
      <c r="P197" s="152"/>
      <c r="Q197" s="152"/>
      <c r="R197" s="152"/>
      <c r="S197" s="152"/>
      <c r="T197" s="152"/>
      <c r="U197" s="152"/>
      <c r="V197" s="860"/>
      <c r="W197" s="860"/>
      <c r="X197" s="860"/>
      <c r="Y197" s="860"/>
      <c r="Z197" s="860"/>
      <c r="AA197" s="860"/>
      <c r="AB197" s="860"/>
      <c r="AC197" s="860"/>
      <c r="AD197" s="860"/>
      <c r="AE197" s="860"/>
      <c r="AF197" s="860"/>
      <c r="AG197" s="860"/>
      <c r="AH197" s="860"/>
      <c r="AI197" s="860"/>
      <c r="AJ197" s="860"/>
      <c r="AK197" s="860"/>
      <c r="AL197" s="860"/>
      <c r="AM197" s="860"/>
      <c r="AN197" s="860"/>
      <c r="AO197" s="860"/>
      <c r="AP197" s="860"/>
      <c r="AQ197" s="860"/>
      <c r="AR197" s="860"/>
      <c r="AS197" s="860"/>
      <c r="AT197" s="860"/>
      <c r="AU197" s="860"/>
      <c r="AV197" s="860"/>
      <c r="AW197" s="860"/>
      <c r="AX197" s="860"/>
      <c r="AY197" s="860"/>
      <c r="AZ197" s="860"/>
      <c r="BA197" s="860"/>
      <c r="BB197" s="860"/>
      <c r="BC197" s="860"/>
      <c r="BD197" s="860"/>
      <c r="BE197" s="860"/>
      <c r="BF197" s="860"/>
      <c r="BG197" s="860"/>
      <c r="BH197" s="860"/>
      <c r="BI197" s="860"/>
      <c r="BJ197" s="860"/>
      <c r="BK197" s="860"/>
      <c r="BL197" s="860"/>
      <c r="BM197" s="860"/>
      <c r="BN197" s="860"/>
      <c r="BO197" s="860"/>
      <c r="BP197" s="860"/>
      <c r="BQ197" s="860"/>
      <c r="BR197" s="860"/>
      <c r="BS197" s="860"/>
      <c r="BT197" s="860"/>
      <c r="BU197" s="860"/>
      <c r="BV197" s="860"/>
      <c r="BW197" s="860"/>
      <c r="BX197" s="860"/>
      <c r="BY197" s="860"/>
      <c r="BZ197" s="860"/>
      <c r="CA197" s="860"/>
      <c r="CB197" s="860"/>
      <c r="CC197" s="860"/>
      <c r="CD197" s="860"/>
      <c r="CE197" s="860"/>
      <c r="CF197" s="860"/>
      <c r="CG197" s="860"/>
      <c r="CH197" s="860"/>
      <c r="CI197" s="860"/>
      <c r="CJ197" s="860"/>
    </row>
    <row r="198" spans="1:88" s="875" customFormat="1" ht="12.75">
      <c r="A198" s="69" t="s">
        <v>705</v>
      </c>
      <c r="B198" s="79">
        <v>9307640</v>
      </c>
      <c r="C198" s="79">
        <v>2665000</v>
      </c>
      <c r="D198" s="79">
        <v>2665000</v>
      </c>
      <c r="E198" s="410">
        <v>28.632392314270856</v>
      </c>
      <c r="F198" s="79">
        <v>818210</v>
      </c>
      <c r="G198" s="152"/>
      <c r="H198" s="152"/>
      <c r="I198" s="152"/>
      <c r="J198" s="152"/>
      <c r="K198" s="152"/>
      <c r="L198" s="152"/>
      <c r="M198" s="152"/>
      <c r="N198" s="152"/>
      <c r="O198" s="152"/>
      <c r="P198" s="152"/>
      <c r="Q198" s="152"/>
      <c r="R198" s="152"/>
      <c r="S198" s="152"/>
      <c r="T198" s="152"/>
      <c r="U198" s="152"/>
      <c r="V198" s="860"/>
      <c r="W198" s="860"/>
      <c r="X198" s="860"/>
      <c r="Y198" s="860"/>
      <c r="Z198" s="860"/>
      <c r="AA198" s="860"/>
      <c r="AB198" s="860"/>
      <c r="AC198" s="860"/>
      <c r="AD198" s="860"/>
      <c r="AE198" s="860"/>
      <c r="AF198" s="860"/>
      <c r="AG198" s="860"/>
      <c r="AH198" s="860"/>
      <c r="AI198" s="860"/>
      <c r="AJ198" s="860"/>
      <c r="AK198" s="860"/>
      <c r="AL198" s="860"/>
      <c r="AM198" s="860"/>
      <c r="AN198" s="860"/>
      <c r="AO198" s="860"/>
      <c r="AP198" s="860"/>
      <c r="AQ198" s="860"/>
      <c r="AR198" s="860"/>
      <c r="AS198" s="860"/>
      <c r="AT198" s="860"/>
      <c r="AU198" s="860"/>
      <c r="AV198" s="860"/>
      <c r="AW198" s="860"/>
      <c r="AX198" s="860"/>
      <c r="AY198" s="860"/>
      <c r="AZ198" s="860"/>
      <c r="BA198" s="860"/>
      <c r="BB198" s="860"/>
      <c r="BC198" s="860"/>
      <c r="BD198" s="860"/>
      <c r="BE198" s="860"/>
      <c r="BF198" s="860"/>
      <c r="BG198" s="860"/>
      <c r="BH198" s="860"/>
      <c r="BI198" s="860"/>
      <c r="BJ198" s="860"/>
      <c r="BK198" s="860"/>
      <c r="BL198" s="860"/>
      <c r="BM198" s="860"/>
      <c r="BN198" s="860"/>
      <c r="BO198" s="860"/>
      <c r="BP198" s="860"/>
      <c r="BQ198" s="860"/>
      <c r="BR198" s="860"/>
      <c r="BS198" s="860"/>
      <c r="BT198" s="860"/>
      <c r="BU198" s="860"/>
      <c r="BV198" s="860"/>
      <c r="BW198" s="860"/>
      <c r="BX198" s="860"/>
      <c r="BY198" s="860"/>
      <c r="BZ198" s="860"/>
      <c r="CA198" s="860"/>
      <c r="CB198" s="860"/>
      <c r="CC198" s="860"/>
      <c r="CD198" s="860"/>
      <c r="CE198" s="860"/>
      <c r="CF198" s="860"/>
      <c r="CG198" s="860"/>
      <c r="CH198" s="860"/>
      <c r="CI198" s="860"/>
      <c r="CJ198" s="860"/>
    </row>
    <row r="199" spans="1:88" s="875" customFormat="1" ht="12.75">
      <c r="A199" s="69" t="s">
        <v>707</v>
      </c>
      <c r="B199" s="79">
        <v>27696460</v>
      </c>
      <c r="C199" s="79">
        <v>17952030</v>
      </c>
      <c r="D199" s="79">
        <v>6225926</v>
      </c>
      <c r="E199" s="410">
        <v>22.479139933406653</v>
      </c>
      <c r="F199" s="79">
        <v>-46941</v>
      </c>
      <c r="G199" s="152"/>
      <c r="H199" s="152"/>
      <c r="I199" s="152"/>
      <c r="J199" s="152"/>
      <c r="K199" s="152"/>
      <c r="L199" s="152"/>
      <c r="M199" s="152"/>
      <c r="N199" s="152"/>
      <c r="O199" s="152"/>
      <c r="P199" s="152"/>
      <c r="Q199" s="152"/>
      <c r="R199" s="152"/>
      <c r="S199" s="152"/>
      <c r="T199" s="152"/>
      <c r="U199" s="152"/>
      <c r="V199" s="860"/>
      <c r="W199" s="860"/>
      <c r="X199" s="860"/>
      <c r="Y199" s="860"/>
      <c r="Z199" s="860"/>
      <c r="AA199" s="860"/>
      <c r="AB199" s="860"/>
      <c r="AC199" s="860"/>
      <c r="AD199" s="860"/>
      <c r="AE199" s="860"/>
      <c r="AF199" s="860"/>
      <c r="AG199" s="860"/>
      <c r="AH199" s="860"/>
      <c r="AI199" s="860"/>
      <c r="AJ199" s="860"/>
      <c r="AK199" s="860"/>
      <c r="AL199" s="860"/>
      <c r="AM199" s="860"/>
      <c r="AN199" s="860"/>
      <c r="AO199" s="860"/>
      <c r="AP199" s="860"/>
      <c r="AQ199" s="860"/>
      <c r="AR199" s="860"/>
      <c r="AS199" s="860"/>
      <c r="AT199" s="860"/>
      <c r="AU199" s="860"/>
      <c r="AV199" s="860"/>
      <c r="AW199" s="860"/>
      <c r="AX199" s="860"/>
      <c r="AY199" s="860"/>
      <c r="AZ199" s="860"/>
      <c r="BA199" s="860"/>
      <c r="BB199" s="860"/>
      <c r="BC199" s="860"/>
      <c r="BD199" s="860"/>
      <c r="BE199" s="860"/>
      <c r="BF199" s="860"/>
      <c r="BG199" s="860"/>
      <c r="BH199" s="860"/>
      <c r="BI199" s="860"/>
      <c r="BJ199" s="860"/>
      <c r="BK199" s="860"/>
      <c r="BL199" s="860"/>
      <c r="BM199" s="860"/>
      <c r="BN199" s="860"/>
      <c r="BO199" s="860"/>
      <c r="BP199" s="860"/>
      <c r="BQ199" s="860"/>
      <c r="BR199" s="860"/>
      <c r="BS199" s="860"/>
      <c r="BT199" s="860"/>
      <c r="BU199" s="860"/>
      <c r="BV199" s="860"/>
      <c r="BW199" s="860"/>
      <c r="BX199" s="860"/>
      <c r="BY199" s="860"/>
      <c r="BZ199" s="860"/>
      <c r="CA199" s="860"/>
      <c r="CB199" s="860"/>
      <c r="CC199" s="860"/>
      <c r="CD199" s="860"/>
      <c r="CE199" s="860"/>
      <c r="CF199" s="860"/>
      <c r="CG199" s="860"/>
      <c r="CH199" s="860"/>
      <c r="CI199" s="860"/>
      <c r="CJ199" s="860"/>
    </row>
    <row r="200" spans="1:88" s="875" customFormat="1" ht="12.75">
      <c r="A200" s="69" t="s">
        <v>708</v>
      </c>
      <c r="B200" s="79">
        <v>29948221</v>
      </c>
      <c r="C200" s="79">
        <v>19616031</v>
      </c>
      <c r="D200" s="79">
        <v>7061886</v>
      </c>
      <c r="E200" s="410">
        <v>23.58031884431466</v>
      </c>
      <c r="F200" s="79">
        <v>786142</v>
      </c>
      <c r="G200" s="152"/>
      <c r="H200" s="152"/>
      <c r="I200" s="152"/>
      <c r="J200" s="152"/>
      <c r="K200" s="152"/>
      <c r="L200" s="152"/>
      <c r="M200" s="152"/>
      <c r="N200" s="152"/>
      <c r="O200" s="152"/>
      <c r="P200" s="152"/>
      <c r="Q200" s="152"/>
      <c r="R200" s="152"/>
      <c r="S200" s="152"/>
      <c r="T200" s="152"/>
      <c r="U200" s="152"/>
      <c r="V200" s="860"/>
      <c r="W200" s="860"/>
      <c r="X200" s="860"/>
      <c r="Y200" s="860"/>
      <c r="Z200" s="860"/>
      <c r="AA200" s="860"/>
      <c r="AB200" s="860"/>
      <c r="AC200" s="860"/>
      <c r="AD200" s="860"/>
      <c r="AE200" s="860"/>
      <c r="AF200" s="860"/>
      <c r="AG200" s="860"/>
      <c r="AH200" s="860"/>
      <c r="AI200" s="860"/>
      <c r="AJ200" s="860"/>
      <c r="AK200" s="860"/>
      <c r="AL200" s="860"/>
      <c r="AM200" s="860"/>
      <c r="AN200" s="860"/>
      <c r="AO200" s="860"/>
      <c r="AP200" s="860"/>
      <c r="AQ200" s="860"/>
      <c r="AR200" s="860"/>
      <c r="AS200" s="860"/>
      <c r="AT200" s="860"/>
      <c r="AU200" s="860"/>
      <c r="AV200" s="860"/>
      <c r="AW200" s="860"/>
      <c r="AX200" s="860"/>
      <c r="AY200" s="860"/>
      <c r="AZ200" s="860"/>
      <c r="BA200" s="860"/>
      <c r="BB200" s="860"/>
      <c r="BC200" s="860"/>
      <c r="BD200" s="860"/>
      <c r="BE200" s="860"/>
      <c r="BF200" s="860"/>
      <c r="BG200" s="860"/>
      <c r="BH200" s="860"/>
      <c r="BI200" s="860"/>
      <c r="BJ200" s="860"/>
      <c r="BK200" s="860"/>
      <c r="BL200" s="860"/>
      <c r="BM200" s="860"/>
      <c r="BN200" s="860"/>
      <c r="BO200" s="860"/>
      <c r="BP200" s="860"/>
      <c r="BQ200" s="860"/>
      <c r="BR200" s="860"/>
      <c r="BS200" s="860"/>
      <c r="BT200" s="860"/>
      <c r="BU200" s="860"/>
      <c r="BV200" s="860"/>
      <c r="BW200" s="860"/>
      <c r="BX200" s="860"/>
      <c r="BY200" s="860"/>
      <c r="BZ200" s="860"/>
      <c r="CA200" s="860"/>
      <c r="CB200" s="860"/>
      <c r="CC200" s="860"/>
      <c r="CD200" s="860"/>
      <c r="CE200" s="860"/>
      <c r="CF200" s="860"/>
      <c r="CG200" s="860"/>
      <c r="CH200" s="860"/>
      <c r="CI200" s="860"/>
      <c r="CJ200" s="860"/>
    </row>
    <row r="201" spans="1:88" s="876" customFormat="1" ht="12" customHeight="1">
      <c r="A201" s="69" t="s">
        <v>709</v>
      </c>
      <c r="B201" s="79">
        <v>419981</v>
      </c>
      <c r="C201" s="79">
        <v>338241</v>
      </c>
      <c r="D201" s="79">
        <v>0</v>
      </c>
      <c r="E201" s="410">
        <v>0</v>
      </c>
      <c r="F201" s="79">
        <v>0</v>
      </c>
      <c r="G201" s="152"/>
      <c r="H201" s="152"/>
      <c r="I201" s="152"/>
      <c r="J201" s="152"/>
      <c r="K201" s="152"/>
      <c r="L201" s="152"/>
      <c r="M201" s="152"/>
      <c r="N201" s="152"/>
      <c r="O201" s="152"/>
      <c r="P201" s="152"/>
      <c r="Q201" s="152"/>
      <c r="R201" s="152"/>
      <c r="S201" s="152"/>
      <c r="T201" s="152"/>
      <c r="U201" s="152"/>
      <c r="V201" s="860"/>
      <c r="W201" s="860"/>
      <c r="X201" s="860"/>
      <c r="Y201" s="860"/>
      <c r="Z201" s="860"/>
      <c r="AA201" s="860"/>
      <c r="AB201" s="860"/>
      <c r="AC201" s="860"/>
      <c r="AD201" s="860"/>
      <c r="AE201" s="860"/>
      <c r="AF201" s="860"/>
      <c r="AG201" s="860"/>
      <c r="AH201" s="860"/>
      <c r="AI201" s="860"/>
      <c r="AJ201" s="860"/>
      <c r="AK201" s="860"/>
      <c r="AL201" s="860"/>
      <c r="AM201" s="860"/>
      <c r="AN201" s="860"/>
      <c r="AO201" s="860"/>
      <c r="AP201" s="860"/>
      <c r="AQ201" s="860"/>
      <c r="AR201" s="860"/>
      <c r="AS201" s="860"/>
      <c r="AT201" s="860"/>
      <c r="AU201" s="860"/>
      <c r="AV201" s="860"/>
      <c r="AW201" s="860"/>
      <c r="AX201" s="860"/>
      <c r="AY201" s="860"/>
      <c r="AZ201" s="860"/>
      <c r="BA201" s="860"/>
      <c r="BB201" s="860"/>
      <c r="BC201" s="860"/>
      <c r="BD201" s="860"/>
      <c r="BE201" s="860"/>
      <c r="BF201" s="860"/>
      <c r="BG201" s="860"/>
      <c r="BH201" s="860"/>
      <c r="BI201" s="860"/>
      <c r="BJ201" s="860"/>
      <c r="BK201" s="860"/>
      <c r="BL201" s="860"/>
      <c r="BM201" s="860"/>
      <c r="BN201" s="860"/>
      <c r="BO201" s="860"/>
      <c r="BP201" s="860"/>
      <c r="BQ201" s="860"/>
      <c r="BR201" s="860"/>
      <c r="BS201" s="860"/>
      <c r="BT201" s="860"/>
      <c r="BU201" s="860"/>
      <c r="BV201" s="860"/>
      <c r="BW201" s="860"/>
      <c r="BX201" s="860"/>
      <c r="BY201" s="860"/>
      <c r="BZ201" s="860"/>
      <c r="CA201" s="860"/>
      <c r="CB201" s="860"/>
      <c r="CC201" s="860"/>
      <c r="CD201" s="860"/>
      <c r="CE201" s="860"/>
      <c r="CF201" s="860"/>
      <c r="CG201" s="860"/>
      <c r="CH201" s="860"/>
      <c r="CI201" s="860"/>
      <c r="CJ201" s="860"/>
    </row>
    <row r="202" spans="1:88" s="861" customFormat="1" ht="12.75">
      <c r="A202" s="69" t="s">
        <v>711</v>
      </c>
      <c r="B202" s="79">
        <v>419981</v>
      </c>
      <c r="C202" s="79">
        <v>338241</v>
      </c>
      <c r="D202" s="79">
        <v>0</v>
      </c>
      <c r="E202" s="410">
        <v>0</v>
      </c>
      <c r="F202" s="79">
        <v>0</v>
      </c>
      <c r="G202" s="152"/>
      <c r="H202" s="152"/>
      <c r="I202" s="152"/>
      <c r="J202" s="152"/>
      <c r="K202" s="152"/>
      <c r="L202" s="152"/>
      <c r="M202" s="152"/>
      <c r="N202" s="152"/>
      <c r="O202" s="152"/>
      <c r="P202" s="152"/>
      <c r="Q202" s="152"/>
      <c r="R202" s="152"/>
      <c r="S202" s="152"/>
      <c r="T202" s="152"/>
      <c r="U202" s="152"/>
      <c r="V202" s="860"/>
      <c r="W202" s="860"/>
      <c r="X202" s="860"/>
      <c r="Y202" s="860"/>
      <c r="Z202" s="860"/>
      <c r="AA202" s="860"/>
      <c r="AB202" s="860"/>
      <c r="AC202" s="860"/>
      <c r="AD202" s="860"/>
      <c r="AE202" s="860"/>
      <c r="AF202" s="860"/>
      <c r="AG202" s="860"/>
      <c r="AH202" s="860"/>
      <c r="AI202" s="860"/>
      <c r="AJ202" s="860"/>
      <c r="AK202" s="860"/>
      <c r="AL202" s="860"/>
      <c r="AM202" s="860"/>
      <c r="AN202" s="860"/>
      <c r="AO202" s="860"/>
      <c r="AP202" s="860"/>
      <c r="AQ202" s="860"/>
      <c r="AR202" s="860"/>
      <c r="AS202" s="860"/>
      <c r="AT202" s="860"/>
      <c r="AU202" s="860"/>
      <c r="AV202" s="860"/>
      <c r="AW202" s="860"/>
      <c r="AX202" s="860"/>
      <c r="AY202" s="860"/>
      <c r="AZ202" s="860"/>
      <c r="BA202" s="860"/>
      <c r="BB202" s="860"/>
      <c r="BC202" s="860"/>
      <c r="BD202" s="860"/>
      <c r="BE202" s="860"/>
      <c r="BF202" s="860"/>
      <c r="BG202" s="860"/>
      <c r="BH202" s="860"/>
      <c r="BI202" s="860"/>
      <c r="BJ202" s="860"/>
      <c r="BK202" s="860"/>
      <c r="BL202" s="860"/>
      <c r="BM202" s="860"/>
      <c r="BN202" s="860"/>
      <c r="BO202" s="860"/>
      <c r="BP202" s="860"/>
      <c r="BQ202" s="860"/>
      <c r="BR202" s="860"/>
      <c r="BS202" s="860"/>
      <c r="BT202" s="860"/>
      <c r="BU202" s="860"/>
      <c r="BV202" s="860"/>
      <c r="BW202" s="860"/>
      <c r="BX202" s="860"/>
      <c r="BY202" s="860"/>
      <c r="BZ202" s="860"/>
      <c r="CA202" s="860"/>
      <c r="CB202" s="860"/>
      <c r="CC202" s="860"/>
      <c r="CD202" s="860"/>
      <c r="CE202" s="860"/>
      <c r="CF202" s="860"/>
      <c r="CG202" s="860"/>
      <c r="CH202" s="860"/>
      <c r="CI202" s="860"/>
      <c r="CJ202" s="860"/>
    </row>
    <row r="203" spans="1:88" s="861" customFormat="1" ht="12.75">
      <c r="A203" s="69" t="s">
        <v>715</v>
      </c>
      <c r="B203" s="79">
        <v>29528240</v>
      </c>
      <c r="C203" s="79">
        <v>19277790</v>
      </c>
      <c r="D203" s="79">
        <v>7061886</v>
      </c>
      <c r="E203" s="410">
        <v>23.915702392015238</v>
      </c>
      <c r="F203" s="79">
        <v>786142</v>
      </c>
      <c r="G203" s="152"/>
      <c r="H203" s="152"/>
      <c r="I203" s="152"/>
      <c r="J203" s="152"/>
      <c r="K203" s="152"/>
      <c r="L203" s="152"/>
      <c r="M203" s="152"/>
      <c r="N203" s="152"/>
      <c r="O203" s="152"/>
      <c r="P203" s="152"/>
      <c r="Q203" s="152"/>
      <c r="R203" s="152"/>
      <c r="S203" s="152"/>
      <c r="T203" s="152"/>
      <c r="U203" s="152"/>
      <c r="V203" s="860"/>
      <c r="W203" s="860"/>
      <c r="X203" s="860"/>
      <c r="Y203" s="860"/>
      <c r="Z203" s="860"/>
      <c r="AA203" s="860"/>
      <c r="AB203" s="860"/>
      <c r="AC203" s="860"/>
      <c r="AD203" s="860"/>
      <c r="AE203" s="860"/>
      <c r="AF203" s="860"/>
      <c r="AG203" s="860"/>
      <c r="AH203" s="860"/>
      <c r="AI203" s="860"/>
      <c r="AJ203" s="860"/>
      <c r="AK203" s="860"/>
      <c r="AL203" s="860"/>
      <c r="AM203" s="860"/>
      <c r="AN203" s="860"/>
      <c r="AO203" s="860"/>
      <c r="AP203" s="860"/>
      <c r="AQ203" s="860"/>
      <c r="AR203" s="860"/>
      <c r="AS203" s="860"/>
      <c r="AT203" s="860"/>
      <c r="AU203" s="860"/>
      <c r="AV203" s="860"/>
      <c r="AW203" s="860"/>
      <c r="AX203" s="860"/>
      <c r="AY203" s="860"/>
      <c r="AZ203" s="860"/>
      <c r="BA203" s="860"/>
      <c r="BB203" s="860"/>
      <c r="BC203" s="860"/>
      <c r="BD203" s="860"/>
      <c r="BE203" s="860"/>
      <c r="BF203" s="860"/>
      <c r="BG203" s="860"/>
      <c r="BH203" s="860"/>
      <c r="BI203" s="860"/>
      <c r="BJ203" s="860"/>
      <c r="BK203" s="860"/>
      <c r="BL203" s="860"/>
      <c r="BM203" s="860"/>
      <c r="BN203" s="860"/>
      <c r="BO203" s="860"/>
      <c r="BP203" s="860"/>
      <c r="BQ203" s="860"/>
      <c r="BR203" s="860"/>
      <c r="BS203" s="860"/>
      <c r="BT203" s="860"/>
      <c r="BU203" s="860"/>
      <c r="BV203" s="860"/>
      <c r="BW203" s="860"/>
      <c r="BX203" s="860"/>
      <c r="BY203" s="860"/>
      <c r="BZ203" s="860"/>
      <c r="CA203" s="860"/>
      <c r="CB203" s="860"/>
      <c r="CC203" s="860"/>
      <c r="CD203" s="860"/>
      <c r="CE203" s="860"/>
      <c r="CF203" s="860"/>
      <c r="CG203" s="860"/>
      <c r="CH203" s="860"/>
      <c r="CI203" s="860"/>
      <c r="CJ203" s="860"/>
    </row>
    <row r="204" spans="1:88" s="861" customFormat="1" ht="12.75">
      <c r="A204" s="69" t="s">
        <v>716</v>
      </c>
      <c r="B204" s="79">
        <v>165490</v>
      </c>
      <c r="C204" s="79">
        <v>165490</v>
      </c>
      <c r="D204" s="79">
        <v>32863</v>
      </c>
      <c r="E204" s="410">
        <v>19.857997462082302</v>
      </c>
      <c r="F204" s="79">
        <v>440</v>
      </c>
      <c r="G204" s="152"/>
      <c r="H204" s="152"/>
      <c r="I204" s="152"/>
      <c r="J204" s="152"/>
      <c r="K204" s="152"/>
      <c r="L204" s="152"/>
      <c r="M204" s="152"/>
      <c r="N204" s="152"/>
      <c r="O204" s="152"/>
      <c r="P204" s="152"/>
      <c r="Q204" s="152"/>
      <c r="R204" s="152"/>
      <c r="S204" s="152"/>
      <c r="T204" s="152"/>
      <c r="U204" s="152"/>
      <c r="V204" s="860"/>
      <c r="W204" s="860"/>
      <c r="X204" s="860"/>
      <c r="Y204" s="860"/>
      <c r="Z204" s="860"/>
      <c r="AA204" s="860"/>
      <c r="AB204" s="860"/>
      <c r="AC204" s="860"/>
      <c r="AD204" s="860"/>
      <c r="AE204" s="860"/>
      <c r="AF204" s="860"/>
      <c r="AG204" s="860"/>
      <c r="AH204" s="860"/>
      <c r="AI204" s="860"/>
      <c r="AJ204" s="860"/>
      <c r="AK204" s="860"/>
      <c r="AL204" s="860"/>
      <c r="AM204" s="860"/>
      <c r="AN204" s="860"/>
      <c r="AO204" s="860"/>
      <c r="AP204" s="860"/>
      <c r="AQ204" s="860"/>
      <c r="AR204" s="860"/>
      <c r="AS204" s="860"/>
      <c r="AT204" s="860"/>
      <c r="AU204" s="860"/>
      <c r="AV204" s="860"/>
      <c r="AW204" s="860"/>
      <c r="AX204" s="860"/>
      <c r="AY204" s="860"/>
      <c r="AZ204" s="860"/>
      <c r="BA204" s="860"/>
      <c r="BB204" s="860"/>
      <c r="BC204" s="860"/>
      <c r="BD204" s="860"/>
      <c r="BE204" s="860"/>
      <c r="BF204" s="860"/>
      <c r="BG204" s="860"/>
      <c r="BH204" s="860"/>
      <c r="BI204" s="860"/>
      <c r="BJ204" s="860"/>
      <c r="BK204" s="860"/>
      <c r="BL204" s="860"/>
      <c r="BM204" s="860"/>
      <c r="BN204" s="860"/>
      <c r="BO204" s="860"/>
      <c r="BP204" s="860"/>
      <c r="BQ204" s="860"/>
      <c r="BR204" s="860"/>
      <c r="BS204" s="860"/>
      <c r="BT204" s="860"/>
      <c r="BU204" s="860"/>
      <c r="BV204" s="860"/>
      <c r="BW204" s="860"/>
      <c r="BX204" s="860"/>
      <c r="BY204" s="860"/>
      <c r="BZ204" s="860"/>
      <c r="CA204" s="860"/>
      <c r="CB204" s="860"/>
      <c r="CC204" s="860"/>
      <c r="CD204" s="860"/>
      <c r="CE204" s="860"/>
      <c r="CF204" s="860"/>
      <c r="CG204" s="860"/>
      <c r="CH204" s="860"/>
      <c r="CI204" s="860"/>
      <c r="CJ204" s="860"/>
    </row>
    <row r="205" spans="1:88" s="861" customFormat="1" ht="12.75">
      <c r="A205" s="69" t="s">
        <v>717</v>
      </c>
      <c r="B205" s="79">
        <v>29362750</v>
      </c>
      <c r="C205" s="79">
        <v>19112300</v>
      </c>
      <c r="D205" s="79">
        <v>7029023</v>
      </c>
      <c r="E205" s="410">
        <v>23.93857182995462</v>
      </c>
      <c r="F205" s="79">
        <v>785702</v>
      </c>
      <c r="G205" s="152"/>
      <c r="H205" s="152"/>
      <c r="I205" s="152"/>
      <c r="J205" s="152"/>
      <c r="K205" s="152"/>
      <c r="L205" s="152"/>
      <c r="M205" s="152"/>
      <c r="N205" s="152"/>
      <c r="O205" s="152"/>
      <c r="P205" s="152"/>
      <c r="Q205" s="152"/>
      <c r="R205" s="152"/>
      <c r="S205" s="152"/>
      <c r="T205" s="152"/>
      <c r="U205" s="152"/>
      <c r="V205" s="860"/>
      <c r="W205" s="860"/>
      <c r="X205" s="860"/>
      <c r="Y205" s="860"/>
      <c r="Z205" s="860"/>
      <c r="AA205" s="860"/>
      <c r="AB205" s="860"/>
      <c r="AC205" s="860"/>
      <c r="AD205" s="860"/>
      <c r="AE205" s="860"/>
      <c r="AF205" s="860"/>
      <c r="AG205" s="860"/>
      <c r="AH205" s="860"/>
      <c r="AI205" s="860"/>
      <c r="AJ205" s="860"/>
      <c r="AK205" s="860"/>
      <c r="AL205" s="860"/>
      <c r="AM205" s="860"/>
      <c r="AN205" s="860"/>
      <c r="AO205" s="860"/>
      <c r="AP205" s="860"/>
      <c r="AQ205" s="860"/>
      <c r="AR205" s="860"/>
      <c r="AS205" s="860"/>
      <c r="AT205" s="860"/>
      <c r="AU205" s="860"/>
      <c r="AV205" s="860"/>
      <c r="AW205" s="860"/>
      <c r="AX205" s="860"/>
      <c r="AY205" s="860"/>
      <c r="AZ205" s="860"/>
      <c r="BA205" s="860"/>
      <c r="BB205" s="860"/>
      <c r="BC205" s="860"/>
      <c r="BD205" s="860"/>
      <c r="BE205" s="860"/>
      <c r="BF205" s="860"/>
      <c r="BG205" s="860"/>
      <c r="BH205" s="860"/>
      <c r="BI205" s="860"/>
      <c r="BJ205" s="860"/>
      <c r="BK205" s="860"/>
      <c r="BL205" s="860"/>
      <c r="BM205" s="860"/>
      <c r="BN205" s="860"/>
      <c r="BO205" s="860"/>
      <c r="BP205" s="860"/>
      <c r="BQ205" s="860"/>
      <c r="BR205" s="860"/>
      <c r="BS205" s="860"/>
      <c r="BT205" s="860"/>
      <c r="BU205" s="860"/>
      <c r="BV205" s="860"/>
      <c r="BW205" s="860"/>
      <c r="BX205" s="860"/>
      <c r="BY205" s="860"/>
      <c r="BZ205" s="860"/>
      <c r="CA205" s="860"/>
      <c r="CB205" s="860"/>
      <c r="CC205" s="860"/>
      <c r="CD205" s="860"/>
      <c r="CE205" s="860"/>
      <c r="CF205" s="860"/>
      <c r="CG205" s="860"/>
      <c r="CH205" s="860"/>
      <c r="CI205" s="860"/>
      <c r="CJ205" s="860"/>
    </row>
    <row r="206" spans="1:88" s="861" customFormat="1" ht="12.75">
      <c r="A206" s="69" t="s">
        <v>718</v>
      </c>
      <c r="B206" s="79">
        <v>7055879</v>
      </c>
      <c r="C206" s="79">
        <v>1000999</v>
      </c>
      <c r="D206" s="79">
        <v>1829040</v>
      </c>
      <c r="E206" s="410" t="s">
        <v>953</v>
      </c>
      <c r="F206" s="79">
        <v>-14873</v>
      </c>
      <c r="G206" s="152"/>
      <c r="H206" s="152"/>
      <c r="I206" s="152"/>
      <c r="J206" s="152"/>
      <c r="K206" s="152"/>
      <c r="L206" s="152"/>
      <c r="M206" s="152"/>
      <c r="N206" s="152"/>
      <c r="O206" s="152"/>
      <c r="P206" s="152"/>
      <c r="Q206" s="152"/>
      <c r="R206" s="152"/>
      <c r="S206" s="152"/>
      <c r="T206" s="152"/>
      <c r="U206" s="152"/>
      <c r="V206" s="860"/>
      <c r="W206" s="860"/>
      <c r="X206" s="860"/>
      <c r="Y206" s="860"/>
      <c r="Z206" s="860"/>
      <c r="AA206" s="860"/>
      <c r="AB206" s="860"/>
      <c r="AC206" s="860"/>
      <c r="AD206" s="860"/>
      <c r="AE206" s="860"/>
      <c r="AF206" s="860"/>
      <c r="AG206" s="860"/>
      <c r="AH206" s="860"/>
      <c r="AI206" s="860"/>
      <c r="AJ206" s="860"/>
      <c r="AK206" s="860"/>
      <c r="AL206" s="860"/>
      <c r="AM206" s="860"/>
      <c r="AN206" s="860"/>
      <c r="AO206" s="860"/>
      <c r="AP206" s="860"/>
      <c r="AQ206" s="860"/>
      <c r="AR206" s="860"/>
      <c r="AS206" s="860"/>
      <c r="AT206" s="860"/>
      <c r="AU206" s="860"/>
      <c r="AV206" s="860"/>
      <c r="AW206" s="860"/>
      <c r="AX206" s="860"/>
      <c r="AY206" s="860"/>
      <c r="AZ206" s="860"/>
      <c r="BA206" s="860"/>
      <c r="BB206" s="860"/>
      <c r="BC206" s="860"/>
      <c r="BD206" s="860"/>
      <c r="BE206" s="860"/>
      <c r="BF206" s="860"/>
      <c r="BG206" s="860"/>
      <c r="BH206" s="860"/>
      <c r="BI206" s="860"/>
      <c r="BJ206" s="860"/>
      <c r="BK206" s="860"/>
      <c r="BL206" s="860"/>
      <c r="BM206" s="860"/>
      <c r="BN206" s="860"/>
      <c r="BO206" s="860"/>
      <c r="BP206" s="860"/>
      <c r="BQ206" s="860"/>
      <c r="BR206" s="860"/>
      <c r="BS206" s="860"/>
      <c r="BT206" s="860"/>
      <c r="BU206" s="860"/>
      <c r="BV206" s="860"/>
      <c r="BW206" s="860"/>
      <c r="BX206" s="860"/>
      <c r="BY206" s="860"/>
      <c r="BZ206" s="860"/>
      <c r="CA206" s="860"/>
      <c r="CB206" s="860"/>
      <c r="CC206" s="860"/>
      <c r="CD206" s="860"/>
      <c r="CE206" s="860"/>
      <c r="CF206" s="860"/>
      <c r="CG206" s="860"/>
      <c r="CH206" s="860"/>
      <c r="CI206" s="860"/>
      <c r="CJ206" s="860"/>
    </row>
    <row r="207" spans="1:88" s="861" customFormat="1" ht="24.75" customHeight="1">
      <c r="A207" s="232" t="s">
        <v>719</v>
      </c>
      <c r="B207" s="79">
        <v>-7055879</v>
      </c>
      <c r="C207" s="79">
        <v>-1000999</v>
      </c>
      <c r="D207" s="79">
        <v>0</v>
      </c>
      <c r="E207" s="410" t="s">
        <v>953</v>
      </c>
      <c r="F207" s="79">
        <v>0</v>
      </c>
      <c r="G207" s="152"/>
      <c r="H207" s="152"/>
      <c r="I207" s="152"/>
      <c r="J207" s="152"/>
      <c r="K207" s="152"/>
      <c r="L207" s="152"/>
      <c r="M207" s="152"/>
      <c r="N207" s="152"/>
      <c r="O207" s="152"/>
      <c r="P207" s="152"/>
      <c r="Q207" s="152"/>
      <c r="R207" s="152"/>
      <c r="S207" s="152"/>
      <c r="T207" s="152"/>
      <c r="U207" s="152"/>
      <c r="V207" s="860"/>
      <c r="W207" s="860"/>
      <c r="X207" s="860"/>
      <c r="Y207" s="860"/>
      <c r="Z207" s="860"/>
      <c r="AA207" s="860"/>
      <c r="AB207" s="860"/>
      <c r="AC207" s="860"/>
      <c r="AD207" s="860"/>
      <c r="AE207" s="860"/>
      <c r="AF207" s="860"/>
      <c r="AG207" s="860"/>
      <c r="AH207" s="860"/>
      <c r="AI207" s="860"/>
      <c r="AJ207" s="860"/>
      <c r="AK207" s="860"/>
      <c r="AL207" s="860"/>
      <c r="AM207" s="860"/>
      <c r="AN207" s="860"/>
      <c r="AO207" s="860"/>
      <c r="AP207" s="860"/>
      <c r="AQ207" s="860"/>
      <c r="AR207" s="860"/>
      <c r="AS207" s="860"/>
      <c r="AT207" s="860"/>
      <c r="AU207" s="860"/>
      <c r="AV207" s="860"/>
      <c r="AW207" s="860"/>
      <c r="AX207" s="860"/>
      <c r="AY207" s="860"/>
      <c r="AZ207" s="860"/>
      <c r="BA207" s="860"/>
      <c r="BB207" s="860"/>
      <c r="BC207" s="860"/>
      <c r="BD207" s="860"/>
      <c r="BE207" s="860"/>
      <c r="BF207" s="860"/>
      <c r="BG207" s="860"/>
      <c r="BH207" s="860"/>
      <c r="BI207" s="860"/>
      <c r="BJ207" s="860"/>
      <c r="BK207" s="860"/>
      <c r="BL207" s="860"/>
      <c r="BM207" s="860"/>
      <c r="BN207" s="860"/>
      <c r="BO207" s="860"/>
      <c r="BP207" s="860"/>
      <c r="BQ207" s="860"/>
      <c r="BR207" s="860"/>
      <c r="BS207" s="860"/>
      <c r="BT207" s="860"/>
      <c r="BU207" s="860"/>
      <c r="BV207" s="860"/>
      <c r="BW207" s="860"/>
      <c r="BX207" s="860"/>
      <c r="BY207" s="860"/>
      <c r="BZ207" s="860"/>
      <c r="CA207" s="860"/>
      <c r="CB207" s="860"/>
      <c r="CC207" s="860"/>
      <c r="CD207" s="860"/>
      <c r="CE207" s="860"/>
      <c r="CF207" s="860"/>
      <c r="CG207" s="860"/>
      <c r="CH207" s="860"/>
      <c r="CI207" s="860"/>
      <c r="CJ207" s="860"/>
    </row>
    <row r="208" spans="1:88" s="861" customFormat="1" ht="25.5">
      <c r="A208" s="406" t="s">
        <v>723</v>
      </c>
      <c r="B208" s="23"/>
      <c r="C208" s="23"/>
      <c r="D208" s="23"/>
      <c r="E208" s="874"/>
      <c r="F208" s="79"/>
      <c r="G208" s="152"/>
      <c r="H208" s="152"/>
      <c r="I208" s="152"/>
      <c r="J208" s="152"/>
      <c r="K208" s="152"/>
      <c r="L208" s="152"/>
      <c r="M208" s="152"/>
      <c r="N208" s="152"/>
      <c r="O208" s="152"/>
      <c r="P208" s="152"/>
      <c r="Q208" s="152"/>
      <c r="R208" s="152"/>
      <c r="S208" s="152"/>
      <c r="T208" s="152"/>
      <c r="U208" s="152"/>
      <c r="V208" s="860"/>
      <c r="W208" s="860"/>
      <c r="X208" s="860"/>
      <c r="Y208" s="860"/>
      <c r="Z208" s="860"/>
      <c r="AA208" s="860"/>
      <c r="AB208" s="860"/>
      <c r="AC208" s="860"/>
      <c r="AD208" s="860"/>
      <c r="AE208" s="860"/>
      <c r="AF208" s="860"/>
      <c r="AG208" s="860"/>
      <c r="AH208" s="860"/>
      <c r="AI208" s="860"/>
      <c r="AJ208" s="860"/>
      <c r="AK208" s="860"/>
      <c r="AL208" s="860"/>
      <c r="AM208" s="860"/>
      <c r="AN208" s="860"/>
      <c r="AO208" s="860"/>
      <c r="AP208" s="860"/>
      <c r="AQ208" s="860"/>
      <c r="AR208" s="860"/>
      <c r="AS208" s="860"/>
      <c r="AT208" s="860"/>
      <c r="AU208" s="860"/>
      <c r="AV208" s="860"/>
      <c r="AW208" s="860"/>
      <c r="AX208" s="860"/>
      <c r="AY208" s="860"/>
      <c r="AZ208" s="860"/>
      <c r="BA208" s="860"/>
      <c r="BB208" s="860"/>
      <c r="BC208" s="860"/>
      <c r="BD208" s="860"/>
      <c r="BE208" s="860"/>
      <c r="BF208" s="860"/>
      <c r="BG208" s="860"/>
      <c r="BH208" s="860"/>
      <c r="BI208" s="860"/>
      <c r="BJ208" s="860"/>
      <c r="BK208" s="860"/>
      <c r="BL208" s="860"/>
      <c r="BM208" s="860"/>
      <c r="BN208" s="860"/>
      <c r="BO208" s="860"/>
      <c r="BP208" s="860"/>
      <c r="BQ208" s="860"/>
      <c r="BR208" s="860"/>
      <c r="BS208" s="860"/>
      <c r="BT208" s="860"/>
      <c r="BU208" s="860"/>
      <c r="BV208" s="860"/>
      <c r="BW208" s="860"/>
      <c r="BX208" s="860"/>
      <c r="BY208" s="860"/>
      <c r="BZ208" s="860"/>
      <c r="CA208" s="860"/>
      <c r="CB208" s="860"/>
      <c r="CC208" s="860"/>
      <c r="CD208" s="860"/>
      <c r="CE208" s="860"/>
      <c r="CF208" s="860"/>
      <c r="CG208" s="860"/>
      <c r="CH208" s="860"/>
      <c r="CI208" s="860"/>
      <c r="CJ208" s="860"/>
    </row>
    <row r="209" spans="1:88" s="875" customFormat="1" ht="12.75">
      <c r="A209" s="69" t="s">
        <v>704</v>
      </c>
      <c r="B209" s="79">
        <v>250000</v>
      </c>
      <c r="C209" s="79">
        <v>50000</v>
      </c>
      <c r="D209" s="79">
        <v>50000</v>
      </c>
      <c r="E209" s="410">
        <v>20</v>
      </c>
      <c r="F209" s="79">
        <v>0</v>
      </c>
      <c r="G209" s="152"/>
      <c r="H209" s="152"/>
      <c r="I209" s="152"/>
      <c r="J209" s="152"/>
      <c r="K209" s="152"/>
      <c r="L209" s="152"/>
      <c r="M209" s="152"/>
      <c r="N209" s="152"/>
      <c r="O209" s="152"/>
      <c r="P209" s="152"/>
      <c r="Q209" s="152"/>
      <c r="R209" s="152"/>
      <c r="S209" s="152"/>
      <c r="T209" s="152"/>
      <c r="U209" s="152"/>
      <c r="V209" s="860"/>
      <c r="W209" s="860"/>
      <c r="X209" s="860"/>
      <c r="Y209" s="860"/>
      <c r="Z209" s="860"/>
      <c r="AA209" s="860"/>
      <c r="AB209" s="860"/>
      <c r="AC209" s="860"/>
      <c r="AD209" s="860"/>
      <c r="AE209" s="860"/>
      <c r="AF209" s="860"/>
      <c r="AG209" s="860"/>
      <c r="AH209" s="860"/>
      <c r="AI209" s="860"/>
      <c r="AJ209" s="860"/>
      <c r="AK209" s="860"/>
      <c r="AL209" s="860"/>
      <c r="AM209" s="860"/>
      <c r="AN209" s="860"/>
      <c r="AO209" s="860"/>
      <c r="AP209" s="860"/>
      <c r="AQ209" s="860"/>
      <c r="AR209" s="860"/>
      <c r="AS209" s="860"/>
      <c r="AT209" s="860"/>
      <c r="AU209" s="860"/>
      <c r="AV209" s="860"/>
      <c r="AW209" s="860"/>
      <c r="AX209" s="860"/>
      <c r="AY209" s="860"/>
      <c r="AZ209" s="860"/>
      <c r="BA209" s="860"/>
      <c r="BB209" s="860"/>
      <c r="BC209" s="860"/>
      <c r="BD209" s="860"/>
      <c r="BE209" s="860"/>
      <c r="BF209" s="860"/>
      <c r="BG209" s="860"/>
      <c r="BH209" s="860"/>
      <c r="BI209" s="860"/>
      <c r="BJ209" s="860"/>
      <c r="BK209" s="860"/>
      <c r="BL209" s="860"/>
      <c r="BM209" s="860"/>
      <c r="BN209" s="860"/>
      <c r="BO209" s="860"/>
      <c r="BP209" s="860"/>
      <c r="BQ209" s="860"/>
      <c r="BR209" s="860"/>
      <c r="BS209" s="860"/>
      <c r="BT209" s="860"/>
      <c r="BU209" s="860"/>
      <c r="BV209" s="860"/>
      <c r="BW209" s="860"/>
      <c r="BX209" s="860"/>
      <c r="BY209" s="860"/>
      <c r="BZ209" s="860"/>
      <c r="CA209" s="860"/>
      <c r="CB209" s="860"/>
      <c r="CC209" s="860"/>
      <c r="CD209" s="860"/>
      <c r="CE209" s="860"/>
      <c r="CF209" s="860"/>
      <c r="CG209" s="860"/>
      <c r="CH209" s="860"/>
      <c r="CI209" s="860"/>
      <c r="CJ209" s="860"/>
    </row>
    <row r="210" spans="1:88" s="875" customFormat="1" ht="12.75">
      <c r="A210" s="69" t="s">
        <v>705</v>
      </c>
      <c r="B210" s="79">
        <v>250000</v>
      </c>
      <c r="C210" s="79">
        <v>50000</v>
      </c>
      <c r="D210" s="79">
        <v>50000</v>
      </c>
      <c r="E210" s="410">
        <v>20</v>
      </c>
      <c r="F210" s="79">
        <v>0</v>
      </c>
      <c r="G210" s="152"/>
      <c r="H210" s="152"/>
      <c r="I210" s="152"/>
      <c r="J210" s="152"/>
      <c r="K210" s="152"/>
      <c r="L210" s="152"/>
      <c r="M210" s="152"/>
      <c r="N210" s="152"/>
      <c r="O210" s="152"/>
      <c r="P210" s="152"/>
      <c r="Q210" s="152"/>
      <c r="R210" s="152"/>
      <c r="S210" s="152"/>
      <c r="T210" s="152"/>
      <c r="U210" s="152"/>
      <c r="V210" s="860"/>
      <c r="W210" s="860"/>
      <c r="X210" s="860"/>
      <c r="Y210" s="860"/>
      <c r="Z210" s="860"/>
      <c r="AA210" s="860"/>
      <c r="AB210" s="860"/>
      <c r="AC210" s="860"/>
      <c r="AD210" s="860"/>
      <c r="AE210" s="860"/>
      <c r="AF210" s="860"/>
      <c r="AG210" s="860"/>
      <c r="AH210" s="860"/>
      <c r="AI210" s="860"/>
      <c r="AJ210" s="860"/>
      <c r="AK210" s="860"/>
      <c r="AL210" s="860"/>
      <c r="AM210" s="860"/>
      <c r="AN210" s="860"/>
      <c r="AO210" s="860"/>
      <c r="AP210" s="860"/>
      <c r="AQ210" s="860"/>
      <c r="AR210" s="860"/>
      <c r="AS210" s="860"/>
      <c r="AT210" s="860"/>
      <c r="AU210" s="860"/>
      <c r="AV210" s="860"/>
      <c r="AW210" s="860"/>
      <c r="AX210" s="860"/>
      <c r="AY210" s="860"/>
      <c r="AZ210" s="860"/>
      <c r="BA210" s="860"/>
      <c r="BB210" s="860"/>
      <c r="BC210" s="860"/>
      <c r="BD210" s="860"/>
      <c r="BE210" s="860"/>
      <c r="BF210" s="860"/>
      <c r="BG210" s="860"/>
      <c r="BH210" s="860"/>
      <c r="BI210" s="860"/>
      <c r="BJ210" s="860"/>
      <c r="BK210" s="860"/>
      <c r="BL210" s="860"/>
      <c r="BM210" s="860"/>
      <c r="BN210" s="860"/>
      <c r="BO210" s="860"/>
      <c r="BP210" s="860"/>
      <c r="BQ210" s="860"/>
      <c r="BR210" s="860"/>
      <c r="BS210" s="860"/>
      <c r="BT210" s="860"/>
      <c r="BU210" s="860"/>
      <c r="BV210" s="860"/>
      <c r="BW210" s="860"/>
      <c r="BX210" s="860"/>
      <c r="BY210" s="860"/>
      <c r="BZ210" s="860"/>
      <c r="CA210" s="860"/>
      <c r="CB210" s="860"/>
      <c r="CC210" s="860"/>
      <c r="CD210" s="860"/>
      <c r="CE210" s="860"/>
      <c r="CF210" s="860"/>
      <c r="CG210" s="860"/>
      <c r="CH210" s="860"/>
      <c r="CI210" s="860"/>
      <c r="CJ210" s="860"/>
    </row>
    <row r="211" spans="1:88" s="875" customFormat="1" ht="12.75">
      <c r="A211" s="69" t="s">
        <v>708</v>
      </c>
      <c r="B211" s="79">
        <v>250000</v>
      </c>
      <c r="C211" s="79">
        <v>50000</v>
      </c>
      <c r="D211" s="79">
        <v>0</v>
      </c>
      <c r="E211" s="410">
        <v>0</v>
      </c>
      <c r="F211" s="79">
        <v>0</v>
      </c>
      <c r="G211" s="152"/>
      <c r="H211" s="152"/>
      <c r="I211" s="152"/>
      <c r="J211" s="152"/>
      <c r="K211" s="152"/>
      <c r="L211" s="152"/>
      <c r="M211" s="152"/>
      <c r="N211" s="152"/>
      <c r="O211" s="152"/>
      <c r="P211" s="152"/>
      <c r="Q211" s="152"/>
      <c r="R211" s="152"/>
      <c r="S211" s="152"/>
      <c r="T211" s="152"/>
      <c r="U211" s="152"/>
      <c r="V211" s="860"/>
      <c r="W211" s="860"/>
      <c r="X211" s="860"/>
      <c r="Y211" s="860"/>
      <c r="Z211" s="860"/>
      <c r="AA211" s="860"/>
      <c r="AB211" s="860"/>
      <c r="AC211" s="860"/>
      <c r="AD211" s="860"/>
      <c r="AE211" s="860"/>
      <c r="AF211" s="860"/>
      <c r="AG211" s="860"/>
      <c r="AH211" s="860"/>
      <c r="AI211" s="860"/>
      <c r="AJ211" s="860"/>
      <c r="AK211" s="860"/>
      <c r="AL211" s="860"/>
      <c r="AM211" s="860"/>
      <c r="AN211" s="860"/>
      <c r="AO211" s="860"/>
      <c r="AP211" s="860"/>
      <c r="AQ211" s="860"/>
      <c r="AR211" s="860"/>
      <c r="AS211" s="860"/>
      <c r="AT211" s="860"/>
      <c r="AU211" s="860"/>
      <c r="AV211" s="860"/>
      <c r="AW211" s="860"/>
      <c r="AX211" s="860"/>
      <c r="AY211" s="860"/>
      <c r="AZ211" s="860"/>
      <c r="BA211" s="860"/>
      <c r="BB211" s="860"/>
      <c r="BC211" s="860"/>
      <c r="BD211" s="860"/>
      <c r="BE211" s="860"/>
      <c r="BF211" s="860"/>
      <c r="BG211" s="860"/>
      <c r="BH211" s="860"/>
      <c r="BI211" s="860"/>
      <c r="BJ211" s="860"/>
      <c r="BK211" s="860"/>
      <c r="BL211" s="860"/>
      <c r="BM211" s="860"/>
      <c r="BN211" s="860"/>
      <c r="BO211" s="860"/>
      <c r="BP211" s="860"/>
      <c r="BQ211" s="860"/>
      <c r="BR211" s="860"/>
      <c r="BS211" s="860"/>
      <c r="BT211" s="860"/>
      <c r="BU211" s="860"/>
      <c r="BV211" s="860"/>
      <c r="BW211" s="860"/>
      <c r="BX211" s="860"/>
      <c r="BY211" s="860"/>
      <c r="BZ211" s="860"/>
      <c r="CA211" s="860"/>
      <c r="CB211" s="860"/>
      <c r="CC211" s="860"/>
      <c r="CD211" s="860"/>
      <c r="CE211" s="860"/>
      <c r="CF211" s="860"/>
      <c r="CG211" s="860"/>
      <c r="CH211" s="860"/>
      <c r="CI211" s="860"/>
      <c r="CJ211" s="860"/>
    </row>
    <row r="212" spans="1:88" s="861" customFormat="1" ht="12.75">
      <c r="A212" s="69" t="s">
        <v>715</v>
      </c>
      <c r="B212" s="79">
        <v>250000</v>
      </c>
      <c r="C212" s="79">
        <v>50000</v>
      </c>
      <c r="D212" s="79">
        <v>0</v>
      </c>
      <c r="E212" s="410">
        <v>0</v>
      </c>
      <c r="F212" s="79">
        <v>0</v>
      </c>
      <c r="G212" s="152"/>
      <c r="H212" s="152"/>
      <c r="I212" s="152"/>
      <c r="J212" s="152"/>
      <c r="K212" s="152"/>
      <c r="L212" s="152"/>
      <c r="M212" s="152"/>
      <c r="N212" s="152"/>
      <c r="O212" s="152"/>
      <c r="P212" s="152"/>
      <c r="Q212" s="152"/>
      <c r="R212" s="152"/>
      <c r="S212" s="152"/>
      <c r="T212" s="152"/>
      <c r="U212" s="152"/>
      <c r="V212" s="860"/>
      <c r="W212" s="860"/>
      <c r="X212" s="860"/>
      <c r="Y212" s="860"/>
      <c r="Z212" s="860"/>
      <c r="AA212" s="860"/>
      <c r="AB212" s="860"/>
      <c r="AC212" s="860"/>
      <c r="AD212" s="860"/>
      <c r="AE212" s="860"/>
      <c r="AF212" s="860"/>
      <c r="AG212" s="860"/>
      <c r="AH212" s="860"/>
      <c r="AI212" s="860"/>
      <c r="AJ212" s="860"/>
      <c r="AK212" s="860"/>
      <c r="AL212" s="860"/>
      <c r="AM212" s="860"/>
      <c r="AN212" s="860"/>
      <c r="AO212" s="860"/>
      <c r="AP212" s="860"/>
      <c r="AQ212" s="860"/>
      <c r="AR212" s="860"/>
      <c r="AS212" s="860"/>
      <c r="AT212" s="860"/>
      <c r="AU212" s="860"/>
      <c r="AV212" s="860"/>
      <c r="AW212" s="860"/>
      <c r="AX212" s="860"/>
      <c r="AY212" s="860"/>
      <c r="AZ212" s="860"/>
      <c r="BA212" s="860"/>
      <c r="BB212" s="860"/>
      <c r="BC212" s="860"/>
      <c r="BD212" s="860"/>
      <c r="BE212" s="860"/>
      <c r="BF212" s="860"/>
      <c r="BG212" s="860"/>
      <c r="BH212" s="860"/>
      <c r="BI212" s="860"/>
      <c r="BJ212" s="860"/>
      <c r="BK212" s="860"/>
      <c r="BL212" s="860"/>
      <c r="BM212" s="860"/>
      <c r="BN212" s="860"/>
      <c r="BO212" s="860"/>
      <c r="BP212" s="860"/>
      <c r="BQ212" s="860"/>
      <c r="BR212" s="860"/>
      <c r="BS212" s="860"/>
      <c r="BT212" s="860"/>
      <c r="BU212" s="860"/>
      <c r="BV212" s="860"/>
      <c r="BW212" s="860"/>
      <c r="BX212" s="860"/>
      <c r="BY212" s="860"/>
      <c r="BZ212" s="860"/>
      <c r="CA212" s="860"/>
      <c r="CB212" s="860"/>
      <c r="CC212" s="860"/>
      <c r="CD212" s="860"/>
      <c r="CE212" s="860"/>
      <c r="CF212" s="860"/>
      <c r="CG212" s="860"/>
      <c r="CH212" s="860"/>
      <c r="CI212" s="860"/>
      <c r="CJ212" s="860"/>
    </row>
    <row r="213" spans="1:88" s="861" customFormat="1" ht="12.75">
      <c r="A213" s="69" t="s">
        <v>717</v>
      </c>
      <c r="B213" s="79">
        <v>250000</v>
      </c>
      <c r="C213" s="79">
        <v>50000</v>
      </c>
      <c r="D213" s="79">
        <v>0</v>
      </c>
      <c r="E213" s="410">
        <v>0</v>
      </c>
      <c r="F213" s="79">
        <v>0</v>
      </c>
      <c r="G213" s="152"/>
      <c r="H213" s="152"/>
      <c r="I213" s="152"/>
      <c r="J213" s="152"/>
      <c r="K213" s="152"/>
      <c r="L213" s="152"/>
      <c r="M213" s="152"/>
      <c r="N213" s="152"/>
      <c r="O213" s="152"/>
      <c r="P213" s="152"/>
      <c r="Q213" s="152"/>
      <c r="R213" s="152"/>
      <c r="S213" s="152"/>
      <c r="T213" s="152"/>
      <c r="U213" s="152"/>
      <c r="V213" s="860"/>
      <c r="W213" s="860"/>
      <c r="X213" s="860"/>
      <c r="Y213" s="860"/>
      <c r="Z213" s="860"/>
      <c r="AA213" s="860"/>
      <c r="AB213" s="860"/>
      <c r="AC213" s="860"/>
      <c r="AD213" s="860"/>
      <c r="AE213" s="860"/>
      <c r="AF213" s="860"/>
      <c r="AG213" s="860"/>
      <c r="AH213" s="860"/>
      <c r="AI213" s="860"/>
      <c r="AJ213" s="860"/>
      <c r="AK213" s="860"/>
      <c r="AL213" s="860"/>
      <c r="AM213" s="860"/>
      <c r="AN213" s="860"/>
      <c r="AO213" s="860"/>
      <c r="AP213" s="860"/>
      <c r="AQ213" s="860"/>
      <c r="AR213" s="860"/>
      <c r="AS213" s="860"/>
      <c r="AT213" s="860"/>
      <c r="AU213" s="860"/>
      <c r="AV213" s="860"/>
      <c r="AW213" s="860"/>
      <c r="AX213" s="860"/>
      <c r="AY213" s="860"/>
      <c r="AZ213" s="860"/>
      <c r="BA213" s="860"/>
      <c r="BB213" s="860"/>
      <c r="BC213" s="860"/>
      <c r="BD213" s="860"/>
      <c r="BE213" s="860"/>
      <c r="BF213" s="860"/>
      <c r="BG213" s="860"/>
      <c r="BH213" s="860"/>
      <c r="BI213" s="860"/>
      <c r="BJ213" s="860"/>
      <c r="BK213" s="860"/>
      <c r="BL213" s="860"/>
      <c r="BM213" s="860"/>
      <c r="BN213" s="860"/>
      <c r="BO213" s="860"/>
      <c r="BP213" s="860"/>
      <c r="BQ213" s="860"/>
      <c r="BR213" s="860"/>
      <c r="BS213" s="860"/>
      <c r="BT213" s="860"/>
      <c r="BU213" s="860"/>
      <c r="BV213" s="860"/>
      <c r="BW213" s="860"/>
      <c r="BX213" s="860"/>
      <c r="BY213" s="860"/>
      <c r="BZ213" s="860"/>
      <c r="CA213" s="860"/>
      <c r="CB213" s="860"/>
      <c r="CC213" s="860"/>
      <c r="CD213" s="860"/>
      <c r="CE213" s="860"/>
      <c r="CF213" s="860"/>
      <c r="CG213" s="860"/>
      <c r="CH213" s="860"/>
      <c r="CI213" s="860"/>
      <c r="CJ213" s="860"/>
    </row>
    <row r="214" spans="1:88" s="861" customFormat="1" ht="12.75">
      <c r="A214" s="406" t="s">
        <v>725</v>
      </c>
      <c r="B214" s="23"/>
      <c r="C214" s="23"/>
      <c r="D214" s="23"/>
      <c r="E214" s="874"/>
      <c r="F214" s="79"/>
      <c r="G214" s="152"/>
      <c r="H214" s="152"/>
      <c r="I214" s="152"/>
      <c r="J214" s="152"/>
      <c r="K214" s="152"/>
      <c r="L214" s="152"/>
      <c r="M214" s="152"/>
      <c r="N214" s="152"/>
      <c r="O214" s="152"/>
      <c r="P214" s="152"/>
      <c r="Q214" s="152"/>
      <c r="R214" s="152"/>
      <c r="S214" s="152"/>
      <c r="T214" s="152"/>
      <c r="U214" s="152"/>
      <c r="V214" s="860"/>
      <c r="W214" s="860"/>
      <c r="X214" s="860"/>
      <c r="Y214" s="860"/>
      <c r="Z214" s="860"/>
      <c r="AA214" s="860"/>
      <c r="AB214" s="860"/>
      <c r="AC214" s="860"/>
      <c r="AD214" s="860"/>
      <c r="AE214" s="860"/>
      <c r="AF214" s="860"/>
      <c r="AG214" s="860"/>
      <c r="AH214" s="860"/>
      <c r="AI214" s="860"/>
      <c r="AJ214" s="860"/>
      <c r="AK214" s="860"/>
      <c r="AL214" s="860"/>
      <c r="AM214" s="860"/>
      <c r="AN214" s="860"/>
      <c r="AO214" s="860"/>
      <c r="AP214" s="860"/>
      <c r="AQ214" s="860"/>
      <c r="AR214" s="860"/>
      <c r="AS214" s="860"/>
      <c r="AT214" s="860"/>
      <c r="AU214" s="860"/>
      <c r="AV214" s="860"/>
      <c r="AW214" s="860"/>
      <c r="AX214" s="860"/>
      <c r="AY214" s="860"/>
      <c r="AZ214" s="860"/>
      <c r="BA214" s="860"/>
      <c r="BB214" s="860"/>
      <c r="BC214" s="860"/>
      <c r="BD214" s="860"/>
      <c r="BE214" s="860"/>
      <c r="BF214" s="860"/>
      <c r="BG214" s="860"/>
      <c r="BH214" s="860"/>
      <c r="BI214" s="860"/>
      <c r="BJ214" s="860"/>
      <c r="BK214" s="860"/>
      <c r="BL214" s="860"/>
      <c r="BM214" s="860"/>
      <c r="BN214" s="860"/>
      <c r="BO214" s="860"/>
      <c r="BP214" s="860"/>
      <c r="BQ214" s="860"/>
      <c r="BR214" s="860"/>
      <c r="BS214" s="860"/>
      <c r="BT214" s="860"/>
      <c r="BU214" s="860"/>
      <c r="BV214" s="860"/>
      <c r="BW214" s="860"/>
      <c r="BX214" s="860"/>
      <c r="BY214" s="860"/>
      <c r="BZ214" s="860"/>
      <c r="CA214" s="860"/>
      <c r="CB214" s="860"/>
      <c r="CC214" s="860"/>
      <c r="CD214" s="860"/>
      <c r="CE214" s="860"/>
      <c r="CF214" s="860"/>
      <c r="CG214" s="860"/>
      <c r="CH214" s="860"/>
      <c r="CI214" s="860"/>
      <c r="CJ214" s="860"/>
    </row>
    <row r="215" spans="1:88" s="875" customFormat="1" ht="12.75">
      <c r="A215" s="69" t="s">
        <v>704</v>
      </c>
      <c r="B215" s="79">
        <v>9173200</v>
      </c>
      <c r="C215" s="79">
        <v>1580480</v>
      </c>
      <c r="D215" s="79">
        <v>1580480</v>
      </c>
      <c r="E215" s="410">
        <v>17.229320193607464</v>
      </c>
      <c r="F215" s="79">
        <v>20650</v>
      </c>
      <c r="G215" s="152"/>
      <c r="H215" s="152"/>
      <c r="I215" s="152"/>
      <c r="J215" s="152"/>
      <c r="K215" s="152"/>
      <c r="L215" s="152"/>
      <c r="M215" s="152"/>
      <c r="N215" s="152"/>
      <c r="O215" s="152"/>
      <c r="P215" s="152"/>
      <c r="Q215" s="152"/>
      <c r="R215" s="152"/>
      <c r="S215" s="152"/>
      <c r="T215" s="152"/>
      <c r="U215" s="152"/>
      <c r="V215" s="860"/>
      <c r="W215" s="860"/>
      <c r="X215" s="860"/>
      <c r="Y215" s="860"/>
      <c r="Z215" s="860"/>
      <c r="AA215" s="860"/>
      <c r="AB215" s="860"/>
      <c r="AC215" s="860"/>
      <c r="AD215" s="860"/>
      <c r="AE215" s="860"/>
      <c r="AF215" s="860"/>
      <c r="AG215" s="860"/>
      <c r="AH215" s="860"/>
      <c r="AI215" s="860"/>
      <c r="AJ215" s="860"/>
      <c r="AK215" s="860"/>
      <c r="AL215" s="860"/>
      <c r="AM215" s="860"/>
      <c r="AN215" s="860"/>
      <c r="AO215" s="860"/>
      <c r="AP215" s="860"/>
      <c r="AQ215" s="860"/>
      <c r="AR215" s="860"/>
      <c r="AS215" s="860"/>
      <c r="AT215" s="860"/>
      <c r="AU215" s="860"/>
      <c r="AV215" s="860"/>
      <c r="AW215" s="860"/>
      <c r="AX215" s="860"/>
      <c r="AY215" s="860"/>
      <c r="AZ215" s="860"/>
      <c r="BA215" s="860"/>
      <c r="BB215" s="860"/>
      <c r="BC215" s="860"/>
      <c r="BD215" s="860"/>
      <c r="BE215" s="860"/>
      <c r="BF215" s="860"/>
      <c r="BG215" s="860"/>
      <c r="BH215" s="860"/>
      <c r="BI215" s="860"/>
      <c r="BJ215" s="860"/>
      <c r="BK215" s="860"/>
      <c r="BL215" s="860"/>
      <c r="BM215" s="860"/>
      <c r="BN215" s="860"/>
      <c r="BO215" s="860"/>
      <c r="BP215" s="860"/>
      <c r="BQ215" s="860"/>
      <c r="BR215" s="860"/>
      <c r="BS215" s="860"/>
      <c r="BT215" s="860"/>
      <c r="BU215" s="860"/>
      <c r="BV215" s="860"/>
      <c r="BW215" s="860"/>
      <c r="BX215" s="860"/>
      <c r="BY215" s="860"/>
      <c r="BZ215" s="860"/>
      <c r="CA215" s="860"/>
      <c r="CB215" s="860"/>
      <c r="CC215" s="860"/>
      <c r="CD215" s="860"/>
      <c r="CE215" s="860"/>
      <c r="CF215" s="860"/>
      <c r="CG215" s="860"/>
      <c r="CH215" s="860"/>
      <c r="CI215" s="860"/>
      <c r="CJ215" s="860"/>
    </row>
    <row r="216" spans="1:88" s="875" customFormat="1" ht="12.75">
      <c r="A216" s="69" t="s">
        <v>705</v>
      </c>
      <c r="B216" s="79">
        <v>3173200</v>
      </c>
      <c r="C216" s="79">
        <v>1580480</v>
      </c>
      <c r="D216" s="79">
        <v>1580480</v>
      </c>
      <c r="E216" s="410">
        <v>49.80713475356107</v>
      </c>
      <c r="F216" s="79">
        <v>20650</v>
      </c>
      <c r="G216" s="152"/>
      <c r="H216" s="152"/>
      <c r="I216" s="152"/>
      <c r="J216" s="152"/>
      <c r="K216" s="152"/>
      <c r="L216" s="152"/>
      <c r="M216" s="152"/>
      <c r="N216" s="152"/>
      <c r="O216" s="152"/>
      <c r="P216" s="152"/>
      <c r="Q216" s="152"/>
      <c r="R216" s="152"/>
      <c r="S216" s="152"/>
      <c r="T216" s="152"/>
      <c r="U216" s="152"/>
      <c r="V216" s="860"/>
      <c r="W216" s="860"/>
      <c r="X216" s="860"/>
      <c r="Y216" s="860"/>
      <c r="Z216" s="860"/>
      <c r="AA216" s="860"/>
      <c r="AB216" s="860"/>
      <c r="AC216" s="860"/>
      <c r="AD216" s="860"/>
      <c r="AE216" s="860"/>
      <c r="AF216" s="860"/>
      <c r="AG216" s="860"/>
      <c r="AH216" s="860"/>
      <c r="AI216" s="860"/>
      <c r="AJ216" s="860"/>
      <c r="AK216" s="860"/>
      <c r="AL216" s="860"/>
      <c r="AM216" s="860"/>
      <c r="AN216" s="860"/>
      <c r="AO216" s="860"/>
      <c r="AP216" s="860"/>
      <c r="AQ216" s="860"/>
      <c r="AR216" s="860"/>
      <c r="AS216" s="860"/>
      <c r="AT216" s="860"/>
      <c r="AU216" s="860"/>
      <c r="AV216" s="860"/>
      <c r="AW216" s="860"/>
      <c r="AX216" s="860"/>
      <c r="AY216" s="860"/>
      <c r="AZ216" s="860"/>
      <c r="BA216" s="860"/>
      <c r="BB216" s="860"/>
      <c r="BC216" s="860"/>
      <c r="BD216" s="860"/>
      <c r="BE216" s="860"/>
      <c r="BF216" s="860"/>
      <c r="BG216" s="860"/>
      <c r="BH216" s="860"/>
      <c r="BI216" s="860"/>
      <c r="BJ216" s="860"/>
      <c r="BK216" s="860"/>
      <c r="BL216" s="860"/>
      <c r="BM216" s="860"/>
      <c r="BN216" s="860"/>
      <c r="BO216" s="860"/>
      <c r="BP216" s="860"/>
      <c r="BQ216" s="860"/>
      <c r="BR216" s="860"/>
      <c r="BS216" s="860"/>
      <c r="BT216" s="860"/>
      <c r="BU216" s="860"/>
      <c r="BV216" s="860"/>
      <c r="BW216" s="860"/>
      <c r="BX216" s="860"/>
      <c r="BY216" s="860"/>
      <c r="BZ216" s="860"/>
      <c r="CA216" s="860"/>
      <c r="CB216" s="860"/>
      <c r="CC216" s="860"/>
      <c r="CD216" s="860"/>
      <c r="CE216" s="860"/>
      <c r="CF216" s="860"/>
      <c r="CG216" s="860"/>
      <c r="CH216" s="860"/>
      <c r="CI216" s="860"/>
      <c r="CJ216" s="860"/>
    </row>
    <row r="217" spans="1:88" s="875" customFormat="1" ht="12.75">
      <c r="A217" s="69" t="s">
        <v>707</v>
      </c>
      <c r="B217" s="79">
        <v>6000000</v>
      </c>
      <c r="C217" s="79">
        <v>0</v>
      </c>
      <c r="D217" s="79">
        <v>0</v>
      </c>
      <c r="E217" s="410">
        <v>0</v>
      </c>
      <c r="F217" s="79">
        <v>0</v>
      </c>
      <c r="G217" s="152"/>
      <c r="H217" s="152"/>
      <c r="I217" s="152"/>
      <c r="J217" s="152"/>
      <c r="K217" s="152"/>
      <c r="L217" s="152"/>
      <c r="M217" s="152"/>
      <c r="N217" s="152"/>
      <c r="O217" s="152"/>
      <c r="P217" s="152"/>
      <c r="Q217" s="152"/>
      <c r="R217" s="152"/>
      <c r="S217" s="152"/>
      <c r="T217" s="152"/>
      <c r="U217" s="152"/>
      <c r="V217" s="860"/>
      <c r="W217" s="860"/>
      <c r="X217" s="860"/>
      <c r="Y217" s="860"/>
      <c r="Z217" s="860"/>
      <c r="AA217" s="860"/>
      <c r="AB217" s="860"/>
      <c r="AC217" s="860"/>
      <c r="AD217" s="860"/>
      <c r="AE217" s="860"/>
      <c r="AF217" s="860"/>
      <c r="AG217" s="860"/>
      <c r="AH217" s="860"/>
      <c r="AI217" s="860"/>
      <c r="AJ217" s="860"/>
      <c r="AK217" s="860"/>
      <c r="AL217" s="860"/>
      <c r="AM217" s="860"/>
      <c r="AN217" s="860"/>
      <c r="AO217" s="860"/>
      <c r="AP217" s="860"/>
      <c r="AQ217" s="860"/>
      <c r="AR217" s="860"/>
      <c r="AS217" s="860"/>
      <c r="AT217" s="860"/>
      <c r="AU217" s="860"/>
      <c r="AV217" s="860"/>
      <c r="AW217" s="860"/>
      <c r="AX217" s="860"/>
      <c r="AY217" s="860"/>
      <c r="AZ217" s="860"/>
      <c r="BA217" s="860"/>
      <c r="BB217" s="860"/>
      <c r="BC217" s="860"/>
      <c r="BD217" s="860"/>
      <c r="BE217" s="860"/>
      <c r="BF217" s="860"/>
      <c r="BG217" s="860"/>
      <c r="BH217" s="860"/>
      <c r="BI217" s="860"/>
      <c r="BJ217" s="860"/>
      <c r="BK217" s="860"/>
      <c r="BL217" s="860"/>
      <c r="BM217" s="860"/>
      <c r="BN217" s="860"/>
      <c r="BO217" s="860"/>
      <c r="BP217" s="860"/>
      <c r="BQ217" s="860"/>
      <c r="BR217" s="860"/>
      <c r="BS217" s="860"/>
      <c r="BT217" s="860"/>
      <c r="BU217" s="860"/>
      <c r="BV217" s="860"/>
      <c r="BW217" s="860"/>
      <c r="BX217" s="860"/>
      <c r="BY217" s="860"/>
      <c r="BZ217" s="860"/>
      <c r="CA217" s="860"/>
      <c r="CB217" s="860"/>
      <c r="CC217" s="860"/>
      <c r="CD217" s="860"/>
      <c r="CE217" s="860"/>
      <c r="CF217" s="860"/>
      <c r="CG217" s="860"/>
      <c r="CH217" s="860"/>
      <c r="CI217" s="860"/>
      <c r="CJ217" s="860"/>
    </row>
    <row r="218" spans="1:88" s="875" customFormat="1" ht="12.75">
      <c r="A218" s="69" t="s">
        <v>708</v>
      </c>
      <c r="B218" s="79">
        <v>3173200</v>
      </c>
      <c r="C218" s="79">
        <v>1580480</v>
      </c>
      <c r="D218" s="79">
        <v>781714.52</v>
      </c>
      <c r="E218" s="410">
        <v>24.63489600403378</v>
      </c>
      <c r="F218" s="79">
        <v>7986.380000000018</v>
      </c>
      <c r="G218" s="152"/>
      <c r="H218" s="152"/>
      <c r="I218" s="152"/>
      <c r="J218" s="152"/>
      <c r="K218" s="152"/>
      <c r="L218" s="152"/>
      <c r="M218" s="152"/>
      <c r="N218" s="152"/>
      <c r="O218" s="152"/>
      <c r="P218" s="152"/>
      <c r="Q218" s="152"/>
      <c r="R218" s="152"/>
      <c r="S218" s="152"/>
      <c r="T218" s="152"/>
      <c r="U218" s="152"/>
      <c r="V218" s="860"/>
      <c r="W218" s="860"/>
      <c r="X218" s="860"/>
      <c r="Y218" s="860"/>
      <c r="Z218" s="860"/>
      <c r="AA218" s="860"/>
      <c r="AB218" s="860"/>
      <c r="AC218" s="860"/>
      <c r="AD218" s="860"/>
      <c r="AE218" s="860"/>
      <c r="AF218" s="860"/>
      <c r="AG218" s="860"/>
      <c r="AH218" s="860"/>
      <c r="AI218" s="860"/>
      <c r="AJ218" s="860"/>
      <c r="AK218" s="860"/>
      <c r="AL218" s="860"/>
      <c r="AM218" s="860"/>
      <c r="AN218" s="860"/>
      <c r="AO218" s="860"/>
      <c r="AP218" s="860"/>
      <c r="AQ218" s="860"/>
      <c r="AR218" s="860"/>
      <c r="AS218" s="860"/>
      <c r="AT218" s="860"/>
      <c r="AU218" s="860"/>
      <c r="AV218" s="860"/>
      <c r="AW218" s="860"/>
      <c r="AX218" s="860"/>
      <c r="AY218" s="860"/>
      <c r="AZ218" s="860"/>
      <c r="BA218" s="860"/>
      <c r="BB218" s="860"/>
      <c r="BC218" s="860"/>
      <c r="BD218" s="860"/>
      <c r="BE218" s="860"/>
      <c r="BF218" s="860"/>
      <c r="BG218" s="860"/>
      <c r="BH218" s="860"/>
      <c r="BI218" s="860"/>
      <c r="BJ218" s="860"/>
      <c r="BK218" s="860"/>
      <c r="BL218" s="860"/>
      <c r="BM218" s="860"/>
      <c r="BN218" s="860"/>
      <c r="BO218" s="860"/>
      <c r="BP218" s="860"/>
      <c r="BQ218" s="860"/>
      <c r="BR218" s="860"/>
      <c r="BS218" s="860"/>
      <c r="BT218" s="860"/>
      <c r="BU218" s="860"/>
      <c r="BV218" s="860"/>
      <c r="BW218" s="860"/>
      <c r="BX218" s="860"/>
      <c r="BY218" s="860"/>
      <c r="BZ218" s="860"/>
      <c r="CA218" s="860"/>
      <c r="CB218" s="860"/>
      <c r="CC218" s="860"/>
      <c r="CD218" s="860"/>
      <c r="CE218" s="860"/>
      <c r="CF218" s="860"/>
      <c r="CG218" s="860"/>
      <c r="CH218" s="860"/>
      <c r="CI218" s="860"/>
      <c r="CJ218" s="860"/>
    </row>
    <row r="219" spans="1:88" s="861" customFormat="1" ht="12.75">
      <c r="A219" s="69" t="s">
        <v>715</v>
      </c>
      <c r="B219" s="79">
        <v>3173200</v>
      </c>
      <c r="C219" s="79">
        <v>1580480</v>
      </c>
      <c r="D219" s="79">
        <v>781714.52</v>
      </c>
      <c r="E219" s="410">
        <v>24.63489600403378</v>
      </c>
      <c r="F219" s="79">
        <v>7986.380000000018</v>
      </c>
      <c r="G219" s="152"/>
      <c r="H219" s="152"/>
      <c r="I219" s="152"/>
      <c r="J219" s="152"/>
      <c r="K219" s="152"/>
      <c r="L219" s="152"/>
      <c r="M219" s="152"/>
      <c r="N219" s="152"/>
      <c r="O219" s="152"/>
      <c r="P219" s="152"/>
      <c r="Q219" s="152"/>
      <c r="R219" s="152"/>
      <c r="S219" s="152"/>
      <c r="T219" s="152"/>
      <c r="U219" s="152"/>
      <c r="V219" s="860"/>
      <c r="W219" s="860"/>
      <c r="X219" s="860"/>
      <c r="Y219" s="860"/>
      <c r="Z219" s="860"/>
      <c r="AA219" s="860"/>
      <c r="AB219" s="860"/>
      <c r="AC219" s="860"/>
      <c r="AD219" s="860"/>
      <c r="AE219" s="860"/>
      <c r="AF219" s="860"/>
      <c r="AG219" s="860"/>
      <c r="AH219" s="860"/>
      <c r="AI219" s="860"/>
      <c r="AJ219" s="860"/>
      <c r="AK219" s="860"/>
      <c r="AL219" s="860"/>
      <c r="AM219" s="860"/>
      <c r="AN219" s="860"/>
      <c r="AO219" s="860"/>
      <c r="AP219" s="860"/>
      <c r="AQ219" s="860"/>
      <c r="AR219" s="860"/>
      <c r="AS219" s="860"/>
      <c r="AT219" s="860"/>
      <c r="AU219" s="860"/>
      <c r="AV219" s="860"/>
      <c r="AW219" s="860"/>
      <c r="AX219" s="860"/>
      <c r="AY219" s="860"/>
      <c r="AZ219" s="860"/>
      <c r="BA219" s="860"/>
      <c r="BB219" s="860"/>
      <c r="BC219" s="860"/>
      <c r="BD219" s="860"/>
      <c r="BE219" s="860"/>
      <c r="BF219" s="860"/>
      <c r="BG219" s="860"/>
      <c r="BH219" s="860"/>
      <c r="BI219" s="860"/>
      <c r="BJ219" s="860"/>
      <c r="BK219" s="860"/>
      <c r="BL219" s="860"/>
      <c r="BM219" s="860"/>
      <c r="BN219" s="860"/>
      <c r="BO219" s="860"/>
      <c r="BP219" s="860"/>
      <c r="BQ219" s="860"/>
      <c r="BR219" s="860"/>
      <c r="BS219" s="860"/>
      <c r="BT219" s="860"/>
      <c r="BU219" s="860"/>
      <c r="BV219" s="860"/>
      <c r="BW219" s="860"/>
      <c r="BX219" s="860"/>
      <c r="BY219" s="860"/>
      <c r="BZ219" s="860"/>
      <c r="CA219" s="860"/>
      <c r="CB219" s="860"/>
      <c r="CC219" s="860"/>
      <c r="CD219" s="860"/>
      <c r="CE219" s="860"/>
      <c r="CF219" s="860"/>
      <c r="CG219" s="860"/>
      <c r="CH219" s="860"/>
      <c r="CI219" s="860"/>
      <c r="CJ219" s="860"/>
    </row>
    <row r="220" spans="1:88" s="861" customFormat="1" ht="12.75">
      <c r="A220" s="69" t="s">
        <v>717</v>
      </c>
      <c r="B220" s="79">
        <v>3173200</v>
      </c>
      <c r="C220" s="79">
        <v>1580480</v>
      </c>
      <c r="D220" s="79">
        <v>781714.52</v>
      </c>
      <c r="E220" s="410">
        <v>24.63489600403378</v>
      </c>
      <c r="F220" s="79">
        <v>7986.380000000018</v>
      </c>
      <c r="G220" s="152"/>
      <c r="H220" s="152"/>
      <c r="I220" s="152"/>
      <c r="J220" s="152"/>
      <c r="K220" s="152"/>
      <c r="L220" s="152"/>
      <c r="M220" s="152"/>
      <c r="N220" s="152"/>
      <c r="O220" s="152"/>
      <c r="P220" s="152"/>
      <c r="Q220" s="152"/>
      <c r="R220" s="152"/>
      <c r="S220" s="152"/>
      <c r="T220" s="152"/>
      <c r="U220" s="152"/>
      <c r="V220" s="860"/>
      <c r="W220" s="860"/>
      <c r="X220" s="860"/>
      <c r="Y220" s="860"/>
      <c r="Z220" s="860"/>
      <c r="AA220" s="860"/>
      <c r="AB220" s="860"/>
      <c r="AC220" s="860"/>
      <c r="AD220" s="860"/>
      <c r="AE220" s="860"/>
      <c r="AF220" s="860"/>
      <c r="AG220" s="860"/>
      <c r="AH220" s="860"/>
      <c r="AI220" s="860"/>
      <c r="AJ220" s="860"/>
      <c r="AK220" s="860"/>
      <c r="AL220" s="860"/>
      <c r="AM220" s="860"/>
      <c r="AN220" s="860"/>
      <c r="AO220" s="860"/>
      <c r="AP220" s="860"/>
      <c r="AQ220" s="860"/>
      <c r="AR220" s="860"/>
      <c r="AS220" s="860"/>
      <c r="AT220" s="860"/>
      <c r="AU220" s="860"/>
      <c r="AV220" s="860"/>
      <c r="AW220" s="860"/>
      <c r="AX220" s="860"/>
      <c r="AY220" s="860"/>
      <c r="AZ220" s="860"/>
      <c r="BA220" s="860"/>
      <c r="BB220" s="860"/>
      <c r="BC220" s="860"/>
      <c r="BD220" s="860"/>
      <c r="BE220" s="860"/>
      <c r="BF220" s="860"/>
      <c r="BG220" s="860"/>
      <c r="BH220" s="860"/>
      <c r="BI220" s="860"/>
      <c r="BJ220" s="860"/>
      <c r="BK220" s="860"/>
      <c r="BL220" s="860"/>
      <c r="BM220" s="860"/>
      <c r="BN220" s="860"/>
      <c r="BO220" s="860"/>
      <c r="BP220" s="860"/>
      <c r="BQ220" s="860"/>
      <c r="BR220" s="860"/>
      <c r="BS220" s="860"/>
      <c r="BT220" s="860"/>
      <c r="BU220" s="860"/>
      <c r="BV220" s="860"/>
      <c r="BW220" s="860"/>
      <c r="BX220" s="860"/>
      <c r="BY220" s="860"/>
      <c r="BZ220" s="860"/>
      <c r="CA220" s="860"/>
      <c r="CB220" s="860"/>
      <c r="CC220" s="860"/>
      <c r="CD220" s="860"/>
      <c r="CE220" s="860"/>
      <c r="CF220" s="860"/>
      <c r="CG220" s="860"/>
      <c r="CH220" s="860"/>
      <c r="CI220" s="860"/>
      <c r="CJ220" s="860"/>
    </row>
    <row r="221" spans="1:88" s="861" customFormat="1" ht="12.75">
      <c r="A221" s="69" t="s">
        <v>718</v>
      </c>
      <c r="B221" s="79">
        <v>6000000</v>
      </c>
      <c r="C221" s="79">
        <v>0</v>
      </c>
      <c r="D221" s="79">
        <v>798765.48</v>
      </c>
      <c r="E221" s="410" t="s">
        <v>953</v>
      </c>
      <c r="F221" s="79">
        <v>12663.48</v>
      </c>
      <c r="G221" s="152"/>
      <c r="H221" s="152"/>
      <c r="I221" s="152"/>
      <c r="J221" s="152"/>
      <c r="K221" s="152"/>
      <c r="L221" s="152"/>
      <c r="M221" s="152"/>
      <c r="N221" s="152"/>
      <c r="O221" s="152"/>
      <c r="P221" s="152"/>
      <c r="Q221" s="152"/>
      <c r="R221" s="152"/>
      <c r="S221" s="152"/>
      <c r="T221" s="152"/>
      <c r="U221" s="152"/>
      <c r="V221" s="860"/>
      <c r="W221" s="860"/>
      <c r="X221" s="860"/>
      <c r="Y221" s="860"/>
      <c r="Z221" s="860"/>
      <c r="AA221" s="860"/>
      <c r="AB221" s="860"/>
      <c r="AC221" s="860"/>
      <c r="AD221" s="860"/>
      <c r="AE221" s="860"/>
      <c r="AF221" s="860"/>
      <c r="AG221" s="860"/>
      <c r="AH221" s="860"/>
      <c r="AI221" s="860"/>
      <c r="AJ221" s="860"/>
      <c r="AK221" s="860"/>
      <c r="AL221" s="860"/>
      <c r="AM221" s="860"/>
      <c r="AN221" s="860"/>
      <c r="AO221" s="860"/>
      <c r="AP221" s="860"/>
      <c r="AQ221" s="860"/>
      <c r="AR221" s="860"/>
      <c r="AS221" s="860"/>
      <c r="AT221" s="860"/>
      <c r="AU221" s="860"/>
      <c r="AV221" s="860"/>
      <c r="AW221" s="860"/>
      <c r="AX221" s="860"/>
      <c r="AY221" s="860"/>
      <c r="AZ221" s="860"/>
      <c r="BA221" s="860"/>
      <c r="BB221" s="860"/>
      <c r="BC221" s="860"/>
      <c r="BD221" s="860"/>
      <c r="BE221" s="860"/>
      <c r="BF221" s="860"/>
      <c r="BG221" s="860"/>
      <c r="BH221" s="860"/>
      <c r="BI221" s="860"/>
      <c r="BJ221" s="860"/>
      <c r="BK221" s="860"/>
      <c r="BL221" s="860"/>
      <c r="BM221" s="860"/>
      <c r="BN221" s="860"/>
      <c r="BO221" s="860"/>
      <c r="BP221" s="860"/>
      <c r="BQ221" s="860"/>
      <c r="BR221" s="860"/>
      <c r="BS221" s="860"/>
      <c r="BT221" s="860"/>
      <c r="BU221" s="860"/>
      <c r="BV221" s="860"/>
      <c r="BW221" s="860"/>
      <c r="BX221" s="860"/>
      <c r="BY221" s="860"/>
      <c r="BZ221" s="860"/>
      <c r="CA221" s="860"/>
      <c r="CB221" s="860"/>
      <c r="CC221" s="860"/>
      <c r="CD221" s="860"/>
      <c r="CE221" s="860"/>
      <c r="CF221" s="860"/>
      <c r="CG221" s="860"/>
      <c r="CH221" s="860"/>
      <c r="CI221" s="860"/>
      <c r="CJ221" s="860"/>
    </row>
    <row r="222" spans="1:88" s="861" customFormat="1" ht="24.75" customHeight="1">
      <c r="A222" s="232" t="s">
        <v>719</v>
      </c>
      <c r="B222" s="79">
        <v>-6000000</v>
      </c>
      <c r="C222" s="79">
        <v>0</v>
      </c>
      <c r="D222" s="79">
        <v>0</v>
      </c>
      <c r="E222" s="410" t="s">
        <v>953</v>
      </c>
      <c r="F222" s="79">
        <v>0</v>
      </c>
      <c r="G222" s="152"/>
      <c r="H222" s="152"/>
      <c r="I222" s="152"/>
      <c r="J222" s="152"/>
      <c r="K222" s="152"/>
      <c r="L222" s="152"/>
      <c r="M222" s="152"/>
      <c r="N222" s="152"/>
      <c r="O222" s="152"/>
      <c r="P222" s="152"/>
      <c r="Q222" s="152"/>
      <c r="R222" s="152"/>
      <c r="S222" s="152"/>
      <c r="T222" s="152"/>
      <c r="U222" s="152"/>
      <c r="V222" s="860"/>
      <c r="W222" s="860"/>
      <c r="X222" s="860"/>
      <c r="Y222" s="860"/>
      <c r="Z222" s="860"/>
      <c r="AA222" s="860"/>
      <c r="AB222" s="860"/>
      <c r="AC222" s="860"/>
      <c r="AD222" s="860"/>
      <c r="AE222" s="860"/>
      <c r="AF222" s="860"/>
      <c r="AG222" s="860"/>
      <c r="AH222" s="860"/>
      <c r="AI222" s="860"/>
      <c r="AJ222" s="860"/>
      <c r="AK222" s="860"/>
      <c r="AL222" s="860"/>
      <c r="AM222" s="860"/>
      <c r="AN222" s="860"/>
      <c r="AO222" s="860"/>
      <c r="AP222" s="860"/>
      <c r="AQ222" s="860"/>
      <c r="AR222" s="860"/>
      <c r="AS222" s="860"/>
      <c r="AT222" s="860"/>
      <c r="AU222" s="860"/>
      <c r="AV222" s="860"/>
      <c r="AW222" s="860"/>
      <c r="AX222" s="860"/>
      <c r="AY222" s="860"/>
      <c r="AZ222" s="860"/>
      <c r="BA222" s="860"/>
      <c r="BB222" s="860"/>
      <c r="BC222" s="860"/>
      <c r="BD222" s="860"/>
      <c r="BE222" s="860"/>
      <c r="BF222" s="860"/>
      <c r="BG222" s="860"/>
      <c r="BH222" s="860"/>
      <c r="BI222" s="860"/>
      <c r="BJ222" s="860"/>
      <c r="BK222" s="860"/>
      <c r="BL222" s="860"/>
      <c r="BM222" s="860"/>
      <c r="BN222" s="860"/>
      <c r="BO222" s="860"/>
      <c r="BP222" s="860"/>
      <c r="BQ222" s="860"/>
      <c r="BR222" s="860"/>
      <c r="BS222" s="860"/>
      <c r="BT222" s="860"/>
      <c r="BU222" s="860"/>
      <c r="BV222" s="860"/>
      <c r="BW222" s="860"/>
      <c r="BX222" s="860"/>
      <c r="BY222" s="860"/>
      <c r="BZ222" s="860"/>
      <c r="CA222" s="860"/>
      <c r="CB222" s="860"/>
      <c r="CC222" s="860"/>
      <c r="CD222" s="860"/>
      <c r="CE222" s="860"/>
      <c r="CF222" s="860"/>
      <c r="CG222" s="860"/>
      <c r="CH222" s="860"/>
      <c r="CI222" s="860"/>
      <c r="CJ222" s="860"/>
    </row>
    <row r="223" spans="1:88" s="879" customFormat="1" ht="12.75">
      <c r="A223" s="70" t="s">
        <v>738</v>
      </c>
      <c r="B223" s="79"/>
      <c r="C223" s="79"/>
      <c r="D223" s="79"/>
      <c r="E223" s="410"/>
      <c r="F223" s="79"/>
      <c r="G223" s="152"/>
      <c r="H223" s="152"/>
      <c r="I223" s="152"/>
      <c r="J223" s="152"/>
      <c r="K223" s="152"/>
      <c r="L223" s="152"/>
      <c r="M223" s="152"/>
      <c r="N223" s="152"/>
      <c r="O223" s="152"/>
      <c r="P223" s="152"/>
      <c r="Q223" s="152"/>
      <c r="R223" s="152"/>
      <c r="S223" s="152"/>
      <c r="T223" s="152"/>
      <c r="U223" s="152"/>
      <c r="V223" s="877"/>
      <c r="W223" s="877"/>
      <c r="X223" s="877"/>
      <c r="Y223" s="877"/>
      <c r="Z223" s="877"/>
      <c r="AA223" s="877"/>
      <c r="AB223" s="877"/>
      <c r="AC223" s="877"/>
      <c r="AD223" s="877"/>
      <c r="AE223" s="877"/>
      <c r="AF223" s="877"/>
      <c r="AG223" s="877"/>
      <c r="AH223" s="877"/>
      <c r="AI223" s="877"/>
      <c r="AJ223" s="877"/>
      <c r="AK223" s="877"/>
      <c r="AL223" s="877"/>
      <c r="AM223" s="877"/>
      <c r="AN223" s="877"/>
      <c r="AO223" s="877"/>
      <c r="AP223" s="877"/>
      <c r="AQ223" s="877"/>
      <c r="AR223" s="877"/>
      <c r="AS223" s="877"/>
      <c r="AT223" s="877"/>
      <c r="AU223" s="877"/>
      <c r="AV223" s="877"/>
      <c r="AW223" s="877"/>
      <c r="AX223" s="877"/>
      <c r="AY223" s="877"/>
      <c r="AZ223" s="877"/>
      <c r="BA223" s="877"/>
      <c r="BB223" s="877"/>
      <c r="BC223" s="877"/>
      <c r="BD223" s="877"/>
      <c r="BE223" s="877"/>
      <c r="BF223" s="877"/>
      <c r="BG223" s="877"/>
      <c r="BH223" s="877"/>
      <c r="BI223" s="877"/>
      <c r="BJ223" s="877"/>
      <c r="BK223" s="877"/>
      <c r="BL223" s="877"/>
      <c r="BM223" s="877"/>
      <c r="BN223" s="877"/>
      <c r="BO223" s="877"/>
      <c r="BP223" s="877"/>
      <c r="BQ223" s="877"/>
      <c r="BR223" s="877"/>
      <c r="BS223" s="877"/>
      <c r="BT223" s="877"/>
      <c r="BU223" s="877"/>
      <c r="BV223" s="877"/>
      <c r="BW223" s="877"/>
      <c r="BX223" s="877"/>
      <c r="BY223" s="877"/>
      <c r="BZ223" s="877"/>
      <c r="CA223" s="877"/>
      <c r="CB223" s="877"/>
      <c r="CC223" s="877"/>
      <c r="CD223" s="877"/>
      <c r="CE223" s="877"/>
      <c r="CF223" s="877"/>
      <c r="CG223" s="877"/>
      <c r="CH223" s="877"/>
      <c r="CI223" s="877"/>
      <c r="CJ223" s="877"/>
    </row>
    <row r="224" spans="1:88" s="861" customFormat="1" ht="12.75">
      <c r="A224" s="70" t="s">
        <v>727</v>
      </c>
      <c r="B224" s="79"/>
      <c r="C224" s="79"/>
      <c r="D224" s="79"/>
      <c r="E224" s="410"/>
      <c r="F224" s="79"/>
      <c r="G224" s="152"/>
      <c r="H224" s="152"/>
      <c r="I224" s="152"/>
      <c r="J224" s="152"/>
      <c r="K224" s="152"/>
      <c r="L224" s="152"/>
      <c r="M224" s="152"/>
      <c r="N224" s="152"/>
      <c r="O224" s="152"/>
      <c r="P224" s="152"/>
      <c r="Q224" s="152"/>
      <c r="R224" s="152"/>
      <c r="S224" s="152"/>
      <c r="T224" s="152"/>
      <c r="U224" s="152"/>
      <c r="V224" s="860"/>
      <c r="W224" s="860"/>
      <c r="X224" s="860"/>
      <c r="Y224" s="860"/>
      <c r="Z224" s="860"/>
      <c r="AA224" s="860"/>
      <c r="AB224" s="860"/>
      <c r="AC224" s="860"/>
      <c r="AD224" s="860"/>
      <c r="AE224" s="860"/>
      <c r="AF224" s="860"/>
      <c r="AG224" s="860"/>
      <c r="AH224" s="860"/>
      <c r="AI224" s="860"/>
      <c r="AJ224" s="860"/>
      <c r="AK224" s="860"/>
      <c r="AL224" s="860"/>
      <c r="AM224" s="860"/>
      <c r="AN224" s="860"/>
      <c r="AO224" s="860"/>
      <c r="AP224" s="860"/>
      <c r="AQ224" s="860"/>
      <c r="AR224" s="860"/>
      <c r="AS224" s="860"/>
      <c r="AT224" s="860"/>
      <c r="AU224" s="860"/>
      <c r="AV224" s="860"/>
      <c r="AW224" s="860"/>
      <c r="AX224" s="860"/>
      <c r="AY224" s="860"/>
      <c r="AZ224" s="860"/>
      <c r="BA224" s="860"/>
      <c r="BB224" s="860"/>
      <c r="BC224" s="860"/>
      <c r="BD224" s="860"/>
      <c r="BE224" s="860"/>
      <c r="BF224" s="860"/>
      <c r="BG224" s="860"/>
      <c r="BH224" s="860"/>
      <c r="BI224" s="860"/>
      <c r="BJ224" s="860"/>
      <c r="BK224" s="860"/>
      <c r="BL224" s="860"/>
      <c r="BM224" s="860"/>
      <c r="BN224" s="860"/>
      <c r="BO224" s="860"/>
      <c r="BP224" s="860"/>
      <c r="BQ224" s="860"/>
      <c r="BR224" s="860"/>
      <c r="BS224" s="860"/>
      <c r="BT224" s="860"/>
      <c r="BU224" s="860"/>
      <c r="BV224" s="860"/>
      <c r="BW224" s="860"/>
      <c r="BX224" s="860"/>
      <c r="BY224" s="860"/>
      <c r="BZ224" s="860"/>
      <c r="CA224" s="860"/>
      <c r="CB224" s="860"/>
      <c r="CC224" s="860"/>
      <c r="CD224" s="860"/>
      <c r="CE224" s="860"/>
      <c r="CF224" s="860"/>
      <c r="CG224" s="860"/>
      <c r="CH224" s="860"/>
      <c r="CI224" s="860"/>
      <c r="CJ224" s="860"/>
    </row>
    <row r="225" spans="1:88" s="875" customFormat="1" ht="12.75">
      <c r="A225" s="69" t="s">
        <v>704</v>
      </c>
      <c r="B225" s="79">
        <v>3385453</v>
      </c>
      <c r="C225" s="79">
        <v>785573</v>
      </c>
      <c r="D225" s="79">
        <v>471518</v>
      </c>
      <c r="E225" s="410">
        <v>13.927766830613214</v>
      </c>
      <c r="F225" s="79">
        <v>-14131</v>
      </c>
      <c r="G225" s="152"/>
      <c r="H225" s="152"/>
      <c r="I225" s="152"/>
      <c r="J225" s="152"/>
      <c r="K225" s="152"/>
      <c r="L225" s="152"/>
      <c r="M225" s="152"/>
      <c r="N225" s="152"/>
      <c r="O225" s="152"/>
      <c r="P225" s="152"/>
      <c r="Q225" s="152"/>
      <c r="R225" s="152"/>
      <c r="S225" s="152"/>
      <c r="T225" s="152"/>
      <c r="U225" s="152"/>
      <c r="V225" s="860"/>
      <c r="W225" s="860"/>
      <c r="X225" s="860"/>
      <c r="Y225" s="860"/>
      <c r="Z225" s="860"/>
      <c r="AA225" s="860"/>
      <c r="AB225" s="860"/>
      <c r="AC225" s="860"/>
      <c r="AD225" s="860"/>
      <c r="AE225" s="860"/>
      <c r="AF225" s="860"/>
      <c r="AG225" s="860"/>
      <c r="AH225" s="860"/>
      <c r="AI225" s="860"/>
      <c r="AJ225" s="860"/>
      <c r="AK225" s="860"/>
      <c r="AL225" s="860"/>
      <c r="AM225" s="860"/>
      <c r="AN225" s="860"/>
      <c r="AO225" s="860"/>
      <c r="AP225" s="860"/>
      <c r="AQ225" s="860"/>
      <c r="AR225" s="860"/>
      <c r="AS225" s="860"/>
      <c r="AT225" s="860"/>
      <c r="AU225" s="860"/>
      <c r="AV225" s="860"/>
      <c r="AW225" s="860"/>
      <c r="AX225" s="860"/>
      <c r="AY225" s="860"/>
      <c r="AZ225" s="860"/>
      <c r="BA225" s="860"/>
      <c r="BB225" s="860"/>
      <c r="BC225" s="860"/>
      <c r="BD225" s="860"/>
      <c r="BE225" s="860"/>
      <c r="BF225" s="860"/>
      <c r="BG225" s="860"/>
      <c r="BH225" s="860"/>
      <c r="BI225" s="860"/>
      <c r="BJ225" s="860"/>
      <c r="BK225" s="860"/>
      <c r="BL225" s="860"/>
      <c r="BM225" s="860"/>
      <c r="BN225" s="860"/>
      <c r="BO225" s="860"/>
      <c r="BP225" s="860"/>
      <c r="BQ225" s="860"/>
      <c r="BR225" s="860"/>
      <c r="BS225" s="860"/>
      <c r="BT225" s="860"/>
      <c r="BU225" s="860"/>
      <c r="BV225" s="860"/>
      <c r="BW225" s="860"/>
      <c r="BX225" s="860"/>
      <c r="BY225" s="860"/>
      <c r="BZ225" s="860"/>
      <c r="CA225" s="860"/>
      <c r="CB225" s="860"/>
      <c r="CC225" s="860"/>
      <c r="CD225" s="860"/>
      <c r="CE225" s="860"/>
      <c r="CF225" s="860"/>
      <c r="CG225" s="860"/>
      <c r="CH225" s="860"/>
      <c r="CI225" s="860"/>
      <c r="CJ225" s="860"/>
    </row>
    <row r="226" spans="1:88" s="875" customFormat="1" ht="12.75">
      <c r="A226" s="69" t="s">
        <v>705</v>
      </c>
      <c r="B226" s="79">
        <v>851967</v>
      </c>
      <c r="C226" s="79">
        <v>41485</v>
      </c>
      <c r="D226" s="79">
        <v>41485</v>
      </c>
      <c r="E226" s="410">
        <v>4.869320055823759</v>
      </c>
      <c r="F226" s="79">
        <v>-14867</v>
      </c>
      <c r="G226" s="152"/>
      <c r="H226" s="152"/>
      <c r="I226" s="152"/>
      <c r="J226" s="152"/>
      <c r="K226" s="152"/>
      <c r="L226" s="152"/>
      <c r="M226" s="152"/>
      <c r="N226" s="152"/>
      <c r="O226" s="152"/>
      <c r="P226" s="152"/>
      <c r="Q226" s="152"/>
      <c r="R226" s="152"/>
      <c r="S226" s="152"/>
      <c r="T226" s="152"/>
      <c r="U226" s="152"/>
      <c r="V226" s="860"/>
      <c r="W226" s="860"/>
      <c r="X226" s="860"/>
      <c r="Y226" s="860"/>
      <c r="Z226" s="860"/>
      <c r="AA226" s="860"/>
      <c r="AB226" s="860"/>
      <c r="AC226" s="860"/>
      <c r="AD226" s="860"/>
      <c r="AE226" s="860"/>
      <c r="AF226" s="860"/>
      <c r="AG226" s="860"/>
      <c r="AH226" s="860"/>
      <c r="AI226" s="860"/>
      <c r="AJ226" s="860"/>
      <c r="AK226" s="860"/>
      <c r="AL226" s="860"/>
      <c r="AM226" s="860"/>
      <c r="AN226" s="860"/>
      <c r="AO226" s="860"/>
      <c r="AP226" s="860"/>
      <c r="AQ226" s="860"/>
      <c r="AR226" s="860"/>
      <c r="AS226" s="860"/>
      <c r="AT226" s="860"/>
      <c r="AU226" s="860"/>
      <c r="AV226" s="860"/>
      <c r="AW226" s="860"/>
      <c r="AX226" s="860"/>
      <c r="AY226" s="860"/>
      <c r="AZ226" s="860"/>
      <c r="BA226" s="860"/>
      <c r="BB226" s="860"/>
      <c r="BC226" s="860"/>
      <c r="BD226" s="860"/>
      <c r="BE226" s="860"/>
      <c r="BF226" s="860"/>
      <c r="BG226" s="860"/>
      <c r="BH226" s="860"/>
      <c r="BI226" s="860"/>
      <c r="BJ226" s="860"/>
      <c r="BK226" s="860"/>
      <c r="BL226" s="860"/>
      <c r="BM226" s="860"/>
      <c r="BN226" s="860"/>
      <c r="BO226" s="860"/>
      <c r="BP226" s="860"/>
      <c r="BQ226" s="860"/>
      <c r="BR226" s="860"/>
      <c r="BS226" s="860"/>
      <c r="BT226" s="860"/>
      <c r="BU226" s="860"/>
      <c r="BV226" s="860"/>
      <c r="BW226" s="860"/>
      <c r="BX226" s="860"/>
      <c r="BY226" s="860"/>
      <c r="BZ226" s="860"/>
      <c r="CA226" s="860"/>
      <c r="CB226" s="860"/>
      <c r="CC226" s="860"/>
      <c r="CD226" s="860"/>
      <c r="CE226" s="860"/>
      <c r="CF226" s="860"/>
      <c r="CG226" s="860"/>
      <c r="CH226" s="860"/>
      <c r="CI226" s="860"/>
      <c r="CJ226" s="860"/>
    </row>
    <row r="227" spans="1:88" s="875" customFormat="1" ht="12.75">
      <c r="A227" s="69" t="s">
        <v>707</v>
      </c>
      <c r="B227" s="79">
        <v>2533486</v>
      </c>
      <c r="C227" s="79">
        <v>744088</v>
      </c>
      <c r="D227" s="79">
        <v>430033</v>
      </c>
      <c r="E227" s="410">
        <v>16.9739639374364</v>
      </c>
      <c r="F227" s="79">
        <v>736</v>
      </c>
      <c r="G227" s="152"/>
      <c r="H227" s="152"/>
      <c r="I227" s="152"/>
      <c r="J227" s="152"/>
      <c r="K227" s="152"/>
      <c r="L227" s="152"/>
      <c r="M227" s="152"/>
      <c r="N227" s="152"/>
      <c r="O227" s="152"/>
      <c r="P227" s="152"/>
      <c r="Q227" s="152"/>
      <c r="R227" s="152"/>
      <c r="S227" s="152"/>
      <c r="T227" s="152"/>
      <c r="U227" s="152"/>
      <c r="V227" s="860"/>
      <c r="W227" s="860"/>
      <c r="X227" s="860"/>
      <c r="Y227" s="860"/>
      <c r="Z227" s="860"/>
      <c r="AA227" s="860"/>
      <c r="AB227" s="860"/>
      <c r="AC227" s="860"/>
      <c r="AD227" s="860"/>
      <c r="AE227" s="860"/>
      <c r="AF227" s="860"/>
      <c r="AG227" s="860"/>
      <c r="AH227" s="860"/>
      <c r="AI227" s="860"/>
      <c r="AJ227" s="860"/>
      <c r="AK227" s="860"/>
      <c r="AL227" s="860"/>
      <c r="AM227" s="860"/>
      <c r="AN227" s="860"/>
      <c r="AO227" s="860"/>
      <c r="AP227" s="860"/>
      <c r="AQ227" s="860"/>
      <c r="AR227" s="860"/>
      <c r="AS227" s="860"/>
      <c r="AT227" s="860"/>
      <c r="AU227" s="860"/>
      <c r="AV227" s="860"/>
      <c r="AW227" s="860"/>
      <c r="AX227" s="860"/>
      <c r="AY227" s="860"/>
      <c r="AZ227" s="860"/>
      <c r="BA227" s="860"/>
      <c r="BB227" s="860"/>
      <c r="BC227" s="860"/>
      <c r="BD227" s="860"/>
      <c r="BE227" s="860"/>
      <c r="BF227" s="860"/>
      <c r="BG227" s="860"/>
      <c r="BH227" s="860"/>
      <c r="BI227" s="860"/>
      <c r="BJ227" s="860"/>
      <c r="BK227" s="860"/>
      <c r="BL227" s="860"/>
      <c r="BM227" s="860"/>
      <c r="BN227" s="860"/>
      <c r="BO227" s="860"/>
      <c r="BP227" s="860"/>
      <c r="BQ227" s="860"/>
      <c r="BR227" s="860"/>
      <c r="BS227" s="860"/>
      <c r="BT227" s="860"/>
      <c r="BU227" s="860"/>
      <c r="BV227" s="860"/>
      <c r="BW227" s="860"/>
      <c r="BX227" s="860"/>
      <c r="BY227" s="860"/>
      <c r="BZ227" s="860"/>
      <c r="CA227" s="860"/>
      <c r="CB227" s="860"/>
      <c r="CC227" s="860"/>
      <c r="CD227" s="860"/>
      <c r="CE227" s="860"/>
      <c r="CF227" s="860"/>
      <c r="CG227" s="860"/>
      <c r="CH227" s="860"/>
      <c r="CI227" s="860"/>
      <c r="CJ227" s="860"/>
    </row>
    <row r="228" spans="1:88" s="875" customFormat="1" ht="12.75">
      <c r="A228" s="69" t="s">
        <v>708</v>
      </c>
      <c r="B228" s="79">
        <v>3385453</v>
      </c>
      <c r="C228" s="79">
        <v>785573</v>
      </c>
      <c r="D228" s="79">
        <v>454993</v>
      </c>
      <c r="E228" s="410">
        <v>13.439648992320969</v>
      </c>
      <c r="F228" s="79">
        <v>870</v>
      </c>
      <c r="G228" s="152"/>
      <c r="H228" s="152"/>
      <c r="I228" s="152"/>
      <c r="J228" s="152"/>
      <c r="K228" s="152"/>
      <c r="L228" s="152"/>
      <c r="M228" s="152"/>
      <c r="N228" s="152"/>
      <c r="O228" s="152"/>
      <c r="P228" s="152"/>
      <c r="Q228" s="152"/>
      <c r="R228" s="152"/>
      <c r="S228" s="152"/>
      <c r="T228" s="152"/>
      <c r="U228" s="152"/>
      <c r="V228" s="860"/>
      <c r="W228" s="860"/>
      <c r="X228" s="860"/>
      <c r="Y228" s="860"/>
      <c r="Z228" s="860"/>
      <c r="AA228" s="860"/>
      <c r="AB228" s="860"/>
      <c r="AC228" s="860"/>
      <c r="AD228" s="860"/>
      <c r="AE228" s="860"/>
      <c r="AF228" s="860"/>
      <c r="AG228" s="860"/>
      <c r="AH228" s="860"/>
      <c r="AI228" s="860"/>
      <c r="AJ228" s="860"/>
      <c r="AK228" s="860"/>
      <c r="AL228" s="860"/>
      <c r="AM228" s="860"/>
      <c r="AN228" s="860"/>
      <c r="AO228" s="860"/>
      <c r="AP228" s="860"/>
      <c r="AQ228" s="860"/>
      <c r="AR228" s="860"/>
      <c r="AS228" s="860"/>
      <c r="AT228" s="860"/>
      <c r="AU228" s="860"/>
      <c r="AV228" s="860"/>
      <c r="AW228" s="860"/>
      <c r="AX228" s="860"/>
      <c r="AY228" s="860"/>
      <c r="AZ228" s="860"/>
      <c r="BA228" s="860"/>
      <c r="BB228" s="860"/>
      <c r="BC228" s="860"/>
      <c r="BD228" s="860"/>
      <c r="BE228" s="860"/>
      <c r="BF228" s="860"/>
      <c r="BG228" s="860"/>
      <c r="BH228" s="860"/>
      <c r="BI228" s="860"/>
      <c r="BJ228" s="860"/>
      <c r="BK228" s="860"/>
      <c r="BL228" s="860"/>
      <c r="BM228" s="860"/>
      <c r="BN228" s="860"/>
      <c r="BO228" s="860"/>
      <c r="BP228" s="860"/>
      <c r="BQ228" s="860"/>
      <c r="BR228" s="860"/>
      <c r="BS228" s="860"/>
      <c r="BT228" s="860"/>
      <c r="BU228" s="860"/>
      <c r="BV228" s="860"/>
      <c r="BW228" s="860"/>
      <c r="BX228" s="860"/>
      <c r="BY228" s="860"/>
      <c r="BZ228" s="860"/>
      <c r="CA228" s="860"/>
      <c r="CB228" s="860"/>
      <c r="CC228" s="860"/>
      <c r="CD228" s="860"/>
      <c r="CE228" s="860"/>
      <c r="CF228" s="860"/>
      <c r="CG228" s="860"/>
      <c r="CH228" s="860"/>
      <c r="CI228" s="860"/>
      <c r="CJ228" s="860"/>
    </row>
    <row r="229" spans="1:88" s="876" customFormat="1" ht="12.75">
      <c r="A229" s="69" t="s">
        <v>709</v>
      </c>
      <c r="B229" s="79">
        <v>1673082</v>
      </c>
      <c r="C229" s="79">
        <v>727297</v>
      </c>
      <c r="D229" s="79">
        <v>400427</v>
      </c>
      <c r="E229" s="410">
        <v>23.933495190313444</v>
      </c>
      <c r="F229" s="79">
        <v>870</v>
      </c>
      <c r="G229" s="152"/>
      <c r="H229" s="152"/>
      <c r="I229" s="152"/>
      <c r="J229" s="152"/>
      <c r="K229" s="152"/>
      <c r="L229" s="152"/>
      <c r="M229" s="152"/>
      <c r="N229" s="152"/>
      <c r="O229" s="152"/>
      <c r="P229" s="152"/>
      <c r="Q229" s="152"/>
      <c r="R229" s="152"/>
      <c r="S229" s="152"/>
      <c r="T229" s="152"/>
      <c r="U229" s="152"/>
      <c r="V229" s="860"/>
      <c r="W229" s="860"/>
      <c r="X229" s="860"/>
      <c r="Y229" s="860"/>
      <c r="Z229" s="860"/>
      <c r="AA229" s="860"/>
      <c r="AB229" s="860"/>
      <c r="AC229" s="860"/>
      <c r="AD229" s="860"/>
      <c r="AE229" s="860"/>
      <c r="AF229" s="860"/>
      <c r="AG229" s="860"/>
      <c r="AH229" s="860"/>
      <c r="AI229" s="860"/>
      <c r="AJ229" s="860"/>
      <c r="AK229" s="860"/>
      <c r="AL229" s="860"/>
      <c r="AM229" s="860"/>
      <c r="AN229" s="860"/>
      <c r="AO229" s="860"/>
      <c r="AP229" s="860"/>
      <c r="AQ229" s="860"/>
      <c r="AR229" s="860"/>
      <c r="AS229" s="860"/>
      <c r="AT229" s="860"/>
      <c r="AU229" s="860"/>
      <c r="AV229" s="860"/>
      <c r="AW229" s="860"/>
      <c r="AX229" s="860"/>
      <c r="AY229" s="860"/>
      <c r="AZ229" s="860"/>
      <c r="BA229" s="860"/>
      <c r="BB229" s="860"/>
      <c r="BC229" s="860"/>
      <c r="BD229" s="860"/>
      <c r="BE229" s="860"/>
      <c r="BF229" s="860"/>
      <c r="BG229" s="860"/>
      <c r="BH229" s="860"/>
      <c r="BI229" s="860"/>
      <c r="BJ229" s="860"/>
      <c r="BK229" s="860"/>
      <c r="BL229" s="860"/>
      <c r="BM229" s="860"/>
      <c r="BN229" s="860"/>
      <c r="BO229" s="860"/>
      <c r="BP229" s="860"/>
      <c r="BQ229" s="860"/>
      <c r="BR229" s="860"/>
      <c r="BS229" s="860"/>
      <c r="BT229" s="860"/>
      <c r="BU229" s="860"/>
      <c r="BV229" s="860"/>
      <c r="BW229" s="860"/>
      <c r="BX229" s="860"/>
      <c r="BY229" s="860"/>
      <c r="BZ229" s="860"/>
      <c r="CA229" s="860"/>
      <c r="CB229" s="860"/>
      <c r="CC229" s="860"/>
      <c r="CD229" s="860"/>
      <c r="CE229" s="860"/>
      <c r="CF229" s="860"/>
      <c r="CG229" s="860"/>
      <c r="CH229" s="860"/>
      <c r="CI229" s="860"/>
      <c r="CJ229" s="860"/>
    </row>
    <row r="230" spans="1:88" s="876" customFormat="1" ht="12.75">
      <c r="A230" s="69" t="s">
        <v>710</v>
      </c>
      <c r="B230" s="79">
        <v>1393432</v>
      </c>
      <c r="C230" s="79">
        <v>727297</v>
      </c>
      <c r="D230" s="79">
        <v>400427</v>
      </c>
      <c r="E230" s="410">
        <v>28.736744957773325</v>
      </c>
      <c r="F230" s="79">
        <v>870</v>
      </c>
      <c r="G230" s="152"/>
      <c r="H230" s="152"/>
      <c r="I230" s="152"/>
      <c r="J230" s="152"/>
      <c r="K230" s="152"/>
      <c r="L230" s="152"/>
      <c r="M230" s="152"/>
      <c r="N230" s="152"/>
      <c r="O230" s="152"/>
      <c r="P230" s="152"/>
      <c r="Q230" s="152"/>
      <c r="R230" s="152"/>
      <c r="S230" s="152"/>
      <c r="T230" s="152"/>
      <c r="U230" s="152"/>
      <c r="V230" s="860"/>
      <c r="W230" s="860"/>
      <c r="X230" s="860"/>
      <c r="Y230" s="860"/>
      <c r="Z230" s="860"/>
      <c r="AA230" s="860"/>
      <c r="AB230" s="860"/>
      <c r="AC230" s="860"/>
      <c r="AD230" s="860"/>
      <c r="AE230" s="860"/>
      <c r="AF230" s="860"/>
      <c r="AG230" s="860"/>
      <c r="AH230" s="860"/>
      <c r="AI230" s="860"/>
      <c r="AJ230" s="860"/>
      <c r="AK230" s="860"/>
      <c r="AL230" s="860"/>
      <c r="AM230" s="860"/>
      <c r="AN230" s="860"/>
      <c r="AO230" s="860"/>
      <c r="AP230" s="860"/>
      <c r="AQ230" s="860"/>
      <c r="AR230" s="860"/>
      <c r="AS230" s="860"/>
      <c r="AT230" s="860"/>
      <c r="AU230" s="860"/>
      <c r="AV230" s="860"/>
      <c r="AW230" s="860"/>
      <c r="AX230" s="860"/>
      <c r="AY230" s="860"/>
      <c r="AZ230" s="860"/>
      <c r="BA230" s="860"/>
      <c r="BB230" s="860"/>
      <c r="BC230" s="860"/>
      <c r="BD230" s="860"/>
      <c r="BE230" s="860"/>
      <c r="BF230" s="860"/>
      <c r="BG230" s="860"/>
      <c r="BH230" s="860"/>
      <c r="BI230" s="860"/>
      <c r="BJ230" s="860"/>
      <c r="BK230" s="860"/>
      <c r="BL230" s="860"/>
      <c r="BM230" s="860"/>
      <c r="BN230" s="860"/>
      <c r="BO230" s="860"/>
      <c r="BP230" s="860"/>
      <c r="BQ230" s="860"/>
      <c r="BR230" s="860"/>
      <c r="BS230" s="860"/>
      <c r="BT230" s="860"/>
      <c r="BU230" s="860"/>
      <c r="BV230" s="860"/>
      <c r="BW230" s="860"/>
      <c r="BX230" s="860"/>
      <c r="BY230" s="860"/>
      <c r="BZ230" s="860"/>
      <c r="CA230" s="860"/>
      <c r="CB230" s="860"/>
      <c r="CC230" s="860"/>
      <c r="CD230" s="860"/>
      <c r="CE230" s="860"/>
      <c r="CF230" s="860"/>
      <c r="CG230" s="860"/>
      <c r="CH230" s="860"/>
      <c r="CI230" s="860"/>
      <c r="CJ230" s="860"/>
    </row>
    <row r="231" spans="1:88" s="861" customFormat="1" ht="11.25" customHeight="1">
      <c r="A231" s="69" t="s">
        <v>711</v>
      </c>
      <c r="B231" s="79">
        <v>279650</v>
      </c>
      <c r="C231" s="79">
        <v>0</v>
      </c>
      <c r="D231" s="79">
        <v>0</v>
      </c>
      <c r="E231" s="410">
        <v>0</v>
      </c>
      <c r="F231" s="79">
        <v>0</v>
      </c>
      <c r="G231" s="152"/>
      <c r="H231" s="152"/>
      <c r="I231" s="152"/>
      <c r="J231" s="152"/>
      <c r="K231" s="152"/>
      <c r="L231" s="152"/>
      <c r="M231" s="152"/>
      <c r="N231" s="152"/>
      <c r="O231" s="152"/>
      <c r="P231" s="152"/>
      <c r="Q231" s="152"/>
      <c r="R231" s="152"/>
      <c r="S231" s="152"/>
      <c r="T231" s="152"/>
      <c r="U231" s="152"/>
      <c r="V231" s="860"/>
      <c r="W231" s="860"/>
      <c r="X231" s="860"/>
      <c r="Y231" s="860"/>
      <c r="Z231" s="860"/>
      <c r="AA231" s="860"/>
      <c r="AB231" s="860"/>
      <c r="AC231" s="860"/>
      <c r="AD231" s="860"/>
      <c r="AE231" s="860"/>
      <c r="AF231" s="860"/>
      <c r="AG231" s="860"/>
      <c r="AH231" s="860"/>
      <c r="AI231" s="860"/>
      <c r="AJ231" s="860"/>
      <c r="AK231" s="860"/>
      <c r="AL231" s="860"/>
      <c r="AM231" s="860"/>
      <c r="AN231" s="860"/>
      <c r="AO231" s="860"/>
      <c r="AP231" s="860"/>
      <c r="AQ231" s="860"/>
      <c r="AR231" s="860"/>
      <c r="AS231" s="860"/>
      <c r="AT231" s="860"/>
      <c r="AU231" s="860"/>
      <c r="AV231" s="860"/>
      <c r="AW231" s="860"/>
      <c r="AX231" s="860"/>
      <c r="AY231" s="860"/>
      <c r="AZ231" s="860"/>
      <c r="BA231" s="860"/>
      <c r="BB231" s="860"/>
      <c r="BC231" s="860"/>
      <c r="BD231" s="860"/>
      <c r="BE231" s="860"/>
      <c r="BF231" s="860"/>
      <c r="BG231" s="860"/>
      <c r="BH231" s="860"/>
      <c r="BI231" s="860"/>
      <c r="BJ231" s="860"/>
      <c r="BK231" s="860"/>
      <c r="BL231" s="860"/>
      <c r="BM231" s="860"/>
      <c r="BN231" s="860"/>
      <c r="BO231" s="860"/>
      <c r="BP231" s="860"/>
      <c r="BQ231" s="860"/>
      <c r="BR231" s="860"/>
      <c r="BS231" s="860"/>
      <c r="BT231" s="860"/>
      <c r="BU231" s="860"/>
      <c r="BV231" s="860"/>
      <c r="BW231" s="860"/>
      <c r="BX231" s="860"/>
      <c r="BY231" s="860"/>
      <c r="BZ231" s="860"/>
      <c r="CA231" s="860"/>
      <c r="CB231" s="860"/>
      <c r="CC231" s="860"/>
      <c r="CD231" s="860"/>
      <c r="CE231" s="860"/>
      <c r="CF231" s="860"/>
      <c r="CG231" s="860"/>
      <c r="CH231" s="860"/>
      <c r="CI231" s="860"/>
      <c r="CJ231" s="860"/>
    </row>
    <row r="232" spans="1:88" s="861" customFormat="1" ht="12.75">
      <c r="A232" s="69" t="s">
        <v>713</v>
      </c>
      <c r="B232" s="79">
        <v>279650</v>
      </c>
      <c r="C232" s="79">
        <v>0</v>
      </c>
      <c r="D232" s="79">
        <v>0</v>
      </c>
      <c r="E232" s="410">
        <v>0</v>
      </c>
      <c r="F232" s="79">
        <v>0</v>
      </c>
      <c r="G232" s="152"/>
      <c r="H232" s="152"/>
      <c r="I232" s="152"/>
      <c r="J232" s="152"/>
      <c r="K232" s="152"/>
      <c r="L232" s="152"/>
      <c r="M232" s="152"/>
      <c r="N232" s="152"/>
      <c r="O232" s="152"/>
      <c r="P232" s="152"/>
      <c r="Q232" s="152"/>
      <c r="R232" s="152"/>
      <c r="S232" s="152"/>
      <c r="T232" s="152"/>
      <c r="U232" s="152"/>
      <c r="V232" s="860"/>
      <c r="W232" s="860"/>
      <c r="X232" s="860"/>
      <c r="Y232" s="860"/>
      <c r="Z232" s="860"/>
      <c r="AA232" s="860"/>
      <c r="AB232" s="860"/>
      <c r="AC232" s="860"/>
      <c r="AD232" s="860"/>
      <c r="AE232" s="860"/>
      <c r="AF232" s="860"/>
      <c r="AG232" s="860"/>
      <c r="AH232" s="860"/>
      <c r="AI232" s="860"/>
      <c r="AJ232" s="860"/>
      <c r="AK232" s="860"/>
      <c r="AL232" s="860"/>
      <c r="AM232" s="860"/>
      <c r="AN232" s="860"/>
      <c r="AO232" s="860"/>
      <c r="AP232" s="860"/>
      <c r="AQ232" s="860"/>
      <c r="AR232" s="860"/>
      <c r="AS232" s="860"/>
      <c r="AT232" s="860"/>
      <c r="AU232" s="860"/>
      <c r="AV232" s="860"/>
      <c r="AW232" s="860"/>
      <c r="AX232" s="860"/>
      <c r="AY232" s="860"/>
      <c r="AZ232" s="860"/>
      <c r="BA232" s="860"/>
      <c r="BB232" s="860"/>
      <c r="BC232" s="860"/>
      <c r="BD232" s="860"/>
      <c r="BE232" s="860"/>
      <c r="BF232" s="860"/>
      <c r="BG232" s="860"/>
      <c r="BH232" s="860"/>
      <c r="BI232" s="860"/>
      <c r="BJ232" s="860"/>
      <c r="BK232" s="860"/>
      <c r="BL232" s="860"/>
      <c r="BM232" s="860"/>
      <c r="BN232" s="860"/>
      <c r="BO232" s="860"/>
      <c r="BP232" s="860"/>
      <c r="BQ232" s="860"/>
      <c r="BR232" s="860"/>
      <c r="BS232" s="860"/>
      <c r="BT232" s="860"/>
      <c r="BU232" s="860"/>
      <c r="BV232" s="860"/>
      <c r="BW232" s="860"/>
      <c r="BX232" s="860"/>
      <c r="BY232" s="860"/>
      <c r="BZ232" s="860"/>
      <c r="CA232" s="860"/>
      <c r="CB232" s="860"/>
      <c r="CC232" s="860"/>
      <c r="CD232" s="860"/>
      <c r="CE232" s="860"/>
      <c r="CF232" s="860"/>
      <c r="CG232" s="860"/>
      <c r="CH232" s="860"/>
      <c r="CI232" s="860"/>
      <c r="CJ232" s="860"/>
    </row>
    <row r="233" spans="1:88" s="861" customFormat="1" ht="12.75">
      <c r="A233" s="69" t="s">
        <v>715</v>
      </c>
      <c r="B233" s="79">
        <v>1712371</v>
      </c>
      <c r="C233" s="79">
        <v>58276</v>
      </c>
      <c r="D233" s="79">
        <v>54566</v>
      </c>
      <c r="E233" s="410">
        <v>3.186575806294314</v>
      </c>
      <c r="F233" s="79">
        <v>0</v>
      </c>
      <c r="G233" s="152"/>
      <c r="H233" s="152"/>
      <c r="I233" s="152"/>
      <c r="J233" s="152"/>
      <c r="K233" s="152"/>
      <c r="L233" s="152"/>
      <c r="M233" s="152"/>
      <c r="N233" s="152"/>
      <c r="O233" s="152"/>
      <c r="P233" s="152"/>
      <c r="Q233" s="152"/>
      <c r="R233" s="152"/>
      <c r="S233" s="152"/>
      <c r="T233" s="152"/>
      <c r="U233" s="152"/>
      <c r="V233" s="860"/>
      <c r="W233" s="860"/>
      <c r="X233" s="860"/>
      <c r="Y233" s="860"/>
      <c r="Z233" s="860"/>
      <c r="AA233" s="860"/>
      <c r="AB233" s="860"/>
      <c r="AC233" s="860"/>
      <c r="AD233" s="860"/>
      <c r="AE233" s="860"/>
      <c r="AF233" s="860"/>
      <c r="AG233" s="860"/>
      <c r="AH233" s="860"/>
      <c r="AI233" s="860"/>
      <c r="AJ233" s="860"/>
      <c r="AK233" s="860"/>
      <c r="AL233" s="860"/>
      <c r="AM233" s="860"/>
      <c r="AN233" s="860"/>
      <c r="AO233" s="860"/>
      <c r="AP233" s="860"/>
      <c r="AQ233" s="860"/>
      <c r="AR233" s="860"/>
      <c r="AS233" s="860"/>
      <c r="AT233" s="860"/>
      <c r="AU233" s="860"/>
      <c r="AV233" s="860"/>
      <c r="AW233" s="860"/>
      <c r="AX233" s="860"/>
      <c r="AY233" s="860"/>
      <c r="AZ233" s="860"/>
      <c r="BA233" s="860"/>
      <c r="BB233" s="860"/>
      <c r="BC233" s="860"/>
      <c r="BD233" s="860"/>
      <c r="BE233" s="860"/>
      <c r="BF233" s="860"/>
      <c r="BG233" s="860"/>
      <c r="BH233" s="860"/>
      <c r="BI233" s="860"/>
      <c r="BJ233" s="860"/>
      <c r="BK233" s="860"/>
      <c r="BL233" s="860"/>
      <c r="BM233" s="860"/>
      <c r="BN233" s="860"/>
      <c r="BO233" s="860"/>
      <c r="BP233" s="860"/>
      <c r="BQ233" s="860"/>
      <c r="BR233" s="860"/>
      <c r="BS233" s="860"/>
      <c r="BT233" s="860"/>
      <c r="BU233" s="860"/>
      <c r="BV233" s="860"/>
      <c r="BW233" s="860"/>
      <c r="BX233" s="860"/>
      <c r="BY233" s="860"/>
      <c r="BZ233" s="860"/>
      <c r="CA233" s="860"/>
      <c r="CB233" s="860"/>
      <c r="CC233" s="860"/>
      <c r="CD233" s="860"/>
      <c r="CE233" s="860"/>
      <c r="CF233" s="860"/>
      <c r="CG233" s="860"/>
      <c r="CH233" s="860"/>
      <c r="CI233" s="860"/>
      <c r="CJ233" s="860"/>
    </row>
    <row r="234" spans="1:88" s="861" customFormat="1" ht="12" customHeight="1">
      <c r="A234" s="69" t="s">
        <v>716</v>
      </c>
      <c r="B234" s="79">
        <v>1570621</v>
      </c>
      <c r="C234" s="79">
        <v>58276</v>
      </c>
      <c r="D234" s="79">
        <v>54566</v>
      </c>
      <c r="E234" s="410">
        <v>3.474167224301725</v>
      </c>
      <c r="F234" s="79">
        <v>0</v>
      </c>
      <c r="G234" s="152"/>
      <c r="H234" s="152"/>
      <c r="I234" s="152"/>
      <c r="J234" s="152"/>
      <c r="K234" s="152"/>
      <c r="L234" s="152"/>
      <c r="M234" s="152"/>
      <c r="N234" s="152"/>
      <c r="O234" s="152"/>
      <c r="P234" s="152"/>
      <c r="Q234" s="152"/>
      <c r="R234" s="152"/>
      <c r="S234" s="152"/>
      <c r="T234" s="152"/>
      <c r="U234" s="152"/>
      <c r="V234" s="860"/>
      <c r="W234" s="860"/>
      <c r="X234" s="860"/>
      <c r="Y234" s="860"/>
      <c r="Z234" s="860"/>
      <c r="AA234" s="860"/>
      <c r="AB234" s="860"/>
      <c r="AC234" s="860"/>
      <c r="AD234" s="860"/>
      <c r="AE234" s="860"/>
      <c r="AF234" s="860"/>
      <c r="AG234" s="860"/>
      <c r="AH234" s="860"/>
      <c r="AI234" s="860"/>
      <c r="AJ234" s="860"/>
      <c r="AK234" s="860"/>
      <c r="AL234" s="860"/>
      <c r="AM234" s="860"/>
      <c r="AN234" s="860"/>
      <c r="AO234" s="860"/>
      <c r="AP234" s="860"/>
      <c r="AQ234" s="860"/>
      <c r="AR234" s="860"/>
      <c r="AS234" s="860"/>
      <c r="AT234" s="860"/>
      <c r="AU234" s="860"/>
      <c r="AV234" s="860"/>
      <c r="AW234" s="860"/>
      <c r="AX234" s="860"/>
      <c r="AY234" s="860"/>
      <c r="AZ234" s="860"/>
      <c r="BA234" s="860"/>
      <c r="BB234" s="860"/>
      <c r="BC234" s="860"/>
      <c r="BD234" s="860"/>
      <c r="BE234" s="860"/>
      <c r="BF234" s="860"/>
      <c r="BG234" s="860"/>
      <c r="BH234" s="860"/>
      <c r="BI234" s="860"/>
      <c r="BJ234" s="860"/>
      <c r="BK234" s="860"/>
      <c r="BL234" s="860"/>
      <c r="BM234" s="860"/>
      <c r="BN234" s="860"/>
      <c r="BO234" s="860"/>
      <c r="BP234" s="860"/>
      <c r="BQ234" s="860"/>
      <c r="BR234" s="860"/>
      <c r="BS234" s="860"/>
      <c r="BT234" s="860"/>
      <c r="BU234" s="860"/>
      <c r="BV234" s="860"/>
      <c r="BW234" s="860"/>
      <c r="BX234" s="860"/>
      <c r="BY234" s="860"/>
      <c r="BZ234" s="860"/>
      <c r="CA234" s="860"/>
      <c r="CB234" s="860"/>
      <c r="CC234" s="860"/>
      <c r="CD234" s="860"/>
      <c r="CE234" s="860"/>
      <c r="CF234" s="860"/>
      <c r="CG234" s="860"/>
      <c r="CH234" s="860"/>
      <c r="CI234" s="860"/>
      <c r="CJ234" s="860"/>
    </row>
    <row r="235" spans="1:88" s="861" customFormat="1" ht="12.75">
      <c r="A235" s="69" t="s">
        <v>717</v>
      </c>
      <c r="B235" s="79">
        <v>141750</v>
      </c>
      <c r="C235" s="79">
        <v>0</v>
      </c>
      <c r="D235" s="79">
        <v>0</v>
      </c>
      <c r="E235" s="410">
        <v>0</v>
      </c>
      <c r="F235" s="79">
        <v>0</v>
      </c>
      <c r="G235" s="152"/>
      <c r="H235" s="152"/>
      <c r="I235" s="152"/>
      <c r="J235" s="152"/>
      <c r="K235" s="152"/>
      <c r="L235" s="152"/>
      <c r="M235" s="152"/>
      <c r="N235" s="152"/>
      <c r="O235" s="152"/>
      <c r="P235" s="152"/>
      <c r="Q235" s="152"/>
      <c r="R235" s="152"/>
      <c r="S235" s="152"/>
      <c r="T235" s="152"/>
      <c r="U235" s="152"/>
      <c r="V235" s="860"/>
      <c r="W235" s="860"/>
      <c r="X235" s="860"/>
      <c r="Y235" s="860"/>
      <c r="Z235" s="860"/>
      <c r="AA235" s="860"/>
      <c r="AB235" s="860"/>
      <c r="AC235" s="860"/>
      <c r="AD235" s="860"/>
      <c r="AE235" s="860"/>
      <c r="AF235" s="860"/>
      <c r="AG235" s="860"/>
      <c r="AH235" s="860"/>
      <c r="AI235" s="860"/>
      <c r="AJ235" s="860"/>
      <c r="AK235" s="860"/>
      <c r="AL235" s="860"/>
      <c r="AM235" s="860"/>
      <c r="AN235" s="860"/>
      <c r="AO235" s="860"/>
      <c r="AP235" s="860"/>
      <c r="AQ235" s="860"/>
      <c r="AR235" s="860"/>
      <c r="AS235" s="860"/>
      <c r="AT235" s="860"/>
      <c r="AU235" s="860"/>
      <c r="AV235" s="860"/>
      <c r="AW235" s="860"/>
      <c r="AX235" s="860"/>
      <c r="AY235" s="860"/>
      <c r="AZ235" s="860"/>
      <c r="BA235" s="860"/>
      <c r="BB235" s="860"/>
      <c r="BC235" s="860"/>
      <c r="BD235" s="860"/>
      <c r="BE235" s="860"/>
      <c r="BF235" s="860"/>
      <c r="BG235" s="860"/>
      <c r="BH235" s="860"/>
      <c r="BI235" s="860"/>
      <c r="BJ235" s="860"/>
      <c r="BK235" s="860"/>
      <c r="BL235" s="860"/>
      <c r="BM235" s="860"/>
      <c r="BN235" s="860"/>
      <c r="BO235" s="860"/>
      <c r="BP235" s="860"/>
      <c r="BQ235" s="860"/>
      <c r="BR235" s="860"/>
      <c r="BS235" s="860"/>
      <c r="BT235" s="860"/>
      <c r="BU235" s="860"/>
      <c r="BV235" s="860"/>
      <c r="BW235" s="860"/>
      <c r="BX235" s="860"/>
      <c r="BY235" s="860"/>
      <c r="BZ235" s="860"/>
      <c r="CA235" s="860"/>
      <c r="CB235" s="860"/>
      <c r="CC235" s="860"/>
      <c r="CD235" s="860"/>
      <c r="CE235" s="860"/>
      <c r="CF235" s="860"/>
      <c r="CG235" s="860"/>
      <c r="CH235" s="860"/>
      <c r="CI235" s="860"/>
      <c r="CJ235" s="860"/>
    </row>
    <row r="236" spans="1:88" s="879" customFormat="1" ht="12.75">
      <c r="A236" s="70" t="s">
        <v>739</v>
      </c>
      <c r="B236" s="79"/>
      <c r="C236" s="79"/>
      <c r="D236" s="79"/>
      <c r="E236" s="410"/>
      <c r="F236" s="79"/>
      <c r="G236" s="152"/>
      <c r="H236" s="152"/>
      <c r="I236" s="152"/>
      <c r="J236" s="152"/>
      <c r="K236" s="152"/>
      <c r="L236" s="152"/>
      <c r="M236" s="152"/>
      <c r="N236" s="152"/>
      <c r="O236" s="152"/>
      <c r="P236" s="152"/>
      <c r="Q236" s="152"/>
      <c r="R236" s="152"/>
      <c r="S236" s="152"/>
      <c r="T236" s="152"/>
      <c r="U236" s="152"/>
      <c r="V236" s="877"/>
      <c r="W236" s="877"/>
      <c r="X236" s="877"/>
      <c r="Y236" s="877"/>
      <c r="Z236" s="877"/>
      <c r="AA236" s="877"/>
      <c r="AB236" s="877"/>
      <c r="AC236" s="877"/>
      <c r="AD236" s="877"/>
      <c r="AE236" s="877"/>
      <c r="AF236" s="877"/>
      <c r="AG236" s="877"/>
      <c r="AH236" s="877"/>
      <c r="AI236" s="877"/>
      <c r="AJ236" s="877"/>
      <c r="AK236" s="877"/>
      <c r="AL236" s="877"/>
      <c r="AM236" s="877"/>
      <c r="AN236" s="877"/>
      <c r="AO236" s="877"/>
      <c r="AP236" s="877"/>
      <c r="AQ236" s="877"/>
      <c r="AR236" s="877"/>
      <c r="AS236" s="877"/>
      <c r="AT236" s="877"/>
      <c r="AU236" s="877"/>
      <c r="AV236" s="877"/>
      <c r="AW236" s="877"/>
      <c r="AX236" s="877"/>
      <c r="AY236" s="877"/>
      <c r="AZ236" s="877"/>
      <c r="BA236" s="877"/>
      <c r="BB236" s="877"/>
      <c r="BC236" s="877"/>
      <c r="BD236" s="877"/>
      <c r="BE236" s="877"/>
      <c r="BF236" s="877"/>
      <c r="BG236" s="877"/>
      <c r="BH236" s="877"/>
      <c r="BI236" s="877"/>
      <c r="BJ236" s="877"/>
      <c r="BK236" s="877"/>
      <c r="BL236" s="877"/>
      <c r="BM236" s="877"/>
      <c r="BN236" s="877"/>
      <c r="BO236" s="877"/>
      <c r="BP236" s="877"/>
      <c r="BQ236" s="877"/>
      <c r="BR236" s="877"/>
      <c r="BS236" s="877"/>
      <c r="BT236" s="877"/>
      <c r="BU236" s="877"/>
      <c r="BV236" s="877"/>
      <c r="BW236" s="877"/>
      <c r="BX236" s="877"/>
      <c r="BY236" s="877"/>
      <c r="BZ236" s="877"/>
      <c r="CA236" s="877"/>
      <c r="CB236" s="877"/>
      <c r="CC236" s="877"/>
      <c r="CD236" s="877"/>
      <c r="CE236" s="877"/>
      <c r="CF236" s="877"/>
      <c r="CG236" s="877"/>
      <c r="CH236" s="877"/>
      <c r="CI236" s="877"/>
      <c r="CJ236" s="877"/>
    </row>
    <row r="237" spans="1:88" s="861" customFormat="1" ht="12.75">
      <c r="A237" s="70" t="s">
        <v>727</v>
      </c>
      <c r="B237" s="79"/>
      <c r="C237" s="79"/>
      <c r="D237" s="79"/>
      <c r="E237" s="410"/>
      <c r="F237" s="79"/>
      <c r="G237" s="152"/>
      <c r="H237" s="152"/>
      <c r="I237" s="152"/>
      <c r="J237" s="152"/>
      <c r="K237" s="152"/>
      <c r="L237" s="152"/>
      <c r="M237" s="152"/>
      <c r="N237" s="152"/>
      <c r="O237" s="152"/>
      <c r="P237" s="152"/>
      <c r="Q237" s="152"/>
      <c r="R237" s="152"/>
      <c r="S237" s="152"/>
      <c r="T237" s="152"/>
      <c r="U237" s="152"/>
      <c r="V237" s="860"/>
      <c r="W237" s="860"/>
      <c r="X237" s="860"/>
      <c r="Y237" s="860"/>
      <c r="Z237" s="860"/>
      <c r="AA237" s="860"/>
      <c r="AB237" s="860"/>
      <c r="AC237" s="860"/>
      <c r="AD237" s="860"/>
      <c r="AE237" s="860"/>
      <c r="AF237" s="860"/>
      <c r="AG237" s="860"/>
      <c r="AH237" s="860"/>
      <c r="AI237" s="860"/>
      <c r="AJ237" s="860"/>
      <c r="AK237" s="860"/>
      <c r="AL237" s="860"/>
      <c r="AM237" s="860"/>
      <c r="AN237" s="860"/>
      <c r="AO237" s="860"/>
      <c r="AP237" s="860"/>
      <c r="AQ237" s="860"/>
      <c r="AR237" s="860"/>
      <c r="AS237" s="860"/>
      <c r="AT237" s="860"/>
      <c r="AU237" s="860"/>
      <c r="AV237" s="860"/>
      <c r="AW237" s="860"/>
      <c r="AX237" s="860"/>
      <c r="AY237" s="860"/>
      <c r="AZ237" s="860"/>
      <c r="BA237" s="860"/>
      <c r="BB237" s="860"/>
      <c r="BC237" s="860"/>
      <c r="BD237" s="860"/>
      <c r="BE237" s="860"/>
      <c r="BF237" s="860"/>
      <c r="BG237" s="860"/>
      <c r="BH237" s="860"/>
      <c r="BI237" s="860"/>
      <c r="BJ237" s="860"/>
      <c r="BK237" s="860"/>
      <c r="BL237" s="860"/>
      <c r="BM237" s="860"/>
      <c r="BN237" s="860"/>
      <c r="BO237" s="860"/>
      <c r="BP237" s="860"/>
      <c r="BQ237" s="860"/>
      <c r="BR237" s="860"/>
      <c r="BS237" s="860"/>
      <c r="BT237" s="860"/>
      <c r="BU237" s="860"/>
      <c r="BV237" s="860"/>
      <c r="BW237" s="860"/>
      <c r="BX237" s="860"/>
      <c r="BY237" s="860"/>
      <c r="BZ237" s="860"/>
      <c r="CA237" s="860"/>
      <c r="CB237" s="860"/>
      <c r="CC237" s="860"/>
      <c r="CD237" s="860"/>
      <c r="CE237" s="860"/>
      <c r="CF237" s="860"/>
      <c r="CG237" s="860"/>
      <c r="CH237" s="860"/>
      <c r="CI237" s="860"/>
      <c r="CJ237" s="860"/>
    </row>
    <row r="238" spans="1:88" s="875" customFormat="1" ht="12.75">
      <c r="A238" s="69" t="s">
        <v>704</v>
      </c>
      <c r="B238" s="79">
        <v>2025900</v>
      </c>
      <c r="C238" s="79">
        <v>1015528</v>
      </c>
      <c r="D238" s="79">
        <v>134540</v>
      </c>
      <c r="E238" s="410">
        <v>6.6409990621452195</v>
      </c>
      <c r="F238" s="79">
        <v>10044</v>
      </c>
      <c r="G238" s="152"/>
      <c r="H238" s="152"/>
      <c r="I238" s="152"/>
      <c r="J238" s="152"/>
      <c r="K238" s="152"/>
      <c r="L238" s="152"/>
      <c r="M238" s="152"/>
      <c r="N238" s="152"/>
      <c r="O238" s="152"/>
      <c r="P238" s="152"/>
      <c r="Q238" s="152"/>
      <c r="R238" s="152"/>
      <c r="S238" s="152"/>
      <c r="T238" s="152"/>
      <c r="U238" s="152"/>
      <c r="V238" s="860"/>
      <c r="W238" s="860"/>
      <c r="X238" s="860"/>
      <c r="Y238" s="860"/>
      <c r="Z238" s="860"/>
      <c r="AA238" s="860"/>
      <c r="AB238" s="860"/>
      <c r="AC238" s="860"/>
      <c r="AD238" s="860"/>
      <c r="AE238" s="860"/>
      <c r="AF238" s="860"/>
      <c r="AG238" s="860"/>
      <c r="AH238" s="860"/>
      <c r="AI238" s="860"/>
      <c r="AJ238" s="860"/>
      <c r="AK238" s="860"/>
      <c r="AL238" s="860"/>
      <c r="AM238" s="860"/>
      <c r="AN238" s="860"/>
      <c r="AO238" s="860"/>
      <c r="AP238" s="860"/>
      <c r="AQ238" s="860"/>
      <c r="AR238" s="860"/>
      <c r="AS238" s="860"/>
      <c r="AT238" s="860"/>
      <c r="AU238" s="860"/>
      <c r="AV238" s="860"/>
      <c r="AW238" s="860"/>
      <c r="AX238" s="860"/>
      <c r="AY238" s="860"/>
      <c r="AZ238" s="860"/>
      <c r="BA238" s="860"/>
      <c r="BB238" s="860"/>
      <c r="BC238" s="860"/>
      <c r="BD238" s="860"/>
      <c r="BE238" s="860"/>
      <c r="BF238" s="860"/>
      <c r="BG238" s="860"/>
      <c r="BH238" s="860"/>
      <c r="BI238" s="860"/>
      <c r="BJ238" s="860"/>
      <c r="BK238" s="860"/>
      <c r="BL238" s="860"/>
      <c r="BM238" s="860"/>
      <c r="BN238" s="860"/>
      <c r="BO238" s="860"/>
      <c r="BP238" s="860"/>
      <c r="BQ238" s="860"/>
      <c r="BR238" s="860"/>
      <c r="BS238" s="860"/>
      <c r="BT238" s="860"/>
      <c r="BU238" s="860"/>
      <c r="BV238" s="860"/>
      <c r="BW238" s="860"/>
      <c r="BX238" s="860"/>
      <c r="BY238" s="860"/>
      <c r="BZ238" s="860"/>
      <c r="CA238" s="860"/>
      <c r="CB238" s="860"/>
      <c r="CC238" s="860"/>
      <c r="CD238" s="860"/>
      <c r="CE238" s="860"/>
      <c r="CF238" s="860"/>
      <c r="CG238" s="860"/>
      <c r="CH238" s="860"/>
      <c r="CI238" s="860"/>
      <c r="CJ238" s="860"/>
    </row>
    <row r="239" spans="1:88" s="875" customFormat="1" ht="12.75">
      <c r="A239" s="69" t="s">
        <v>705</v>
      </c>
      <c r="B239" s="79">
        <v>345874</v>
      </c>
      <c r="C239" s="79">
        <v>119583</v>
      </c>
      <c r="D239" s="79">
        <v>119583</v>
      </c>
      <c r="E239" s="410">
        <v>34.57415128052412</v>
      </c>
      <c r="F239" s="79">
        <v>10044</v>
      </c>
      <c r="G239" s="152"/>
      <c r="H239" s="152"/>
      <c r="I239" s="152"/>
      <c r="J239" s="152"/>
      <c r="K239" s="152"/>
      <c r="L239" s="152"/>
      <c r="M239" s="152"/>
      <c r="N239" s="152"/>
      <c r="O239" s="152"/>
      <c r="P239" s="152"/>
      <c r="Q239" s="152"/>
      <c r="R239" s="152"/>
      <c r="S239" s="152"/>
      <c r="T239" s="152"/>
      <c r="U239" s="152"/>
      <c r="V239" s="860"/>
      <c r="W239" s="860"/>
      <c r="X239" s="860"/>
      <c r="Y239" s="860"/>
      <c r="Z239" s="860"/>
      <c r="AA239" s="860"/>
      <c r="AB239" s="860"/>
      <c r="AC239" s="860"/>
      <c r="AD239" s="860"/>
      <c r="AE239" s="860"/>
      <c r="AF239" s="860"/>
      <c r="AG239" s="860"/>
      <c r="AH239" s="860"/>
      <c r="AI239" s="860"/>
      <c r="AJ239" s="860"/>
      <c r="AK239" s="860"/>
      <c r="AL239" s="860"/>
      <c r="AM239" s="860"/>
      <c r="AN239" s="860"/>
      <c r="AO239" s="860"/>
      <c r="AP239" s="860"/>
      <c r="AQ239" s="860"/>
      <c r="AR239" s="860"/>
      <c r="AS239" s="860"/>
      <c r="AT239" s="860"/>
      <c r="AU239" s="860"/>
      <c r="AV239" s="860"/>
      <c r="AW239" s="860"/>
      <c r="AX239" s="860"/>
      <c r="AY239" s="860"/>
      <c r="AZ239" s="860"/>
      <c r="BA239" s="860"/>
      <c r="BB239" s="860"/>
      <c r="BC239" s="860"/>
      <c r="BD239" s="860"/>
      <c r="BE239" s="860"/>
      <c r="BF239" s="860"/>
      <c r="BG239" s="860"/>
      <c r="BH239" s="860"/>
      <c r="BI239" s="860"/>
      <c r="BJ239" s="860"/>
      <c r="BK239" s="860"/>
      <c r="BL239" s="860"/>
      <c r="BM239" s="860"/>
      <c r="BN239" s="860"/>
      <c r="BO239" s="860"/>
      <c r="BP239" s="860"/>
      <c r="BQ239" s="860"/>
      <c r="BR239" s="860"/>
      <c r="BS239" s="860"/>
      <c r="BT239" s="860"/>
      <c r="BU239" s="860"/>
      <c r="BV239" s="860"/>
      <c r="BW239" s="860"/>
      <c r="BX239" s="860"/>
      <c r="BY239" s="860"/>
      <c r="BZ239" s="860"/>
      <c r="CA239" s="860"/>
      <c r="CB239" s="860"/>
      <c r="CC239" s="860"/>
      <c r="CD239" s="860"/>
      <c r="CE239" s="860"/>
      <c r="CF239" s="860"/>
      <c r="CG239" s="860"/>
      <c r="CH239" s="860"/>
      <c r="CI239" s="860"/>
      <c r="CJ239" s="860"/>
    </row>
    <row r="240" spans="1:88" s="875" customFormat="1" ht="12.75">
      <c r="A240" s="69" t="s">
        <v>707</v>
      </c>
      <c r="B240" s="79">
        <v>1680026</v>
      </c>
      <c r="C240" s="79">
        <v>895945</v>
      </c>
      <c r="D240" s="79">
        <v>14957</v>
      </c>
      <c r="E240" s="410">
        <v>0.8902838408453203</v>
      </c>
      <c r="F240" s="79">
        <v>0</v>
      </c>
      <c r="G240" s="152"/>
      <c r="H240" s="152"/>
      <c r="I240" s="152"/>
      <c r="J240" s="152"/>
      <c r="K240" s="152"/>
      <c r="L240" s="152"/>
      <c r="M240" s="152"/>
      <c r="N240" s="152"/>
      <c r="O240" s="152"/>
      <c r="P240" s="152"/>
      <c r="Q240" s="152"/>
      <c r="R240" s="152"/>
      <c r="S240" s="152"/>
      <c r="T240" s="152"/>
      <c r="U240" s="152"/>
      <c r="V240" s="860"/>
      <c r="W240" s="860"/>
      <c r="X240" s="860"/>
      <c r="Y240" s="860"/>
      <c r="Z240" s="860"/>
      <c r="AA240" s="860"/>
      <c r="AB240" s="860"/>
      <c r="AC240" s="860"/>
      <c r="AD240" s="860"/>
      <c r="AE240" s="860"/>
      <c r="AF240" s="860"/>
      <c r="AG240" s="860"/>
      <c r="AH240" s="860"/>
      <c r="AI240" s="860"/>
      <c r="AJ240" s="860"/>
      <c r="AK240" s="860"/>
      <c r="AL240" s="860"/>
      <c r="AM240" s="860"/>
      <c r="AN240" s="860"/>
      <c r="AO240" s="860"/>
      <c r="AP240" s="860"/>
      <c r="AQ240" s="860"/>
      <c r="AR240" s="860"/>
      <c r="AS240" s="860"/>
      <c r="AT240" s="860"/>
      <c r="AU240" s="860"/>
      <c r="AV240" s="860"/>
      <c r="AW240" s="860"/>
      <c r="AX240" s="860"/>
      <c r="AY240" s="860"/>
      <c r="AZ240" s="860"/>
      <c r="BA240" s="860"/>
      <c r="BB240" s="860"/>
      <c r="BC240" s="860"/>
      <c r="BD240" s="860"/>
      <c r="BE240" s="860"/>
      <c r="BF240" s="860"/>
      <c r="BG240" s="860"/>
      <c r="BH240" s="860"/>
      <c r="BI240" s="860"/>
      <c r="BJ240" s="860"/>
      <c r="BK240" s="860"/>
      <c r="BL240" s="860"/>
      <c r="BM240" s="860"/>
      <c r="BN240" s="860"/>
      <c r="BO240" s="860"/>
      <c r="BP240" s="860"/>
      <c r="BQ240" s="860"/>
      <c r="BR240" s="860"/>
      <c r="BS240" s="860"/>
      <c r="BT240" s="860"/>
      <c r="BU240" s="860"/>
      <c r="BV240" s="860"/>
      <c r="BW240" s="860"/>
      <c r="BX240" s="860"/>
      <c r="BY240" s="860"/>
      <c r="BZ240" s="860"/>
      <c r="CA240" s="860"/>
      <c r="CB240" s="860"/>
      <c r="CC240" s="860"/>
      <c r="CD240" s="860"/>
      <c r="CE240" s="860"/>
      <c r="CF240" s="860"/>
      <c r="CG240" s="860"/>
      <c r="CH240" s="860"/>
      <c r="CI240" s="860"/>
      <c r="CJ240" s="860"/>
    </row>
    <row r="241" spans="1:88" s="875" customFormat="1" ht="12.75">
      <c r="A241" s="69" t="s">
        <v>708</v>
      </c>
      <c r="B241" s="79">
        <v>2025900</v>
      </c>
      <c r="C241" s="79">
        <v>1015528</v>
      </c>
      <c r="D241" s="79">
        <v>14957</v>
      </c>
      <c r="E241" s="410">
        <v>0.7382891554370897</v>
      </c>
      <c r="F241" s="79">
        <v>0</v>
      </c>
      <c r="G241" s="152"/>
      <c r="H241" s="152"/>
      <c r="I241" s="152"/>
      <c r="J241" s="152"/>
      <c r="K241" s="152"/>
      <c r="L241" s="152"/>
      <c r="M241" s="152"/>
      <c r="N241" s="152"/>
      <c r="O241" s="152"/>
      <c r="P241" s="152"/>
      <c r="Q241" s="152"/>
      <c r="R241" s="152"/>
      <c r="S241" s="152"/>
      <c r="T241" s="152"/>
      <c r="U241" s="152"/>
      <c r="V241" s="860"/>
      <c r="W241" s="860"/>
      <c r="X241" s="860"/>
      <c r="Y241" s="860"/>
      <c r="Z241" s="860"/>
      <c r="AA241" s="860"/>
      <c r="AB241" s="860"/>
      <c r="AC241" s="860"/>
      <c r="AD241" s="860"/>
      <c r="AE241" s="860"/>
      <c r="AF241" s="860"/>
      <c r="AG241" s="860"/>
      <c r="AH241" s="860"/>
      <c r="AI241" s="860"/>
      <c r="AJ241" s="860"/>
      <c r="AK241" s="860"/>
      <c r="AL241" s="860"/>
      <c r="AM241" s="860"/>
      <c r="AN241" s="860"/>
      <c r="AO241" s="860"/>
      <c r="AP241" s="860"/>
      <c r="AQ241" s="860"/>
      <c r="AR241" s="860"/>
      <c r="AS241" s="860"/>
      <c r="AT241" s="860"/>
      <c r="AU241" s="860"/>
      <c r="AV241" s="860"/>
      <c r="AW241" s="860"/>
      <c r="AX241" s="860"/>
      <c r="AY241" s="860"/>
      <c r="AZ241" s="860"/>
      <c r="BA241" s="860"/>
      <c r="BB241" s="860"/>
      <c r="BC241" s="860"/>
      <c r="BD241" s="860"/>
      <c r="BE241" s="860"/>
      <c r="BF241" s="860"/>
      <c r="BG241" s="860"/>
      <c r="BH241" s="860"/>
      <c r="BI241" s="860"/>
      <c r="BJ241" s="860"/>
      <c r="BK241" s="860"/>
      <c r="BL241" s="860"/>
      <c r="BM241" s="860"/>
      <c r="BN241" s="860"/>
      <c r="BO241" s="860"/>
      <c r="BP241" s="860"/>
      <c r="BQ241" s="860"/>
      <c r="BR241" s="860"/>
      <c r="BS241" s="860"/>
      <c r="BT241" s="860"/>
      <c r="BU241" s="860"/>
      <c r="BV241" s="860"/>
      <c r="BW241" s="860"/>
      <c r="BX241" s="860"/>
      <c r="BY241" s="860"/>
      <c r="BZ241" s="860"/>
      <c r="CA241" s="860"/>
      <c r="CB241" s="860"/>
      <c r="CC241" s="860"/>
      <c r="CD241" s="860"/>
      <c r="CE241" s="860"/>
      <c r="CF241" s="860"/>
      <c r="CG241" s="860"/>
      <c r="CH241" s="860"/>
      <c r="CI241" s="860"/>
      <c r="CJ241" s="860"/>
    </row>
    <row r="242" spans="1:88" s="876" customFormat="1" ht="12.75">
      <c r="A242" s="69" t="s">
        <v>709</v>
      </c>
      <c r="B242" s="79">
        <v>996322</v>
      </c>
      <c r="C242" s="79">
        <v>827658</v>
      </c>
      <c r="D242" s="79">
        <v>14957</v>
      </c>
      <c r="E242" s="410">
        <v>1.5012214926499667</v>
      </c>
      <c r="F242" s="79">
        <v>0</v>
      </c>
      <c r="G242" s="152"/>
      <c r="H242" s="152"/>
      <c r="I242" s="152"/>
      <c r="J242" s="152"/>
      <c r="K242" s="152"/>
      <c r="L242" s="152"/>
      <c r="M242" s="152"/>
      <c r="N242" s="152"/>
      <c r="O242" s="152"/>
      <c r="P242" s="152"/>
      <c r="Q242" s="152"/>
      <c r="R242" s="152"/>
      <c r="S242" s="152"/>
      <c r="T242" s="152"/>
      <c r="U242" s="152"/>
      <c r="V242" s="860"/>
      <c r="W242" s="860"/>
      <c r="X242" s="860"/>
      <c r="Y242" s="860"/>
      <c r="Z242" s="860"/>
      <c r="AA242" s="860"/>
      <c r="AB242" s="860"/>
      <c r="AC242" s="860"/>
      <c r="AD242" s="860"/>
      <c r="AE242" s="860"/>
      <c r="AF242" s="860"/>
      <c r="AG242" s="860"/>
      <c r="AH242" s="860"/>
      <c r="AI242" s="860"/>
      <c r="AJ242" s="860"/>
      <c r="AK242" s="860"/>
      <c r="AL242" s="860"/>
      <c r="AM242" s="860"/>
      <c r="AN242" s="860"/>
      <c r="AO242" s="860"/>
      <c r="AP242" s="860"/>
      <c r="AQ242" s="860"/>
      <c r="AR242" s="860"/>
      <c r="AS242" s="860"/>
      <c r="AT242" s="860"/>
      <c r="AU242" s="860"/>
      <c r="AV242" s="860"/>
      <c r="AW242" s="860"/>
      <c r="AX242" s="860"/>
      <c r="AY242" s="860"/>
      <c r="AZ242" s="860"/>
      <c r="BA242" s="860"/>
      <c r="BB242" s="860"/>
      <c r="BC242" s="860"/>
      <c r="BD242" s="860"/>
      <c r="BE242" s="860"/>
      <c r="BF242" s="860"/>
      <c r="BG242" s="860"/>
      <c r="BH242" s="860"/>
      <c r="BI242" s="860"/>
      <c r="BJ242" s="860"/>
      <c r="BK242" s="860"/>
      <c r="BL242" s="860"/>
      <c r="BM242" s="860"/>
      <c r="BN242" s="860"/>
      <c r="BO242" s="860"/>
      <c r="BP242" s="860"/>
      <c r="BQ242" s="860"/>
      <c r="BR242" s="860"/>
      <c r="BS242" s="860"/>
      <c r="BT242" s="860"/>
      <c r="BU242" s="860"/>
      <c r="BV242" s="860"/>
      <c r="BW242" s="860"/>
      <c r="BX242" s="860"/>
      <c r="BY242" s="860"/>
      <c r="BZ242" s="860"/>
      <c r="CA242" s="860"/>
      <c r="CB242" s="860"/>
      <c r="CC242" s="860"/>
      <c r="CD242" s="860"/>
      <c r="CE242" s="860"/>
      <c r="CF242" s="860"/>
      <c r="CG242" s="860"/>
      <c r="CH242" s="860"/>
      <c r="CI242" s="860"/>
      <c r="CJ242" s="860"/>
    </row>
    <row r="243" spans="1:88" s="876" customFormat="1" ht="12.75">
      <c r="A243" s="69" t="s">
        <v>710</v>
      </c>
      <c r="B243" s="79">
        <v>996322</v>
      </c>
      <c r="C243" s="79">
        <v>827658</v>
      </c>
      <c r="D243" s="79">
        <v>14957</v>
      </c>
      <c r="E243" s="410">
        <v>1.5012214926499667</v>
      </c>
      <c r="F243" s="79">
        <v>0</v>
      </c>
      <c r="G243" s="152"/>
      <c r="H243" s="152"/>
      <c r="I243" s="152"/>
      <c r="J243" s="152"/>
      <c r="K243" s="152"/>
      <c r="L243" s="152"/>
      <c r="M243" s="152"/>
      <c r="N243" s="152"/>
      <c r="O243" s="152"/>
      <c r="P243" s="152"/>
      <c r="Q243" s="152"/>
      <c r="R243" s="152"/>
      <c r="S243" s="152"/>
      <c r="T243" s="152"/>
      <c r="U243" s="152"/>
      <c r="V243" s="860"/>
      <c r="W243" s="860"/>
      <c r="X243" s="860"/>
      <c r="Y243" s="860"/>
      <c r="Z243" s="860"/>
      <c r="AA243" s="860"/>
      <c r="AB243" s="860"/>
      <c r="AC243" s="860"/>
      <c r="AD243" s="860"/>
      <c r="AE243" s="860"/>
      <c r="AF243" s="860"/>
      <c r="AG243" s="860"/>
      <c r="AH243" s="860"/>
      <c r="AI243" s="860"/>
      <c r="AJ243" s="860"/>
      <c r="AK243" s="860"/>
      <c r="AL243" s="860"/>
      <c r="AM243" s="860"/>
      <c r="AN243" s="860"/>
      <c r="AO243" s="860"/>
      <c r="AP243" s="860"/>
      <c r="AQ243" s="860"/>
      <c r="AR243" s="860"/>
      <c r="AS243" s="860"/>
      <c r="AT243" s="860"/>
      <c r="AU243" s="860"/>
      <c r="AV243" s="860"/>
      <c r="AW243" s="860"/>
      <c r="AX243" s="860"/>
      <c r="AY243" s="860"/>
      <c r="AZ243" s="860"/>
      <c r="BA243" s="860"/>
      <c r="BB243" s="860"/>
      <c r="BC243" s="860"/>
      <c r="BD243" s="860"/>
      <c r="BE243" s="860"/>
      <c r="BF243" s="860"/>
      <c r="BG243" s="860"/>
      <c r="BH243" s="860"/>
      <c r="BI243" s="860"/>
      <c r="BJ243" s="860"/>
      <c r="BK243" s="860"/>
      <c r="BL243" s="860"/>
      <c r="BM243" s="860"/>
      <c r="BN243" s="860"/>
      <c r="BO243" s="860"/>
      <c r="BP243" s="860"/>
      <c r="BQ243" s="860"/>
      <c r="BR243" s="860"/>
      <c r="BS243" s="860"/>
      <c r="BT243" s="860"/>
      <c r="BU243" s="860"/>
      <c r="BV243" s="860"/>
      <c r="BW243" s="860"/>
      <c r="BX243" s="860"/>
      <c r="BY243" s="860"/>
      <c r="BZ243" s="860"/>
      <c r="CA243" s="860"/>
      <c r="CB243" s="860"/>
      <c r="CC243" s="860"/>
      <c r="CD243" s="860"/>
      <c r="CE243" s="860"/>
      <c r="CF243" s="860"/>
      <c r="CG243" s="860"/>
      <c r="CH243" s="860"/>
      <c r="CI243" s="860"/>
      <c r="CJ243" s="860"/>
    </row>
    <row r="244" spans="1:88" s="861" customFormat="1" ht="12.75">
      <c r="A244" s="69" t="s">
        <v>715</v>
      </c>
      <c r="B244" s="79">
        <v>1029578</v>
      </c>
      <c r="C244" s="79">
        <v>187870</v>
      </c>
      <c r="D244" s="79">
        <v>0</v>
      </c>
      <c r="E244" s="410">
        <v>0</v>
      </c>
      <c r="F244" s="79">
        <v>0</v>
      </c>
      <c r="G244" s="152"/>
      <c r="H244" s="152"/>
      <c r="I244" s="152"/>
      <c r="J244" s="152"/>
      <c r="K244" s="152"/>
      <c r="L244" s="152"/>
      <c r="M244" s="152"/>
      <c r="N244" s="152"/>
      <c r="O244" s="152"/>
      <c r="P244" s="152"/>
      <c r="Q244" s="152"/>
      <c r="R244" s="152"/>
      <c r="S244" s="152"/>
      <c r="T244" s="152"/>
      <c r="U244" s="152"/>
      <c r="V244" s="860"/>
      <c r="W244" s="860"/>
      <c r="X244" s="860"/>
      <c r="Y244" s="860"/>
      <c r="Z244" s="860"/>
      <c r="AA244" s="860"/>
      <c r="AB244" s="860"/>
      <c r="AC244" s="860"/>
      <c r="AD244" s="860"/>
      <c r="AE244" s="860"/>
      <c r="AF244" s="860"/>
      <c r="AG244" s="860"/>
      <c r="AH244" s="860"/>
      <c r="AI244" s="860"/>
      <c r="AJ244" s="860"/>
      <c r="AK244" s="860"/>
      <c r="AL244" s="860"/>
      <c r="AM244" s="860"/>
      <c r="AN244" s="860"/>
      <c r="AO244" s="860"/>
      <c r="AP244" s="860"/>
      <c r="AQ244" s="860"/>
      <c r="AR244" s="860"/>
      <c r="AS244" s="860"/>
      <c r="AT244" s="860"/>
      <c r="AU244" s="860"/>
      <c r="AV244" s="860"/>
      <c r="AW244" s="860"/>
      <c r="AX244" s="860"/>
      <c r="AY244" s="860"/>
      <c r="AZ244" s="860"/>
      <c r="BA244" s="860"/>
      <c r="BB244" s="860"/>
      <c r="BC244" s="860"/>
      <c r="BD244" s="860"/>
      <c r="BE244" s="860"/>
      <c r="BF244" s="860"/>
      <c r="BG244" s="860"/>
      <c r="BH244" s="860"/>
      <c r="BI244" s="860"/>
      <c r="BJ244" s="860"/>
      <c r="BK244" s="860"/>
      <c r="BL244" s="860"/>
      <c r="BM244" s="860"/>
      <c r="BN244" s="860"/>
      <c r="BO244" s="860"/>
      <c r="BP244" s="860"/>
      <c r="BQ244" s="860"/>
      <c r="BR244" s="860"/>
      <c r="BS244" s="860"/>
      <c r="BT244" s="860"/>
      <c r="BU244" s="860"/>
      <c r="BV244" s="860"/>
      <c r="BW244" s="860"/>
      <c r="BX244" s="860"/>
      <c r="BY244" s="860"/>
      <c r="BZ244" s="860"/>
      <c r="CA244" s="860"/>
      <c r="CB244" s="860"/>
      <c r="CC244" s="860"/>
      <c r="CD244" s="860"/>
      <c r="CE244" s="860"/>
      <c r="CF244" s="860"/>
      <c r="CG244" s="860"/>
      <c r="CH244" s="860"/>
      <c r="CI244" s="860"/>
      <c r="CJ244" s="860"/>
    </row>
    <row r="245" spans="1:88" s="861" customFormat="1" ht="12.75">
      <c r="A245" s="69" t="s">
        <v>716</v>
      </c>
      <c r="B245" s="79">
        <v>1029578</v>
      </c>
      <c r="C245" s="79">
        <v>187870</v>
      </c>
      <c r="D245" s="79">
        <v>0</v>
      </c>
      <c r="E245" s="410">
        <v>0</v>
      </c>
      <c r="F245" s="79">
        <v>0</v>
      </c>
      <c r="G245" s="152"/>
      <c r="H245" s="152"/>
      <c r="I245" s="152"/>
      <c r="J245" s="152"/>
      <c r="K245" s="152"/>
      <c r="L245" s="152"/>
      <c r="M245" s="152"/>
      <c r="N245" s="152"/>
      <c r="O245" s="152"/>
      <c r="P245" s="152"/>
      <c r="Q245" s="152"/>
      <c r="R245" s="152"/>
      <c r="S245" s="152"/>
      <c r="T245" s="152"/>
      <c r="U245" s="152"/>
      <c r="V245" s="860"/>
      <c r="W245" s="860"/>
      <c r="X245" s="860"/>
      <c r="Y245" s="860"/>
      <c r="Z245" s="860"/>
      <c r="AA245" s="860"/>
      <c r="AB245" s="860"/>
      <c r="AC245" s="860"/>
      <c r="AD245" s="860"/>
      <c r="AE245" s="860"/>
      <c r="AF245" s="860"/>
      <c r="AG245" s="860"/>
      <c r="AH245" s="860"/>
      <c r="AI245" s="860"/>
      <c r="AJ245" s="860"/>
      <c r="AK245" s="860"/>
      <c r="AL245" s="860"/>
      <c r="AM245" s="860"/>
      <c r="AN245" s="860"/>
      <c r="AO245" s="860"/>
      <c r="AP245" s="860"/>
      <c r="AQ245" s="860"/>
      <c r="AR245" s="860"/>
      <c r="AS245" s="860"/>
      <c r="AT245" s="860"/>
      <c r="AU245" s="860"/>
      <c r="AV245" s="860"/>
      <c r="AW245" s="860"/>
      <c r="AX245" s="860"/>
      <c r="AY245" s="860"/>
      <c r="AZ245" s="860"/>
      <c r="BA245" s="860"/>
      <c r="BB245" s="860"/>
      <c r="BC245" s="860"/>
      <c r="BD245" s="860"/>
      <c r="BE245" s="860"/>
      <c r="BF245" s="860"/>
      <c r="BG245" s="860"/>
      <c r="BH245" s="860"/>
      <c r="BI245" s="860"/>
      <c r="BJ245" s="860"/>
      <c r="BK245" s="860"/>
      <c r="BL245" s="860"/>
      <c r="BM245" s="860"/>
      <c r="BN245" s="860"/>
      <c r="BO245" s="860"/>
      <c r="BP245" s="860"/>
      <c r="BQ245" s="860"/>
      <c r="BR245" s="860"/>
      <c r="BS245" s="860"/>
      <c r="BT245" s="860"/>
      <c r="BU245" s="860"/>
      <c r="BV245" s="860"/>
      <c r="BW245" s="860"/>
      <c r="BX245" s="860"/>
      <c r="BY245" s="860"/>
      <c r="BZ245" s="860"/>
      <c r="CA245" s="860"/>
      <c r="CB245" s="860"/>
      <c r="CC245" s="860"/>
      <c r="CD245" s="860"/>
      <c r="CE245" s="860"/>
      <c r="CF245" s="860"/>
      <c r="CG245" s="860"/>
      <c r="CH245" s="860"/>
      <c r="CI245" s="860"/>
      <c r="CJ245" s="860"/>
    </row>
    <row r="246" spans="1:88" s="861" customFormat="1" ht="25.5">
      <c r="A246" s="406" t="s">
        <v>723</v>
      </c>
      <c r="B246" s="23"/>
      <c r="C246" s="23"/>
      <c r="D246" s="23"/>
      <c r="E246" s="874"/>
      <c r="F246" s="79"/>
      <c r="G246" s="152"/>
      <c r="H246" s="152"/>
      <c r="I246" s="152"/>
      <c r="J246" s="152"/>
      <c r="K246" s="152"/>
      <c r="L246" s="152"/>
      <c r="M246" s="152"/>
      <c r="N246" s="152"/>
      <c r="O246" s="152"/>
      <c r="P246" s="152"/>
      <c r="Q246" s="152"/>
      <c r="R246" s="152"/>
      <c r="S246" s="152"/>
      <c r="T246" s="152"/>
      <c r="U246" s="152"/>
      <c r="V246" s="860"/>
      <c r="W246" s="860"/>
      <c r="X246" s="860"/>
      <c r="Y246" s="860"/>
      <c r="Z246" s="860"/>
      <c r="AA246" s="860"/>
      <c r="AB246" s="860"/>
      <c r="AC246" s="860"/>
      <c r="AD246" s="860"/>
      <c r="AE246" s="860"/>
      <c r="AF246" s="860"/>
      <c r="AG246" s="860"/>
      <c r="AH246" s="860"/>
      <c r="AI246" s="860"/>
      <c r="AJ246" s="860"/>
      <c r="AK246" s="860"/>
      <c r="AL246" s="860"/>
      <c r="AM246" s="860"/>
      <c r="AN246" s="860"/>
      <c r="AO246" s="860"/>
      <c r="AP246" s="860"/>
      <c r="AQ246" s="860"/>
      <c r="AR246" s="860"/>
      <c r="AS246" s="860"/>
      <c r="AT246" s="860"/>
      <c r="AU246" s="860"/>
      <c r="AV246" s="860"/>
      <c r="AW246" s="860"/>
      <c r="AX246" s="860"/>
      <c r="AY246" s="860"/>
      <c r="AZ246" s="860"/>
      <c r="BA246" s="860"/>
      <c r="BB246" s="860"/>
      <c r="BC246" s="860"/>
      <c r="BD246" s="860"/>
      <c r="BE246" s="860"/>
      <c r="BF246" s="860"/>
      <c r="BG246" s="860"/>
      <c r="BH246" s="860"/>
      <c r="BI246" s="860"/>
      <c r="BJ246" s="860"/>
      <c r="BK246" s="860"/>
      <c r="BL246" s="860"/>
      <c r="BM246" s="860"/>
      <c r="BN246" s="860"/>
      <c r="BO246" s="860"/>
      <c r="BP246" s="860"/>
      <c r="BQ246" s="860"/>
      <c r="BR246" s="860"/>
      <c r="BS246" s="860"/>
      <c r="BT246" s="860"/>
      <c r="BU246" s="860"/>
      <c r="BV246" s="860"/>
      <c r="BW246" s="860"/>
      <c r="BX246" s="860"/>
      <c r="BY246" s="860"/>
      <c r="BZ246" s="860"/>
      <c r="CA246" s="860"/>
      <c r="CB246" s="860"/>
      <c r="CC246" s="860"/>
      <c r="CD246" s="860"/>
      <c r="CE246" s="860"/>
      <c r="CF246" s="860"/>
      <c r="CG246" s="860"/>
      <c r="CH246" s="860"/>
      <c r="CI246" s="860"/>
      <c r="CJ246" s="860"/>
    </row>
    <row r="247" spans="1:88" s="875" customFormat="1" ht="12.75">
      <c r="A247" s="69" t="s">
        <v>704</v>
      </c>
      <c r="B247" s="79">
        <v>280000</v>
      </c>
      <c r="C247" s="79">
        <v>161000</v>
      </c>
      <c r="D247" s="79">
        <v>161000</v>
      </c>
      <c r="E247" s="410">
        <v>57.5</v>
      </c>
      <c r="F247" s="79">
        <v>13000</v>
      </c>
      <c r="G247" s="152"/>
      <c r="H247" s="152"/>
      <c r="I247" s="152"/>
      <c r="J247" s="152"/>
      <c r="K247" s="152"/>
      <c r="L247" s="152"/>
      <c r="M247" s="152"/>
      <c r="N247" s="152"/>
      <c r="O247" s="152"/>
      <c r="P247" s="152"/>
      <c r="Q247" s="152"/>
      <c r="R247" s="152"/>
      <c r="S247" s="152"/>
      <c r="T247" s="152"/>
      <c r="U247" s="152"/>
      <c r="V247" s="860"/>
      <c r="W247" s="860"/>
      <c r="X247" s="860"/>
      <c r="Y247" s="860"/>
      <c r="Z247" s="860"/>
      <c r="AA247" s="860"/>
      <c r="AB247" s="860"/>
      <c r="AC247" s="860"/>
      <c r="AD247" s="860"/>
      <c r="AE247" s="860"/>
      <c r="AF247" s="860"/>
      <c r="AG247" s="860"/>
      <c r="AH247" s="860"/>
      <c r="AI247" s="860"/>
      <c r="AJ247" s="860"/>
      <c r="AK247" s="860"/>
      <c r="AL247" s="860"/>
      <c r="AM247" s="860"/>
      <c r="AN247" s="860"/>
      <c r="AO247" s="860"/>
      <c r="AP247" s="860"/>
      <c r="AQ247" s="860"/>
      <c r="AR247" s="860"/>
      <c r="AS247" s="860"/>
      <c r="AT247" s="860"/>
      <c r="AU247" s="860"/>
      <c r="AV247" s="860"/>
      <c r="AW247" s="860"/>
      <c r="AX247" s="860"/>
      <c r="AY247" s="860"/>
      <c r="AZ247" s="860"/>
      <c r="BA247" s="860"/>
      <c r="BB247" s="860"/>
      <c r="BC247" s="860"/>
      <c r="BD247" s="860"/>
      <c r="BE247" s="860"/>
      <c r="BF247" s="860"/>
      <c r="BG247" s="860"/>
      <c r="BH247" s="860"/>
      <c r="BI247" s="860"/>
      <c r="BJ247" s="860"/>
      <c r="BK247" s="860"/>
      <c r="BL247" s="860"/>
      <c r="BM247" s="860"/>
      <c r="BN247" s="860"/>
      <c r="BO247" s="860"/>
      <c r="BP247" s="860"/>
      <c r="BQ247" s="860"/>
      <c r="BR247" s="860"/>
      <c r="BS247" s="860"/>
      <c r="BT247" s="860"/>
      <c r="BU247" s="860"/>
      <c r="BV247" s="860"/>
      <c r="BW247" s="860"/>
      <c r="BX247" s="860"/>
      <c r="BY247" s="860"/>
      <c r="BZ247" s="860"/>
      <c r="CA247" s="860"/>
      <c r="CB247" s="860"/>
      <c r="CC247" s="860"/>
      <c r="CD247" s="860"/>
      <c r="CE247" s="860"/>
      <c r="CF247" s="860"/>
      <c r="CG247" s="860"/>
      <c r="CH247" s="860"/>
      <c r="CI247" s="860"/>
      <c r="CJ247" s="860"/>
    </row>
    <row r="248" spans="1:88" s="875" customFormat="1" ht="12.75">
      <c r="A248" s="69" t="s">
        <v>705</v>
      </c>
      <c r="B248" s="79">
        <v>280000</v>
      </c>
      <c r="C248" s="79">
        <v>161000</v>
      </c>
      <c r="D248" s="79">
        <v>161000</v>
      </c>
      <c r="E248" s="410">
        <v>57.5</v>
      </c>
      <c r="F248" s="79">
        <v>13000</v>
      </c>
      <c r="G248" s="152"/>
      <c r="H248" s="152"/>
      <c r="I248" s="152"/>
      <c r="J248" s="152"/>
      <c r="K248" s="152"/>
      <c r="L248" s="152"/>
      <c r="M248" s="152"/>
      <c r="N248" s="152"/>
      <c r="O248" s="152"/>
      <c r="P248" s="152"/>
      <c r="Q248" s="152"/>
      <c r="R248" s="152"/>
      <c r="S248" s="152"/>
      <c r="T248" s="152"/>
      <c r="U248" s="152"/>
      <c r="V248" s="860"/>
      <c r="W248" s="860"/>
      <c r="X248" s="860"/>
      <c r="Y248" s="860"/>
      <c r="Z248" s="860"/>
      <c r="AA248" s="860"/>
      <c r="AB248" s="860"/>
      <c r="AC248" s="860"/>
      <c r="AD248" s="860"/>
      <c r="AE248" s="860"/>
      <c r="AF248" s="860"/>
      <c r="AG248" s="860"/>
      <c r="AH248" s="860"/>
      <c r="AI248" s="860"/>
      <c r="AJ248" s="860"/>
      <c r="AK248" s="860"/>
      <c r="AL248" s="860"/>
      <c r="AM248" s="860"/>
      <c r="AN248" s="860"/>
      <c r="AO248" s="860"/>
      <c r="AP248" s="860"/>
      <c r="AQ248" s="860"/>
      <c r="AR248" s="860"/>
      <c r="AS248" s="860"/>
      <c r="AT248" s="860"/>
      <c r="AU248" s="860"/>
      <c r="AV248" s="860"/>
      <c r="AW248" s="860"/>
      <c r="AX248" s="860"/>
      <c r="AY248" s="860"/>
      <c r="AZ248" s="860"/>
      <c r="BA248" s="860"/>
      <c r="BB248" s="860"/>
      <c r="BC248" s="860"/>
      <c r="BD248" s="860"/>
      <c r="BE248" s="860"/>
      <c r="BF248" s="860"/>
      <c r="BG248" s="860"/>
      <c r="BH248" s="860"/>
      <c r="BI248" s="860"/>
      <c r="BJ248" s="860"/>
      <c r="BK248" s="860"/>
      <c r="BL248" s="860"/>
      <c r="BM248" s="860"/>
      <c r="BN248" s="860"/>
      <c r="BO248" s="860"/>
      <c r="BP248" s="860"/>
      <c r="BQ248" s="860"/>
      <c r="BR248" s="860"/>
      <c r="BS248" s="860"/>
      <c r="BT248" s="860"/>
      <c r="BU248" s="860"/>
      <c r="BV248" s="860"/>
      <c r="BW248" s="860"/>
      <c r="BX248" s="860"/>
      <c r="BY248" s="860"/>
      <c r="BZ248" s="860"/>
      <c r="CA248" s="860"/>
      <c r="CB248" s="860"/>
      <c r="CC248" s="860"/>
      <c r="CD248" s="860"/>
      <c r="CE248" s="860"/>
      <c r="CF248" s="860"/>
      <c r="CG248" s="860"/>
      <c r="CH248" s="860"/>
      <c r="CI248" s="860"/>
      <c r="CJ248" s="860"/>
    </row>
    <row r="249" spans="1:88" s="875" customFormat="1" ht="12.75">
      <c r="A249" s="69" t="s">
        <v>708</v>
      </c>
      <c r="B249" s="79">
        <v>280000</v>
      </c>
      <c r="C249" s="79">
        <v>161000</v>
      </c>
      <c r="D249" s="79">
        <v>154352.29</v>
      </c>
      <c r="E249" s="410">
        <v>55.125817857142856</v>
      </c>
      <c r="F249" s="79">
        <v>15400.29</v>
      </c>
      <c r="G249" s="152"/>
      <c r="H249" s="152"/>
      <c r="I249" s="152"/>
      <c r="J249" s="152"/>
      <c r="K249" s="152"/>
      <c r="L249" s="152"/>
      <c r="M249" s="152"/>
      <c r="N249" s="152"/>
      <c r="O249" s="152"/>
      <c r="P249" s="152"/>
      <c r="Q249" s="152"/>
      <c r="R249" s="152"/>
      <c r="S249" s="152"/>
      <c r="T249" s="152"/>
      <c r="U249" s="152"/>
      <c r="V249" s="860"/>
      <c r="W249" s="860"/>
      <c r="X249" s="860"/>
      <c r="Y249" s="860"/>
      <c r="Z249" s="860"/>
      <c r="AA249" s="860"/>
      <c r="AB249" s="860"/>
      <c r="AC249" s="860"/>
      <c r="AD249" s="860"/>
      <c r="AE249" s="860"/>
      <c r="AF249" s="860"/>
      <c r="AG249" s="860"/>
      <c r="AH249" s="860"/>
      <c r="AI249" s="860"/>
      <c r="AJ249" s="860"/>
      <c r="AK249" s="860"/>
      <c r="AL249" s="860"/>
      <c r="AM249" s="860"/>
      <c r="AN249" s="860"/>
      <c r="AO249" s="860"/>
      <c r="AP249" s="860"/>
      <c r="AQ249" s="860"/>
      <c r="AR249" s="860"/>
      <c r="AS249" s="860"/>
      <c r="AT249" s="860"/>
      <c r="AU249" s="860"/>
      <c r="AV249" s="860"/>
      <c r="AW249" s="860"/>
      <c r="AX249" s="860"/>
      <c r="AY249" s="860"/>
      <c r="AZ249" s="860"/>
      <c r="BA249" s="860"/>
      <c r="BB249" s="860"/>
      <c r="BC249" s="860"/>
      <c r="BD249" s="860"/>
      <c r="BE249" s="860"/>
      <c r="BF249" s="860"/>
      <c r="BG249" s="860"/>
      <c r="BH249" s="860"/>
      <c r="BI249" s="860"/>
      <c r="BJ249" s="860"/>
      <c r="BK249" s="860"/>
      <c r="BL249" s="860"/>
      <c r="BM249" s="860"/>
      <c r="BN249" s="860"/>
      <c r="BO249" s="860"/>
      <c r="BP249" s="860"/>
      <c r="BQ249" s="860"/>
      <c r="BR249" s="860"/>
      <c r="BS249" s="860"/>
      <c r="BT249" s="860"/>
      <c r="BU249" s="860"/>
      <c r="BV249" s="860"/>
      <c r="BW249" s="860"/>
      <c r="BX249" s="860"/>
      <c r="BY249" s="860"/>
      <c r="BZ249" s="860"/>
      <c r="CA249" s="860"/>
      <c r="CB249" s="860"/>
      <c r="CC249" s="860"/>
      <c r="CD249" s="860"/>
      <c r="CE249" s="860"/>
      <c r="CF249" s="860"/>
      <c r="CG249" s="860"/>
      <c r="CH249" s="860"/>
      <c r="CI249" s="860"/>
      <c r="CJ249" s="860"/>
    </row>
    <row r="250" spans="1:88" s="861" customFormat="1" ht="12.75">
      <c r="A250" s="69" t="s">
        <v>715</v>
      </c>
      <c r="B250" s="79">
        <v>280000</v>
      </c>
      <c r="C250" s="79">
        <v>161000</v>
      </c>
      <c r="D250" s="79">
        <v>154352.29</v>
      </c>
      <c r="E250" s="410">
        <v>55.125817857142856</v>
      </c>
      <c r="F250" s="79">
        <v>15400.29</v>
      </c>
      <c r="G250" s="152"/>
      <c r="H250" s="152"/>
      <c r="I250" s="152"/>
      <c r="J250" s="152"/>
      <c r="K250" s="152"/>
      <c r="L250" s="152"/>
      <c r="M250" s="152"/>
      <c r="N250" s="152"/>
      <c r="O250" s="152"/>
      <c r="P250" s="152"/>
      <c r="Q250" s="152"/>
      <c r="R250" s="152"/>
      <c r="S250" s="152"/>
      <c r="T250" s="152"/>
      <c r="U250" s="152"/>
      <c r="V250" s="860"/>
      <c r="W250" s="860"/>
      <c r="X250" s="860"/>
      <c r="Y250" s="860"/>
      <c r="Z250" s="860"/>
      <c r="AA250" s="860"/>
      <c r="AB250" s="860"/>
      <c r="AC250" s="860"/>
      <c r="AD250" s="860"/>
      <c r="AE250" s="860"/>
      <c r="AF250" s="860"/>
      <c r="AG250" s="860"/>
      <c r="AH250" s="860"/>
      <c r="AI250" s="860"/>
      <c r="AJ250" s="860"/>
      <c r="AK250" s="860"/>
      <c r="AL250" s="860"/>
      <c r="AM250" s="860"/>
      <c r="AN250" s="860"/>
      <c r="AO250" s="860"/>
      <c r="AP250" s="860"/>
      <c r="AQ250" s="860"/>
      <c r="AR250" s="860"/>
      <c r="AS250" s="860"/>
      <c r="AT250" s="860"/>
      <c r="AU250" s="860"/>
      <c r="AV250" s="860"/>
      <c r="AW250" s="860"/>
      <c r="AX250" s="860"/>
      <c r="AY250" s="860"/>
      <c r="AZ250" s="860"/>
      <c r="BA250" s="860"/>
      <c r="BB250" s="860"/>
      <c r="BC250" s="860"/>
      <c r="BD250" s="860"/>
      <c r="BE250" s="860"/>
      <c r="BF250" s="860"/>
      <c r="BG250" s="860"/>
      <c r="BH250" s="860"/>
      <c r="BI250" s="860"/>
      <c r="BJ250" s="860"/>
      <c r="BK250" s="860"/>
      <c r="BL250" s="860"/>
      <c r="BM250" s="860"/>
      <c r="BN250" s="860"/>
      <c r="BO250" s="860"/>
      <c r="BP250" s="860"/>
      <c r="BQ250" s="860"/>
      <c r="BR250" s="860"/>
      <c r="BS250" s="860"/>
      <c r="BT250" s="860"/>
      <c r="BU250" s="860"/>
      <c r="BV250" s="860"/>
      <c r="BW250" s="860"/>
      <c r="BX250" s="860"/>
      <c r="BY250" s="860"/>
      <c r="BZ250" s="860"/>
      <c r="CA250" s="860"/>
      <c r="CB250" s="860"/>
      <c r="CC250" s="860"/>
      <c r="CD250" s="860"/>
      <c r="CE250" s="860"/>
      <c r="CF250" s="860"/>
      <c r="CG250" s="860"/>
      <c r="CH250" s="860"/>
      <c r="CI250" s="860"/>
      <c r="CJ250" s="860"/>
    </row>
    <row r="251" spans="1:88" s="861" customFormat="1" ht="12.75">
      <c r="A251" s="69" t="s">
        <v>717</v>
      </c>
      <c r="B251" s="79">
        <v>280000</v>
      </c>
      <c r="C251" s="79">
        <v>161000</v>
      </c>
      <c r="D251" s="79">
        <v>154352.29</v>
      </c>
      <c r="E251" s="410">
        <v>55.125817857142856</v>
      </c>
      <c r="F251" s="79">
        <v>15400.29</v>
      </c>
      <c r="G251" s="152"/>
      <c r="H251" s="152"/>
      <c r="I251" s="152"/>
      <c r="J251" s="152"/>
      <c r="K251" s="152"/>
      <c r="L251" s="152"/>
      <c r="M251" s="152"/>
      <c r="N251" s="152"/>
      <c r="O251" s="152"/>
      <c r="P251" s="152"/>
      <c r="Q251" s="152"/>
      <c r="R251" s="152"/>
      <c r="S251" s="152"/>
      <c r="T251" s="152"/>
      <c r="U251" s="152"/>
      <c r="V251" s="860"/>
      <c r="W251" s="860"/>
      <c r="X251" s="860"/>
      <c r="Y251" s="860"/>
      <c r="Z251" s="860"/>
      <c r="AA251" s="860"/>
      <c r="AB251" s="860"/>
      <c r="AC251" s="860"/>
      <c r="AD251" s="860"/>
      <c r="AE251" s="860"/>
      <c r="AF251" s="860"/>
      <c r="AG251" s="860"/>
      <c r="AH251" s="860"/>
      <c r="AI251" s="860"/>
      <c r="AJ251" s="860"/>
      <c r="AK251" s="860"/>
      <c r="AL251" s="860"/>
      <c r="AM251" s="860"/>
      <c r="AN251" s="860"/>
      <c r="AO251" s="860"/>
      <c r="AP251" s="860"/>
      <c r="AQ251" s="860"/>
      <c r="AR251" s="860"/>
      <c r="AS251" s="860"/>
      <c r="AT251" s="860"/>
      <c r="AU251" s="860"/>
      <c r="AV251" s="860"/>
      <c r="AW251" s="860"/>
      <c r="AX251" s="860"/>
      <c r="AY251" s="860"/>
      <c r="AZ251" s="860"/>
      <c r="BA251" s="860"/>
      <c r="BB251" s="860"/>
      <c r="BC251" s="860"/>
      <c r="BD251" s="860"/>
      <c r="BE251" s="860"/>
      <c r="BF251" s="860"/>
      <c r="BG251" s="860"/>
      <c r="BH251" s="860"/>
      <c r="BI251" s="860"/>
      <c r="BJ251" s="860"/>
      <c r="BK251" s="860"/>
      <c r="BL251" s="860"/>
      <c r="BM251" s="860"/>
      <c r="BN251" s="860"/>
      <c r="BO251" s="860"/>
      <c r="BP251" s="860"/>
      <c r="BQ251" s="860"/>
      <c r="BR251" s="860"/>
      <c r="BS251" s="860"/>
      <c r="BT251" s="860"/>
      <c r="BU251" s="860"/>
      <c r="BV251" s="860"/>
      <c r="BW251" s="860"/>
      <c r="BX251" s="860"/>
      <c r="BY251" s="860"/>
      <c r="BZ251" s="860"/>
      <c r="CA251" s="860"/>
      <c r="CB251" s="860"/>
      <c r="CC251" s="860"/>
      <c r="CD251" s="860"/>
      <c r="CE251" s="860"/>
      <c r="CF251" s="860"/>
      <c r="CG251" s="860"/>
      <c r="CH251" s="860"/>
      <c r="CI251" s="860"/>
      <c r="CJ251" s="860"/>
    </row>
    <row r="252" spans="1:6" ht="12.75">
      <c r="A252" s="70" t="s">
        <v>740</v>
      </c>
      <c r="B252" s="405"/>
      <c r="C252" s="405"/>
      <c r="D252" s="405"/>
      <c r="E252" s="884"/>
      <c r="F252" s="79"/>
    </row>
    <row r="253" spans="1:88" s="878" customFormat="1" ht="12.75">
      <c r="A253" s="70" t="s">
        <v>727</v>
      </c>
      <c r="B253" s="79"/>
      <c r="C253" s="79"/>
      <c r="D253" s="79"/>
      <c r="E253" s="410"/>
      <c r="F253" s="79"/>
      <c r="G253" s="152"/>
      <c r="H253" s="152"/>
      <c r="I253" s="152"/>
      <c r="J253" s="152"/>
      <c r="K253" s="152"/>
      <c r="L253" s="152"/>
      <c r="M253" s="152"/>
      <c r="N253" s="152"/>
      <c r="O253" s="152"/>
      <c r="P253" s="152"/>
      <c r="Q253" s="152"/>
      <c r="R253" s="152"/>
      <c r="S253" s="152"/>
      <c r="T253" s="152"/>
      <c r="U253" s="152"/>
      <c r="V253" s="877"/>
      <c r="W253" s="877"/>
      <c r="X253" s="877"/>
      <c r="Y253" s="877"/>
      <c r="Z253" s="877"/>
      <c r="AA253" s="877"/>
      <c r="AB253" s="877"/>
      <c r="AC253" s="877"/>
      <c r="AD253" s="877"/>
      <c r="AE253" s="877"/>
      <c r="AF253" s="877"/>
      <c r="AG253" s="877"/>
      <c r="AH253" s="877"/>
      <c r="AI253" s="877"/>
      <c r="AJ253" s="877"/>
      <c r="AK253" s="877"/>
      <c r="AL253" s="877"/>
      <c r="AM253" s="877"/>
      <c r="AN253" s="877"/>
      <c r="AO253" s="877"/>
      <c r="AP253" s="877"/>
      <c r="AQ253" s="877"/>
      <c r="AR253" s="877"/>
      <c r="AS253" s="877"/>
      <c r="AT253" s="877"/>
      <c r="AU253" s="877"/>
      <c r="AV253" s="877"/>
      <c r="AW253" s="877"/>
      <c r="AX253" s="877"/>
      <c r="AY253" s="877"/>
      <c r="AZ253" s="877"/>
      <c r="BA253" s="877"/>
      <c r="BB253" s="877"/>
      <c r="BC253" s="877"/>
      <c r="BD253" s="877"/>
      <c r="BE253" s="877"/>
      <c r="BF253" s="877"/>
      <c r="BG253" s="877"/>
      <c r="BH253" s="877"/>
      <c r="BI253" s="877"/>
      <c r="BJ253" s="877"/>
      <c r="BK253" s="877"/>
      <c r="BL253" s="877"/>
      <c r="BM253" s="877"/>
      <c r="BN253" s="877"/>
      <c r="BO253" s="877"/>
      <c r="BP253" s="877"/>
      <c r="BQ253" s="877"/>
      <c r="BR253" s="877"/>
      <c r="BS253" s="877"/>
      <c r="BT253" s="877"/>
      <c r="BU253" s="877"/>
      <c r="BV253" s="877"/>
      <c r="BW253" s="877"/>
      <c r="BX253" s="877"/>
      <c r="BY253" s="877"/>
      <c r="BZ253" s="877"/>
      <c r="CA253" s="877"/>
      <c r="CB253" s="877"/>
      <c r="CC253" s="877"/>
      <c r="CD253" s="877"/>
      <c r="CE253" s="877"/>
      <c r="CF253" s="877"/>
      <c r="CG253" s="877"/>
      <c r="CH253" s="877"/>
      <c r="CI253" s="877"/>
      <c r="CJ253" s="877"/>
    </row>
    <row r="254" spans="1:88" s="879" customFormat="1" ht="12.75">
      <c r="A254" s="66" t="s">
        <v>704</v>
      </c>
      <c r="B254" s="79">
        <v>2199569</v>
      </c>
      <c r="C254" s="79">
        <v>1420588</v>
      </c>
      <c r="D254" s="79">
        <v>391466</v>
      </c>
      <c r="E254" s="410">
        <v>17.797395762533476</v>
      </c>
      <c r="F254" s="79">
        <v>115535</v>
      </c>
      <c r="G254" s="152"/>
      <c r="H254" s="152"/>
      <c r="I254" s="152"/>
      <c r="J254" s="152"/>
      <c r="K254" s="152"/>
      <c r="L254" s="152"/>
      <c r="M254" s="152"/>
      <c r="N254" s="152"/>
      <c r="O254" s="152"/>
      <c r="P254" s="152"/>
      <c r="Q254" s="152"/>
      <c r="R254" s="152"/>
      <c r="S254" s="152"/>
      <c r="T254" s="152"/>
      <c r="U254" s="152"/>
      <c r="V254" s="877"/>
      <c r="W254" s="877"/>
      <c r="X254" s="877"/>
      <c r="Y254" s="877"/>
      <c r="Z254" s="877"/>
      <c r="AA254" s="877"/>
      <c r="AB254" s="877"/>
      <c r="AC254" s="877"/>
      <c r="AD254" s="877"/>
      <c r="AE254" s="877"/>
      <c r="AF254" s="877"/>
      <c r="AG254" s="877"/>
      <c r="AH254" s="877"/>
      <c r="AI254" s="877"/>
      <c r="AJ254" s="877"/>
      <c r="AK254" s="877"/>
      <c r="AL254" s="877"/>
      <c r="AM254" s="877"/>
      <c r="AN254" s="877"/>
      <c r="AO254" s="877"/>
      <c r="AP254" s="877"/>
      <c r="AQ254" s="877"/>
      <c r="AR254" s="877"/>
      <c r="AS254" s="877"/>
      <c r="AT254" s="877"/>
      <c r="AU254" s="877"/>
      <c r="AV254" s="877"/>
      <c r="AW254" s="877"/>
      <c r="AX254" s="877"/>
      <c r="AY254" s="877"/>
      <c r="AZ254" s="877"/>
      <c r="BA254" s="877"/>
      <c r="BB254" s="877"/>
      <c r="BC254" s="877"/>
      <c r="BD254" s="877"/>
      <c r="BE254" s="877"/>
      <c r="BF254" s="877"/>
      <c r="BG254" s="877"/>
      <c r="BH254" s="877"/>
      <c r="BI254" s="877"/>
      <c r="BJ254" s="877"/>
      <c r="BK254" s="877"/>
      <c r="BL254" s="877"/>
      <c r="BM254" s="877"/>
      <c r="BN254" s="877"/>
      <c r="BO254" s="877"/>
      <c r="BP254" s="877"/>
      <c r="BQ254" s="877"/>
      <c r="BR254" s="877"/>
      <c r="BS254" s="877"/>
      <c r="BT254" s="877"/>
      <c r="BU254" s="877"/>
      <c r="BV254" s="877"/>
      <c r="BW254" s="877"/>
      <c r="BX254" s="877"/>
      <c r="BY254" s="877"/>
      <c r="BZ254" s="877"/>
      <c r="CA254" s="877"/>
      <c r="CB254" s="877"/>
      <c r="CC254" s="877"/>
      <c r="CD254" s="877"/>
      <c r="CE254" s="877"/>
      <c r="CF254" s="877"/>
      <c r="CG254" s="877"/>
      <c r="CH254" s="877"/>
      <c r="CI254" s="877"/>
      <c r="CJ254" s="877"/>
    </row>
    <row r="255" spans="1:88" s="879" customFormat="1" ht="12.75">
      <c r="A255" s="66" t="s">
        <v>705</v>
      </c>
      <c r="B255" s="79">
        <v>529666</v>
      </c>
      <c r="C255" s="79">
        <v>351862</v>
      </c>
      <c r="D255" s="79">
        <v>351862</v>
      </c>
      <c r="E255" s="410">
        <v>66.43092061789882</v>
      </c>
      <c r="F255" s="79">
        <v>115574</v>
      </c>
      <c r="G255" s="152"/>
      <c r="H255" s="152"/>
      <c r="I255" s="152"/>
      <c r="J255" s="152"/>
      <c r="K255" s="152"/>
      <c r="L255" s="152"/>
      <c r="M255" s="152"/>
      <c r="N255" s="152"/>
      <c r="O255" s="152"/>
      <c r="P255" s="152"/>
      <c r="Q255" s="152"/>
      <c r="R255" s="152"/>
      <c r="S255" s="152"/>
      <c r="T255" s="152"/>
      <c r="U255" s="152"/>
      <c r="V255" s="877"/>
      <c r="W255" s="877"/>
      <c r="X255" s="877"/>
      <c r="Y255" s="877"/>
      <c r="Z255" s="877"/>
      <c r="AA255" s="877"/>
      <c r="AB255" s="877"/>
      <c r="AC255" s="877"/>
      <c r="AD255" s="877"/>
      <c r="AE255" s="877"/>
      <c r="AF255" s="877"/>
      <c r="AG255" s="877"/>
      <c r="AH255" s="877"/>
      <c r="AI255" s="877"/>
      <c r="AJ255" s="877"/>
      <c r="AK255" s="877"/>
      <c r="AL255" s="877"/>
      <c r="AM255" s="877"/>
      <c r="AN255" s="877"/>
      <c r="AO255" s="877"/>
      <c r="AP255" s="877"/>
      <c r="AQ255" s="877"/>
      <c r="AR255" s="877"/>
      <c r="AS255" s="877"/>
      <c r="AT255" s="877"/>
      <c r="AU255" s="877"/>
      <c r="AV255" s="877"/>
      <c r="AW255" s="877"/>
      <c r="AX255" s="877"/>
      <c r="AY255" s="877"/>
      <c r="AZ255" s="877"/>
      <c r="BA255" s="877"/>
      <c r="BB255" s="877"/>
      <c r="BC255" s="877"/>
      <c r="BD255" s="877"/>
      <c r="BE255" s="877"/>
      <c r="BF255" s="877"/>
      <c r="BG255" s="877"/>
      <c r="BH255" s="877"/>
      <c r="BI255" s="877"/>
      <c r="BJ255" s="877"/>
      <c r="BK255" s="877"/>
      <c r="BL255" s="877"/>
      <c r="BM255" s="877"/>
      <c r="BN255" s="877"/>
      <c r="BO255" s="877"/>
      <c r="BP255" s="877"/>
      <c r="BQ255" s="877"/>
      <c r="BR255" s="877"/>
      <c r="BS255" s="877"/>
      <c r="BT255" s="877"/>
      <c r="BU255" s="877"/>
      <c r="BV255" s="877"/>
      <c r="BW255" s="877"/>
      <c r="BX255" s="877"/>
      <c r="BY255" s="877"/>
      <c r="BZ255" s="877"/>
      <c r="CA255" s="877"/>
      <c r="CB255" s="877"/>
      <c r="CC255" s="877"/>
      <c r="CD255" s="877"/>
      <c r="CE255" s="877"/>
      <c r="CF255" s="877"/>
      <c r="CG255" s="877"/>
      <c r="CH255" s="877"/>
      <c r="CI255" s="877"/>
      <c r="CJ255" s="877"/>
    </row>
    <row r="256" spans="1:88" s="879" customFormat="1" ht="12.75">
      <c r="A256" s="66" t="s">
        <v>707</v>
      </c>
      <c r="B256" s="79">
        <v>1669903</v>
      </c>
      <c r="C256" s="79">
        <v>1068726</v>
      </c>
      <c r="D256" s="79">
        <v>39604</v>
      </c>
      <c r="E256" s="410">
        <v>2.371634759623763</v>
      </c>
      <c r="F256" s="79">
        <v>-39</v>
      </c>
      <c r="G256" s="152"/>
      <c r="H256" s="152"/>
      <c r="I256" s="152"/>
      <c r="J256" s="152"/>
      <c r="K256" s="152"/>
      <c r="L256" s="152"/>
      <c r="M256" s="152"/>
      <c r="N256" s="152"/>
      <c r="O256" s="152"/>
      <c r="P256" s="152"/>
      <c r="Q256" s="152"/>
      <c r="R256" s="152"/>
      <c r="S256" s="152"/>
      <c r="T256" s="152"/>
      <c r="U256" s="152"/>
      <c r="V256" s="877"/>
      <c r="W256" s="877"/>
      <c r="X256" s="877"/>
      <c r="Y256" s="877"/>
      <c r="Z256" s="877"/>
      <c r="AA256" s="877"/>
      <c r="AB256" s="877"/>
      <c r="AC256" s="877"/>
      <c r="AD256" s="877"/>
      <c r="AE256" s="877"/>
      <c r="AF256" s="877"/>
      <c r="AG256" s="877"/>
      <c r="AH256" s="877"/>
      <c r="AI256" s="877"/>
      <c r="AJ256" s="877"/>
      <c r="AK256" s="877"/>
      <c r="AL256" s="877"/>
      <c r="AM256" s="877"/>
      <c r="AN256" s="877"/>
      <c r="AO256" s="877"/>
      <c r="AP256" s="877"/>
      <c r="AQ256" s="877"/>
      <c r="AR256" s="877"/>
      <c r="AS256" s="877"/>
      <c r="AT256" s="877"/>
      <c r="AU256" s="877"/>
      <c r="AV256" s="877"/>
      <c r="AW256" s="877"/>
      <c r="AX256" s="877"/>
      <c r="AY256" s="877"/>
      <c r="AZ256" s="877"/>
      <c r="BA256" s="877"/>
      <c r="BB256" s="877"/>
      <c r="BC256" s="877"/>
      <c r="BD256" s="877"/>
      <c r="BE256" s="877"/>
      <c r="BF256" s="877"/>
      <c r="BG256" s="877"/>
      <c r="BH256" s="877"/>
      <c r="BI256" s="877"/>
      <c r="BJ256" s="877"/>
      <c r="BK256" s="877"/>
      <c r="BL256" s="877"/>
      <c r="BM256" s="877"/>
      <c r="BN256" s="877"/>
      <c r="BO256" s="877"/>
      <c r="BP256" s="877"/>
      <c r="BQ256" s="877"/>
      <c r="BR256" s="877"/>
      <c r="BS256" s="877"/>
      <c r="BT256" s="877"/>
      <c r="BU256" s="877"/>
      <c r="BV256" s="877"/>
      <c r="BW256" s="877"/>
      <c r="BX256" s="877"/>
      <c r="BY256" s="877"/>
      <c r="BZ256" s="877"/>
      <c r="CA256" s="877"/>
      <c r="CB256" s="877"/>
      <c r="CC256" s="877"/>
      <c r="CD256" s="877"/>
      <c r="CE256" s="877"/>
      <c r="CF256" s="877"/>
      <c r="CG256" s="877"/>
      <c r="CH256" s="877"/>
      <c r="CI256" s="877"/>
      <c r="CJ256" s="877"/>
    </row>
    <row r="257" spans="1:88" s="879" customFormat="1" ht="12.75">
      <c r="A257" s="66" t="s">
        <v>708</v>
      </c>
      <c r="B257" s="79">
        <v>2199569</v>
      </c>
      <c r="C257" s="79">
        <v>1420588</v>
      </c>
      <c r="D257" s="79">
        <v>146912</v>
      </c>
      <c r="E257" s="410">
        <v>6.679126683454804</v>
      </c>
      <c r="F257" s="79">
        <v>26582</v>
      </c>
      <c r="G257" s="152"/>
      <c r="H257" s="152"/>
      <c r="I257" s="152"/>
      <c r="J257" s="152"/>
      <c r="K257" s="152"/>
      <c r="L257" s="152"/>
      <c r="M257" s="152"/>
      <c r="N257" s="152"/>
      <c r="O257" s="152"/>
      <c r="P257" s="152"/>
      <c r="Q257" s="152"/>
      <c r="R257" s="152"/>
      <c r="S257" s="152"/>
      <c r="T257" s="152"/>
      <c r="U257" s="152"/>
      <c r="V257" s="877"/>
      <c r="W257" s="877"/>
      <c r="X257" s="877"/>
      <c r="Y257" s="877"/>
      <c r="Z257" s="877"/>
      <c r="AA257" s="877"/>
      <c r="AB257" s="877"/>
      <c r="AC257" s="877"/>
      <c r="AD257" s="877"/>
      <c r="AE257" s="877"/>
      <c r="AF257" s="877"/>
      <c r="AG257" s="877"/>
      <c r="AH257" s="877"/>
      <c r="AI257" s="877"/>
      <c r="AJ257" s="877"/>
      <c r="AK257" s="877"/>
      <c r="AL257" s="877"/>
      <c r="AM257" s="877"/>
      <c r="AN257" s="877"/>
      <c r="AO257" s="877"/>
      <c r="AP257" s="877"/>
      <c r="AQ257" s="877"/>
      <c r="AR257" s="877"/>
      <c r="AS257" s="877"/>
      <c r="AT257" s="877"/>
      <c r="AU257" s="877"/>
      <c r="AV257" s="877"/>
      <c r="AW257" s="877"/>
      <c r="AX257" s="877"/>
      <c r="AY257" s="877"/>
      <c r="AZ257" s="877"/>
      <c r="BA257" s="877"/>
      <c r="BB257" s="877"/>
      <c r="BC257" s="877"/>
      <c r="BD257" s="877"/>
      <c r="BE257" s="877"/>
      <c r="BF257" s="877"/>
      <c r="BG257" s="877"/>
      <c r="BH257" s="877"/>
      <c r="BI257" s="877"/>
      <c r="BJ257" s="877"/>
      <c r="BK257" s="877"/>
      <c r="BL257" s="877"/>
      <c r="BM257" s="877"/>
      <c r="BN257" s="877"/>
      <c r="BO257" s="877"/>
      <c r="BP257" s="877"/>
      <c r="BQ257" s="877"/>
      <c r="BR257" s="877"/>
      <c r="BS257" s="877"/>
      <c r="BT257" s="877"/>
      <c r="BU257" s="877"/>
      <c r="BV257" s="877"/>
      <c r="BW257" s="877"/>
      <c r="BX257" s="877"/>
      <c r="BY257" s="877"/>
      <c r="BZ257" s="877"/>
      <c r="CA257" s="877"/>
      <c r="CB257" s="877"/>
      <c r="CC257" s="877"/>
      <c r="CD257" s="877"/>
      <c r="CE257" s="877"/>
      <c r="CF257" s="877"/>
      <c r="CG257" s="877"/>
      <c r="CH257" s="877"/>
      <c r="CI257" s="877"/>
      <c r="CJ257" s="877"/>
    </row>
    <row r="258" spans="1:88" s="880" customFormat="1" ht="12.75">
      <c r="A258" s="66" t="s">
        <v>709</v>
      </c>
      <c r="B258" s="79">
        <v>945550</v>
      </c>
      <c r="C258" s="79">
        <v>688891</v>
      </c>
      <c r="D258" s="79">
        <v>146912</v>
      </c>
      <c r="E258" s="410">
        <v>15.537200571096188</v>
      </c>
      <c r="F258" s="79">
        <v>26582</v>
      </c>
      <c r="G258" s="152"/>
      <c r="H258" s="152"/>
      <c r="I258" s="152"/>
      <c r="J258" s="152"/>
      <c r="K258" s="152"/>
      <c r="L258" s="152"/>
      <c r="M258" s="152"/>
      <c r="N258" s="152"/>
      <c r="O258" s="152"/>
      <c r="P258" s="152"/>
      <c r="Q258" s="152"/>
      <c r="R258" s="152"/>
      <c r="S258" s="152"/>
      <c r="T258" s="152"/>
      <c r="U258" s="152"/>
      <c r="V258" s="877"/>
      <c r="W258" s="877"/>
      <c r="X258" s="877"/>
      <c r="Y258" s="877"/>
      <c r="Z258" s="877"/>
      <c r="AA258" s="877"/>
      <c r="AB258" s="877"/>
      <c r="AC258" s="877"/>
      <c r="AD258" s="877"/>
      <c r="AE258" s="877"/>
      <c r="AF258" s="877"/>
      <c r="AG258" s="877"/>
      <c r="AH258" s="877"/>
      <c r="AI258" s="877"/>
      <c r="AJ258" s="877"/>
      <c r="AK258" s="877"/>
      <c r="AL258" s="877"/>
      <c r="AM258" s="877"/>
      <c r="AN258" s="877"/>
      <c r="AO258" s="877"/>
      <c r="AP258" s="877"/>
      <c r="AQ258" s="877"/>
      <c r="AR258" s="877"/>
      <c r="AS258" s="877"/>
      <c r="AT258" s="877"/>
      <c r="AU258" s="877"/>
      <c r="AV258" s="877"/>
      <c r="AW258" s="877"/>
      <c r="AX258" s="877"/>
      <c r="AY258" s="877"/>
      <c r="AZ258" s="877"/>
      <c r="BA258" s="877"/>
      <c r="BB258" s="877"/>
      <c r="BC258" s="877"/>
      <c r="BD258" s="877"/>
      <c r="BE258" s="877"/>
      <c r="BF258" s="877"/>
      <c r="BG258" s="877"/>
      <c r="BH258" s="877"/>
      <c r="BI258" s="877"/>
      <c r="BJ258" s="877"/>
      <c r="BK258" s="877"/>
      <c r="BL258" s="877"/>
      <c r="BM258" s="877"/>
      <c r="BN258" s="877"/>
      <c r="BO258" s="877"/>
      <c r="BP258" s="877"/>
      <c r="BQ258" s="877"/>
      <c r="BR258" s="877"/>
      <c r="BS258" s="877"/>
      <c r="BT258" s="877"/>
      <c r="BU258" s="877"/>
      <c r="BV258" s="877"/>
      <c r="BW258" s="877"/>
      <c r="BX258" s="877"/>
      <c r="BY258" s="877"/>
      <c r="BZ258" s="877"/>
      <c r="CA258" s="877"/>
      <c r="CB258" s="877"/>
      <c r="CC258" s="877"/>
      <c r="CD258" s="877"/>
      <c r="CE258" s="877"/>
      <c r="CF258" s="877"/>
      <c r="CG258" s="877"/>
      <c r="CH258" s="877"/>
      <c r="CI258" s="877"/>
      <c r="CJ258" s="877"/>
    </row>
    <row r="259" spans="1:88" s="880" customFormat="1" ht="12.75">
      <c r="A259" s="66" t="s">
        <v>710</v>
      </c>
      <c r="B259" s="79">
        <v>735700</v>
      </c>
      <c r="C259" s="79">
        <v>556891</v>
      </c>
      <c r="D259" s="79">
        <v>62381</v>
      </c>
      <c r="E259" s="410">
        <v>8.479135517194509</v>
      </c>
      <c r="F259" s="79">
        <v>0</v>
      </c>
      <c r="G259" s="152"/>
      <c r="H259" s="152"/>
      <c r="I259" s="152"/>
      <c r="J259" s="152"/>
      <c r="K259" s="152"/>
      <c r="L259" s="152"/>
      <c r="M259" s="152"/>
      <c r="N259" s="152"/>
      <c r="O259" s="152"/>
      <c r="P259" s="152"/>
      <c r="Q259" s="152"/>
      <c r="R259" s="152"/>
      <c r="S259" s="152"/>
      <c r="T259" s="152"/>
      <c r="U259" s="152"/>
      <c r="V259" s="877"/>
      <c r="W259" s="877"/>
      <c r="X259" s="877"/>
      <c r="Y259" s="877"/>
      <c r="Z259" s="877"/>
      <c r="AA259" s="877"/>
      <c r="AB259" s="877"/>
      <c r="AC259" s="877"/>
      <c r="AD259" s="877"/>
      <c r="AE259" s="877"/>
      <c r="AF259" s="877"/>
      <c r="AG259" s="877"/>
      <c r="AH259" s="877"/>
      <c r="AI259" s="877"/>
      <c r="AJ259" s="877"/>
      <c r="AK259" s="877"/>
      <c r="AL259" s="877"/>
      <c r="AM259" s="877"/>
      <c r="AN259" s="877"/>
      <c r="AO259" s="877"/>
      <c r="AP259" s="877"/>
      <c r="AQ259" s="877"/>
      <c r="AR259" s="877"/>
      <c r="AS259" s="877"/>
      <c r="AT259" s="877"/>
      <c r="AU259" s="877"/>
      <c r="AV259" s="877"/>
      <c r="AW259" s="877"/>
      <c r="AX259" s="877"/>
      <c r="AY259" s="877"/>
      <c r="AZ259" s="877"/>
      <c r="BA259" s="877"/>
      <c r="BB259" s="877"/>
      <c r="BC259" s="877"/>
      <c r="BD259" s="877"/>
      <c r="BE259" s="877"/>
      <c r="BF259" s="877"/>
      <c r="BG259" s="877"/>
      <c r="BH259" s="877"/>
      <c r="BI259" s="877"/>
      <c r="BJ259" s="877"/>
      <c r="BK259" s="877"/>
      <c r="BL259" s="877"/>
      <c r="BM259" s="877"/>
      <c r="BN259" s="877"/>
      <c r="BO259" s="877"/>
      <c r="BP259" s="877"/>
      <c r="BQ259" s="877"/>
      <c r="BR259" s="877"/>
      <c r="BS259" s="877"/>
      <c r="BT259" s="877"/>
      <c r="BU259" s="877"/>
      <c r="BV259" s="877"/>
      <c r="BW259" s="877"/>
      <c r="BX259" s="877"/>
      <c r="BY259" s="877"/>
      <c r="BZ259" s="877"/>
      <c r="CA259" s="877"/>
      <c r="CB259" s="877"/>
      <c r="CC259" s="877"/>
      <c r="CD259" s="877"/>
      <c r="CE259" s="877"/>
      <c r="CF259" s="877"/>
      <c r="CG259" s="877"/>
      <c r="CH259" s="877"/>
      <c r="CI259" s="877"/>
      <c r="CJ259" s="877"/>
    </row>
    <row r="260" spans="1:88" s="878" customFormat="1" ht="12.75">
      <c r="A260" s="66" t="s">
        <v>711</v>
      </c>
      <c r="B260" s="79">
        <v>209850</v>
      </c>
      <c r="C260" s="79">
        <v>132000</v>
      </c>
      <c r="D260" s="79">
        <v>84531</v>
      </c>
      <c r="E260" s="410">
        <v>40.28162973552538</v>
      </c>
      <c r="F260" s="79">
        <v>26582</v>
      </c>
      <c r="G260" s="152"/>
      <c r="H260" s="152"/>
      <c r="I260" s="152"/>
      <c r="J260" s="152"/>
      <c r="K260" s="152"/>
      <c r="L260" s="152"/>
      <c r="M260" s="152"/>
      <c r="N260" s="152"/>
      <c r="O260" s="152"/>
      <c r="P260" s="152"/>
      <c r="Q260" s="152"/>
      <c r="R260" s="152"/>
      <c r="S260" s="152"/>
      <c r="T260" s="152"/>
      <c r="U260" s="152"/>
      <c r="V260" s="877"/>
      <c r="W260" s="877"/>
      <c r="X260" s="877"/>
      <c r="Y260" s="877"/>
      <c r="Z260" s="877"/>
      <c r="AA260" s="877"/>
      <c r="AB260" s="877"/>
      <c r="AC260" s="877"/>
      <c r="AD260" s="877"/>
      <c r="AE260" s="877"/>
      <c r="AF260" s="877"/>
      <c r="AG260" s="877"/>
      <c r="AH260" s="877"/>
      <c r="AI260" s="877"/>
      <c r="AJ260" s="877"/>
      <c r="AK260" s="877"/>
      <c r="AL260" s="877"/>
      <c r="AM260" s="877"/>
      <c r="AN260" s="877"/>
      <c r="AO260" s="877"/>
      <c r="AP260" s="877"/>
      <c r="AQ260" s="877"/>
      <c r="AR260" s="877"/>
      <c r="AS260" s="877"/>
      <c r="AT260" s="877"/>
      <c r="AU260" s="877"/>
      <c r="AV260" s="877"/>
      <c r="AW260" s="877"/>
      <c r="AX260" s="877"/>
      <c r="AY260" s="877"/>
      <c r="AZ260" s="877"/>
      <c r="BA260" s="877"/>
      <c r="BB260" s="877"/>
      <c r="BC260" s="877"/>
      <c r="BD260" s="877"/>
      <c r="BE260" s="877"/>
      <c r="BF260" s="877"/>
      <c r="BG260" s="877"/>
      <c r="BH260" s="877"/>
      <c r="BI260" s="877"/>
      <c r="BJ260" s="877"/>
      <c r="BK260" s="877"/>
      <c r="BL260" s="877"/>
      <c r="BM260" s="877"/>
      <c r="BN260" s="877"/>
      <c r="BO260" s="877"/>
      <c r="BP260" s="877"/>
      <c r="BQ260" s="877"/>
      <c r="BR260" s="877"/>
      <c r="BS260" s="877"/>
      <c r="BT260" s="877"/>
      <c r="BU260" s="877"/>
      <c r="BV260" s="877"/>
      <c r="BW260" s="877"/>
      <c r="BX260" s="877"/>
      <c r="BY260" s="877"/>
      <c r="BZ260" s="877"/>
      <c r="CA260" s="877"/>
      <c r="CB260" s="877"/>
      <c r="CC260" s="877"/>
      <c r="CD260" s="877"/>
      <c r="CE260" s="877"/>
      <c r="CF260" s="877"/>
      <c r="CG260" s="877"/>
      <c r="CH260" s="877"/>
      <c r="CI260" s="877"/>
      <c r="CJ260" s="877"/>
    </row>
    <row r="261" spans="1:88" s="882" customFormat="1" ht="12.75">
      <c r="A261" s="66" t="s">
        <v>712</v>
      </c>
      <c r="B261" s="79">
        <v>150000</v>
      </c>
      <c r="C261" s="79">
        <v>102075</v>
      </c>
      <c r="D261" s="79">
        <v>84531</v>
      </c>
      <c r="E261" s="410">
        <v>56.354000000000006</v>
      </c>
      <c r="F261" s="79">
        <v>26582</v>
      </c>
      <c r="G261" s="152"/>
      <c r="H261" s="152"/>
      <c r="I261" s="152"/>
      <c r="J261" s="152"/>
      <c r="K261" s="152"/>
      <c r="L261" s="152"/>
      <c r="M261" s="152"/>
      <c r="N261" s="152"/>
      <c r="O261" s="152"/>
      <c r="P261" s="152"/>
      <c r="Q261" s="152"/>
      <c r="R261" s="152"/>
      <c r="S261" s="152"/>
      <c r="T261" s="152"/>
      <c r="U261" s="152"/>
      <c r="V261" s="881"/>
      <c r="W261" s="881"/>
      <c r="X261" s="881"/>
      <c r="Y261" s="881"/>
      <c r="Z261" s="881"/>
      <c r="AA261" s="881"/>
      <c r="AB261" s="881"/>
      <c r="AC261" s="881"/>
      <c r="AD261" s="881"/>
      <c r="AE261" s="881"/>
      <c r="AF261" s="881"/>
      <c r="AG261" s="881"/>
      <c r="AH261" s="881"/>
      <c r="AI261" s="881"/>
      <c r="AJ261" s="881"/>
      <c r="AK261" s="881"/>
      <c r="AL261" s="881"/>
      <c r="AM261" s="881"/>
      <c r="AN261" s="881"/>
      <c r="AO261" s="881"/>
      <c r="AP261" s="881"/>
      <c r="AQ261" s="881"/>
      <c r="AR261" s="881"/>
      <c r="AS261" s="881"/>
      <c r="AT261" s="881"/>
      <c r="AU261" s="881"/>
      <c r="AV261" s="881"/>
      <c r="AW261" s="881"/>
      <c r="AX261" s="881"/>
      <c r="AY261" s="881"/>
      <c r="AZ261" s="881"/>
      <c r="BA261" s="881"/>
      <c r="BB261" s="881"/>
      <c r="BC261" s="881"/>
      <c r="BD261" s="881"/>
      <c r="BE261" s="881"/>
      <c r="BF261" s="881"/>
      <c r="BG261" s="881"/>
      <c r="BH261" s="881"/>
      <c r="BI261" s="881"/>
      <c r="BJ261" s="881"/>
      <c r="BK261" s="881"/>
      <c r="BL261" s="881"/>
      <c r="BM261" s="881"/>
      <c r="BN261" s="881"/>
      <c r="BO261" s="881"/>
      <c r="BP261" s="881"/>
      <c r="BQ261" s="881"/>
      <c r="BR261" s="881"/>
      <c r="BS261" s="881"/>
      <c r="BT261" s="881"/>
      <c r="BU261" s="881"/>
      <c r="BV261" s="881"/>
      <c r="BW261" s="881"/>
      <c r="BX261" s="881"/>
      <c r="BY261" s="881"/>
      <c r="BZ261" s="881"/>
      <c r="CA261" s="881"/>
      <c r="CB261" s="881"/>
      <c r="CC261" s="881"/>
      <c r="CD261" s="881"/>
      <c r="CE261" s="881"/>
      <c r="CF261" s="881"/>
      <c r="CG261" s="881"/>
      <c r="CH261" s="881"/>
      <c r="CI261" s="881"/>
      <c r="CJ261" s="881"/>
    </row>
    <row r="262" spans="1:88" s="878" customFormat="1" ht="12.75">
      <c r="A262" s="66" t="s">
        <v>713</v>
      </c>
      <c r="B262" s="79">
        <v>59850</v>
      </c>
      <c r="C262" s="79">
        <v>29925</v>
      </c>
      <c r="D262" s="79">
        <v>0</v>
      </c>
      <c r="E262" s="410">
        <v>0</v>
      </c>
      <c r="F262" s="79">
        <v>0</v>
      </c>
      <c r="G262" s="152"/>
      <c r="H262" s="152"/>
      <c r="I262" s="152"/>
      <c r="J262" s="152"/>
      <c r="K262" s="152"/>
      <c r="L262" s="152"/>
      <c r="M262" s="152"/>
      <c r="N262" s="152"/>
      <c r="O262" s="152"/>
      <c r="P262" s="152"/>
      <c r="Q262" s="152"/>
      <c r="R262" s="152"/>
      <c r="S262" s="152"/>
      <c r="T262" s="152"/>
      <c r="U262" s="152"/>
      <c r="V262" s="877"/>
      <c r="W262" s="877"/>
      <c r="X262" s="877"/>
      <c r="Y262" s="877"/>
      <c r="Z262" s="877"/>
      <c r="AA262" s="877"/>
      <c r="AB262" s="877"/>
      <c r="AC262" s="877"/>
      <c r="AD262" s="877"/>
      <c r="AE262" s="877"/>
      <c r="AF262" s="877"/>
      <c r="AG262" s="877"/>
      <c r="AH262" s="877"/>
      <c r="AI262" s="877"/>
      <c r="AJ262" s="877"/>
      <c r="AK262" s="877"/>
      <c r="AL262" s="877"/>
      <c r="AM262" s="877"/>
      <c r="AN262" s="877"/>
      <c r="AO262" s="877"/>
      <c r="AP262" s="877"/>
      <c r="AQ262" s="877"/>
      <c r="AR262" s="877"/>
      <c r="AS262" s="877"/>
      <c r="AT262" s="877"/>
      <c r="AU262" s="877"/>
      <c r="AV262" s="877"/>
      <c r="AW262" s="877"/>
      <c r="AX262" s="877"/>
      <c r="AY262" s="877"/>
      <c r="AZ262" s="877"/>
      <c r="BA262" s="877"/>
      <c r="BB262" s="877"/>
      <c r="BC262" s="877"/>
      <c r="BD262" s="877"/>
      <c r="BE262" s="877"/>
      <c r="BF262" s="877"/>
      <c r="BG262" s="877"/>
      <c r="BH262" s="877"/>
      <c r="BI262" s="877"/>
      <c r="BJ262" s="877"/>
      <c r="BK262" s="877"/>
      <c r="BL262" s="877"/>
      <c r="BM262" s="877"/>
      <c r="BN262" s="877"/>
      <c r="BO262" s="877"/>
      <c r="BP262" s="877"/>
      <c r="BQ262" s="877"/>
      <c r="BR262" s="877"/>
      <c r="BS262" s="877"/>
      <c r="BT262" s="877"/>
      <c r="BU262" s="877"/>
      <c r="BV262" s="877"/>
      <c r="BW262" s="877"/>
      <c r="BX262" s="877"/>
      <c r="BY262" s="877"/>
      <c r="BZ262" s="877"/>
      <c r="CA262" s="877"/>
      <c r="CB262" s="877"/>
      <c r="CC262" s="877"/>
      <c r="CD262" s="877"/>
      <c r="CE262" s="877"/>
      <c r="CF262" s="877"/>
      <c r="CG262" s="877"/>
      <c r="CH262" s="877"/>
      <c r="CI262" s="877"/>
      <c r="CJ262" s="877"/>
    </row>
    <row r="263" spans="1:88" s="878" customFormat="1" ht="12.75">
      <c r="A263" s="66" t="s">
        <v>715</v>
      </c>
      <c r="B263" s="79">
        <v>1254019</v>
      </c>
      <c r="C263" s="79">
        <v>731697</v>
      </c>
      <c r="D263" s="79">
        <v>0</v>
      </c>
      <c r="E263" s="410">
        <v>0</v>
      </c>
      <c r="F263" s="79">
        <v>0</v>
      </c>
      <c r="G263" s="152"/>
      <c r="H263" s="152"/>
      <c r="I263" s="152"/>
      <c r="J263" s="152"/>
      <c r="K263" s="152"/>
      <c r="L263" s="152"/>
      <c r="M263" s="152"/>
      <c r="N263" s="152"/>
      <c r="O263" s="152"/>
      <c r="P263" s="152"/>
      <c r="Q263" s="152"/>
      <c r="R263" s="152"/>
      <c r="S263" s="152"/>
      <c r="T263" s="152"/>
      <c r="U263" s="152"/>
      <c r="V263" s="877"/>
      <c r="W263" s="877"/>
      <c r="X263" s="877"/>
      <c r="Y263" s="877"/>
      <c r="Z263" s="877"/>
      <c r="AA263" s="877"/>
      <c r="AB263" s="877"/>
      <c r="AC263" s="877"/>
      <c r="AD263" s="877"/>
      <c r="AE263" s="877"/>
      <c r="AF263" s="877"/>
      <c r="AG263" s="877"/>
      <c r="AH263" s="877"/>
      <c r="AI263" s="877"/>
      <c r="AJ263" s="877"/>
      <c r="AK263" s="877"/>
      <c r="AL263" s="877"/>
      <c r="AM263" s="877"/>
      <c r="AN263" s="877"/>
      <c r="AO263" s="877"/>
      <c r="AP263" s="877"/>
      <c r="AQ263" s="877"/>
      <c r="AR263" s="877"/>
      <c r="AS263" s="877"/>
      <c r="AT263" s="877"/>
      <c r="AU263" s="877"/>
      <c r="AV263" s="877"/>
      <c r="AW263" s="877"/>
      <c r="AX263" s="877"/>
      <c r="AY263" s="877"/>
      <c r="AZ263" s="877"/>
      <c r="BA263" s="877"/>
      <c r="BB263" s="877"/>
      <c r="BC263" s="877"/>
      <c r="BD263" s="877"/>
      <c r="BE263" s="877"/>
      <c r="BF263" s="877"/>
      <c r="BG263" s="877"/>
      <c r="BH263" s="877"/>
      <c r="BI263" s="877"/>
      <c r="BJ263" s="877"/>
      <c r="BK263" s="877"/>
      <c r="BL263" s="877"/>
      <c r="BM263" s="877"/>
      <c r="BN263" s="877"/>
      <c r="BO263" s="877"/>
      <c r="BP263" s="877"/>
      <c r="BQ263" s="877"/>
      <c r="BR263" s="877"/>
      <c r="BS263" s="877"/>
      <c r="BT263" s="877"/>
      <c r="BU263" s="877"/>
      <c r="BV263" s="877"/>
      <c r="BW263" s="877"/>
      <c r="BX263" s="877"/>
      <c r="BY263" s="877"/>
      <c r="BZ263" s="877"/>
      <c r="CA263" s="877"/>
      <c r="CB263" s="877"/>
      <c r="CC263" s="877"/>
      <c r="CD263" s="877"/>
      <c r="CE263" s="877"/>
      <c r="CF263" s="877"/>
      <c r="CG263" s="877"/>
      <c r="CH263" s="877"/>
      <c r="CI263" s="877"/>
      <c r="CJ263" s="877"/>
    </row>
    <row r="264" spans="1:88" s="878" customFormat="1" ht="12.75">
      <c r="A264" s="66" t="s">
        <v>716</v>
      </c>
      <c r="B264" s="79">
        <v>1254019</v>
      </c>
      <c r="C264" s="79">
        <v>731697</v>
      </c>
      <c r="D264" s="79">
        <v>0</v>
      </c>
      <c r="E264" s="410">
        <v>0</v>
      </c>
      <c r="F264" s="79">
        <v>0</v>
      </c>
      <c r="G264" s="152"/>
      <c r="H264" s="152"/>
      <c r="I264" s="152"/>
      <c r="J264" s="152"/>
      <c r="K264" s="152"/>
      <c r="L264" s="152"/>
      <c r="M264" s="152"/>
      <c r="N264" s="152"/>
      <c r="O264" s="152"/>
      <c r="P264" s="152"/>
      <c r="Q264" s="152"/>
      <c r="R264" s="152"/>
      <c r="S264" s="152"/>
      <c r="T264" s="152"/>
      <c r="U264" s="152"/>
      <c r="V264" s="877"/>
      <c r="W264" s="877"/>
      <c r="X264" s="877"/>
      <c r="Y264" s="877"/>
      <c r="Z264" s="877"/>
      <c r="AA264" s="877"/>
      <c r="AB264" s="877"/>
      <c r="AC264" s="877"/>
      <c r="AD264" s="877"/>
      <c r="AE264" s="877"/>
      <c r="AF264" s="877"/>
      <c r="AG264" s="877"/>
      <c r="AH264" s="877"/>
      <c r="AI264" s="877"/>
      <c r="AJ264" s="877"/>
      <c r="AK264" s="877"/>
      <c r="AL264" s="877"/>
      <c r="AM264" s="877"/>
      <c r="AN264" s="877"/>
      <c r="AO264" s="877"/>
      <c r="AP264" s="877"/>
      <c r="AQ264" s="877"/>
      <c r="AR264" s="877"/>
      <c r="AS264" s="877"/>
      <c r="AT264" s="877"/>
      <c r="AU264" s="877"/>
      <c r="AV264" s="877"/>
      <c r="AW264" s="877"/>
      <c r="AX264" s="877"/>
      <c r="AY264" s="877"/>
      <c r="AZ264" s="877"/>
      <c r="BA264" s="877"/>
      <c r="BB264" s="877"/>
      <c r="BC264" s="877"/>
      <c r="BD264" s="877"/>
      <c r="BE264" s="877"/>
      <c r="BF264" s="877"/>
      <c r="BG264" s="877"/>
      <c r="BH264" s="877"/>
      <c r="BI264" s="877"/>
      <c r="BJ264" s="877"/>
      <c r="BK264" s="877"/>
      <c r="BL264" s="877"/>
      <c r="BM264" s="877"/>
      <c r="BN264" s="877"/>
      <c r="BO264" s="877"/>
      <c r="BP264" s="877"/>
      <c r="BQ264" s="877"/>
      <c r="BR264" s="877"/>
      <c r="BS264" s="877"/>
      <c r="BT264" s="877"/>
      <c r="BU264" s="877"/>
      <c r="BV264" s="877"/>
      <c r="BW264" s="877"/>
      <c r="BX264" s="877"/>
      <c r="BY264" s="877"/>
      <c r="BZ264" s="877"/>
      <c r="CA264" s="877"/>
      <c r="CB264" s="877"/>
      <c r="CC264" s="877"/>
      <c r="CD264" s="877"/>
      <c r="CE264" s="877"/>
      <c r="CF264" s="877"/>
      <c r="CG264" s="877"/>
      <c r="CH264" s="877"/>
      <c r="CI264" s="877"/>
      <c r="CJ264" s="877"/>
    </row>
    <row r="265" spans="1:88" s="861" customFormat="1" ht="12.75">
      <c r="A265" s="69" t="s">
        <v>718</v>
      </c>
      <c r="B265" s="79">
        <v>0</v>
      </c>
      <c r="C265" s="79">
        <v>0</v>
      </c>
      <c r="D265" s="79">
        <v>244554</v>
      </c>
      <c r="E265" s="410" t="s">
        <v>953</v>
      </c>
      <c r="F265" s="79">
        <v>88953</v>
      </c>
      <c r="G265" s="152"/>
      <c r="H265" s="152"/>
      <c r="I265" s="152"/>
      <c r="J265" s="152"/>
      <c r="K265" s="152"/>
      <c r="L265" s="152"/>
      <c r="M265" s="152"/>
      <c r="N265" s="152"/>
      <c r="O265" s="152"/>
      <c r="P265" s="152"/>
      <c r="Q265" s="152"/>
      <c r="R265" s="152"/>
      <c r="S265" s="152"/>
      <c r="T265" s="152"/>
      <c r="U265" s="152"/>
      <c r="V265" s="860"/>
      <c r="W265" s="860"/>
      <c r="X265" s="860"/>
      <c r="Y265" s="860"/>
      <c r="Z265" s="860"/>
      <c r="AA265" s="860"/>
      <c r="AB265" s="860"/>
      <c r="AC265" s="860"/>
      <c r="AD265" s="860"/>
      <c r="AE265" s="860"/>
      <c r="AF265" s="860"/>
      <c r="AG265" s="860"/>
      <c r="AH265" s="860"/>
      <c r="AI265" s="860"/>
      <c r="AJ265" s="860"/>
      <c r="AK265" s="860"/>
      <c r="AL265" s="860"/>
      <c r="AM265" s="860"/>
      <c r="AN265" s="860"/>
      <c r="AO265" s="860"/>
      <c r="AP265" s="860"/>
      <c r="AQ265" s="860"/>
      <c r="AR265" s="860"/>
      <c r="AS265" s="860"/>
      <c r="AT265" s="860"/>
      <c r="AU265" s="860"/>
      <c r="AV265" s="860"/>
      <c r="AW265" s="860"/>
      <c r="AX265" s="860"/>
      <c r="AY265" s="860"/>
      <c r="AZ265" s="860"/>
      <c r="BA265" s="860"/>
      <c r="BB265" s="860"/>
      <c r="BC265" s="860"/>
      <c r="BD265" s="860"/>
      <c r="BE265" s="860"/>
      <c r="BF265" s="860"/>
      <c r="BG265" s="860"/>
      <c r="BH265" s="860"/>
      <c r="BI265" s="860"/>
      <c r="BJ265" s="860"/>
      <c r="BK265" s="860"/>
      <c r="BL265" s="860"/>
      <c r="BM265" s="860"/>
      <c r="BN265" s="860"/>
      <c r="BO265" s="860"/>
      <c r="BP265" s="860"/>
      <c r="BQ265" s="860"/>
      <c r="BR265" s="860"/>
      <c r="BS265" s="860"/>
      <c r="BT265" s="860"/>
      <c r="BU265" s="860"/>
      <c r="BV265" s="860"/>
      <c r="BW265" s="860"/>
      <c r="BX265" s="860"/>
      <c r="BY265" s="860"/>
      <c r="BZ265" s="860"/>
      <c r="CA265" s="860"/>
      <c r="CB265" s="860"/>
      <c r="CC265" s="860"/>
      <c r="CD265" s="860"/>
      <c r="CE265" s="860"/>
      <c r="CF265" s="860"/>
      <c r="CG265" s="860"/>
      <c r="CH265" s="860"/>
      <c r="CI265" s="860"/>
      <c r="CJ265" s="860"/>
    </row>
    <row r="266" spans="1:88" s="861" customFormat="1" ht="24.75" customHeight="1">
      <c r="A266" s="232" t="s">
        <v>719</v>
      </c>
      <c r="B266" s="79">
        <v>0</v>
      </c>
      <c r="C266" s="79">
        <v>0</v>
      </c>
      <c r="D266" s="79">
        <v>0</v>
      </c>
      <c r="E266" s="410" t="s">
        <v>953</v>
      </c>
      <c r="F266" s="79">
        <v>0</v>
      </c>
      <c r="G266" s="152"/>
      <c r="H266" s="152"/>
      <c r="I266" s="152"/>
      <c r="J266" s="152"/>
      <c r="K266" s="152"/>
      <c r="L266" s="152"/>
      <c r="M266" s="152"/>
      <c r="N266" s="152"/>
      <c r="O266" s="152"/>
      <c r="P266" s="152"/>
      <c r="Q266" s="152"/>
      <c r="R266" s="152"/>
      <c r="S266" s="152"/>
      <c r="T266" s="152"/>
      <c r="U266" s="152"/>
      <c r="V266" s="860"/>
      <c r="W266" s="860"/>
      <c r="X266" s="860"/>
      <c r="Y266" s="860"/>
      <c r="Z266" s="860"/>
      <c r="AA266" s="860"/>
      <c r="AB266" s="860"/>
      <c r="AC266" s="860"/>
      <c r="AD266" s="860"/>
      <c r="AE266" s="860"/>
      <c r="AF266" s="860"/>
      <c r="AG266" s="860"/>
      <c r="AH266" s="860"/>
      <c r="AI266" s="860"/>
      <c r="AJ266" s="860"/>
      <c r="AK266" s="860"/>
      <c r="AL266" s="860"/>
      <c r="AM266" s="860"/>
      <c r="AN266" s="860"/>
      <c r="AO266" s="860"/>
      <c r="AP266" s="860"/>
      <c r="AQ266" s="860"/>
      <c r="AR266" s="860"/>
      <c r="AS266" s="860"/>
      <c r="AT266" s="860"/>
      <c r="AU266" s="860"/>
      <c r="AV266" s="860"/>
      <c r="AW266" s="860"/>
      <c r="AX266" s="860"/>
      <c r="AY266" s="860"/>
      <c r="AZ266" s="860"/>
      <c r="BA266" s="860"/>
      <c r="BB266" s="860"/>
      <c r="BC266" s="860"/>
      <c r="BD266" s="860"/>
      <c r="BE266" s="860"/>
      <c r="BF266" s="860"/>
      <c r="BG266" s="860"/>
      <c r="BH266" s="860"/>
      <c r="BI266" s="860"/>
      <c r="BJ266" s="860"/>
      <c r="BK266" s="860"/>
      <c r="BL266" s="860"/>
      <c r="BM266" s="860"/>
      <c r="BN266" s="860"/>
      <c r="BO266" s="860"/>
      <c r="BP266" s="860"/>
      <c r="BQ266" s="860"/>
      <c r="BR266" s="860"/>
      <c r="BS266" s="860"/>
      <c r="BT266" s="860"/>
      <c r="BU266" s="860"/>
      <c r="BV266" s="860"/>
      <c r="BW266" s="860"/>
      <c r="BX266" s="860"/>
      <c r="BY266" s="860"/>
      <c r="BZ266" s="860"/>
      <c r="CA266" s="860"/>
      <c r="CB266" s="860"/>
      <c r="CC266" s="860"/>
      <c r="CD266" s="860"/>
      <c r="CE266" s="860"/>
      <c r="CF266" s="860"/>
      <c r="CG266" s="860"/>
      <c r="CH266" s="860"/>
      <c r="CI266" s="860"/>
      <c r="CJ266" s="860"/>
    </row>
    <row r="267" spans="1:88" s="861" customFormat="1" ht="12.75">
      <c r="A267" s="70" t="s">
        <v>722</v>
      </c>
      <c r="B267" s="23"/>
      <c r="C267" s="23"/>
      <c r="D267" s="23"/>
      <c r="E267" s="874"/>
      <c r="F267" s="79"/>
      <c r="G267" s="152"/>
      <c r="H267" s="152"/>
      <c r="I267" s="152"/>
      <c r="J267" s="152"/>
      <c r="K267" s="152"/>
      <c r="L267" s="152"/>
      <c r="M267" s="152"/>
      <c r="N267" s="152"/>
      <c r="O267" s="152"/>
      <c r="P267" s="152"/>
      <c r="Q267" s="152"/>
      <c r="R267" s="152"/>
      <c r="S267" s="152"/>
      <c r="T267" s="152"/>
      <c r="U267" s="152"/>
      <c r="V267" s="860"/>
      <c r="W267" s="860"/>
      <c r="X267" s="860"/>
      <c r="Y267" s="860"/>
      <c r="Z267" s="860"/>
      <c r="AA267" s="860"/>
      <c r="AB267" s="860"/>
      <c r="AC267" s="860"/>
      <c r="AD267" s="860"/>
      <c r="AE267" s="860"/>
      <c r="AF267" s="860"/>
      <c r="AG267" s="860"/>
      <c r="AH267" s="860"/>
      <c r="AI267" s="860"/>
      <c r="AJ267" s="860"/>
      <c r="AK267" s="860"/>
      <c r="AL267" s="860"/>
      <c r="AM267" s="860"/>
      <c r="AN267" s="860"/>
      <c r="AO267" s="860"/>
      <c r="AP267" s="860"/>
      <c r="AQ267" s="860"/>
      <c r="AR267" s="860"/>
      <c r="AS267" s="860"/>
      <c r="AT267" s="860"/>
      <c r="AU267" s="860"/>
      <c r="AV267" s="860"/>
      <c r="AW267" s="860"/>
      <c r="AX267" s="860"/>
      <c r="AY267" s="860"/>
      <c r="AZ267" s="860"/>
      <c r="BA267" s="860"/>
      <c r="BB267" s="860"/>
      <c r="BC267" s="860"/>
      <c r="BD267" s="860"/>
      <c r="BE267" s="860"/>
      <c r="BF267" s="860"/>
      <c r="BG267" s="860"/>
      <c r="BH267" s="860"/>
      <c r="BI267" s="860"/>
      <c r="BJ267" s="860"/>
      <c r="BK267" s="860"/>
      <c r="BL267" s="860"/>
      <c r="BM267" s="860"/>
      <c r="BN267" s="860"/>
      <c r="BO267" s="860"/>
      <c r="BP267" s="860"/>
      <c r="BQ267" s="860"/>
      <c r="BR267" s="860"/>
      <c r="BS267" s="860"/>
      <c r="BT267" s="860"/>
      <c r="BU267" s="860"/>
      <c r="BV267" s="860"/>
      <c r="BW267" s="860"/>
      <c r="BX267" s="860"/>
      <c r="BY267" s="860"/>
      <c r="BZ267" s="860"/>
      <c r="CA267" s="860"/>
      <c r="CB267" s="860"/>
      <c r="CC267" s="860"/>
      <c r="CD267" s="860"/>
      <c r="CE267" s="860"/>
      <c r="CF267" s="860"/>
      <c r="CG267" s="860"/>
      <c r="CH267" s="860"/>
      <c r="CI267" s="860"/>
      <c r="CJ267" s="860"/>
    </row>
    <row r="268" spans="1:88" s="875" customFormat="1" ht="12.75">
      <c r="A268" s="69" t="s">
        <v>704</v>
      </c>
      <c r="B268" s="79">
        <v>25418816</v>
      </c>
      <c r="C268" s="79">
        <v>11931136</v>
      </c>
      <c r="D268" s="79">
        <v>7821777</v>
      </c>
      <c r="E268" s="410">
        <v>30.771602422394494</v>
      </c>
      <c r="F268" s="79">
        <v>419916</v>
      </c>
      <c r="G268" s="152"/>
      <c r="H268" s="152"/>
      <c r="I268" s="152"/>
      <c r="J268" s="152"/>
      <c r="K268" s="152"/>
      <c r="L268" s="152"/>
      <c r="M268" s="152"/>
      <c r="N268" s="152"/>
      <c r="O268" s="152"/>
      <c r="P268" s="152"/>
      <c r="Q268" s="152"/>
      <c r="R268" s="152"/>
      <c r="S268" s="152"/>
      <c r="T268" s="152"/>
      <c r="U268" s="152"/>
      <c r="V268" s="860"/>
      <c r="W268" s="860"/>
      <c r="X268" s="860"/>
      <c r="Y268" s="860"/>
      <c r="Z268" s="860"/>
      <c r="AA268" s="860"/>
      <c r="AB268" s="860"/>
      <c r="AC268" s="860"/>
      <c r="AD268" s="860"/>
      <c r="AE268" s="860"/>
      <c r="AF268" s="860"/>
      <c r="AG268" s="860"/>
      <c r="AH268" s="860"/>
      <c r="AI268" s="860"/>
      <c r="AJ268" s="860"/>
      <c r="AK268" s="860"/>
      <c r="AL268" s="860"/>
      <c r="AM268" s="860"/>
      <c r="AN268" s="860"/>
      <c r="AO268" s="860"/>
      <c r="AP268" s="860"/>
      <c r="AQ268" s="860"/>
      <c r="AR268" s="860"/>
      <c r="AS268" s="860"/>
      <c r="AT268" s="860"/>
      <c r="AU268" s="860"/>
      <c r="AV268" s="860"/>
      <c r="AW268" s="860"/>
      <c r="AX268" s="860"/>
      <c r="AY268" s="860"/>
      <c r="AZ268" s="860"/>
      <c r="BA268" s="860"/>
      <c r="BB268" s="860"/>
      <c r="BC268" s="860"/>
      <c r="BD268" s="860"/>
      <c r="BE268" s="860"/>
      <c r="BF268" s="860"/>
      <c r="BG268" s="860"/>
      <c r="BH268" s="860"/>
      <c r="BI268" s="860"/>
      <c r="BJ268" s="860"/>
      <c r="BK268" s="860"/>
      <c r="BL268" s="860"/>
      <c r="BM268" s="860"/>
      <c r="BN268" s="860"/>
      <c r="BO268" s="860"/>
      <c r="BP268" s="860"/>
      <c r="BQ268" s="860"/>
      <c r="BR268" s="860"/>
      <c r="BS268" s="860"/>
      <c r="BT268" s="860"/>
      <c r="BU268" s="860"/>
      <c r="BV268" s="860"/>
      <c r="BW268" s="860"/>
      <c r="BX268" s="860"/>
      <c r="BY268" s="860"/>
      <c r="BZ268" s="860"/>
      <c r="CA268" s="860"/>
      <c r="CB268" s="860"/>
      <c r="CC268" s="860"/>
      <c r="CD268" s="860"/>
      <c r="CE268" s="860"/>
      <c r="CF268" s="860"/>
      <c r="CG268" s="860"/>
      <c r="CH268" s="860"/>
      <c r="CI268" s="860"/>
      <c r="CJ268" s="860"/>
    </row>
    <row r="269" spans="1:88" s="875" customFormat="1" ht="12.75">
      <c r="A269" s="69" t="s">
        <v>705</v>
      </c>
      <c r="B269" s="79">
        <v>4329147</v>
      </c>
      <c r="C269" s="79">
        <v>1100910</v>
      </c>
      <c r="D269" s="79">
        <v>1100910</v>
      </c>
      <c r="E269" s="410">
        <v>25.43018289746225</v>
      </c>
      <c r="F269" s="79">
        <v>451470</v>
      </c>
      <c r="G269" s="152"/>
      <c r="H269" s="152"/>
      <c r="I269" s="152"/>
      <c r="J269" s="152"/>
      <c r="K269" s="152"/>
      <c r="L269" s="152"/>
      <c r="M269" s="152"/>
      <c r="N269" s="152"/>
      <c r="O269" s="152"/>
      <c r="P269" s="152"/>
      <c r="Q269" s="152"/>
      <c r="R269" s="152"/>
      <c r="S269" s="152"/>
      <c r="T269" s="152"/>
      <c r="U269" s="152"/>
      <c r="V269" s="860"/>
      <c r="W269" s="860"/>
      <c r="X269" s="860"/>
      <c r="Y269" s="860"/>
      <c r="Z269" s="860"/>
      <c r="AA269" s="860"/>
      <c r="AB269" s="860"/>
      <c r="AC269" s="860"/>
      <c r="AD269" s="860"/>
      <c r="AE269" s="860"/>
      <c r="AF269" s="860"/>
      <c r="AG269" s="860"/>
      <c r="AH269" s="860"/>
      <c r="AI269" s="860"/>
      <c r="AJ269" s="860"/>
      <c r="AK269" s="860"/>
      <c r="AL269" s="860"/>
      <c r="AM269" s="860"/>
      <c r="AN269" s="860"/>
      <c r="AO269" s="860"/>
      <c r="AP269" s="860"/>
      <c r="AQ269" s="860"/>
      <c r="AR269" s="860"/>
      <c r="AS269" s="860"/>
      <c r="AT269" s="860"/>
      <c r="AU269" s="860"/>
      <c r="AV269" s="860"/>
      <c r="AW269" s="860"/>
      <c r="AX269" s="860"/>
      <c r="AY269" s="860"/>
      <c r="AZ269" s="860"/>
      <c r="BA269" s="860"/>
      <c r="BB269" s="860"/>
      <c r="BC269" s="860"/>
      <c r="BD269" s="860"/>
      <c r="BE269" s="860"/>
      <c r="BF269" s="860"/>
      <c r="BG269" s="860"/>
      <c r="BH269" s="860"/>
      <c r="BI269" s="860"/>
      <c r="BJ269" s="860"/>
      <c r="BK269" s="860"/>
      <c r="BL269" s="860"/>
      <c r="BM269" s="860"/>
      <c r="BN269" s="860"/>
      <c r="BO269" s="860"/>
      <c r="BP269" s="860"/>
      <c r="BQ269" s="860"/>
      <c r="BR269" s="860"/>
      <c r="BS269" s="860"/>
      <c r="BT269" s="860"/>
      <c r="BU269" s="860"/>
      <c r="BV269" s="860"/>
      <c r="BW269" s="860"/>
      <c r="BX269" s="860"/>
      <c r="BY269" s="860"/>
      <c r="BZ269" s="860"/>
      <c r="CA269" s="860"/>
      <c r="CB269" s="860"/>
      <c r="CC269" s="860"/>
      <c r="CD269" s="860"/>
      <c r="CE269" s="860"/>
      <c r="CF269" s="860"/>
      <c r="CG269" s="860"/>
      <c r="CH269" s="860"/>
      <c r="CI269" s="860"/>
      <c r="CJ269" s="860"/>
    </row>
    <row r="270" spans="1:88" s="875" customFormat="1" ht="12.75">
      <c r="A270" s="69" t="s">
        <v>707</v>
      </c>
      <c r="B270" s="79">
        <v>21089669</v>
      </c>
      <c r="C270" s="79">
        <v>10830226</v>
      </c>
      <c r="D270" s="79">
        <v>6720867</v>
      </c>
      <c r="E270" s="410">
        <v>31.86805350050776</v>
      </c>
      <c r="F270" s="79">
        <v>-31554</v>
      </c>
      <c r="G270" s="152"/>
      <c r="H270" s="152"/>
      <c r="I270" s="152"/>
      <c r="J270" s="152"/>
      <c r="K270" s="152"/>
      <c r="L270" s="152"/>
      <c r="M270" s="152"/>
      <c r="N270" s="152"/>
      <c r="O270" s="152"/>
      <c r="P270" s="152"/>
      <c r="Q270" s="152"/>
      <c r="R270" s="152"/>
      <c r="S270" s="152"/>
      <c r="T270" s="152"/>
      <c r="U270" s="152"/>
      <c r="V270" s="860"/>
      <c r="W270" s="860"/>
      <c r="X270" s="860"/>
      <c r="Y270" s="860"/>
      <c r="Z270" s="860"/>
      <c r="AA270" s="860"/>
      <c r="AB270" s="860"/>
      <c r="AC270" s="860"/>
      <c r="AD270" s="860"/>
      <c r="AE270" s="860"/>
      <c r="AF270" s="860"/>
      <c r="AG270" s="860"/>
      <c r="AH270" s="860"/>
      <c r="AI270" s="860"/>
      <c r="AJ270" s="860"/>
      <c r="AK270" s="860"/>
      <c r="AL270" s="860"/>
      <c r="AM270" s="860"/>
      <c r="AN270" s="860"/>
      <c r="AO270" s="860"/>
      <c r="AP270" s="860"/>
      <c r="AQ270" s="860"/>
      <c r="AR270" s="860"/>
      <c r="AS270" s="860"/>
      <c r="AT270" s="860"/>
      <c r="AU270" s="860"/>
      <c r="AV270" s="860"/>
      <c r="AW270" s="860"/>
      <c r="AX270" s="860"/>
      <c r="AY270" s="860"/>
      <c r="AZ270" s="860"/>
      <c r="BA270" s="860"/>
      <c r="BB270" s="860"/>
      <c r="BC270" s="860"/>
      <c r="BD270" s="860"/>
      <c r="BE270" s="860"/>
      <c r="BF270" s="860"/>
      <c r="BG270" s="860"/>
      <c r="BH270" s="860"/>
      <c r="BI270" s="860"/>
      <c r="BJ270" s="860"/>
      <c r="BK270" s="860"/>
      <c r="BL270" s="860"/>
      <c r="BM270" s="860"/>
      <c r="BN270" s="860"/>
      <c r="BO270" s="860"/>
      <c r="BP270" s="860"/>
      <c r="BQ270" s="860"/>
      <c r="BR270" s="860"/>
      <c r="BS270" s="860"/>
      <c r="BT270" s="860"/>
      <c r="BU270" s="860"/>
      <c r="BV270" s="860"/>
      <c r="BW270" s="860"/>
      <c r="BX270" s="860"/>
      <c r="BY270" s="860"/>
      <c r="BZ270" s="860"/>
      <c r="CA270" s="860"/>
      <c r="CB270" s="860"/>
      <c r="CC270" s="860"/>
      <c r="CD270" s="860"/>
      <c r="CE270" s="860"/>
      <c r="CF270" s="860"/>
      <c r="CG270" s="860"/>
      <c r="CH270" s="860"/>
      <c r="CI270" s="860"/>
      <c r="CJ270" s="860"/>
    </row>
    <row r="271" spans="1:88" s="875" customFormat="1" ht="12.75">
      <c r="A271" s="69" t="s">
        <v>708</v>
      </c>
      <c r="B271" s="79">
        <v>30114808</v>
      </c>
      <c r="C271" s="79">
        <v>13630862</v>
      </c>
      <c r="D271" s="79">
        <v>5380084</v>
      </c>
      <c r="E271" s="410">
        <v>9.941476880556761</v>
      </c>
      <c r="F271" s="79">
        <v>871726</v>
      </c>
      <c r="G271" s="152"/>
      <c r="H271" s="152"/>
      <c r="I271" s="152"/>
      <c r="J271" s="152"/>
      <c r="K271" s="152"/>
      <c r="L271" s="152"/>
      <c r="M271" s="152"/>
      <c r="N271" s="152"/>
      <c r="O271" s="152"/>
      <c r="P271" s="152"/>
      <c r="Q271" s="152"/>
      <c r="R271" s="152"/>
      <c r="S271" s="152"/>
      <c r="T271" s="152"/>
      <c r="U271" s="152"/>
      <c r="V271" s="860"/>
      <c r="W271" s="860"/>
      <c r="X271" s="860"/>
      <c r="Y271" s="860"/>
      <c r="Z271" s="860"/>
      <c r="AA271" s="860"/>
      <c r="AB271" s="860"/>
      <c r="AC271" s="860"/>
      <c r="AD271" s="860"/>
      <c r="AE271" s="860"/>
      <c r="AF271" s="860"/>
      <c r="AG271" s="860"/>
      <c r="AH271" s="860"/>
      <c r="AI271" s="860"/>
      <c r="AJ271" s="860"/>
      <c r="AK271" s="860"/>
      <c r="AL271" s="860"/>
      <c r="AM271" s="860"/>
      <c r="AN271" s="860"/>
      <c r="AO271" s="860"/>
      <c r="AP271" s="860"/>
      <c r="AQ271" s="860"/>
      <c r="AR271" s="860"/>
      <c r="AS271" s="860"/>
      <c r="AT271" s="860"/>
      <c r="AU271" s="860"/>
      <c r="AV271" s="860"/>
      <c r="AW271" s="860"/>
      <c r="AX271" s="860"/>
      <c r="AY271" s="860"/>
      <c r="AZ271" s="860"/>
      <c r="BA271" s="860"/>
      <c r="BB271" s="860"/>
      <c r="BC271" s="860"/>
      <c r="BD271" s="860"/>
      <c r="BE271" s="860"/>
      <c r="BF271" s="860"/>
      <c r="BG271" s="860"/>
      <c r="BH271" s="860"/>
      <c r="BI271" s="860"/>
      <c r="BJ271" s="860"/>
      <c r="BK271" s="860"/>
      <c r="BL271" s="860"/>
      <c r="BM271" s="860"/>
      <c r="BN271" s="860"/>
      <c r="BO271" s="860"/>
      <c r="BP271" s="860"/>
      <c r="BQ271" s="860"/>
      <c r="BR271" s="860"/>
      <c r="BS271" s="860"/>
      <c r="BT271" s="860"/>
      <c r="BU271" s="860"/>
      <c r="BV271" s="860"/>
      <c r="BW271" s="860"/>
      <c r="BX271" s="860"/>
      <c r="BY271" s="860"/>
      <c r="BZ271" s="860"/>
      <c r="CA271" s="860"/>
      <c r="CB271" s="860"/>
      <c r="CC271" s="860"/>
      <c r="CD271" s="860"/>
      <c r="CE271" s="860"/>
      <c r="CF271" s="860"/>
      <c r="CG271" s="860"/>
      <c r="CH271" s="860"/>
      <c r="CI271" s="860"/>
      <c r="CJ271" s="860"/>
    </row>
    <row r="272" spans="1:88" s="876" customFormat="1" ht="12.75">
      <c r="A272" s="69" t="s">
        <v>709</v>
      </c>
      <c r="B272" s="79">
        <v>5460577</v>
      </c>
      <c r="C272" s="79">
        <v>1888192</v>
      </c>
      <c r="D272" s="79">
        <v>542862</v>
      </c>
      <c r="E272" s="410">
        <v>9.941476880556761</v>
      </c>
      <c r="F272" s="79">
        <v>0</v>
      </c>
      <c r="G272" s="152"/>
      <c r="H272" s="152"/>
      <c r="I272" s="152"/>
      <c r="J272" s="152"/>
      <c r="K272" s="152"/>
      <c r="L272" s="152"/>
      <c r="M272" s="152"/>
      <c r="N272" s="152"/>
      <c r="O272" s="152"/>
      <c r="P272" s="152"/>
      <c r="Q272" s="152"/>
      <c r="R272" s="152"/>
      <c r="S272" s="152"/>
      <c r="T272" s="152"/>
      <c r="U272" s="152"/>
      <c r="V272" s="860"/>
      <c r="W272" s="860"/>
      <c r="X272" s="860"/>
      <c r="Y272" s="860"/>
      <c r="Z272" s="860"/>
      <c r="AA272" s="860"/>
      <c r="AB272" s="860"/>
      <c r="AC272" s="860"/>
      <c r="AD272" s="860"/>
      <c r="AE272" s="860"/>
      <c r="AF272" s="860"/>
      <c r="AG272" s="860"/>
      <c r="AH272" s="860"/>
      <c r="AI272" s="860"/>
      <c r="AJ272" s="860"/>
      <c r="AK272" s="860"/>
      <c r="AL272" s="860"/>
      <c r="AM272" s="860"/>
      <c r="AN272" s="860"/>
      <c r="AO272" s="860"/>
      <c r="AP272" s="860"/>
      <c r="AQ272" s="860"/>
      <c r="AR272" s="860"/>
      <c r="AS272" s="860"/>
      <c r="AT272" s="860"/>
      <c r="AU272" s="860"/>
      <c r="AV272" s="860"/>
      <c r="AW272" s="860"/>
      <c r="AX272" s="860"/>
      <c r="AY272" s="860"/>
      <c r="AZ272" s="860"/>
      <c r="BA272" s="860"/>
      <c r="BB272" s="860"/>
      <c r="BC272" s="860"/>
      <c r="BD272" s="860"/>
      <c r="BE272" s="860"/>
      <c r="BF272" s="860"/>
      <c r="BG272" s="860"/>
      <c r="BH272" s="860"/>
      <c r="BI272" s="860"/>
      <c r="BJ272" s="860"/>
      <c r="BK272" s="860"/>
      <c r="BL272" s="860"/>
      <c r="BM272" s="860"/>
      <c r="BN272" s="860"/>
      <c r="BO272" s="860"/>
      <c r="BP272" s="860"/>
      <c r="BQ272" s="860"/>
      <c r="BR272" s="860"/>
      <c r="BS272" s="860"/>
      <c r="BT272" s="860"/>
      <c r="BU272" s="860"/>
      <c r="BV272" s="860"/>
      <c r="BW272" s="860"/>
      <c r="BX272" s="860"/>
      <c r="BY272" s="860"/>
      <c r="BZ272" s="860"/>
      <c r="CA272" s="860"/>
      <c r="CB272" s="860"/>
      <c r="CC272" s="860"/>
      <c r="CD272" s="860"/>
      <c r="CE272" s="860"/>
      <c r="CF272" s="860"/>
      <c r="CG272" s="860"/>
      <c r="CH272" s="860"/>
      <c r="CI272" s="860"/>
      <c r="CJ272" s="860"/>
    </row>
    <row r="273" spans="1:88" s="876" customFormat="1" ht="12.75">
      <c r="A273" s="69" t="s">
        <v>710</v>
      </c>
      <c r="B273" s="79">
        <v>5460577</v>
      </c>
      <c r="C273" s="79">
        <v>1888192</v>
      </c>
      <c r="D273" s="79">
        <v>542862</v>
      </c>
      <c r="E273" s="410">
        <v>9.941476880556761</v>
      </c>
      <c r="F273" s="79">
        <v>0</v>
      </c>
      <c r="G273" s="152"/>
      <c r="H273" s="152"/>
      <c r="I273" s="152"/>
      <c r="J273" s="152"/>
      <c r="K273" s="152"/>
      <c r="L273" s="152"/>
      <c r="M273" s="152"/>
      <c r="N273" s="152"/>
      <c r="O273" s="152"/>
      <c r="P273" s="152"/>
      <c r="Q273" s="152"/>
      <c r="R273" s="152"/>
      <c r="S273" s="152"/>
      <c r="T273" s="152"/>
      <c r="U273" s="152"/>
      <c r="V273" s="860"/>
      <c r="W273" s="860"/>
      <c r="X273" s="860"/>
      <c r="Y273" s="860"/>
      <c r="Z273" s="860"/>
      <c r="AA273" s="860"/>
      <c r="AB273" s="860"/>
      <c r="AC273" s="860"/>
      <c r="AD273" s="860"/>
      <c r="AE273" s="860"/>
      <c r="AF273" s="860"/>
      <c r="AG273" s="860"/>
      <c r="AH273" s="860"/>
      <c r="AI273" s="860"/>
      <c r="AJ273" s="860"/>
      <c r="AK273" s="860"/>
      <c r="AL273" s="860"/>
      <c r="AM273" s="860"/>
      <c r="AN273" s="860"/>
      <c r="AO273" s="860"/>
      <c r="AP273" s="860"/>
      <c r="AQ273" s="860"/>
      <c r="AR273" s="860"/>
      <c r="AS273" s="860"/>
      <c r="AT273" s="860"/>
      <c r="AU273" s="860"/>
      <c r="AV273" s="860"/>
      <c r="AW273" s="860"/>
      <c r="AX273" s="860"/>
      <c r="AY273" s="860"/>
      <c r="AZ273" s="860"/>
      <c r="BA273" s="860"/>
      <c r="BB273" s="860"/>
      <c r="BC273" s="860"/>
      <c r="BD273" s="860"/>
      <c r="BE273" s="860"/>
      <c r="BF273" s="860"/>
      <c r="BG273" s="860"/>
      <c r="BH273" s="860"/>
      <c r="BI273" s="860"/>
      <c r="BJ273" s="860"/>
      <c r="BK273" s="860"/>
      <c r="BL273" s="860"/>
      <c r="BM273" s="860"/>
      <c r="BN273" s="860"/>
      <c r="BO273" s="860"/>
      <c r="BP273" s="860"/>
      <c r="BQ273" s="860"/>
      <c r="BR273" s="860"/>
      <c r="BS273" s="860"/>
      <c r="BT273" s="860"/>
      <c r="BU273" s="860"/>
      <c r="BV273" s="860"/>
      <c r="BW273" s="860"/>
      <c r="BX273" s="860"/>
      <c r="BY273" s="860"/>
      <c r="BZ273" s="860"/>
      <c r="CA273" s="860"/>
      <c r="CB273" s="860"/>
      <c r="CC273" s="860"/>
      <c r="CD273" s="860"/>
      <c r="CE273" s="860"/>
      <c r="CF273" s="860"/>
      <c r="CG273" s="860"/>
      <c r="CH273" s="860"/>
      <c r="CI273" s="860"/>
      <c r="CJ273" s="860"/>
    </row>
    <row r="274" spans="1:88" s="861" customFormat="1" ht="11.25" customHeight="1">
      <c r="A274" s="69" t="s">
        <v>715</v>
      </c>
      <c r="B274" s="79">
        <v>24654231</v>
      </c>
      <c r="C274" s="79">
        <v>11742670</v>
      </c>
      <c r="D274" s="79">
        <v>4837222</v>
      </c>
      <c r="E274" s="410">
        <v>19.620250982478424</v>
      </c>
      <c r="F274" s="79">
        <v>871726</v>
      </c>
      <c r="G274" s="152"/>
      <c r="H274" s="152"/>
      <c r="I274" s="152"/>
      <c r="J274" s="152"/>
      <c r="K274" s="152"/>
      <c r="L274" s="152"/>
      <c r="M274" s="152"/>
      <c r="N274" s="152"/>
      <c r="O274" s="152"/>
      <c r="P274" s="152"/>
      <c r="Q274" s="152"/>
      <c r="R274" s="152"/>
      <c r="S274" s="152"/>
      <c r="T274" s="152"/>
      <c r="U274" s="152"/>
      <c r="V274" s="860"/>
      <c r="W274" s="860"/>
      <c r="X274" s="860"/>
      <c r="Y274" s="860"/>
      <c r="Z274" s="860"/>
      <c r="AA274" s="860"/>
      <c r="AB274" s="860"/>
      <c r="AC274" s="860"/>
      <c r="AD274" s="860"/>
      <c r="AE274" s="860"/>
      <c r="AF274" s="860"/>
      <c r="AG274" s="860"/>
      <c r="AH274" s="860"/>
      <c r="AI274" s="860"/>
      <c r="AJ274" s="860"/>
      <c r="AK274" s="860"/>
      <c r="AL274" s="860"/>
      <c r="AM274" s="860"/>
      <c r="AN274" s="860"/>
      <c r="AO274" s="860"/>
      <c r="AP274" s="860"/>
      <c r="AQ274" s="860"/>
      <c r="AR274" s="860"/>
      <c r="AS274" s="860"/>
      <c r="AT274" s="860"/>
      <c r="AU274" s="860"/>
      <c r="AV274" s="860"/>
      <c r="AW274" s="860"/>
      <c r="AX274" s="860"/>
      <c r="AY274" s="860"/>
      <c r="AZ274" s="860"/>
      <c r="BA274" s="860"/>
      <c r="BB274" s="860"/>
      <c r="BC274" s="860"/>
      <c r="BD274" s="860"/>
      <c r="BE274" s="860"/>
      <c r="BF274" s="860"/>
      <c r="BG274" s="860"/>
      <c r="BH274" s="860"/>
      <c r="BI274" s="860"/>
      <c r="BJ274" s="860"/>
      <c r="BK274" s="860"/>
      <c r="BL274" s="860"/>
      <c r="BM274" s="860"/>
      <c r="BN274" s="860"/>
      <c r="BO274" s="860"/>
      <c r="BP274" s="860"/>
      <c r="BQ274" s="860"/>
      <c r="BR274" s="860"/>
      <c r="BS274" s="860"/>
      <c r="BT274" s="860"/>
      <c r="BU274" s="860"/>
      <c r="BV274" s="860"/>
      <c r="BW274" s="860"/>
      <c r="BX274" s="860"/>
      <c r="BY274" s="860"/>
      <c r="BZ274" s="860"/>
      <c r="CA274" s="860"/>
      <c r="CB274" s="860"/>
      <c r="CC274" s="860"/>
      <c r="CD274" s="860"/>
      <c r="CE274" s="860"/>
      <c r="CF274" s="860"/>
      <c r="CG274" s="860"/>
      <c r="CH274" s="860"/>
      <c r="CI274" s="860"/>
      <c r="CJ274" s="860"/>
    </row>
    <row r="275" spans="1:88" s="861" customFormat="1" ht="12.75">
      <c r="A275" s="69" t="s">
        <v>717</v>
      </c>
      <c r="B275" s="79">
        <v>24654231</v>
      </c>
      <c r="C275" s="79">
        <v>11742670</v>
      </c>
      <c r="D275" s="79">
        <v>4837222</v>
      </c>
      <c r="E275" s="410">
        <v>19.620250982478424</v>
      </c>
      <c r="F275" s="79">
        <v>871726</v>
      </c>
      <c r="G275" s="152"/>
      <c r="H275" s="152"/>
      <c r="I275" s="152"/>
      <c r="J275" s="152"/>
      <c r="K275" s="152"/>
      <c r="L275" s="152"/>
      <c r="M275" s="152"/>
      <c r="N275" s="152"/>
      <c r="O275" s="152"/>
      <c r="P275" s="152"/>
      <c r="Q275" s="152"/>
      <c r="R275" s="152"/>
      <c r="S275" s="152"/>
      <c r="T275" s="152"/>
      <c r="U275" s="152"/>
      <c r="V275" s="860"/>
      <c r="W275" s="860"/>
      <c r="X275" s="860"/>
      <c r="Y275" s="860"/>
      <c r="Z275" s="860"/>
      <c r="AA275" s="860"/>
      <c r="AB275" s="860"/>
      <c r="AC275" s="860"/>
      <c r="AD275" s="860"/>
      <c r="AE275" s="860"/>
      <c r="AF275" s="860"/>
      <c r="AG275" s="860"/>
      <c r="AH275" s="860"/>
      <c r="AI275" s="860"/>
      <c r="AJ275" s="860"/>
      <c r="AK275" s="860"/>
      <c r="AL275" s="860"/>
      <c r="AM275" s="860"/>
      <c r="AN275" s="860"/>
      <c r="AO275" s="860"/>
      <c r="AP275" s="860"/>
      <c r="AQ275" s="860"/>
      <c r="AR275" s="860"/>
      <c r="AS275" s="860"/>
      <c r="AT275" s="860"/>
      <c r="AU275" s="860"/>
      <c r="AV275" s="860"/>
      <c r="AW275" s="860"/>
      <c r="AX275" s="860"/>
      <c r="AY275" s="860"/>
      <c r="AZ275" s="860"/>
      <c r="BA275" s="860"/>
      <c r="BB275" s="860"/>
      <c r="BC275" s="860"/>
      <c r="BD275" s="860"/>
      <c r="BE275" s="860"/>
      <c r="BF275" s="860"/>
      <c r="BG275" s="860"/>
      <c r="BH275" s="860"/>
      <c r="BI275" s="860"/>
      <c r="BJ275" s="860"/>
      <c r="BK275" s="860"/>
      <c r="BL275" s="860"/>
      <c r="BM275" s="860"/>
      <c r="BN275" s="860"/>
      <c r="BO275" s="860"/>
      <c r="BP275" s="860"/>
      <c r="BQ275" s="860"/>
      <c r="BR275" s="860"/>
      <c r="BS275" s="860"/>
      <c r="BT275" s="860"/>
      <c r="BU275" s="860"/>
      <c r="BV275" s="860"/>
      <c r="BW275" s="860"/>
      <c r="BX275" s="860"/>
      <c r="BY275" s="860"/>
      <c r="BZ275" s="860"/>
      <c r="CA275" s="860"/>
      <c r="CB275" s="860"/>
      <c r="CC275" s="860"/>
      <c r="CD275" s="860"/>
      <c r="CE275" s="860"/>
      <c r="CF275" s="860"/>
      <c r="CG275" s="860"/>
      <c r="CH275" s="860"/>
      <c r="CI275" s="860"/>
      <c r="CJ275" s="860"/>
    </row>
    <row r="276" spans="1:88" s="861" customFormat="1" ht="12.75">
      <c r="A276" s="69" t="s">
        <v>718</v>
      </c>
      <c r="B276" s="79">
        <v>-4695992</v>
      </c>
      <c r="C276" s="79">
        <v>-1699726</v>
      </c>
      <c r="D276" s="79">
        <v>2441693</v>
      </c>
      <c r="E276" s="410" t="s">
        <v>953</v>
      </c>
      <c r="F276" s="79">
        <v>-451810</v>
      </c>
      <c r="G276" s="152"/>
      <c r="H276" s="152"/>
      <c r="I276" s="152"/>
      <c r="J276" s="152"/>
      <c r="K276" s="152"/>
      <c r="L276" s="152"/>
      <c r="M276" s="152"/>
      <c r="N276" s="152"/>
      <c r="O276" s="152"/>
      <c r="P276" s="152"/>
      <c r="Q276" s="152"/>
      <c r="R276" s="152"/>
      <c r="S276" s="152"/>
      <c r="T276" s="152"/>
      <c r="U276" s="152"/>
      <c r="V276" s="860"/>
      <c r="W276" s="860"/>
      <c r="X276" s="860"/>
      <c r="Y276" s="860"/>
      <c r="Z276" s="860"/>
      <c r="AA276" s="860"/>
      <c r="AB276" s="860"/>
      <c r="AC276" s="860"/>
      <c r="AD276" s="860"/>
      <c r="AE276" s="860"/>
      <c r="AF276" s="860"/>
      <c r="AG276" s="860"/>
      <c r="AH276" s="860"/>
      <c r="AI276" s="860"/>
      <c r="AJ276" s="860"/>
      <c r="AK276" s="860"/>
      <c r="AL276" s="860"/>
      <c r="AM276" s="860"/>
      <c r="AN276" s="860"/>
      <c r="AO276" s="860"/>
      <c r="AP276" s="860"/>
      <c r="AQ276" s="860"/>
      <c r="AR276" s="860"/>
      <c r="AS276" s="860"/>
      <c r="AT276" s="860"/>
      <c r="AU276" s="860"/>
      <c r="AV276" s="860"/>
      <c r="AW276" s="860"/>
      <c r="AX276" s="860"/>
      <c r="AY276" s="860"/>
      <c r="AZ276" s="860"/>
      <c r="BA276" s="860"/>
      <c r="BB276" s="860"/>
      <c r="BC276" s="860"/>
      <c r="BD276" s="860"/>
      <c r="BE276" s="860"/>
      <c r="BF276" s="860"/>
      <c r="BG276" s="860"/>
      <c r="BH276" s="860"/>
      <c r="BI276" s="860"/>
      <c r="BJ276" s="860"/>
      <c r="BK276" s="860"/>
      <c r="BL276" s="860"/>
      <c r="BM276" s="860"/>
      <c r="BN276" s="860"/>
      <c r="BO276" s="860"/>
      <c r="BP276" s="860"/>
      <c r="BQ276" s="860"/>
      <c r="BR276" s="860"/>
      <c r="BS276" s="860"/>
      <c r="BT276" s="860"/>
      <c r="BU276" s="860"/>
      <c r="BV276" s="860"/>
      <c r="BW276" s="860"/>
      <c r="BX276" s="860"/>
      <c r="BY276" s="860"/>
      <c r="BZ276" s="860"/>
      <c r="CA276" s="860"/>
      <c r="CB276" s="860"/>
      <c r="CC276" s="860"/>
      <c r="CD276" s="860"/>
      <c r="CE276" s="860"/>
      <c r="CF276" s="860"/>
      <c r="CG276" s="860"/>
      <c r="CH276" s="860"/>
      <c r="CI276" s="860"/>
      <c r="CJ276" s="860"/>
    </row>
    <row r="277" spans="1:88" s="861" customFormat="1" ht="25.5">
      <c r="A277" s="232" t="s">
        <v>719</v>
      </c>
      <c r="B277" s="79">
        <v>4695992</v>
      </c>
      <c r="C277" s="79">
        <v>1699726</v>
      </c>
      <c r="D277" s="79">
        <v>0</v>
      </c>
      <c r="E277" s="410" t="s">
        <v>953</v>
      </c>
      <c r="F277" s="79">
        <v>0</v>
      </c>
      <c r="G277" s="152"/>
      <c r="H277" s="152"/>
      <c r="I277" s="152"/>
      <c r="J277" s="152"/>
      <c r="K277" s="152"/>
      <c r="L277" s="152"/>
      <c r="M277" s="152"/>
      <c r="N277" s="152"/>
      <c r="O277" s="152"/>
      <c r="P277" s="152"/>
      <c r="Q277" s="152"/>
      <c r="R277" s="152"/>
      <c r="S277" s="152"/>
      <c r="T277" s="152"/>
      <c r="U277" s="152"/>
      <c r="V277" s="860"/>
      <c r="W277" s="860"/>
      <c r="X277" s="860"/>
      <c r="Y277" s="860"/>
      <c r="Z277" s="860"/>
      <c r="AA277" s="860"/>
      <c r="AB277" s="860"/>
      <c r="AC277" s="860"/>
      <c r="AD277" s="860"/>
      <c r="AE277" s="860"/>
      <c r="AF277" s="860"/>
      <c r="AG277" s="860"/>
      <c r="AH277" s="860"/>
      <c r="AI277" s="860"/>
      <c r="AJ277" s="860"/>
      <c r="AK277" s="860"/>
      <c r="AL277" s="860"/>
      <c r="AM277" s="860"/>
      <c r="AN277" s="860"/>
      <c r="AO277" s="860"/>
      <c r="AP277" s="860"/>
      <c r="AQ277" s="860"/>
      <c r="AR277" s="860"/>
      <c r="AS277" s="860"/>
      <c r="AT277" s="860"/>
      <c r="AU277" s="860"/>
      <c r="AV277" s="860"/>
      <c r="AW277" s="860"/>
      <c r="AX277" s="860"/>
      <c r="AY277" s="860"/>
      <c r="AZ277" s="860"/>
      <c r="BA277" s="860"/>
      <c r="BB277" s="860"/>
      <c r="BC277" s="860"/>
      <c r="BD277" s="860"/>
      <c r="BE277" s="860"/>
      <c r="BF277" s="860"/>
      <c r="BG277" s="860"/>
      <c r="BH277" s="860"/>
      <c r="BI277" s="860"/>
      <c r="BJ277" s="860"/>
      <c r="BK277" s="860"/>
      <c r="BL277" s="860"/>
      <c r="BM277" s="860"/>
      <c r="BN277" s="860"/>
      <c r="BO277" s="860"/>
      <c r="BP277" s="860"/>
      <c r="BQ277" s="860"/>
      <c r="BR277" s="860"/>
      <c r="BS277" s="860"/>
      <c r="BT277" s="860"/>
      <c r="BU277" s="860"/>
      <c r="BV277" s="860"/>
      <c r="BW277" s="860"/>
      <c r="BX277" s="860"/>
      <c r="BY277" s="860"/>
      <c r="BZ277" s="860"/>
      <c r="CA277" s="860"/>
      <c r="CB277" s="860"/>
      <c r="CC277" s="860"/>
      <c r="CD277" s="860"/>
      <c r="CE277" s="860"/>
      <c r="CF277" s="860"/>
      <c r="CG277" s="860"/>
      <c r="CH277" s="860"/>
      <c r="CI277" s="860"/>
      <c r="CJ277" s="860"/>
    </row>
    <row r="278" spans="1:88" s="861" customFormat="1" ht="25.5">
      <c r="A278" s="406" t="s">
        <v>723</v>
      </c>
      <c r="B278" s="23"/>
      <c r="C278" s="23"/>
      <c r="D278" s="23"/>
      <c r="E278" s="874"/>
      <c r="F278" s="79"/>
      <c r="G278" s="152"/>
      <c r="H278" s="152"/>
      <c r="I278" s="152"/>
      <c r="J278" s="152"/>
      <c r="K278" s="152"/>
      <c r="L278" s="152"/>
      <c r="M278" s="152"/>
      <c r="N278" s="152"/>
      <c r="O278" s="152"/>
      <c r="P278" s="152"/>
      <c r="Q278" s="152"/>
      <c r="R278" s="152"/>
      <c r="S278" s="152"/>
      <c r="T278" s="152"/>
      <c r="U278" s="152"/>
      <c r="V278" s="860"/>
      <c r="W278" s="860"/>
      <c r="X278" s="860"/>
      <c r="Y278" s="860"/>
      <c r="Z278" s="860"/>
      <c r="AA278" s="860"/>
      <c r="AB278" s="860"/>
      <c r="AC278" s="860"/>
      <c r="AD278" s="860"/>
      <c r="AE278" s="860"/>
      <c r="AF278" s="860"/>
      <c r="AG278" s="860"/>
      <c r="AH278" s="860"/>
      <c r="AI278" s="860"/>
      <c r="AJ278" s="860"/>
      <c r="AK278" s="860"/>
      <c r="AL278" s="860"/>
      <c r="AM278" s="860"/>
      <c r="AN278" s="860"/>
      <c r="AO278" s="860"/>
      <c r="AP278" s="860"/>
      <c r="AQ278" s="860"/>
      <c r="AR278" s="860"/>
      <c r="AS278" s="860"/>
      <c r="AT278" s="860"/>
      <c r="AU278" s="860"/>
      <c r="AV278" s="860"/>
      <c r="AW278" s="860"/>
      <c r="AX278" s="860"/>
      <c r="AY278" s="860"/>
      <c r="AZ278" s="860"/>
      <c r="BA278" s="860"/>
      <c r="BB278" s="860"/>
      <c r="BC278" s="860"/>
      <c r="BD278" s="860"/>
      <c r="BE278" s="860"/>
      <c r="BF278" s="860"/>
      <c r="BG278" s="860"/>
      <c r="BH278" s="860"/>
      <c r="BI278" s="860"/>
      <c r="BJ278" s="860"/>
      <c r="BK278" s="860"/>
      <c r="BL278" s="860"/>
      <c r="BM278" s="860"/>
      <c r="BN278" s="860"/>
      <c r="BO278" s="860"/>
      <c r="BP278" s="860"/>
      <c r="BQ278" s="860"/>
      <c r="BR278" s="860"/>
      <c r="BS278" s="860"/>
      <c r="BT278" s="860"/>
      <c r="BU278" s="860"/>
      <c r="BV278" s="860"/>
      <c r="BW278" s="860"/>
      <c r="BX278" s="860"/>
      <c r="BY278" s="860"/>
      <c r="BZ278" s="860"/>
      <c r="CA278" s="860"/>
      <c r="CB278" s="860"/>
      <c r="CC278" s="860"/>
      <c r="CD278" s="860"/>
      <c r="CE278" s="860"/>
      <c r="CF278" s="860"/>
      <c r="CG278" s="860"/>
      <c r="CH278" s="860"/>
      <c r="CI278" s="860"/>
      <c r="CJ278" s="860"/>
    </row>
    <row r="279" spans="1:88" s="875" customFormat="1" ht="12.75">
      <c r="A279" s="69" t="s">
        <v>704</v>
      </c>
      <c r="B279" s="79">
        <v>2006200</v>
      </c>
      <c r="C279" s="79">
        <v>802335</v>
      </c>
      <c r="D279" s="79">
        <v>802335</v>
      </c>
      <c r="E279" s="410">
        <v>39.992772405542816</v>
      </c>
      <c r="F279" s="79">
        <v>190333</v>
      </c>
      <c r="G279" s="152"/>
      <c r="H279" s="152"/>
      <c r="I279" s="152"/>
      <c r="J279" s="152"/>
      <c r="K279" s="152"/>
      <c r="L279" s="152"/>
      <c r="M279" s="152"/>
      <c r="N279" s="152"/>
      <c r="O279" s="152"/>
      <c r="P279" s="152"/>
      <c r="Q279" s="152"/>
      <c r="R279" s="152"/>
      <c r="S279" s="152"/>
      <c r="T279" s="152"/>
      <c r="U279" s="152"/>
      <c r="V279" s="860"/>
      <c r="W279" s="860"/>
      <c r="X279" s="860"/>
      <c r="Y279" s="860"/>
      <c r="Z279" s="860"/>
      <c r="AA279" s="860"/>
      <c r="AB279" s="860"/>
      <c r="AC279" s="860"/>
      <c r="AD279" s="860"/>
      <c r="AE279" s="860"/>
      <c r="AF279" s="860"/>
      <c r="AG279" s="860"/>
      <c r="AH279" s="860"/>
      <c r="AI279" s="860"/>
      <c r="AJ279" s="860"/>
      <c r="AK279" s="860"/>
      <c r="AL279" s="860"/>
      <c r="AM279" s="860"/>
      <c r="AN279" s="860"/>
      <c r="AO279" s="860"/>
      <c r="AP279" s="860"/>
      <c r="AQ279" s="860"/>
      <c r="AR279" s="860"/>
      <c r="AS279" s="860"/>
      <c r="AT279" s="860"/>
      <c r="AU279" s="860"/>
      <c r="AV279" s="860"/>
      <c r="AW279" s="860"/>
      <c r="AX279" s="860"/>
      <c r="AY279" s="860"/>
      <c r="AZ279" s="860"/>
      <c r="BA279" s="860"/>
      <c r="BB279" s="860"/>
      <c r="BC279" s="860"/>
      <c r="BD279" s="860"/>
      <c r="BE279" s="860"/>
      <c r="BF279" s="860"/>
      <c r="BG279" s="860"/>
      <c r="BH279" s="860"/>
      <c r="BI279" s="860"/>
      <c r="BJ279" s="860"/>
      <c r="BK279" s="860"/>
      <c r="BL279" s="860"/>
      <c r="BM279" s="860"/>
      <c r="BN279" s="860"/>
      <c r="BO279" s="860"/>
      <c r="BP279" s="860"/>
      <c r="BQ279" s="860"/>
      <c r="BR279" s="860"/>
      <c r="BS279" s="860"/>
      <c r="BT279" s="860"/>
      <c r="BU279" s="860"/>
      <c r="BV279" s="860"/>
      <c r="BW279" s="860"/>
      <c r="BX279" s="860"/>
      <c r="BY279" s="860"/>
      <c r="BZ279" s="860"/>
      <c r="CA279" s="860"/>
      <c r="CB279" s="860"/>
      <c r="CC279" s="860"/>
      <c r="CD279" s="860"/>
      <c r="CE279" s="860"/>
      <c r="CF279" s="860"/>
      <c r="CG279" s="860"/>
      <c r="CH279" s="860"/>
      <c r="CI279" s="860"/>
      <c r="CJ279" s="860"/>
    </row>
    <row r="280" spans="1:88" s="875" customFormat="1" ht="12.75">
      <c r="A280" s="69" t="s">
        <v>705</v>
      </c>
      <c r="B280" s="79">
        <v>2006200</v>
      </c>
      <c r="C280" s="79">
        <v>802335</v>
      </c>
      <c r="D280" s="79">
        <v>802335</v>
      </c>
      <c r="E280" s="410">
        <v>39.992772405542816</v>
      </c>
      <c r="F280" s="79">
        <v>190333</v>
      </c>
      <c r="G280" s="152"/>
      <c r="H280" s="152"/>
      <c r="I280" s="152"/>
      <c r="J280" s="152"/>
      <c r="K280" s="152"/>
      <c r="L280" s="152"/>
      <c r="M280" s="152"/>
      <c r="N280" s="152"/>
      <c r="O280" s="152"/>
      <c r="P280" s="152"/>
      <c r="Q280" s="152"/>
      <c r="R280" s="152"/>
      <c r="S280" s="152"/>
      <c r="T280" s="152"/>
      <c r="U280" s="152"/>
      <c r="V280" s="860"/>
      <c r="W280" s="860"/>
      <c r="X280" s="860"/>
      <c r="Y280" s="860"/>
      <c r="Z280" s="860"/>
      <c r="AA280" s="860"/>
      <c r="AB280" s="860"/>
      <c r="AC280" s="860"/>
      <c r="AD280" s="860"/>
      <c r="AE280" s="860"/>
      <c r="AF280" s="860"/>
      <c r="AG280" s="860"/>
      <c r="AH280" s="860"/>
      <c r="AI280" s="860"/>
      <c r="AJ280" s="860"/>
      <c r="AK280" s="860"/>
      <c r="AL280" s="860"/>
      <c r="AM280" s="860"/>
      <c r="AN280" s="860"/>
      <c r="AO280" s="860"/>
      <c r="AP280" s="860"/>
      <c r="AQ280" s="860"/>
      <c r="AR280" s="860"/>
      <c r="AS280" s="860"/>
      <c r="AT280" s="860"/>
      <c r="AU280" s="860"/>
      <c r="AV280" s="860"/>
      <c r="AW280" s="860"/>
      <c r="AX280" s="860"/>
      <c r="AY280" s="860"/>
      <c r="AZ280" s="860"/>
      <c r="BA280" s="860"/>
      <c r="BB280" s="860"/>
      <c r="BC280" s="860"/>
      <c r="BD280" s="860"/>
      <c r="BE280" s="860"/>
      <c r="BF280" s="860"/>
      <c r="BG280" s="860"/>
      <c r="BH280" s="860"/>
      <c r="BI280" s="860"/>
      <c r="BJ280" s="860"/>
      <c r="BK280" s="860"/>
      <c r="BL280" s="860"/>
      <c r="BM280" s="860"/>
      <c r="BN280" s="860"/>
      <c r="BO280" s="860"/>
      <c r="BP280" s="860"/>
      <c r="BQ280" s="860"/>
      <c r="BR280" s="860"/>
      <c r="BS280" s="860"/>
      <c r="BT280" s="860"/>
      <c r="BU280" s="860"/>
      <c r="BV280" s="860"/>
      <c r="BW280" s="860"/>
      <c r="BX280" s="860"/>
      <c r="BY280" s="860"/>
      <c r="BZ280" s="860"/>
      <c r="CA280" s="860"/>
      <c r="CB280" s="860"/>
      <c r="CC280" s="860"/>
      <c r="CD280" s="860"/>
      <c r="CE280" s="860"/>
      <c r="CF280" s="860"/>
      <c r="CG280" s="860"/>
      <c r="CH280" s="860"/>
      <c r="CI280" s="860"/>
      <c r="CJ280" s="860"/>
    </row>
    <row r="281" spans="1:88" s="875" customFormat="1" ht="12.75">
      <c r="A281" s="69" t="s">
        <v>708</v>
      </c>
      <c r="B281" s="79">
        <v>2006200</v>
      </c>
      <c r="C281" s="79">
        <v>802335</v>
      </c>
      <c r="D281" s="79">
        <v>227108.64</v>
      </c>
      <c r="E281" s="410">
        <v>11.320338949257302</v>
      </c>
      <c r="F281" s="79">
        <v>51733.84</v>
      </c>
      <c r="G281" s="152"/>
      <c r="H281" s="152"/>
      <c r="I281" s="152"/>
      <c r="J281" s="152"/>
      <c r="K281" s="152"/>
      <c r="L281" s="152"/>
      <c r="M281" s="152"/>
      <c r="N281" s="152"/>
      <c r="O281" s="152"/>
      <c r="P281" s="152"/>
      <c r="Q281" s="152"/>
      <c r="R281" s="152"/>
      <c r="S281" s="152"/>
      <c r="T281" s="152"/>
      <c r="U281" s="152"/>
      <c r="V281" s="860"/>
      <c r="W281" s="860"/>
      <c r="X281" s="860"/>
      <c r="Y281" s="860"/>
      <c r="Z281" s="860"/>
      <c r="AA281" s="860"/>
      <c r="AB281" s="860"/>
      <c r="AC281" s="860"/>
      <c r="AD281" s="860"/>
      <c r="AE281" s="860"/>
      <c r="AF281" s="860"/>
      <c r="AG281" s="860"/>
      <c r="AH281" s="860"/>
      <c r="AI281" s="860"/>
      <c r="AJ281" s="860"/>
      <c r="AK281" s="860"/>
      <c r="AL281" s="860"/>
      <c r="AM281" s="860"/>
      <c r="AN281" s="860"/>
      <c r="AO281" s="860"/>
      <c r="AP281" s="860"/>
      <c r="AQ281" s="860"/>
      <c r="AR281" s="860"/>
      <c r="AS281" s="860"/>
      <c r="AT281" s="860"/>
      <c r="AU281" s="860"/>
      <c r="AV281" s="860"/>
      <c r="AW281" s="860"/>
      <c r="AX281" s="860"/>
      <c r="AY281" s="860"/>
      <c r="AZ281" s="860"/>
      <c r="BA281" s="860"/>
      <c r="BB281" s="860"/>
      <c r="BC281" s="860"/>
      <c r="BD281" s="860"/>
      <c r="BE281" s="860"/>
      <c r="BF281" s="860"/>
      <c r="BG281" s="860"/>
      <c r="BH281" s="860"/>
      <c r="BI281" s="860"/>
      <c r="BJ281" s="860"/>
      <c r="BK281" s="860"/>
      <c r="BL281" s="860"/>
      <c r="BM281" s="860"/>
      <c r="BN281" s="860"/>
      <c r="BO281" s="860"/>
      <c r="BP281" s="860"/>
      <c r="BQ281" s="860"/>
      <c r="BR281" s="860"/>
      <c r="BS281" s="860"/>
      <c r="BT281" s="860"/>
      <c r="BU281" s="860"/>
      <c r="BV281" s="860"/>
      <c r="BW281" s="860"/>
      <c r="BX281" s="860"/>
      <c r="BY281" s="860"/>
      <c r="BZ281" s="860"/>
      <c r="CA281" s="860"/>
      <c r="CB281" s="860"/>
      <c r="CC281" s="860"/>
      <c r="CD281" s="860"/>
      <c r="CE281" s="860"/>
      <c r="CF281" s="860"/>
      <c r="CG281" s="860"/>
      <c r="CH281" s="860"/>
      <c r="CI281" s="860"/>
      <c r="CJ281" s="860"/>
    </row>
    <row r="282" spans="1:88" s="861" customFormat="1" ht="12.75">
      <c r="A282" s="69" t="s">
        <v>715</v>
      </c>
      <c r="B282" s="79">
        <v>2006200</v>
      </c>
      <c r="C282" s="79">
        <v>802335</v>
      </c>
      <c r="D282" s="79">
        <v>227108.64</v>
      </c>
      <c r="E282" s="410">
        <v>11.320338949257302</v>
      </c>
      <c r="F282" s="79">
        <v>51733.84</v>
      </c>
      <c r="G282" s="152"/>
      <c r="H282" s="152"/>
      <c r="I282" s="152"/>
      <c r="J282" s="152"/>
      <c r="K282" s="152"/>
      <c r="L282" s="152"/>
      <c r="M282" s="152"/>
      <c r="N282" s="152"/>
      <c r="O282" s="152"/>
      <c r="P282" s="152"/>
      <c r="Q282" s="152"/>
      <c r="R282" s="152"/>
      <c r="S282" s="152"/>
      <c r="T282" s="152"/>
      <c r="U282" s="152"/>
      <c r="V282" s="860"/>
      <c r="W282" s="860"/>
      <c r="X282" s="860"/>
      <c r="Y282" s="860"/>
      <c r="Z282" s="860"/>
      <c r="AA282" s="860"/>
      <c r="AB282" s="860"/>
      <c r="AC282" s="860"/>
      <c r="AD282" s="860"/>
      <c r="AE282" s="860"/>
      <c r="AF282" s="860"/>
      <c r="AG282" s="860"/>
      <c r="AH282" s="860"/>
      <c r="AI282" s="860"/>
      <c r="AJ282" s="860"/>
      <c r="AK282" s="860"/>
      <c r="AL282" s="860"/>
      <c r="AM282" s="860"/>
      <c r="AN282" s="860"/>
      <c r="AO282" s="860"/>
      <c r="AP282" s="860"/>
      <c r="AQ282" s="860"/>
      <c r="AR282" s="860"/>
      <c r="AS282" s="860"/>
      <c r="AT282" s="860"/>
      <c r="AU282" s="860"/>
      <c r="AV282" s="860"/>
      <c r="AW282" s="860"/>
      <c r="AX282" s="860"/>
      <c r="AY282" s="860"/>
      <c r="AZ282" s="860"/>
      <c r="BA282" s="860"/>
      <c r="BB282" s="860"/>
      <c r="BC282" s="860"/>
      <c r="BD282" s="860"/>
      <c r="BE282" s="860"/>
      <c r="BF282" s="860"/>
      <c r="BG282" s="860"/>
      <c r="BH282" s="860"/>
      <c r="BI282" s="860"/>
      <c r="BJ282" s="860"/>
      <c r="BK282" s="860"/>
      <c r="BL282" s="860"/>
      <c r="BM282" s="860"/>
      <c r="BN282" s="860"/>
      <c r="BO282" s="860"/>
      <c r="BP282" s="860"/>
      <c r="BQ282" s="860"/>
      <c r="BR282" s="860"/>
      <c r="BS282" s="860"/>
      <c r="BT282" s="860"/>
      <c r="BU282" s="860"/>
      <c r="BV282" s="860"/>
      <c r="BW282" s="860"/>
      <c r="BX282" s="860"/>
      <c r="BY282" s="860"/>
      <c r="BZ282" s="860"/>
      <c r="CA282" s="860"/>
      <c r="CB282" s="860"/>
      <c r="CC282" s="860"/>
      <c r="CD282" s="860"/>
      <c r="CE282" s="860"/>
      <c r="CF282" s="860"/>
      <c r="CG282" s="860"/>
      <c r="CH282" s="860"/>
      <c r="CI282" s="860"/>
      <c r="CJ282" s="860"/>
    </row>
    <row r="283" spans="1:88" s="861" customFormat="1" ht="12.75">
      <c r="A283" s="69" t="s">
        <v>717</v>
      </c>
      <c r="B283" s="79">
        <v>2006200</v>
      </c>
      <c r="C283" s="79">
        <v>802335</v>
      </c>
      <c r="D283" s="79">
        <v>227108.64</v>
      </c>
      <c r="E283" s="410">
        <v>11.320338949257302</v>
      </c>
      <c r="F283" s="79">
        <v>51733.84</v>
      </c>
      <c r="G283" s="152"/>
      <c r="H283" s="152"/>
      <c r="I283" s="152"/>
      <c r="J283" s="152"/>
      <c r="K283" s="152"/>
      <c r="L283" s="152"/>
      <c r="M283" s="152"/>
      <c r="N283" s="152"/>
      <c r="O283" s="152"/>
      <c r="P283" s="152"/>
      <c r="Q283" s="152"/>
      <c r="R283" s="152"/>
      <c r="S283" s="152"/>
      <c r="T283" s="152"/>
      <c r="U283" s="152"/>
      <c r="V283" s="860"/>
      <c r="W283" s="860"/>
      <c r="X283" s="860"/>
      <c r="Y283" s="860"/>
      <c r="Z283" s="860"/>
      <c r="AA283" s="860"/>
      <c r="AB283" s="860"/>
      <c r="AC283" s="860"/>
      <c r="AD283" s="860"/>
      <c r="AE283" s="860"/>
      <c r="AF283" s="860"/>
      <c r="AG283" s="860"/>
      <c r="AH283" s="860"/>
      <c r="AI283" s="860"/>
      <c r="AJ283" s="860"/>
      <c r="AK283" s="860"/>
      <c r="AL283" s="860"/>
      <c r="AM283" s="860"/>
      <c r="AN283" s="860"/>
      <c r="AO283" s="860"/>
      <c r="AP283" s="860"/>
      <c r="AQ283" s="860"/>
      <c r="AR283" s="860"/>
      <c r="AS283" s="860"/>
      <c r="AT283" s="860"/>
      <c r="AU283" s="860"/>
      <c r="AV283" s="860"/>
      <c r="AW283" s="860"/>
      <c r="AX283" s="860"/>
      <c r="AY283" s="860"/>
      <c r="AZ283" s="860"/>
      <c r="BA283" s="860"/>
      <c r="BB283" s="860"/>
      <c r="BC283" s="860"/>
      <c r="BD283" s="860"/>
      <c r="BE283" s="860"/>
      <c r="BF283" s="860"/>
      <c r="BG283" s="860"/>
      <c r="BH283" s="860"/>
      <c r="BI283" s="860"/>
      <c r="BJ283" s="860"/>
      <c r="BK283" s="860"/>
      <c r="BL283" s="860"/>
      <c r="BM283" s="860"/>
      <c r="BN283" s="860"/>
      <c r="BO283" s="860"/>
      <c r="BP283" s="860"/>
      <c r="BQ283" s="860"/>
      <c r="BR283" s="860"/>
      <c r="BS283" s="860"/>
      <c r="BT283" s="860"/>
      <c r="BU283" s="860"/>
      <c r="BV283" s="860"/>
      <c r="BW283" s="860"/>
      <c r="BX283" s="860"/>
      <c r="BY283" s="860"/>
      <c r="BZ283" s="860"/>
      <c r="CA283" s="860"/>
      <c r="CB283" s="860"/>
      <c r="CC283" s="860"/>
      <c r="CD283" s="860"/>
      <c r="CE283" s="860"/>
      <c r="CF283" s="860"/>
      <c r="CG283" s="860"/>
      <c r="CH283" s="860"/>
      <c r="CI283" s="860"/>
      <c r="CJ283" s="860"/>
    </row>
    <row r="284" spans="1:88" s="861" customFormat="1" ht="12.75">
      <c r="A284" s="406" t="s">
        <v>725</v>
      </c>
      <c r="B284" s="23"/>
      <c r="C284" s="23"/>
      <c r="D284" s="23"/>
      <c r="E284" s="874"/>
      <c r="F284" s="79"/>
      <c r="G284" s="152"/>
      <c r="H284" s="152"/>
      <c r="I284" s="152"/>
      <c r="J284" s="152"/>
      <c r="K284" s="152"/>
      <c r="L284" s="152"/>
      <c r="M284" s="152"/>
      <c r="N284" s="152"/>
      <c r="O284" s="152"/>
      <c r="P284" s="152"/>
      <c r="Q284" s="152"/>
      <c r="R284" s="152"/>
      <c r="S284" s="152"/>
      <c r="T284" s="152"/>
      <c r="U284" s="152"/>
      <c r="V284" s="860"/>
      <c r="W284" s="860"/>
      <c r="X284" s="860"/>
      <c r="Y284" s="860"/>
      <c r="Z284" s="860"/>
      <c r="AA284" s="860"/>
      <c r="AB284" s="860"/>
      <c r="AC284" s="860"/>
      <c r="AD284" s="860"/>
      <c r="AE284" s="860"/>
      <c r="AF284" s="860"/>
      <c r="AG284" s="860"/>
      <c r="AH284" s="860"/>
      <c r="AI284" s="860"/>
      <c r="AJ284" s="860"/>
      <c r="AK284" s="860"/>
      <c r="AL284" s="860"/>
      <c r="AM284" s="860"/>
      <c r="AN284" s="860"/>
      <c r="AO284" s="860"/>
      <c r="AP284" s="860"/>
      <c r="AQ284" s="860"/>
      <c r="AR284" s="860"/>
      <c r="AS284" s="860"/>
      <c r="AT284" s="860"/>
      <c r="AU284" s="860"/>
      <c r="AV284" s="860"/>
      <c r="AW284" s="860"/>
      <c r="AX284" s="860"/>
      <c r="AY284" s="860"/>
      <c r="AZ284" s="860"/>
      <c r="BA284" s="860"/>
      <c r="BB284" s="860"/>
      <c r="BC284" s="860"/>
      <c r="BD284" s="860"/>
      <c r="BE284" s="860"/>
      <c r="BF284" s="860"/>
      <c r="BG284" s="860"/>
      <c r="BH284" s="860"/>
      <c r="BI284" s="860"/>
      <c r="BJ284" s="860"/>
      <c r="BK284" s="860"/>
      <c r="BL284" s="860"/>
      <c r="BM284" s="860"/>
      <c r="BN284" s="860"/>
      <c r="BO284" s="860"/>
      <c r="BP284" s="860"/>
      <c r="BQ284" s="860"/>
      <c r="BR284" s="860"/>
      <c r="BS284" s="860"/>
      <c r="BT284" s="860"/>
      <c r="BU284" s="860"/>
      <c r="BV284" s="860"/>
      <c r="BW284" s="860"/>
      <c r="BX284" s="860"/>
      <c r="BY284" s="860"/>
      <c r="BZ284" s="860"/>
      <c r="CA284" s="860"/>
      <c r="CB284" s="860"/>
      <c r="CC284" s="860"/>
      <c r="CD284" s="860"/>
      <c r="CE284" s="860"/>
      <c r="CF284" s="860"/>
      <c r="CG284" s="860"/>
      <c r="CH284" s="860"/>
      <c r="CI284" s="860"/>
      <c r="CJ284" s="860"/>
    </row>
    <row r="285" spans="1:88" s="875" customFormat="1" ht="12.75">
      <c r="A285" s="69" t="s">
        <v>704</v>
      </c>
      <c r="B285" s="79">
        <v>2923369</v>
      </c>
      <c r="C285" s="79">
        <v>0</v>
      </c>
      <c r="D285" s="79">
        <v>0</v>
      </c>
      <c r="E285" s="410">
        <v>0</v>
      </c>
      <c r="F285" s="79">
        <v>0</v>
      </c>
      <c r="G285" s="152"/>
      <c r="H285" s="152"/>
      <c r="I285" s="152"/>
      <c r="J285" s="152"/>
      <c r="K285" s="152"/>
      <c r="L285" s="152"/>
      <c r="M285" s="152"/>
      <c r="N285" s="152"/>
      <c r="O285" s="152"/>
      <c r="P285" s="152"/>
      <c r="Q285" s="152"/>
      <c r="R285" s="152"/>
      <c r="S285" s="152"/>
      <c r="T285" s="152"/>
      <c r="U285" s="152"/>
      <c r="V285" s="860"/>
      <c r="W285" s="860"/>
      <c r="X285" s="860"/>
      <c r="Y285" s="860"/>
      <c r="Z285" s="860"/>
      <c r="AA285" s="860"/>
      <c r="AB285" s="860"/>
      <c r="AC285" s="860"/>
      <c r="AD285" s="860"/>
      <c r="AE285" s="860"/>
      <c r="AF285" s="860"/>
      <c r="AG285" s="860"/>
      <c r="AH285" s="860"/>
      <c r="AI285" s="860"/>
      <c r="AJ285" s="860"/>
      <c r="AK285" s="860"/>
      <c r="AL285" s="860"/>
      <c r="AM285" s="860"/>
      <c r="AN285" s="860"/>
      <c r="AO285" s="860"/>
      <c r="AP285" s="860"/>
      <c r="AQ285" s="860"/>
      <c r="AR285" s="860"/>
      <c r="AS285" s="860"/>
      <c r="AT285" s="860"/>
      <c r="AU285" s="860"/>
      <c r="AV285" s="860"/>
      <c r="AW285" s="860"/>
      <c r="AX285" s="860"/>
      <c r="AY285" s="860"/>
      <c r="AZ285" s="860"/>
      <c r="BA285" s="860"/>
      <c r="BB285" s="860"/>
      <c r="BC285" s="860"/>
      <c r="BD285" s="860"/>
      <c r="BE285" s="860"/>
      <c r="BF285" s="860"/>
      <c r="BG285" s="860"/>
      <c r="BH285" s="860"/>
      <c r="BI285" s="860"/>
      <c r="BJ285" s="860"/>
      <c r="BK285" s="860"/>
      <c r="BL285" s="860"/>
      <c r="BM285" s="860"/>
      <c r="BN285" s="860"/>
      <c r="BO285" s="860"/>
      <c r="BP285" s="860"/>
      <c r="BQ285" s="860"/>
      <c r="BR285" s="860"/>
      <c r="BS285" s="860"/>
      <c r="BT285" s="860"/>
      <c r="BU285" s="860"/>
      <c r="BV285" s="860"/>
      <c r="BW285" s="860"/>
      <c r="BX285" s="860"/>
      <c r="BY285" s="860"/>
      <c r="BZ285" s="860"/>
      <c r="CA285" s="860"/>
      <c r="CB285" s="860"/>
      <c r="CC285" s="860"/>
      <c r="CD285" s="860"/>
      <c r="CE285" s="860"/>
      <c r="CF285" s="860"/>
      <c r="CG285" s="860"/>
      <c r="CH285" s="860"/>
      <c r="CI285" s="860"/>
      <c r="CJ285" s="860"/>
    </row>
    <row r="286" spans="1:88" s="875" customFormat="1" ht="12.75">
      <c r="A286" s="69" t="s">
        <v>707</v>
      </c>
      <c r="B286" s="79">
        <v>2923369</v>
      </c>
      <c r="C286" s="79">
        <v>0</v>
      </c>
      <c r="D286" s="79">
        <v>0</v>
      </c>
      <c r="E286" s="410">
        <v>0</v>
      </c>
      <c r="F286" s="79">
        <v>0</v>
      </c>
      <c r="G286" s="152"/>
      <c r="H286" s="152"/>
      <c r="I286" s="152"/>
      <c r="J286" s="152"/>
      <c r="K286" s="152"/>
      <c r="L286" s="152"/>
      <c r="M286" s="152"/>
      <c r="N286" s="152"/>
      <c r="O286" s="152"/>
      <c r="P286" s="152"/>
      <c r="Q286" s="152"/>
      <c r="R286" s="152"/>
      <c r="S286" s="152"/>
      <c r="T286" s="152"/>
      <c r="U286" s="152"/>
      <c r="V286" s="860"/>
      <c r="W286" s="860"/>
      <c r="X286" s="860"/>
      <c r="Y286" s="860"/>
      <c r="Z286" s="860"/>
      <c r="AA286" s="860"/>
      <c r="AB286" s="860"/>
      <c r="AC286" s="860"/>
      <c r="AD286" s="860"/>
      <c r="AE286" s="860"/>
      <c r="AF286" s="860"/>
      <c r="AG286" s="860"/>
      <c r="AH286" s="860"/>
      <c r="AI286" s="860"/>
      <c r="AJ286" s="860"/>
      <c r="AK286" s="860"/>
      <c r="AL286" s="860"/>
      <c r="AM286" s="860"/>
      <c r="AN286" s="860"/>
      <c r="AO286" s="860"/>
      <c r="AP286" s="860"/>
      <c r="AQ286" s="860"/>
      <c r="AR286" s="860"/>
      <c r="AS286" s="860"/>
      <c r="AT286" s="860"/>
      <c r="AU286" s="860"/>
      <c r="AV286" s="860"/>
      <c r="AW286" s="860"/>
      <c r="AX286" s="860"/>
      <c r="AY286" s="860"/>
      <c r="AZ286" s="860"/>
      <c r="BA286" s="860"/>
      <c r="BB286" s="860"/>
      <c r="BC286" s="860"/>
      <c r="BD286" s="860"/>
      <c r="BE286" s="860"/>
      <c r="BF286" s="860"/>
      <c r="BG286" s="860"/>
      <c r="BH286" s="860"/>
      <c r="BI286" s="860"/>
      <c r="BJ286" s="860"/>
      <c r="BK286" s="860"/>
      <c r="BL286" s="860"/>
      <c r="BM286" s="860"/>
      <c r="BN286" s="860"/>
      <c r="BO286" s="860"/>
      <c r="BP286" s="860"/>
      <c r="BQ286" s="860"/>
      <c r="BR286" s="860"/>
      <c r="BS286" s="860"/>
      <c r="BT286" s="860"/>
      <c r="BU286" s="860"/>
      <c r="BV286" s="860"/>
      <c r="BW286" s="860"/>
      <c r="BX286" s="860"/>
      <c r="BY286" s="860"/>
      <c r="BZ286" s="860"/>
      <c r="CA286" s="860"/>
      <c r="CB286" s="860"/>
      <c r="CC286" s="860"/>
      <c r="CD286" s="860"/>
      <c r="CE286" s="860"/>
      <c r="CF286" s="860"/>
      <c r="CG286" s="860"/>
      <c r="CH286" s="860"/>
      <c r="CI286" s="860"/>
      <c r="CJ286" s="860"/>
    </row>
    <row r="287" spans="1:88" s="875" customFormat="1" ht="12.75">
      <c r="A287" s="69" t="s">
        <v>708</v>
      </c>
      <c r="B287" s="79">
        <v>1473640</v>
      </c>
      <c r="C287" s="79">
        <v>0</v>
      </c>
      <c r="D287" s="79">
        <v>0</v>
      </c>
      <c r="E287" s="410">
        <v>0</v>
      </c>
      <c r="F287" s="79">
        <v>0</v>
      </c>
      <c r="G287" s="152"/>
      <c r="H287" s="152"/>
      <c r="I287" s="152"/>
      <c r="J287" s="152"/>
      <c r="K287" s="152"/>
      <c r="L287" s="152"/>
      <c r="M287" s="152"/>
      <c r="N287" s="152"/>
      <c r="O287" s="152"/>
      <c r="P287" s="152"/>
      <c r="Q287" s="152"/>
      <c r="R287" s="152"/>
      <c r="S287" s="152"/>
      <c r="T287" s="152"/>
      <c r="U287" s="152"/>
      <c r="V287" s="860"/>
      <c r="W287" s="860"/>
      <c r="X287" s="860"/>
      <c r="Y287" s="860"/>
      <c r="Z287" s="860"/>
      <c r="AA287" s="860"/>
      <c r="AB287" s="860"/>
      <c r="AC287" s="860"/>
      <c r="AD287" s="860"/>
      <c r="AE287" s="860"/>
      <c r="AF287" s="860"/>
      <c r="AG287" s="860"/>
      <c r="AH287" s="860"/>
      <c r="AI287" s="860"/>
      <c r="AJ287" s="860"/>
      <c r="AK287" s="860"/>
      <c r="AL287" s="860"/>
      <c r="AM287" s="860"/>
      <c r="AN287" s="860"/>
      <c r="AO287" s="860"/>
      <c r="AP287" s="860"/>
      <c r="AQ287" s="860"/>
      <c r="AR287" s="860"/>
      <c r="AS287" s="860"/>
      <c r="AT287" s="860"/>
      <c r="AU287" s="860"/>
      <c r="AV287" s="860"/>
      <c r="AW287" s="860"/>
      <c r="AX287" s="860"/>
      <c r="AY287" s="860"/>
      <c r="AZ287" s="860"/>
      <c r="BA287" s="860"/>
      <c r="BB287" s="860"/>
      <c r="BC287" s="860"/>
      <c r="BD287" s="860"/>
      <c r="BE287" s="860"/>
      <c r="BF287" s="860"/>
      <c r="BG287" s="860"/>
      <c r="BH287" s="860"/>
      <c r="BI287" s="860"/>
      <c r="BJ287" s="860"/>
      <c r="BK287" s="860"/>
      <c r="BL287" s="860"/>
      <c r="BM287" s="860"/>
      <c r="BN287" s="860"/>
      <c r="BO287" s="860"/>
      <c r="BP287" s="860"/>
      <c r="BQ287" s="860"/>
      <c r="BR287" s="860"/>
      <c r="BS287" s="860"/>
      <c r="BT287" s="860"/>
      <c r="BU287" s="860"/>
      <c r="BV287" s="860"/>
      <c r="BW287" s="860"/>
      <c r="BX287" s="860"/>
      <c r="BY287" s="860"/>
      <c r="BZ287" s="860"/>
      <c r="CA287" s="860"/>
      <c r="CB287" s="860"/>
      <c r="CC287" s="860"/>
      <c r="CD287" s="860"/>
      <c r="CE287" s="860"/>
      <c r="CF287" s="860"/>
      <c r="CG287" s="860"/>
      <c r="CH287" s="860"/>
      <c r="CI287" s="860"/>
      <c r="CJ287" s="860"/>
    </row>
    <row r="288" spans="1:88" s="861" customFormat="1" ht="12.75">
      <c r="A288" s="69" t="s">
        <v>715</v>
      </c>
      <c r="B288" s="79">
        <v>1473640</v>
      </c>
      <c r="C288" s="79">
        <v>0</v>
      </c>
      <c r="D288" s="79">
        <v>0</v>
      </c>
      <c r="E288" s="410">
        <v>0</v>
      </c>
      <c r="F288" s="79">
        <v>0</v>
      </c>
      <c r="G288" s="152"/>
      <c r="H288" s="152"/>
      <c r="I288" s="152"/>
      <c r="J288" s="152"/>
      <c r="K288" s="152"/>
      <c r="L288" s="152"/>
      <c r="M288" s="152"/>
      <c r="N288" s="152"/>
      <c r="O288" s="152"/>
      <c r="P288" s="152"/>
      <c r="Q288" s="152"/>
      <c r="R288" s="152"/>
      <c r="S288" s="152"/>
      <c r="T288" s="152"/>
      <c r="U288" s="152"/>
      <c r="V288" s="860"/>
      <c r="W288" s="860"/>
      <c r="X288" s="860"/>
      <c r="Y288" s="860"/>
      <c r="Z288" s="860"/>
      <c r="AA288" s="860"/>
      <c r="AB288" s="860"/>
      <c r="AC288" s="860"/>
      <c r="AD288" s="860"/>
      <c r="AE288" s="860"/>
      <c r="AF288" s="860"/>
      <c r="AG288" s="860"/>
      <c r="AH288" s="860"/>
      <c r="AI288" s="860"/>
      <c r="AJ288" s="860"/>
      <c r="AK288" s="860"/>
      <c r="AL288" s="860"/>
      <c r="AM288" s="860"/>
      <c r="AN288" s="860"/>
      <c r="AO288" s="860"/>
      <c r="AP288" s="860"/>
      <c r="AQ288" s="860"/>
      <c r="AR288" s="860"/>
      <c r="AS288" s="860"/>
      <c r="AT288" s="860"/>
      <c r="AU288" s="860"/>
      <c r="AV288" s="860"/>
      <c r="AW288" s="860"/>
      <c r="AX288" s="860"/>
      <c r="AY288" s="860"/>
      <c r="AZ288" s="860"/>
      <c r="BA288" s="860"/>
      <c r="BB288" s="860"/>
      <c r="BC288" s="860"/>
      <c r="BD288" s="860"/>
      <c r="BE288" s="860"/>
      <c r="BF288" s="860"/>
      <c r="BG288" s="860"/>
      <c r="BH288" s="860"/>
      <c r="BI288" s="860"/>
      <c r="BJ288" s="860"/>
      <c r="BK288" s="860"/>
      <c r="BL288" s="860"/>
      <c r="BM288" s="860"/>
      <c r="BN288" s="860"/>
      <c r="BO288" s="860"/>
      <c r="BP288" s="860"/>
      <c r="BQ288" s="860"/>
      <c r="BR288" s="860"/>
      <c r="BS288" s="860"/>
      <c r="BT288" s="860"/>
      <c r="BU288" s="860"/>
      <c r="BV288" s="860"/>
      <c r="BW288" s="860"/>
      <c r="BX288" s="860"/>
      <c r="BY288" s="860"/>
      <c r="BZ288" s="860"/>
      <c r="CA288" s="860"/>
      <c r="CB288" s="860"/>
      <c r="CC288" s="860"/>
      <c r="CD288" s="860"/>
      <c r="CE288" s="860"/>
      <c r="CF288" s="860"/>
      <c r="CG288" s="860"/>
      <c r="CH288" s="860"/>
      <c r="CI288" s="860"/>
      <c r="CJ288" s="860"/>
    </row>
    <row r="289" spans="1:88" s="861" customFormat="1" ht="12.75">
      <c r="A289" s="69" t="s">
        <v>717</v>
      </c>
      <c r="B289" s="79">
        <v>1473640</v>
      </c>
      <c r="C289" s="79">
        <v>0</v>
      </c>
      <c r="D289" s="79">
        <v>0</v>
      </c>
      <c r="E289" s="410">
        <v>0</v>
      </c>
      <c r="F289" s="79">
        <v>0</v>
      </c>
      <c r="G289" s="152"/>
      <c r="H289" s="152"/>
      <c r="I289" s="152"/>
      <c r="J289" s="152"/>
      <c r="K289" s="152"/>
      <c r="L289" s="152"/>
      <c r="M289" s="152"/>
      <c r="N289" s="152"/>
      <c r="O289" s="152"/>
      <c r="P289" s="152"/>
      <c r="Q289" s="152"/>
      <c r="R289" s="152"/>
      <c r="S289" s="152"/>
      <c r="T289" s="152"/>
      <c r="U289" s="152"/>
      <c r="V289" s="860"/>
      <c r="W289" s="860"/>
      <c r="X289" s="860"/>
      <c r="Y289" s="860"/>
      <c r="Z289" s="860"/>
      <c r="AA289" s="860"/>
      <c r="AB289" s="860"/>
      <c r="AC289" s="860"/>
      <c r="AD289" s="860"/>
      <c r="AE289" s="860"/>
      <c r="AF289" s="860"/>
      <c r="AG289" s="860"/>
      <c r="AH289" s="860"/>
      <c r="AI289" s="860"/>
      <c r="AJ289" s="860"/>
      <c r="AK289" s="860"/>
      <c r="AL289" s="860"/>
      <c r="AM289" s="860"/>
      <c r="AN289" s="860"/>
      <c r="AO289" s="860"/>
      <c r="AP289" s="860"/>
      <c r="AQ289" s="860"/>
      <c r="AR289" s="860"/>
      <c r="AS289" s="860"/>
      <c r="AT289" s="860"/>
      <c r="AU289" s="860"/>
      <c r="AV289" s="860"/>
      <c r="AW289" s="860"/>
      <c r="AX289" s="860"/>
      <c r="AY289" s="860"/>
      <c r="AZ289" s="860"/>
      <c r="BA289" s="860"/>
      <c r="BB289" s="860"/>
      <c r="BC289" s="860"/>
      <c r="BD289" s="860"/>
      <c r="BE289" s="860"/>
      <c r="BF289" s="860"/>
      <c r="BG289" s="860"/>
      <c r="BH289" s="860"/>
      <c r="BI289" s="860"/>
      <c r="BJ289" s="860"/>
      <c r="BK289" s="860"/>
      <c r="BL289" s="860"/>
      <c r="BM289" s="860"/>
      <c r="BN289" s="860"/>
      <c r="BO289" s="860"/>
      <c r="BP289" s="860"/>
      <c r="BQ289" s="860"/>
      <c r="BR289" s="860"/>
      <c r="BS289" s="860"/>
      <c r="BT289" s="860"/>
      <c r="BU289" s="860"/>
      <c r="BV289" s="860"/>
      <c r="BW289" s="860"/>
      <c r="BX289" s="860"/>
      <c r="BY289" s="860"/>
      <c r="BZ289" s="860"/>
      <c r="CA289" s="860"/>
      <c r="CB289" s="860"/>
      <c r="CC289" s="860"/>
      <c r="CD289" s="860"/>
      <c r="CE289" s="860"/>
      <c r="CF289" s="860"/>
      <c r="CG289" s="860"/>
      <c r="CH289" s="860"/>
      <c r="CI289" s="860"/>
      <c r="CJ289" s="860"/>
    </row>
    <row r="290" spans="1:88" s="861" customFormat="1" ht="12.75">
      <c r="A290" s="69" t="s">
        <v>718</v>
      </c>
      <c r="B290" s="79">
        <v>1449729</v>
      </c>
      <c r="C290" s="79">
        <v>0</v>
      </c>
      <c r="D290" s="79">
        <v>0</v>
      </c>
      <c r="E290" s="410" t="s">
        <v>953</v>
      </c>
      <c r="F290" s="79">
        <v>0</v>
      </c>
      <c r="G290" s="152"/>
      <c r="H290" s="152"/>
      <c r="I290" s="152"/>
      <c r="J290" s="152"/>
      <c r="K290" s="152"/>
      <c r="L290" s="152"/>
      <c r="M290" s="152"/>
      <c r="N290" s="152"/>
      <c r="O290" s="152"/>
      <c r="P290" s="152"/>
      <c r="Q290" s="152"/>
      <c r="R290" s="152"/>
      <c r="S290" s="152"/>
      <c r="T290" s="152"/>
      <c r="U290" s="152"/>
      <c r="V290" s="860"/>
      <c r="W290" s="860"/>
      <c r="X290" s="860"/>
      <c r="Y290" s="860"/>
      <c r="Z290" s="860"/>
      <c r="AA290" s="860"/>
      <c r="AB290" s="860"/>
      <c r="AC290" s="860"/>
      <c r="AD290" s="860"/>
      <c r="AE290" s="860"/>
      <c r="AF290" s="860"/>
      <c r="AG290" s="860"/>
      <c r="AH290" s="860"/>
      <c r="AI290" s="860"/>
      <c r="AJ290" s="860"/>
      <c r="AK290" s="860"/>
      <c r="AL290" s="860"/>
      <c r="AM290" s="860"/>
      <c r="AN290" s="860"/>
      <c r="AO290" s="860"/>
      <c r="AP290" s="860"/>
      <c r="AQ290" s="860"/>
      <c r="AR290" s="860"/>
      <c r="AS290" s="860"/>
      <c r="AT290" s="860"/>
      <c r="AU290" s="860"/>
      <c r="AV290" s="860"/>
      <c r="AW290" s="860"/>
      <c r="AX290" s="860"/>
      <c r="AY290" s="860"/>
      <c r="AZ290" s="860"/>
      <c r="BA290" s="860"/>
      <c r="BB290" s="860"/>
      <c r="BC290" s="860"/>
      <c r="BD290" s="860"/>
      <c r="BE290" s="860"/>
      <c r="BF290" s="860"/>
      <c r="BG290" s="860"/>
      <c r="BH290" s="860"/>
      <c r="BI290" s="860"/>
      <c r="BJ290" s="860"/>
      <c r="BK290" s="860"/>
      <c r="BL290" s="860"/>
      <c r="BM290" s="860"/>
      <c r="BN290" s="860"/>
      <c r="BO290" s="860"/>
      <c r="BP290" s="860"/>
      <c r="BQ290" s="860"/>
      <c r="BR290" s="860"/>
      <c r="BS290" s="860"/>
      <c r="BT290" s="860"/>
      <c r="BU290" s="860"/>
      <c r="BV290" s="860"/>
      <c r="BW290" s="860"/>
      <c r="BX290" s="860"/>
      <c r="BY290" s="860"/>
      <c r="BZ290" s="860"/>
      <c r="CA290" s="860"/>
      <c r="CB290" s="860"/>
      <c r="CC290" s="860"/>
      <c r="CD290" s="860"/>
      <c r="CE290" s="860"/>
      <c r="CF290" s="860"/>
      <c r="CG290" s="860"/>
      <c r="CH290" s="860"/>
      <c r="CI290" s="860"/>
      <c r="CJ290" s="860"/>
    </row>
    <row r="291" spans="1:88" s="861" customFormat="1" ht="24.75" customHeight="1">
      <c r="A291" s="232" t="s">
        <v>719</v>
      </c>
      <c r="B291" s="79">
        <v>-1449729</v>
      </c>
      <c r="C291" s="79">
        <v>0</v>
      </c>
      <c r="D291" s="79">
        <v>0</v>
      </c>
      <c r="E291" s="410" t="s">
        <v>953</v>
      </c>
      <c r="F291" s="79">
        <v>0</v>
      </c>
      <c r="G291" s="152"/>
      <c r="H291" s="152"/>
      <c r="I291" s="152"/>
      <c r="J291" s="152"/>
      <c r="K291" s="152"/>
      <c r="L291" s="152"/>
      <c r="M291" s="152"/>
      <c r="N291" s="152"/>
      <c r="O291" s="152"/>
      <c r="P291" s="152"/>
      <c r="Q291" s="152"/>
      <c r="R291" s="152"/>
      <c r="S291" s="152"/>
      <c r="T291" s="152"/>
      <c r="U291" s="152"/>
      <c r="V291" s="860"/>
      <c r="W291" s="860"/>
      <c r="X291" s="860"/>
      <c r="Y291" s="860"/>
      <c r="Z291" s="860"/>
      <c r="AA291" s="860"/>
      <c r="AB291" s="860"/>
      <c r="AC291" s="860"/>
      <c r="AD291" s="860"/>
      <c r="AE291" s="860"/>
      <c r="AF291" s="860"/>
      <c r="AG291" s="860"/>
      <c r="AH291" s="860"/>
      <c r="AI291" s="860"/>
      <c r="AJ291" s="860"/>
      <c r="AK291" s="860"/>
      <c r="AL291" s="860"/>
      <c r="AM291" s="860"/>
      <c r="AN291" s="860"/>
      <c r="AO291" s="860"/>
      <c r="AP291" s="860"/>
      <c r="AQ291" s="860"/>
      <c r="AR291" s="860"/>
      <c r="AS291" s="860"/>
      <c r="AT291" s="860"/>
      <c r="AU291" s="860"/>
      <c r="AV291" s="860"/>
      <c r="AW291" s="860"/>
      <c r="AX291" s="860"/>
      <c r="AY291" s="860"/>
      <c r="AZ291" s="860"/>
      <c r="BA291" s="860"/>
      <c r="BB291" s="860"/>
      <c r="BC291" s="860"/>
      <c r="BD291" s="860"/>
      <c r="BE291" s="860"/>
      <c r="BF291" s="860"/>
      <c r="BG291" s="860"/>
      <c r="BH291" s="860"/>
      <c r="BI291" s="860"/>
      <c r="BJ291" s="860"/>
      <c r="BK291" s="860"/>
      <c r="BL291" s="860"/>
      <c r="BM291" s="860"/>
      <c r="BN291" s="860"/>
      <c r="BO291" s="860"/>
      <c r="BP291" s="860"/>
      <c r="BQ291" s="860"/>
      <c r="BR291" s="860"/>
      <c r="BS291" s="860"/>
      <c r="BT291" s="860"/>
      <c r="BU291" s="860"/>
      <c r="BV291" s="860"/>
      <c r="BW291" s="860"/>
      <c r="BX291" s="860"/>
      <c r="BY291" s="860"/>
      <c r="BZ291" s="860"/>
      <c r="CA291" s="860"/>
      <c r="CB291" s="860"/>
      <c r="CC291" s="860"/>
      <c r="CD291" s="860"/>
      <c r="CE291" s="860"/>
      <c r="CF291" s="860"/>
      <c r="CG291" s="860"/>
      <c r="CH291" s="860"/>
      <c r="CI291" s="860"/>
      <c r="CJ291" s="860"/>
    </row>
    <row r="292" spans="1:6" ht="12.75">
      <c r="A292" s="192" t="s">
        <v>741</v>
      </c>
      <c r="B292" s="23"/>
      <c r="C292" s="23"/>
      <c r="D292" s="23"/>
      <c r="E292" s="874"/>
      <c r="F292" s="79"/>
    </row>
    <row r="293" spans="1:88" s="861" customFormat="1" ht="12.75">
      <c r="A293" s="70" t="s">
        <v>727</v>
      </c>
      <c r="B293" s="79"/>
      <c r="C293" s="79"/>
      <c r="D293" s="79"/>
      <c r="E293" s="410"/>
      <c r="F293" s="79"/>
      <c r="G293" s="152"/>
      <c r="H293" s="152"/>
      <c r="I293" s="152"/>
      <c r="J293" s="152"/>
      <c r="K293" s="152"/>
      <c r="L293" s="152"/>
      <c r="M293" s="152"/>
      <c r="N293" s="152"/>
      <c r="O293" s="152"/>
      <c r="P293" s="152"/>
      <c r="Q293" s="152"/>
      <c r="R293" s="152"/>
      <c r="S293" s="152"/>
      <c r="T293" s="152"/>
      <c r="U293" s="152"/>
      <c r="V293" s="860"/>
      <c r="W293" s="860"/>
      <c r="X293" s="860"/>
      <c r="Y293" s="860"/>
      <c r="Z293" s="860"/>
      <c r="AA293" s="860"/>
      <c r="AB293" s="860"/>
      <c r="AC293" s="860"/>
      <c r="AD293" s="860"/>
      <c r="AE293" s="860"/>
      <c r="AF293" s="860"/>
      <c r="AG293" s="860"/>
      <c r="AH293" s="860"/>
      <c r="AI293" s="860"/>
      <c r="AJ293" s="860"/>
      <c r="AK293" s="860"/>
      <c r="AL293" s="860"/>
      <c r="AM293" s="860"/>
      <c r="AN293" s="860"/>
      <c r="AO293" s="860"/>
      <c r="AP293" s="860"/>
      <c r="AQ293" s="860"/>
      <c r="AR293" s="860"/>
      <c r="AS293" s="860"/>
      <c r="AT293" s="860"/>
      <c r="AU293" s="860"/>
      <c r="AV293" s="860"/>
      <c r="AW293" s="860"/>
      <c r="AX293" s="860"/>
      <c r="AY293" s="860"/>
      <c r="AZ293" s="860"/>
      <c r="BA293" s="860"/>
      <c r="BB293" s="860"/>
      <c r="BC293" s="860"/>
      <c r="BD293" s="860"/>
      <c r="BE293" s="860"/>
      <c r="BF293" s="860"/>
      <c r="BG293" s="860"/>
      <c r="BH293" s="860"/>
      <c r="BI293" s="860"/>
      <c r="BJ293" s="860"/>
      <c r="BK293" s="860"/>
      <c r="BL293" s="860"/>
      <c r="BM293" s="860"/>
      <c r="BN293" s="860"/>
      <c r="BO293" s="860"/>
      <c r="BP293" s="860"/>
      <c r="BQ293" s="860"/>
      <c r="BR293" s="860"/>
      <c r="BS293" s="860"/>
      <c r="BT293" s="860"/>
      <c r="BU293" s="860"/>
      <c r="BV293" s="860"/>
      <c r="BW293" s="860"/>
      <c r="BX293" s="860"/>
      <c r="BY293" s="860"/>
      <c r="BZ293" s="860"/>
      <c r="CA293" s="860"/>
      <c r="CB293" s="860"/>
      <c r="CC293" s="860"/>
      <c r="CD293" s="860"/>
      <c r="CE293" s="860"/>
      <c r="CF293" s="860"/>
      <c r="CG293" s="860"/>
      <c r="CH293" s="860"/>
      <c r="CI293" s="860"/>
      <c r="CJ293" s="860"/>
    </row>
    <row r="294" spans="1:88" s="875" customFormat="1" ht="12.75">
      <c r="A294" s="69" t="s">
        <v>704</v>
      </c>
      <c r="B294" s="79">
        <v>153872</v>
      </c>
      <c r="C294" s="79">
        <v>95509</v>
      </c>
      <c r="D294" s="79">
        <v>15509</v>
      </c>
      <c r="E294" s="410">
        <v>10.079156701674119</v>
      </c>
      <c r="F294" s="79">
        <v>0</v>
      </c>
      <c r="G294" s="152"/>
      <c r="H294" s="152"/>
      <c r="I294" s="152"/>
      <c r="J294" s="152"/>
      <c r="K294" s="152"/>
      <c r="L294" s="152"/>
      <c r="M294" s="152"/>
      <c r="N294" s="152"/>
      <c r="O294" s="152"/>
      <c r="P294" s="152"/>
      <c r="Q294" s="152"/>
      <c r="R294" s="152"/>
      <c r="S294" s="152"/>
      <c r="T294" s="152"/>
      <c r="U294" s="152"/>
      <c r="V294" s="860"/>
      <c r="W294" s="860"/>
      <c r="X294" s="860"/>
      <c r="Y294" s="860"/>
      <c r="Z294" s="860"/>
      <c r="AA294" s="860"/>
      <c r="AB294" s="860"/>
      <c r="AC294" s="860"/>
      <c r="AD294" s="860"/>
      <c r="AE294" s="860"/>
      <c r="AF294" s="860"/>
      <c r="AG294" s="860"/>
      <c r="AH294" s="860"/>
      <c r="AI294" s="860"/>
      <c r="AJ294" s="860"/>
      <c r="AK294" s="860"/>
      <c r="AL294" s="860"/>
      <c r="AM294" s="860"/>
      <c r="AN294" s="860"/>
      <c r="AO294" s="860"/>
      <c r="AP294" s="860"/>
      <c r="AQ294" s="860"/>
      <c r="AR294" s="860"/>
      <c r="AS294" s="860"/>
      <c r="AT294" s="860"/>
      <c r="AU294" s="860"/>
      <c r="AV294" s="860"/>
      <c r="AW294" s="860"/>
      <c r="AX294" s="860"/>
      <c r="AY294" s="860"/>
      <c r="AZ294" s="860"/>
      <c r="BA294" s="860"/>
      <c r="BB294" s="860"/>
      <c r="BC294" s="860"/>
      <c r="BD294" s="860"/>
      <c r="BE294" s="860"/>
      <c r="BF294" s="860"/>
      <c r="BG294" s="860"/>
      <c r="BH294" s="860"/>
      <c r="BI294" s="860"/>
      <c r="BJ294" s="860"/>
      <c r="BK294" s="860"/>
      <c r="BL294" s="860"/>
      <c r="BM294" s="860"/>
      <c r="BN294" s="860"/>
      <c r="BO294" s="860"/>
      <c r="BP294" s="860"/>
      <c r="BQ294" s="860"/>
      <c r="BR294" s="860"/>
      <c r="BS294" s="860"/>
      <c r="BT294" s="860"/>
      <c r="BU294" s="860"/>
      <c r="BV294" s="860"/>
      <c r="BW294" s="860"/>
      <c r="BX294" s="860"/>
      <c r="BY294" s="860"/>
      <c r="BZ294" s="860"/>
      <c r="CA294" s="860"/>
      <c r="CB294" s="860"/>
      <c r="CC294" s="860"/>
      <c r="CD294" s="860"/>
      <c r="CE294" s="860"/>
      <c r="CF294" s="860"/>
      <c r="CG294" s="860"/>
      <c r="CH294" s="860"/>
      <c r="CI294" s="860"/>
      <c r="CJ294" s="860"/>
    </row>
    <row r="295" spans="1:88" s="875" customFormat="1" ht="12.75">
      <c r="A295" s="69" t="s">
        <v>705</v>
      </c>
      <c r="B295" s="79">
        <v>15509</v>
      </c>
      <c r="C295" s="79">
        <v>15509</v>
      </c>
      <c r="D295" s="79">
        <v>15509</v>
      </c>
      <c r="E295" s="410">
        <v>100</v>
      </c>
      <c r="F295" s="79">
        <v>0</v>
      </c>
      <c r="G295" s="152"/>
      <c r="H295" s="152"/>
      <c r="I295" s="152"/>
      <c r="J295" s="152"/>
      <c r="K295" s="152"/>
      <c r="L295" s="152"/>
      <c r="M295" s="152"/>
      <c r="N295" s="152"/>
      <c r="O295" s="152"/>
      <c r="P295" s="152"/>
      <c r="Q295" s="152"/>
      <c r="R295" s="152"/>
      <c r="S295" s="152"/>
      <c r="T295" s="152"/>
      <c r="U295" s="152"/>
      <c r="V295" s="860"/>
      <c r="W295" s="860"/>
      <c r="X295" s="860"/>
      <c r="Y295" s="860"/>
      <c r="Z295" s="860"/>
      <c r="AA295" s="860"/>
      <c r="AB295" s="860"/>
      <c r="AC295" s="860"/>
      <c r="AD295" s="860"/>
      <c r="AE295" s="860"/>
      <c r="AF295" s="860"/>
      <c r="AG295" s="860"/>
      <c r="AH295" s="860"/>
      <c r="AI295" s="860"/>
      <c r="AJ295" s="860"/>
      <c r="AK295" s="860"/>
      <c r="AL295" s="860"/>
      <c r="AM295" s="860"/>
      <c r="AN295" s="860"/>
      <c r="AO295" s="860"/>
      <c r="AP295" s="860"/>
      <c r="AQ295" s="860"/>
      <c r="AR295" s="860"/>
      <c r="AS295" s="860"/>
      <c r="AT295" s="860"/>
      <c r="AU295" s="860"/>
      <c r="AV295" s="860"/>
      <c r="AW295" s="860"/>
      <c r="AX295" s="860"/>
      <c r="AY295" s="860"/>
      <c r="AZ295" s="860"/>
      <c r="BA295" s="860"/>
      <c r="BB295" s="860"/>
      <c r="BC295" s="860"/>
      <c r="BD295" s="860"/>
      <c r="BE295" s="860"/>
      <c r="BF295" s="860"/>
      <c r="BG295" s="860"/>
      <c r="BH295" s="860"/>
      <c r="BI295" s="860"/>
      <c r="BJ295" s="860"/>
      <c r="BK295" s="860"/>
      <c r="BL295" s="860"/>
      <c r="BM295" s="860"/>
      <c r="BN295" s="860"/>
      <c r="BO295" s="860"/>
      <c r="BP295" s="860"/>
      <c r="BQ295" s="860"/>
      <c r="BR295" s="860"/>
      <c r="BS295" s="860"/>
      <c r="BT295" s="860"/>
      <c r="BU295" s="860"/>
      <c r="BV295" s="860"/>
      <c r="BW295" s="860"/>
      <c r="BX295" s="860"/>
      <c r="BY295" s="860"/>
      <c r="BZ295" s="860"/>
      <c r="CA295" s="860"/>
      <c r="CB295" s="860"/>
      <c r="CC295" s="860"/>
      <c r="CD295" s="860"/>
      <c r="CE295" s="860"/>
      <c r="CF295" s="860"/>
      <c r="CG295" s="860"/>
      <c r="CH295" s="860"/>
      <c r="CI295" s="860"/>
      <c r="CJ295" s="860"/>
    </row>
    <row r="296" spans="1:88" s="875" customFormat="1" ht="12.75">
      <c r="A296" s="69" t="s">
        <v>707</v>
      </c>
      <c r="B296" s="79">
        <v>138363</v>
      </c>
      <c r="C296" s="79">
        <v>80000</v>
      </c>
      <c r="D296" s="79">
        <v>0</v>
      </c>
      <c r="E296" s="410">
        <v>0</v>
      </c>
      <c r="F296" s="79">
        <v>0</v>
      </c>
      <c r="G296" s="152"/>
      <c r="H296" s="152"/>
      <c r="I296" s="152"/>
      <c r="J296" s="152"/>
      <c r="K296" s="152"/>
      <c r="L296" s="152"/>
      <c r="M296" s="152"/>
      <c r="N296" s="152"/>
      <c r="O296" s="152"/>
      <c r="P296" s="152"/>
      <c r="Q296" s="152"/>
      <c r="R296" s="152"/>
      <c r="S296" s="152"/>
      <c r="T296" s="152"/>
      <c r="U296" s="152"/>
      <c r="V296" s="860"/>
      <c r="W296" s="860"/>
      <c r="X296" s="860"/>
      <c r="Y296" s="860"/>
      <c r="Z296" s="860"/>
      <c r="AA296" s="860"/>
      <c r="AB296" s="860"/>
      <c r="AC296" s="860"/>
      <c r="AD296" s="860"/>
      <c r="AE296" s="860"/>
      <c r="AF296" s="860"/>
      <c r="AG296" s="860"/>
      <c r="AH296" s="860"/>
      <c r="AI296" s="860"/>
      <c r="AJ296" s="860"/>
      <c r="AK296" s="860"/>
      <c r="AL296" s="860"/>
      <c r="AM296" s="860"/>
      <c r="AN296" s="860"/>
      <c r="AO296" s="860"/>
      <c r="AP296" s="860"/>
      <c r="AQ296" s="860"/>
      <c r="AR296" s="860"/>
      <c r="AS296" s="860"/>
      <c r="AT296" s="860"/>
      <c r="AU296" s="860"/>
      <c r="AV296" s="860"/>
      <c r="AW296" s="860"/>
      <c r="AX296" s="860"/>
      <c r="AY296" s="860"/>
      <c r="AZ296" s="860"/>
      <c r="BA296" s="860"/>
      <c r="BB296" s="860"/>
      <c r="BC296" s="860"/>
      <c r="BD296" s="860"/>
      <c r="BE296" s="860"/>
      <c r="BF296" s="860"/>
      <c r="BG296" s="860"/>
      <c r="BH296" s="860"/>
      <c r="BI296" s="860"/>
      <c r="BJ296" s="860"/>
      <c r="BK296" s="860"/>
      <c r="BL296" s="860"/>
      <c r="BM296" s="860"/>
      <c r="BN296" s="860"/>
      <c r="BO296" s="860"/>
      <c r="BP296" s="860"/>
      <c r="BQ296" s="860"/>
      <c r="BR296" s="860"/>
      <c r="BS296" s="860"/>
      <c r="BT296" s="860"/>
      <c r="BU296" s="860"/>
      <c r="BV296" s="860"/>
      <c r="BW296" s="860"/>
      <c r="BX296" s="860"/>
      <c r="BY296" s="860"/>
      <c r="BZ296" s="860"/>
      <c r="CA296" s="860"/>
      <c r="CB296" s="860"/>
      <c r="CC296" s="860"/>
      <c r="CD296" s="860"/>
      <c r="CE296" s="860"/>
      <c r="CF296" s="860"/>
      <c r="CG296" s="860"/>
      <c r="CH296" s="860"/>
      <c r="CI296" s="860"/>
      <c r="CJ296" s="860"/>
    </row>
    <row r="297" spans="1:88" s="875" customFormat="1" ht="12.75">
      <c r="A297" s="69" t="s">
        <v>708</v>
      </c>
      <c r="B297" s="79">
        <v>153872</v>
      </c>
      <c r="C297" s="79">
        <v>95509</v>
      </c>
      <c r="D297" s="79">
        <v>0</v>
      </c>
      <c r="E297" s="410">
        <v>0</v>
      </c>
      <c r="F297" s="79">
        <v>0</v>
      </c>
      <c r="G297" s="152"/>
      <c r="H297" s="152"/>
      <c r="I297" s="152"/>
      <c r="J297" s="152"/>
      <c r="K297" s="152"/>
      <c r="L297" s="152"/>
      <c r="M297" s="152"/>
      <c r="N297" s="152"/>
      <c r="O297" s="152"/>
      <c r="P297" s="152"/>
      <c r="Q297" s="152"/>
      <c r="R297" s="152"/>
      <c r="S297" s="152"/>
      <c r="T297" s="152"/>
      <c r="U297" s="152"/>
      <c r="V297" s="860"/>
      <c r="W297" s="860"/>
      <c r="X297" s="860"/>
      <c r="Y297" s="860"/>
      <c r="Z297" s="860"/>
      <c r="AA297" s="860"/>
      <c r="AB297" s="860"/>
      <c r="AC297" s="860"/>
      <c r="AD297" s="860"/>
      <c r="AE297" s="860"/>
      <c r="AF297" s="860"/>
      <c r="AG297" s="860"/>
      <c r="AH297" s="860"/>
      <c r="AI297" s="860"/>
      <c r="AJ297" s="860"/>
      <c r="AK297" s="860"/>
      <c r="AL297" s="860"/>
      <c r="AM297" s="860"/>
      <c r="AN297" s="860"/>
      <c r="AO297" s="860"/>
      <c r="AP297" s="860"/>
      <c r="AQ297" s="860"/>
      <c r="AR297" s="860"/>
      <c r="AS297" s="860"/>
      <c r="AT297" s="860"/>
      <c r="AU297" s="860"/>
      <c r="AV297" s="860"/>
      <c r="AW297" s="860"/>
      <c r="AX297" s="860"/>
      <c r="AY297" s="860"/>
      <c r="AZ297" s="860"/>
      <c r="BA297" s="860"/>
      <c r="BB297" s="860"/>
      <c r="BC297" s="860"/>
      <c r="BD297" s="860"/>
      <c r="BE297" s="860"/>
      <c r="BF297" s="860"/>
      <c r="BG297" s="860"/>
      <c r="BH297" s="860"/>
      <c r="BI297" s="860"/>
      <c r="BJ297" s="860"/>
      <c r="BK297" s="860"/>
      <c r="BL297" s="860"/>
      <c r="BM297" s="860"/>
      <c r="BN297" s="860"/>
      <c r="BO297" s="860"/>
      <c r="BP297" s="860"/>
      <c r="BQ297" s="860"/>
      <c r="BR297" s="860"/>
      <c r="BS297" s="860"/>
      <c r="BT297" s="860"/>
      <c r="BU297" s="860"/>
      <c r="BV297" s="860"/>
      <c r="BW297" s="860"/>
      <c r="BX297" s="860"/>
      <c r="BY297" s="860"/>
      <c r="BZ297" s="860"/>
      <c r="CA297" s="860"/>
      <c r="CB297" s="860"/>
      <c r="CC297" s="860"/>
      <c r="CD297" s="860"/>
      <c r="CE297" s="860"/>
      <c r="CF297" s="860"/>
      <c r="CG297" s="860"/>
      <c r="CH297" s="860"/>
      <c r="CI297" s="860"/>
      <c r="CJ297" s="860"/>
    </row>
    <row r="298" spans="1:88" s="876" customFormat="1" ht="12.75">
      <c r="A298" s="69" t="s">
        <v>709</v>
      </c>
      <c r="B298" s="79">
        <v>151389</v>
      </c>
      <c r="C298" s="79">
        <v>93026</v>
      </c>
      <c r="D298" s="79">
        <v>0</v>
      </c>
      <c r="E298" s="410">
        <v>0</v>
      </c>
      <c r="F298" s="79">
        <v>0</v>
      </c>
      <c r="G298" s="152"/>
      <c r="H298" s="152"/>
      <c r="I298" s="152"/>
      <c r="J298" s="152"/>
      <c r="K298" s="152"/>
      <c r="L298" s="152"/>
      <c r="M298" s="152"/>
      <c r="N298" s="152"/>
      <c r="O298" s="152"/>
      <c r="P298" s="152"/>
      <c r="Q298" s="152"/>
      <c r="R298" s="152"/>
      <c r="S298" s="152"/>
      <c r="T298" s="152"/>
      <c r="U298" s="152"/>
      <c r="V298" s="860"/>
      <c r="W298" s="860"/>
      <c r="X298" s="860"/>
      <c r="Y298" s="860"/>
      <c r="Z298" s="860"/>
      <c r="AA298" s="860"/>
      <c r="AB298" s="860"/>
      <c r="AC298" s="860"/>
      <c r="AD298" s="860"/>
      <c r="AE298" s="860"/>
      <c r="AF298" s="860"/>
      <c r="AG298" s="860"/>
      <c r="AH298" s="860"/>
      <c r="AI298" s="860"/>
      <c r="AJ298" s="860"/>
      <c r="AK298" s="860"/>
      <c r="AL298" s="860"/>
      <c r="AM298" s="860"/>
      <c r="AN298" s="860"/>
      <c r="AO298" s="860"/>
      <c r="AP298" s="860"/>
      <c r="AQ298" s="860"/>
      <c r="AR298" s="860"/>
      <c r="AS298" s="860"/>
      <c r="AT298" s="860"/>
      <c r="AU298" s="860"/>
      <c r="AV298" s="860"/>
      <c r="AW298" s="860"/>
      <c r="AX298" s="860"/>
      <c r="AY298" s="860"/>
      <c r="AZ298" s="860"/>
      <c r="BA298" s="860"/>
      <c r="BB298" s="860"/>
      <c r="BC298" s="860"/>
      <c r="BD298" s="860"/>
      <c r="BE298" s="860"/>
      <c r="BF298" s="860"/>
      <c r="BG298" s="860"/>
      <c r="BH298" s="860"/>
      <c r="BI298" s="860"/>
      <c r="BJ298" s="860"/>
      <c r="BK298" s="860"/>
      <c r="BL298" s="860"/>
      <c r="BM298" s="860"/>
      <c r="BN298" s="860"/>
      <c r="BO298" s="860"/>
      <c r="BP298" s="860"/>
      <c r="BQ298" s="860"/>
      <c r="BR298" s="860"/>
      <c r="BS298" s="860"/>
      <c r="BT298" s="860"/>
      <c r="BU298" s="860"/>
      <c r="BV298" s="860"/>
      <c r="BW298" s="860"/>
      <c r="BX298" s="860"/>
      <c r="BY298" s="860"/>
      <c r="BZ298" s="860"/>
      <c r="CA298" s="860"/>
      <c r="CB298" s="860"/>
      <c r="CC298" s="860"/>
      <c r="CD298" s="860"/>
      <c r="CE298" s="860"/>
      <c r="CF298" s="860"/>
      <c r="CG298" s="860"/>
      <c r="CH298" s="860"/>
      <c r="CI298" s="860"/>
      <c r="CJ298" s="860"/>
    </row>
    <row r="299" spans="1:88" s="878" customFormat="1" ht="12.75">
      <c r="A299" s="66" t="s">
        <v>729</v>
      </c>
      <c r="B299" s="79">
        <v>151389</v>
      </c>
      <c r="C299" s="79">
        <v>93026</v>
      </c>
      <c r="D299" s="79">
        <v>0</v>
      </c>
      <c r="E299" s="410">
        <v>0</v>
      </c>
      <c r="F299" s="79">
        <v>0</v>
      </c>
      <c r="G299" s="152"/>
      <c r="H299" s="152"/>
      <c r="I299" s="152"/>
      <c r="J299" s="152"/>
      <c r="K299" s="152"/>
      <c r="L299" s="152"/>
      <c r="M299" s="152"/>
      <c r="N299" s="152"/>
      <c r="O299" s="152"/>
      <c r="P299" s="152"/>
      <c r="Q299" s="152"/>
      <c r="R299" s="152"/>
      <c r="S299" s="152"/>
      <c r="T299" s="152"/>
      <c r="U299" s="152"/>
      <c r="V299" s="877"/>
      <c r="W299" s="877"/>
      <c r="X299" s="877"/>
      <c r="Y299" s="877"/>
      <c r="Z299" s="877"/>
      <c r="AA299" s="877"/>
      <c r="AB299" s="877"/>
      <c r="AC299" s="877"/>
      <c r="AD299" s="877"/>
      <c r="AE299" s="877"/>
      <c r="AF299" s="877"/>
      <c r="AG299" s="877"/>
      <c r="AH299" s="877"/>
      <c r="AI299" s="877"/>
      <c r="AJ299" s="877"/>
      <c r="AK299" s="877"/>
      <c r="AL299" s="877"/>
      <c r="AM299" s="877"/>
      <c r="AN299" s="877"/>
      <c r="AO299" s="877"/>
      <c r="AP299" s="877"/>
      <c r="AQ299" s="877"/>
      <c r="AR299" s="877"/>
      <c r="AS299" s="877"/>
      <c r="AT299" s="877"/>
      <c r="AU299" s="877"/>
      <c r="AV299" s="877"/>
      <c r="AW299" s="877"/>
      <c r="AX299" s="877"/>
      <c r="AY299" s="877"/>
      <c r="AZ299" s="877"/>
      <c r="BA299" s="877"/>
      <c r="BB299" s="877"/>
      <c r="BC299" s="877"/>
      <c r="BD299" s="877"/>
      <c r="BE299" s="877"/>
      <c r="BF299" s="877"/>
      <c r="BG299" s="877"/>
      <c r="BH299" s="877"/>
      <c r="BI299" s="877"/>
      <c r="BJ299" s="877"/>
      <c r="BK299" s="877"/>
      <c r="BL299" s="877"/>
      <c r="BM299" s="877"/>
      <c r="BN299" s="877"/>
      <c r="BO299" s="877"/>
      <c r="BP299" s="877"/>
      <c r="BQ299" s="877"/>
      <c r="BR299" s="877"/>
      <c r="BS299" s="877"/>
      <c r="BT299" s="877"/>
      <c r="BU299" s="877"/>
      <c r="BV299" s="877"/>
      <c r="BW299" s="877"/>
      <c r="BX299" s="877"/>
      <c r="BY299" s="877"/>
      <c r="BZ299" s="877"/>
      <c r="CA299" s="877"/>
      <c r="CB299" s="877"/>
      <c r="CC299" s="877"/>
      <c r="CD299" s="877"/>
      <c r="CE299" s="877"/>
      <c r="CF299" s="877"/>
      <c r="CG299" s="877"/>
      <c r="CH299" s="877"/>
      <c r="CI299" s="877"/>
      <c r="CJ299" s="877"/>
    </row>
    <row r="300" spans="1:88" s="861" customFormat="1" ht="12.75">
      <c r="A300" s="66" t="s">
        <v>715</v>
      </c>
      <c r="B300" s="79">
        <v>2483</v>
      </c>
      <c r="C300" s="79">
        <v>2483</v>
      </c>
      <c r="D300" s="79">
        <v>0</v>
      </c>
      <c r="E300" s="410">
        <v>0</v>
      </c>
      <c r="F300" s="79">
        <v>0</v>
      </c>
      <c r="G300" s="152"/>
      <c r="H300" s="152"/>
      <c r="I300" s="152"/>
      <c r="J300" s="152"/>
      <c r="K300" s="152"/>
      <c r="L300" s="152"/>
      <c r="M300" s="152"/>
      <c r="N300" s="152"/>
      <c r="O300" s="152"/>
      <c r="P300" s="152"/>
      <c r="Q300" s="152"/>
      <c r="R300" s="152"/>
      <c r="S300" s="152"/>
      <c r="T300" s="152"/>
      <c r="U300" s="152"/>
      <c r="V300" s="860"/>
      <c r="W300" s="860"/>
      <c r="X300" s="860"/>
      <c r="Y300" s="860"/>
      <c r="Z300" s="860"/>
      <c r="AA300" s="860"/>
      <c r="AB300" s="860"/>
      <c r="AC300" s="860"/>
      <c r="AD300" s="860"/>
      <c r="AE300" s="860"/>
      <c r="AF300" s="860"/>
      <c r="AG300" s="860"/>
      <c r="AH300" s="860"/>
      <c r="AI300" s="860"/>
      <c r="AJ300" s="860"/>
      <c r="AK300" s="860"/>
      <c r="AL300" s="860"/>
      <c r="AM300" s="860"/>
      <c r="AN300" s="860"/>
      <c r="AO300" s="860"/>
      <c r="AP300" s="860"/>
      <c r="AQ300" s="860"/>
      <c r="AR300" s="860"/>
      <c r="AS300" s="860"/>
      <c r="AT300" s="860"/>
      <c r="AU300" s="860"/>
      <c r="AV300" s="860"/>
      <c r="AW300" s="860"/>
      <c r="AX300" s="860"/>
      <c r="AY300" s="860"/>
      <c r="AZ300" s="860"/>
      <c r="BA300" s="860"/>
      <c r="BB300" s="860"/>
      <c r="BC300" s="860"/>
      <c r="BD300" s="860"/>
      <c r="BE300" s="860"/>
      <c r="BF300" s="860"/>
      <c r="BG300" s="860"/>
      <c r="BH300" s="860"/>
      <c r="BI300" s="860"/>
      <c r="BJ300" s="860"/>
      <c r="BK300" s="860"/>
      <c r="BL300" s="860"/>
      <c r="BM300" s="860"/>
      <c r="BN300" s="860"/>
      <c r="BO300" s="860"/>
      <c r="BP300" s="860"/>
      <c r="BQ300" s="860"/>
      <c r="BR300" s="860"/>
      <c r="BS300" s="860"/>
      <c r="BT300" s="860"/>
      <c r="BU300" s="860"/>
      <c r="BV300" s="860"/>
      <c r="BW300" s="860"/>
      <c r="BX300" s="860"/>
      <c r="BY300" s="860"/>
      <c r="BZ300" s="860"/>
      <c r="CA300" s="860"/>
      <c r="CB300" s="860"/>
      <c r="CC300" s="860"/>
      <c r="CD300" s="860"/>
      <c r="CE300" s="860"/>
      <c r="CF300" s="860"/>
      <c r="CG300" s="860"/>
      <c r="CH300" s="860"/>
      <c r="CI300" s="860"/>
      <c r="CJ300" s="860"/>
    </row>
    <row r="301" spans="1:88" s="878" customFormat="1" ht="12.75">
      <c r="A301" s="66" t="s">
        <v>716</v>
      </c>
      <c r="B301" s="79">
        <v>2483</v>
      </c>
      <c r="C301" s="79">
        <v>2483</v>
      </c>
      <c r="D301" s="79">
        <v>0</v>
      </c>
      <c r="E301" s="410">
        <v>0</v>
      </c>
      <c r="F301" s="79">
        <v>0</v>
      </c>
      <c r="G301" s="152"/>
      <c r="H301" s="152"/>
      <c r="I301" s="152"/>
      <c r="J301" s="152"/>
      <c r="K301" s="152"/>
      <c r="L301" s="152"/>
      <c r="M301" s="152"/>
      <c r="N301" s="152"/>
      <c r="O301" s="152"/>
      <c r="P301" s="152"/>
      <c r="Q301" s="152"/>
      <c r="R301" s="152"/>
      <c r="S301" s="152"/>
      <c r="T301" s="152"/>
      <c r="U301" s="152"/>
      <c r="V301" s="877"/>
      <c r="W301" s="877"/>
      <c r="X301" s="877"/>
      <c r="Y301" s="877"/>
      <c r="Z301" s="877"/>
      <c r="AA301" s="877"/>
      <c r="AB301" s="877"/>
      <c r="AC301" s="877"/>
      <c r="AD301" s="877"/>
      <c r="AE301" s="877"/>
      <c r="AF301" s="877"/>
      <c r="AG301" s="877"/>
      <c r="AH301" s="877"/>
      <c r="AI301" s="877"/>
      <c r="AJ301" s="877"/>
      <c r="AK301" s="877"/>
      <c r="AL301" s="877"/>
      <c r="AM301" s="877"/>
      <c r="AN301" s="877"/>
      <c r="AO301" s="877"/>
      <c r="AP301" s="877"/>
      <c r="AQ301" s="877"/>
      <c r="AR301" s="877"/>
      <c r="AS301" s="877"/>
      <c r="AT301" s="877"/>
      <c r="AU301" s="877"/>
      <c r="AV301" s="877"/>
      <c r="AW301" s="877"/>
      <c r="AX301" s="877"/>
      <c r="AY301" s="877"/>
      <c r="AZ301" s="877"/>
      <c r="BA301" s="877"/>
      <c r="BB301" s="877"/>
      <c r="BC301" s="877"/>
      <c r="BD301" s="877"/>
      <c r="BE301" s="877"/>
      <c r="BF301" s="877"/>
      <c r="BG301" s="877"/>
      <c r="BH301" s="877"/>
      <c r="BI301" s="877"/>
      <c r="BJ301" s="877"/>
      <c r="BK301" s="877"/>
      <c r="BL301" s="877"/>
      <c r="BM301" s="877"/>
      <c r="BN301" s="877"/>
      <c r="BO301" s="877"/>
      <c r="BP301" s="877"/>
      <c r="BQ301" s="877"/>
      <c r="BR301" s="877"/>
      <c r="BS301" s="877"/>
      <c r="BT301" s="877"/>
      <c r="BU301" s="877"/>
      <c r="BV301" s="877"/>
      <c r="BW301" s="877"/>
      <c r="BX301" s="877"/>
      <c r="BY301" s="877"/>
      <c r="BZ301" s="877"/>
      <c r="CA301" s="877"/>
      <c r="CB301" s="877"/>
      <c r="CC301" s="877"/>
      <c r="CD301" s="877"/>
      <c r="CE301" s="877"/>
      <c r="CF301" s="877"/>
      <c r="CG301" s="877"/>
      <c r="CH301" s="877"/>
      <c r="CI301" s="877"/>
      <c r="CJ301" s="877"/>
    </row>
    <row r="302" spans="1:88" s="861" customFormat="1" ht="25.5">
      <c r="A302" s="406" t="s">
        <v>723</v>
      </c>
      <c r="B302" s="23"/>
      <c r="C302" s="23"/>
      <c r="D302" s="23"/>
      <c r="E302" s="874"/>
      <c r="F302" s="79"/>
      <c r="G302" s="152"/>
      <c r="H302" s="152"/>
      <c r="I302" s="152"/>
      <c r="J302" s="152"/>
      <c r="K302" s="152"/>
      <c r="L302" s="152"/>
      <c r="M302" s="152"/>
      <c r="N302" s="152"/>
      <c r="O302" s="152"/>
      <c r="P302" s="152"/>
      <c r="Q302" s="152"/>
      <c r="R302" s="152"/>
      <c r="S302" s="152"/>
      <c r="T302" s="152"/>
      <c r="U302" s="152"/>
      <c r="V302" s="860"/>
      <c r="W302" s="860"/>
      <c r="X302" s="860"/>
      <c r="Y302" s="860"/>
      <c r="Z302" s="860"/>
      <c r="AA302" s="860"/>
      <c r="AB302" s="860"/>
      <c r="AC302" s="860"/>
      <c r="AD302" s="860"/>
      <c r="AE302" s="860"/>
      <c r="AF302" s="860"/>
      <c r="AG302" s="860"/>
      <c r="AH302" s="860"/>
      <c r="AI302" s="860"/>
      <c r="AJ302" s="860"/>
      <c r="AK302" s="860"/>
      <c r="AL302" s="860"/>
      <c r="AM302" s="860"/>
      <c r="AN302" s="860"/>
      <c r="AO302" s="860"/>
      <c r="AP302" s="860"/>
      <c r="AQ302" s="860"/>
      <c r="AR302" s="860"/>
      <c r="AS302" s="860"/>
      <c r="AT302" s="860"/>
      <c r="AU302" s="860"/>
      <c r="AV302" s="860"/>
      <c r="AW302" s="860"/>
      <c r="AX302" s="860"/>
      <c r="AY302" s="860"/>
      <c r="AZ302" s="860"/>
      <c r="BA302" s="860"/>
      <c r="BB302" s="860"/>
      <c r="BC302" s="860"/>
      <c r="BD302" s="860"/>
      <c r="BE302" s="860"/>
      <c r="BF302" s="860"/>
      <c r="BG302" s="860"/>
      <c r="BH302" s="860"/>
      <c r="BI302" s="860"/>
      <c r="BJ302" s="860"/>
      <c r="BK302" s="860"/>
      <c r="BL302" s="860"/>
      <c r="BM302" s="860"/>
      <c r="BN302" s="860"/>
      <c r="BO302" s="860"/>
      <c r="BP302" s="860"/>
      <c r="BQ302" s="860"/>
      <c r="BR302" s="860"/>
      <c r="BS302" s="860"/>
      <c r="BT302" s="860"/>
      <c r="BU302" s="860"/>
      <c r="BV302" s="860"/>
      <c r="BW302" s="860"/>
      <c r="BX302" s="860"/>
      <c r="BY302" s="860"/>
      <c r="BZ302" s="860"/>
      <c r="CA302" s="860"/>
      <c r="CB302" s="860"/>
      <c r="CC302" s="860"/>
      <c r="CD302" s="860"/>
      <c r="CE302" s="860"/>
      <c r="CF302" s="860"/>
      <c r="CG302" s="860"/>
      <c r="CH302" s="860"/>
      <c r="CI302" s="860"/>
      <c r="CJ302" s="860"/>
    </row>
    <row r="303" spans="1:88" s="875" customFormat="1" ht="12.75">
      <c r="A303" s="69" t="s">
        <v>704</v>
      </c>
      <c r="B303" s="79">
        <v>9100</v>
      </c>
      <c r="C303" s="79">
        <v>9100</v>
      </c>
      <c r="D303" s="79">
        <v>9100</v>
      </c>
      <c r="E303" s="410">
        <v>100</v>
      </c>
      <c r="F303" s="79">
        <v>0</v>
      </c>
      <c r="G303" s="152"/>
      <c r="H303" s="152"/>
      <c r="I303" s="152"/>
      <c r="J303" s="152"/>
      <c r="K303" s="152"/>
      <c r="L303" s="152"/>
      <c r="M303" s="152"/>
      <c r="N303" s="152"/>
      <c r="O303" s="152"/>
      <c r="P303" s="152"/>
      <c r="Q303" s="152"/>
      <c r="R303" s="152"/>
      <c r="S303" s="152"/>
      <c r="T303" s="152"/>
      <c r="U303" s="152"/>
      <c r="V303" s="860"/>
      <c r="W303" s="860"/>
      <c r="X303" s="860"/>
      <c r="Y303" s="860"/>
      <c r="Z303" s="860"/>
      <c r="AA303" s="860"/>
      <c r="AB303" s="860"/>
      <c r="AC303" s="860"/>
      <c r="AD303" s="860"/>
      <c r="AE303" s="860"/>
      <c r="AF303" s="860"/>
      <c r="AG303" s="860"/>
      <c r="AH303" s="860"/>
      <c r="AI303" s="860"/>
      <c r="AJ303" s="860"/>
      <c r="AK303" s="860"/>
      <c r="AL303" s="860"/>
      <c r="AM303" s="860"/>
      <c r="AN303" s="860"/>
      <c r="AO303" s="860"/>
      <c r="AP303" s="860"/>
      <c r="AQ303" s="860"/>
      <c r="AR303" s="860"/>
      <c r="AS303" s="860"/>
      <c r="AT303" s="860"/>
      <c r="AU303" s="860"/>
      <c r="AV303" s="860"/>
      <c r="AW303" s="860"/>
      <c r="AX303" s="860"/>
      <c r="AY303" s="860"/>
      <c r="AZ303" s="860"/>
      <c r="BA303" s="860"/>
      <c r="BB303" s="860"/>
      <c r="BC303" s="860"/>
      <c r="BD303" s="860"/>
      <c r="BE303" s="860"/>
      <c r="BF303" s="860"/>
      <c r="BG303" s="860"/>
      <c r="BH303" s="860"/>
      <c r="BI303" s="860"/>
      <c r="BJ303" s="860"/>
      <c r="BK303" s="860"/>
      <c r="BL303" s="860"/>
      <c r="BM303" s="860"/>
      <c r="BN303" s="860"/>
      <c r="BO303" s="860"/>
      <c r="BP303" s="860"/>
      <c r="BQ303" s="860"/>
      <c r="BR303" s="860"/>
      <c r="BS303" s="860"/>
      <c r="BT303" s="860"/>
      <c r="BU303" s="860"/>
      <c r="BV303" s="860"/>
      <c r="BW303" s="860"/>
      <c r="BX303" s="860"/>
      <c r="BY303" s="860"/>
      <c r="BZ303" s="860"/>
      <c r="CA303" s="860"/>
      <c r="CB303" s="860"/>
      <c r="CC303" s="860"/>
      <c r="CD303" s="860"/>
      <c r="CE303" s="860"/>
      <c r="CF303" s="860"/>
      <c r="CG303" s="860"/>
      <c r="CH303" s="860"/>
      <c r="CI303" s="860"/>
      <c r="CJ303" s="860"/>
    </row>
    <row r="304" spans="1:88" s="875" customFormat="1" ht="12.75">
      <c r="A304" s="69" t="s">
        <v>705</v>
      </c>
      <c r="B304" s="79">
        <v>9100</v>
      </c>
      <c r="C304" s="79">
        <v>9100</v>
      </c>
      <c r="D304" s="79">
        <v>9100</v>
      </c>
      <c r="E304" s="410">
        <v>100</v>
      </c>
      <c r="F304" s="79">
        <v>0</v>
      </c>
      <c r="G304" s="152"/>
      <c r="H304" s="152"/>
      <c r="I304" s="152"/>
      <c r="J304" s="152"/>
      <c r="K304" s="152"/>
      <c r="L304" s="152"/>
      <c r="M304" s="152"/>
      <c r="N304" s="152"/>
      <c r="O304" s="152"/>
      <c r="P304" s="152"/>
      <c r="Q304" s="152"/>
      <c r="R304" s="152"/>
      <c r="S304" s="152"/>
      <c r="T304" s="152"/>
      <c r="U304" s="152"/>
      <c r="V304" s="860"/>
      <c r="W304" s="860"/>
      <c r="X304" s="860"/>
      <c r="Y304" s="860"/>
      <c r="Z304" s="860"/>
      <c r="AA304" s="860"/>
      <c r="AB304" s="860"/>
      <c r="AC304" s="860"/>
      <c r="AD304" s="860"/>
      <c r="AE304" s="860"/>
      <c r="AF304" s="860"/>
      <c r="AG304" s="860"/>
      <c r="AH304" s="860"/>
      <c r="AI304" s="860"/>
      <c r="AJ304" s="860"/>
      <c r="AK304" s="860"/>
      <c r="AL304" s="860"/>
      <c r="AM304" s="860"/>
      <c r="AN304" s="860"/>
      <c r="AO304" s="860"/>
      <c r="AP304" s="860"/>
      <c r="AQ304" s="860"/>
      <c r="AR304" s="860"/>
      <c r="AS304" s="860"/>
      <c r="AT304" s="860"/>
      <c r="AU304" s="860"/>
      <c r="AV304" s="860"/>
      <c r="AW304" s="860"/>
      <c r="AX304" s="860"/>
      <c r="AY304" s="860"/>
      <c r="AZ304" s="860"/>
      <c r="BA304" s="860"/>
      <c r="BB304" s="860"/>
      <c r="BC304" s="860"/>
      <c r="BD304" s="860"/>
      <c r="BE304" s="860"/>
      <c r="BF304" s="860"/>
      <c r="BG304" s="860"/>
      <c r="BH304" s="860"/>
      <c r="BI304" s="860"/>
      <c r="BJ304" s="860"/>
      <c r="BK304" s="860"/>
      <c r="BL304" s="860"/>
      <c r="BM304" s="860"/>
      <c r="BN304" s="860"/>
      <c r="BO304" s="860"/>
      <c r="BP304" s="860"/>
      <c r="BQ304" s="860"/>
      <c r="BR304" s="860"/>
      <c r="BS304" s="860"/>
      <c r="BT304" s="860"/>
      <c r="BU304" s="860"/>
      <c r="BV304" s="860"/>
      <c r="BW304" s="860"/>
      <c r="BX304" s="860"/>
      <c r="BY304" s="860"/>
      <c r="BZ304" s="860"/>
      <c r="CA304" s="860"/>
      <c r="CB304" s="860"/>
      <c r="CC304" s="860"/>
      <c r="CD304" s="860"/>
      <c r="CE304" s="860"/>
      <c r="CF304" s="860"/>
      <c r="CG304" s="860"/>
      <c r="CH304" s="860"/>
      <c r="CI304" s="860"/>
      <c r="CJ304" s="860"/>
    </row>
    <row r="305" spans="1:88" s="875" customFormat="1" ht="12.75">
      <c r="A305" s="69" t="s">
        <v>708</v>
      </c>
      <c r="B305" s="79">
        <v>9100</v>
      </c>
      <c r="C305" s="79">
        <v>9100</v>
      </c>
      <c r="D305" s="79">
        <v>5999.88</v>
      </c>
      <c r="E305" s="410">
        <v>65.93274725274726</v>
      </c>
      <c r="F305" s="79">
        <v>-0.11999999999989086</v>
      </c>
      <c r="G305" s="152"/>
      <c r="H305" s="152"/>
      <c r="I305" s="152"/>
      <c r="J305" s="152"/>
      <c r="K305" s="152"/>
      <c r="L305" s="152"/>
      <c r="M305" s="152"/>
      <c r="N305" s="152"/>
      <c r="O305" s="152"/>
      <c r="P305" s="152"/>
      <c r="Q305" s="152"/>
      <c r="R305" s="152"/>
      <c r="S305" s="152"/>
      <c r="T305" s="152"/>
      <c r="U305" s="152"/>
      <c r="V305" s="860"/>
      <c r="W305" s="860"/>
      <c r="X305" s="860"/>
      <c r="Y305" s="860"/>
      <c r="Z305" s="860"/>
      <c r="AA305" s="860"/>
      <c r="AB305" s="860"/>
      <c r="AC305" s="860"/>
      <c r="AD305" s="860"/>
      <c r="AE305" s="860"/>
      <c r="AF305" s="860"/>
      <c r="AG305" s="860"/>
      <c r="AH305" s="860"/>
      <c r="AI305" s="860"/>
      <c r="AJ305" s="860"/>
      <c r="AK305" s="860"/>
      <c r="AL305" s="860"/>
      <c r="AM305" s="860"/>
      <c r="AN305" s="860"/>
      <c r="AO305" s="860"/>
      <c r="AP305" s="860"/>
      <c r="AQ305" s="860"/>
      <c r="AR305" s="860"/>
      <c r="AS305" s="860"/>
      <c r="AT305" s="860"/>
      <c r="AU305" s="860"/>
      <c r="AV305" s="860"/>
      <c r="AW305" s="860"/>
      <c r="AX305" s="860"/>
      <c r="AY305" s="860"/>
      <c r="AZ305" s="860"/>
      <c r="BA305" s="860"/>
      <c r="BB305" s="860"/>
      <c r="BC305" s="860"/>
      <c r="BD305" s="860"/>
      <c r="BE305" s="860"/>
      <c r="BF305" s="860"/>
      <c r="BG305" s="860"/>
      <c r="BH305" s="860"/>
      <c r="BI305" s="860"/>
      <c r="BJ305" s="860"/>
      <c r="BK305" s="860"/>
      <c r="BL305" s="860"/>
      <c r="BM305" s="860"/>
      <c r="BN305" s="860"/>
      <c r="BO305" s="860"/>
      <c r="BP305" s="860"/>
      <c r="BQ305" s="860"/>
      <c r="BR305" s="860"/>
      <c r="BS305" s="860"/>
      <c r="BT305" s="860"/>
      <c r="BU305" s="860"/>
      <c r="BV305" s="860"/>
      <c r="BW305" s="860"/>
      <c r="BX305" s="860"/>
      <c r="BY305" s="860"/>
      <c r="BZ305" s="860"/>
      <c r="CA305" s="860"/>
      <c r="CB305" s="860"/>
      <c r="CC305" s="860"/>
      <c r="CD305" s="860"/>
      <c r="CE305" s="860"/>
      <c r="CF305" s="860"/>
      <c r="CG305" s="860"/>
      <c r="CH305" s="860"/>
      <c r="CI305" s="860"/>
      <c r="CJ305" s="860"/>
    </row>
    <row r="306" spans="1:88" s="861" customFormat="1" ht="12.75">
      <c r="A306" s="69" t="s">
        <v>715</v>
      </c>
      <c r="B306" s="79">
        <v>9100</v>
      </c>
      <c r="C306" s="79">
        <v>9100</v>
      </c>
      <c r="D306" s="79">
        <v>5999.88</v>
      </c>
      <c r="E306" s="410">
        <v>65.93274725274726</v>
      </c>
      <c r="F306" s="79">
        <v>-0.11999999999989086</v>
      </c>
      <c r="G306" s="152"/>
      <c r="H306" s="152"/>
      <c r="I306" s="152"/>
      <c r="J306" s="152"/>
      <c r="K306" s="152"/>
      <c r="L306" s="152"/>
      <c r="M306" s="152"/>
      <c r="N306" s="152"/>
      <c r="O306" s="152"/>
      <c r="P306" s="152"/>
      <c r="Q306" s="152"/>
      <c r="R306" s="152"/>
      <c r="S306" s="152"/>
      <c r="T306" s="152"/>
      <c r="U306" s="152"/>
      <c r="V306" s="860"/>
      <c r="W306" s="860"/>
      <c r="X306" s="860"/>
      <c r="Y306" s="860"/>
      <c r="Z306" s="860"/>
      <c r="AA306" s="860"/>
      <c r="AB306" s="860"/>
      <c r="AC306" s="860"/>
      <c r="AD306" s="860"/>
      <c r="AE306" s="860"/>
      <c r="AF306" s="860"/>
      <c r="AG306" s="860"/>
      <c r="AH306" s="860"/>
      <c r="AI306" s="860"/>
      <c r="AJ306" s="860"/>
      <c r="AK306" s="860"/>
      <c r="AL306" s="860"/>
      <c r="AM306" s="860"/>
      <c r="AN306" s="860"/>
      <c r="AO306" s="860"/>
      <c r="AP306" s="860"/>
      <c r="AQ306" s="860"/>
      <c r="AR306" s="860"/>
      <c r="AS306" s="860"/>
      <c r="AT306" s="860"/>
      <c r="AU306" s="860"/>
      <c r="AV306" s="860"/>
      <c r="AW306" s="860"/>
      <c r="AX306" s="860"/>
      <c r="AY306" s="860"/>
      <c r="AZ306" s="860"/>
      <c r="BA306" s="860"/>
      <c r="BB306" s="860"/>
      <c r="BC306" s="860"/>
      <c r="BD306" s="860"/>
      <c r="BE306" s="860"/>
      <c r="BF306" s="860"/>
      <c r="BG306" s="860"/>
      <c r="BH306" s="860"/>
      <c r="BI306" s="860"/>
      <c r="BJ306" s="860"/>
      <c r="BK306" s="860"/>
      <c r="BL306" s="860"/>
      <c r="BM306" s="860"/>
      <c r="BN306" s="860"/>
      <c r="BO306" s="860"/>
      <c r="BP306" s="860"/>
      <c r="BQ306" s="860"/>
      <c r="BR306" s="860"/>
      <c r="BS306" s="860"/>
      <c r="BT306" s="860"/>
      <c r="BU306" s="860"/>
      <c r="BV306" s="860"/>
      <c r="BW306" s="860"/>
      <c r="BX306" s="860"/>
      <c r="BY306" s="860"/>
      <c r="BZ306" s="860"/>
      <c r="CA306" s="860"/>
      <c r="CB306" s="860"/>
      <c r="CC306" s="860"/>
      <c r="CD306" s="860"/>
      <c r="CE306" s="860"/>
      <c r="CF306" s="860"/>
      <c r="CG306" s="860"/>
      <c r="CH306" s="860"/>
      <c r="CI306" s="860"/>
      <c r="CJ306" s="860"/>
    </row>
    <row r="307" spans="1:88" s="861" customFormat="1" ht="12.75">
      <c r="A307" s="69" t="s">
        <v>717</v>
      </c>
      <c r="B307" s="79">
        <v>9100</v>
      </c>
      <c r="C307" s="79">
        <v>9100</v>
      </c>
      <c r="D307" s="79">
        <v>5999.88</v>
      </c>
      <c r="E307" s="410">
        <v>65.93274725274726</v>
      </c>
      <c r="F307" s="79">
        <v>-0.11999999999989086</v>
      </c>
      <c r="G307" s="152"/>
      <c r="H307" s="152"/>
      <c r="I307" s="152"/>
      <c r="J307" s="152"/>
      <c r="K307" s="152"/>
      <c r="L307" s="152"/>
      <c r="M307" s="152"/>
      <c r="N307" s="152"/>
      <c r="O307" s="152"/>
      <c r="P307" s="152"/>
      <c r="Q307" s="152"/>
      <c r="R307" s="152"/>
      <c r="S307" s="152"/>
      <c r="T307" s="152"/>
      <c r="U307" s="152"/>
      <c r="V307" s="860"/>
      <c r="W307" s="860"/>
      <c r="X307" s="860"/>
      <c r="Y307" s="860"/>
      <c r="Z307" s="860"/>
      <c r="AA307" s="860"/>
      <c r="AB307" s="860"/>
      <c r="AC307" s="860"/>
      <c r="AD307" s="860"/>
      <c r="AE307" s="860"/>
      <c r="AF307" s="860"/>
      <c r="AG307" s="860"/>
      <c r="AH307" s="860"/>
      <c r="AI307" s="860"/>
      <c r="AJ307" s="860"/>
      <c r="AK307" s="860"/>
      <c r="AL307" s="860"/>
      <c r="AM307" s="860"/>
      <c r="AN307" s="860"/>
      <c r="AO307" s="860"/>
      <c r="AP307" s="860"/>
      <c r="AQ307" s="860"/>
      <c r="AR307" s="860"/>
      <c r="AS307" s="860"/>
      <c r="AT307" s="860"/>
      <c r="AU307" s="860"/>
      <c r="AV307" s="860"/>
      <c r="AW307" s="860"/>
      <c r="AX307" s="860"/>
      <c r="AY307" s="860"/>
      <c r="AZ307" s="860"/>
      <c r="BA307" s="860"/>
      <c r="BB307" s="860"/>
      <c r="BC307" s="860"/>
      <c r="BD307" s="860"/>
      <c r="BE307" s="860"/>
      <c r="BF307" s="860"/>
      <c r="BG307" s="860"/>
      <c r="BH307" s="860"/>
      <c r="BI307" s="860"/>
      <c r="BJ307" s="860"/>
      <c r="BK307" s="860"/>
      <c r="BL307" s="860"/>
      <c r="BM307" s="860"/>
      <c r="BN307" s="860"/>
      <c r="BO307" s="860"/>
      <c r="BP307" s="860"/>
      <c r="BQ307" s="860"/>
      <c r="BR307" s="860"/>
      <c r="BS307" s="860"/>
      <c r="BT307" s="860"/>
      <c r="BU307" s="860"/>
      <c r="BV307" s="860"/>
      <c r="BW307" s="860"/>
      <c r="BX307" s="860"/>
      <c r="BY307" s="860"/>
      <c r="BZ307" s="860"/>
      <c r="CA307" s="860"/>
      <c r="CB307" s="860"/>
      <c r="CC307" s="860"/>
      <c r="CD307" s="860"/>
      <c r="CE307" s="860"/>
      <c r="CF307" s="860"/>
      <c r="CG307" s="860"/>
      <c r="CH307" s="860"/>
      <c r="CI307" s="860"/>
      <c r="CJ307" s="860"/>
    </row>
    <row r="308" spans="1:6" ht="12.75">
      <c r="A308" s="192" t="s">
        <v>742</v>
      </c>
      <c r="B308" s="23"/>
      <c r="C308" s="23"/>
      <c r="D308" s="23"/>
      <c r="E308" s="874"/>
      <c r="F308" s="79"/>
    </row>
    <row r="309" spans="1:88" s="861" customFormat="1" ht="12.75">
      <c r="A309" s="70" t="s">
        <v>727</v>
      </c>
      <c r="B309" s="79"/>
      <c r="C309" s="79"/>
      <c r="D309" s="79"/>
      <c r="E309" s="410"/>
      <c r="F309" s="79"/>
      <c r="G309" s="152"/>
      <c r="H309" s="152"/>
      <c r="I309" s="152"/>
      <c r="J309" s="152"/>
      <c r="K309" s="152"/>
      <c r="L309" s="152"/>
      <c r="M309" s="152"/>
      <c r="N309" s="152"/>
      <c r="O309" s="152"/>
      <c r="P309" s="152"/>
      <c r="Q309" s="152"/>
      <c r="R309" s="152"/>
      <c r="S309" s="152"/>
      <c r="T309" s="152"/>
      <c r="U309" s="152"/>
      <c r="V309" s="860"/>
      <c r="W309" s="860"/>
      <c r="X309" s="860"/>
      <c r="Y309" s="860"/>
      <c r="Z309" s="860"/>
      <c r="AA309" s="860"/>
      <c r="AB309" s="860"/>
      <c r="AC309" s="860"/>
      <c r="AD309" s="860"/>
      <c r="AE309" s="860"/>
      <c r="AF309" s="860"/>
      <c r="AG309" s="860"/>
      <c r="AH309" s="860"/>
      <c r="AI309" s="860"/>
      <c r="AJ309" s="860"/>
      <c r="AK309" s="860"/>
      <c r="AL309" s="860"/>
      <c r="AM309" s="860"/>
      <c r="AN309" s="860"/>
      <c r="AO309" s="860"/>
      <c r="AP309" s="860"/>
      <c r="AQ309" s="860"/>
      <c r="AR309" s="860"/>
      <c r="AS309" s="860"/>
      <c r="AT309" s="860"/>
      <c r="AU309" s="860"/>
      <c r="AV309" s="860"/>
      <c r="AW309" s="860"/>
      <c r="AX309" s="860"/>
      <c r="AY309" s="860"/>
      <c r="AZ309" s="860"/>
      <c r="BA309" s="860"/>
      <c r="BB309" s="860"/>
      <c r="BC309" s="860"/>
      <c r="BD309" s="860"/>
      <c r="BE309" s="860"/>
      <c r="BF309" s="860"/>
      <c r="BG309" s="860"/>
      <c r="BH309" s="860"/>
      <c r="BI309" s="860"/>
      <c r="BJ309" s="860"/>
      <c r="BK309" s="860"/>
      <c r="BL309" s="860"/>
      <c r="BM309" s="860"/>
      <c r="BN309" s="860"/>
      <c r="BO309" s="860"/>
      <c r="BP309" s="860"/>
      <c r="BQ309" s="860"/>
      <c r="BR309" s="860"/>
      <c r="BS309" s="860"/>
      <c r="BT309" s="860"/>
      <c r="BU309" s="860"/>
      <c r="BV309" s="860"/>
      <c r="BW309" s="860"/>
      <c r="BX309" s="860"/>
      <c r="BY309" s="860"/>
      <c r="BZ309" s="860"/>
      <c r="CA309" s="860"/>
      <c r="CB309" s="860"/>
      <c r="CC309" s="860"/>
      <c r="CD309" s="860"/>
      <c r="CE309" s="860"/>
      <c r="CF309" s="860"/>
      <c r="CG309" s="860"/>
      <c r="CH309" s="860"/>
      <c r="CI309" s="860"/>
      <c r="CJ309" s="860"/>
    </row>
    <row r="310" spans="1:88" s="875" customFormat="1" ht="12.75">
      <c r="A310" s="69" t="s">
        <v>704</v>
      </c>
      <c r="B310" s="79">
        <v>316539</v>
      </c>
      <c r="C310" s="79">
        <v>0</v>
      </c>
      <c r="D310" s="79">
        <v>0</v>
      </c>
      <c r="E310" s="410">
        <v>0</v>
      </c>
      <c r="F310" s="79">
        <v>0</v>
      </c>
      <c r="G310" s="152"/>
      <c r="H310" s="152"/>
      <c r="I310" s="152"/>
      <c r="J310" s="152"/>
      <c r="K310" s="152"/>
      <c r="L310" s="152"/>
      <c r="M310" s="152"/>
      <c r="N310" s="152"/>
      <c r="O310" s="152"/>
      <c r="P310" s="152"/>
      <c r="Q310" s="152"/>
      <c r="R310" s="152"/>
      <c r="S310" s="152"/>
      <c r="T310" s="152"/>
      <c r="U310" s="152"/>
      <c r="V310" s="860"/>
      <c r="W310" s="860"/>
      <c r="X310" s="860"/>
      <c r="Y310" s="860"/>
      <c r="Z310" s="860"/>
      <c r="AA310" s="860"/>
      <c r="AB310" s="860"/>
      <c r="AC310" s="860"/>
      <c r="AD310" s="860"/>
      <c r="AE310" s="860"/>
      <c r="AF310" s="860"/>
      <c r="AG310" s="860"/>
      <c r="AH310" s="860"/>
      <c r="AI310" s="860"/>
      <c r="AJ310" s="860"/>
      <c r="AK310" s="860"/>
      <c r="AL310" s="860"/>
      <c r="AM310" s="860"/>
      <c r="AN310" s="860"/>
      <c r="AO310" s="860"/>
      <c r="AP310" s="860"/>
      <c r="AQ310" s="860"/>
      <c r="AR310" s="860"/>
      <c r="AS310" s="860"/>
      <c r="AT310" s="860"/>
      <c r="AU310" s="860"/>
      <c r="AV310" s="860"/>
      <c r="AW310" s="860"/>
      <c r="AX310" s="860"/>
      <c r="AY310" s="860"/>
      <c r="AZ310" s="860"/>
      <c r="BA310" s="860"/>
      <c r="BB310" s="860"/>
      <c r="BC310" s="860"/>
      <c r="BD310" s="860"/>
      <c r="BE310" s="860"/>
      <c r="BF310" s="860"/>
      <c r="BG310" s="860"/>
      <c r="BH310" s="860"/>
      <c r="BI310" s="860"/>
      <c r="BJ310" s="860"/>
      <c r="BK310" s="860"/>
      <c r="BL310" s="860"/>
      <c r="BM310" s="860"/>
      <c r="BN310" s="860"/>
      <c r="BO310" s="860"/>
      <c r="BP310" s="860"/>
      <c r="BQ310" s="860"/>
      <c r="BR310" s="860"/>
      <c r="BS310" s="860"/>
      <c r="BT310" s="860"/>
      <c r="BU310" s="860"/>
      <c r="BV310" s="860"/>
      <c r="BW310" s="860"/>
      <c r="BX310" s="860"/>
      <c r="BY310" s="860"/>
      <c r="BZ310" s="860"/>
      <c r="CA310" s="860"/>
      <c r="CB310" s="860"/>
      <c r="CC310" s="860"/>
      <c r="CD310" s="860"/>
      <c r="CE310" s="860"/>
      <c r="CF310" s="860"/>
      <c r="CG310" s="860"/>
      <c r="CH310" s="860"/>
      <c r="CI310" s="860"/>
      <c r="CJ310" s="860"/>
    </row>
    <row r="311" spans="1:88" s="875" customFormat="1" ht="12.75">
      <c r="A311" s="69" t="s">
        <v>705</v>
      </c>
      <c r="B311" s="79">
        <v>68012</v>
      </c>
      <c r="C311" s="79">
        <v>0</v>
      </c>
      <c r="D311" s="79">
        <v>0</v>
      </c>
      <c r="E311" s="410">
        <v>0</v>
      </c>
      <c r="F311" s="79">
        <v>0</v>
      </c>
      <c r="G311" s="152"/>
      <c r="H311" s="152"/>
      <c r="I311" s="152"/>
      <c r="J311" s="152"/>
      <c r="K311" s="152"/>
      <c r="L311" s="152"/>
      <c r="M311" s="152"/>
      <c r="N311" s="152"/>
      <c r="O311" s="152"/>
      <c r="P311" s="152"/>
      <c r="Q311" s="152"/>
      <c r="R311" s="152"/>
      <c r="S311" s="152"/>
      <c r="T311" s="152"/>
      <c r="U311" s="152"/>
      <c r="V311" s="860"/>
      <c r="W311" s="860"/>
      <c r="X311" s="860"/>
      <c r="Y311" s="860"/>
      <c r="Z311" s="860"/>
      <c r="AA311" s="860"/>
      <c r="AB311" s="860"/>
      <c r="AC311" s="860"/>
      <c r="AD311" s="860"/>
      <c r="AE311" s="860"/>
      <c r="AF311" s="860"/>
      <c r="AG311" s="860"/>
      <c r="AH311" s="860"/>
      <c r="AI311" s="860"/>
      <c r="AJ311" s="860"/>
      <c r="AK311" s="860"/>
      <c r="AL311" s="860"/>
      <c r="AM311" s="860"/>
      <c r="AN311" s="860"/>
      <c r="AO311" s="860"/>
      <c r="AP311" s="860"/>
      <c r="AQ311" s="860"/>
      <c r="AR311" s="860"/>
      <c r="AS311" s="860"/>
      <c r="AT311" s="860"/>
      <c r="AU311" s="860"/>
      <c r="AV311" s="860"/>
      <c r="AW311" s="860"/>
      <c r="AX311" s="860"/>
      <c r="AY311" s="860"/>
      <c r="AZ311" s="860"/>
      <c r="BA311" s="860"/>
      <c r="BB311" s="860"/>
      <c r="BC311" s="860"/>
      <c r="BD311" s="860"/>
      <c r="BE311" s="860"/>
      <c r="BF311" s="860"/>
      <c r="BG311" s="860"/>
      <c r="BH311" s="860"/>
      <c r="BI311" s="860"/>
      <c r="BJ311" s="860"/>
      <c r="BK311" s="860"/>
      <c r="BL311" s="860"/>
      <c r="BM311" s="860"/>
      <c r="BN311" s="860"/>
      <c r="BO311" s="860"/>
      <c r="BP311" s="860"/>
      <c r="BQ311" s="860"/>
      <c r="BR311" s="860"/>
      <c r="BS311" s="860"/>
      <c r="BT311" s="860"/>
      <c r="BU311" s="860"/>
      <c r="BV311" s="860"/>
      <c r="BW311" s="860"/>
      <c r="BX311" s="860"/>
      <c r="BY311" s="860"/>
      <c r="BZ311" s="860"/>
      <c r="CA311" s="860"/>
      <c r="CB311" s="860"/>
      <c r="CC311" s="860"/>
      <c r="CD311" s="860"/>
      <c r="CE311" s="860"/>
      <c r="CF311" s="860"/>
      <c r="CG311" s="860"/>
      <c r="CH311" s="860"/>
      <c r="CI311" s="860"/>
      <c r="CJ311" s="860"/>
    </row>
    <row r="312" spans="1:88" s="875" customFormat="1" ht="12.75">
      <c r="A312" s="69" t="s">
        <v>706</v>
      </c>
      <c r="B312" s="79">
        <v>21693</v>
      </c>
      <c r="C312" s="79">
        <v>0</v>
      </c>
      <c r="D312" s="79">
        <v>0</v>
      </c>
      <c r="E312" s="410">
        <v>0</v>
      </c>
      <c r="F312" s="79">
        <v>0</v>
      </c>
      <c r="G312" s="152"/>
      <c r="H312" s="152"/>
      <c r="I312" s="152"/>
      <c r="J312" s="152"/>
      <c r="K312" s="152"/>
      <c r="L312" s="152"/>
      <c r="M312" s="152"/>
      <c r="N312" s="152"/>
      <c r="O312" s="152"/>
      <c r="P312" s="152"/>
      <c r="Q312" s="152"/>
      <c r="R312" s="152"/>
      <c r="S312" s="152"/>
      <c r="T312" s="152"/>
      <c r="U312" s="152"/>
      <c r="V312" s="860"/>
      <c r="W312" s="860"/>
      <c r="X312" s="860"/>
      <c r="Y312" s="860"/>
      <c r="Z312" s="860"/>
      <c r="AA312" s="860"/>
      <c r="AB312" s="860"/>
      <c r="AC312" s="860"/>
      <c r="AD312" s="860"/>
      <c r="AE312" s="860"/>
      <c r="AF312" s="860"/>
      <c r="AG312" s="860"/>
      <c r="AH312" s="860"/>
      <c r="AI312" s="860"/>
      <c r="AJ312" s="860"/>
      <c r="AK312" s="860"/>
      <c r="AL312" s="860"/>
      <c r="AM312" s="860"/>
      <c r="AN312" s="860"/>
      <c r="AO312" s="860"/>
      <c r="AP312" s="860"/>
      <c r="AQ312" s="860"/>
      <c r="AR312" s="860"/>
      <c r="AS312" s="860"/>
      <c r="AT312" s="860"/>
      <c r="AU312" s="860"/>
      <c r="AV312" s="860"/>
      <c r="AW312" s="860"/>
      <c r="AX312" s="860"/>
      <c r="AY312" s="860"/>
      <c r="AZ312" s="860"/>
      <c r="BA312" s="860"/>
      <c r="BB312" s="860"/>
      <c r="BC312" s="860"/>
      <c r="BD312" s="860"/>
      <c r="BE312" s="860"/>
      <c r="BF312" s="860"/>
      <c r="BG312" s="860"/>
      <c r="BH312" s="860"/>
      <c r="BI312" s="860"/>
      <c r="BJ312" s="860"/>
      <c r="BK312" s="860"/>
      <c r="BL312" s="860"/>
      <c r="BM312" s="860"/>
      <c r="BN312" s="860"/>
      <c r="BO312" s="860"/>
      <c r="BP312" s="860"/>
      <c r="BQ312" s="860"/>
      <c r="BR312" s="860"/>
      <c r="BS312" s="860"/>
      <c r="BT312" s="860"/>
      <c r="BU312" s="860"/>
      <c r="BV312" s="860"/>
      <c r="BW312" s="860"/>
      <c r="BX312" s="860"/>
      <c r="BY312" s="860"/>
      <c r="BZ312" s="860"/>
      <c r="CA312" s="860"/>
      <c r="CB312" s="860"/>
      <c r="CC312" s="860"/>
      <c r="CD312" s="860"/>
      <c r="CE312" s="860"/>
      <c r="CF312" s="860"/>
      <c r="CG312" s="860"/>
      <c r="CH312" s="860"/>
      <c r="CI312" s="860"/>
      <c r="CJ312" s="860"/>
    </row>
    <row r="313" spans="1:88" s="875" customFormat="1" ht="12.75">
      <c r="A313" s="69" t="s">
        <v>707</v>
      </c>
      <c r="B313" s="79">
        <v>226834</v>
      </c>
      <c r="C313" s="79">
        <v>0</v>
      </c>
      <c r="D313" s="79">
        <v>0</v>
      </c>
      <c r="E313" s="410">
        <v>0</v>
      </c>
      <c r="F313" s="79">
        <v>0</v>
      </c>
      <c r="G313" s="152"/>
      <c r="H313" s="152"/>
      <c r="I313" s="152"/>
      <c r="J313" s="152"/>
      <c r="K313" s="152"/>
      <c r="L313" s="152"/>
      <c r="M313" s="152"/>
      <c r="N313" s="152"/>
      <c r="O313" s="152"/>
      <c r="P313" s="152"/>
      <c r="Q313" s="152"/>
      <c r="R313" s="152"/>
      <c r="S313" s="152"/>
      <c r="T313" s="152"/>
      <c r="U313" s="152"/>
      <c r="V313" s="860"/>
      <c r="W313" s="860"/>
      <c r="X313" s="860"/>
      <c r="Y313" s="860"/>
      <c r="Z313" s="860"/>
      <c r="AA313" s="860"/>
      <c r="AB313" s="860"/>
      <c r="AC313" s="860"/>
      <c r="AD313" s="860"/>
      <c r="AE313" s="860"/>
      <c r="AF313" s="860"/>
      <c r="AG313" s="860"/>
      <c r="AH313" s="860"/>
      <c r="AI313" s="860"/>
      <c r="AJ313" s="860"/>
      <c r="AK313" s="860"/>
      <c r="AL313" s="860"/>
      <c r="AM313" s="860"/>
      <c r="AN313" s="860"/>
      <c r="AO313" s="860"/>
      <c r="AP313" s="860"/>
      <c r="AQ313" s="860"/>
      <c r="AR313" s="860"/>
      <c r="AS313" s="860"/>
      <c r="AT313" s="860"/>
      <c r="AU313" s="860"/>
      <c r="AV313" s="860"/>
      <c r="AW313" s="860"/>
      <c r="AX313" s="860"/>
      <c r="AY313" s="860"/>
      <c r="AZ313" s="860"/>
      <c r="BA313" s="860"/>
      <c r="BB313" s="860"/>
      <c r="BC313" s="860"/>
      <c r="BD313" s="860"/>
      <c r="BE313" s="860"/>
      <c r="BF313" s="860"/>
      <c r="BG313" s="860"/>
      <c r="BH313" s="860"/>
      <c r="BI313" s="860"/>
      <c r="BJ313" s="860"/>
      <c r="BK313" s="860"/>
      <c r="BL313" s="860"/>
      <c r="BM313" s="860"/>
      <c r="BN313" s="860"/>
      <c r="BO313" s="860"/>
      <c r="BP313" s="860"/>
      <c r="BQ313" s="860"/>
      <c r="BR313" s="860"/>
      <c r="BS313" s="860"/>
      <c r="BT313" s="860"/>
      <c r="BU313" s="860"/>
      <c r="BV313" s="860"/>
      <c r="BW313" s="860"/>
      <c r="BX313" s="860"/>
      <c r="BY313" s="860"/>
      <c r="BZ313" s="860"/>
      <c r="CA313" s="860"/>
      <c r="CB313" s="860"/>
      <c r="CC313" s="860"/>
      <c r="CD313" s="860"/>
      <c r="CE313" s="860"/>
      <c r="CF313" s="860"/>
      <c r="CG313" s="860"/>
      <c r="CH313" s="860"/>
      <c r="CI313" s="860"/>
      <c r="CJ313" s="860"/>
    </row>
    <row r="314" spans="1:88" s="875" customFormat="1" ht="12.75">
      <c r="A314" s="69" t="s">
        <v>708</v>
      </c>
      <c r="B314" s="79">
        <v>316539</v>
      </c>
      <c r="C314" s="79">
        <v>0</v>
      </c>
      <c r="D314" s="79">
        <v>0</v>
      </c>
      <c r="E314" s="410">
        <v>0</v>
      </c>
      <c r="F314" s="79">
        <v>0</v>
      </c>
      <c r="G314" s="152"/>
      <c r="H314" s="152"/>
      <c r="I314" s="152"/>
      <c r="J314" s="152"/>
      <c r="K314" s="152"/>
      <c r="L314" s="152"/>
      <c r="M314" s="152"/>
      <c r="N314" s="152"/>
      <c r="O314" s="152"/>
      <c r="P314" s="152"/>
      <c r="Q314" s="152"/>
      <c r="R314" s="152"/>
      <c r="S314" s="152"/>
      <c r="T314" s="152"/>
      <c r="U314" s="152"/>
      <c r="V314" s="860"/>
      <c r="W314" s="860"/>
      <c r="X314" s="860"/>
      <c r="Y314" s="860"/>
      <c r="Z314" s="860"/>
      <c r="AA314" s="860"/>
      <c r="AB314" s="860"/>
      <c r="AC314" s="860"/>
      <c r="AD314" s="860"/>
      <c r="AE314" s="860"/>
      <c r="AF314" s="860"/>
      <c r="AG314" s="860"/>
      <c r="AH314" s="860"/>
      <c r="AI314" s="860"/>
      <c r="AJ314" s="860"/>
      <c r="AK314" s="860"/>
      <c r="AL314" s="860"/>
      <c r="AM314" s="860"/>
      <c r="AN314" s="860"/>
      <c r="AO314" s="860"/>
      <c r="AP314" s="860"/>
      <c r="AQ314" s="860"/>
      <c r="AR314" s="860"/>
      <c r="AS314" s="860"/>
      <c r="AT314" s="860"/>
      <c r="AU314" s="860"/>
      <c r="AV314" s="860"/>
      <c r="AW314" s="860"/>
      <c r="AX314" s="860"/>
      <c r="AY314" s="860"/>
      <c r="AZ314" s="860"/>
      <c r="BA314" s="860"/>
      <c r="BB314" s="860"/>
      <c r="BC314" s="860"/>
      <c r="BD314" s="860"/>
      <c r="BE314" s="860"/>
      <c r="BF314" s="860"/>
      <c r="BG314" s="860"/>
      <c r="BH314" s="860"/>
      <c r="BI314" s="860"/>
      <c r="BJ314" s="860"/>
      <c r="BK314" s="860"/>
      <c r="BL314" s="860"/>
      <c r="BM314" s="860"/>
      <c r="BN314" s="860"/>
      <c r="BO314" s="860"/>
      <c r="BP314" s="860"/>
      <c r="BQ314" s="860"/>
      <c r="BR314" s="860"/>
      <c r="BS314" s="860"/>
      <c r="BT314" s="860"/>
      <c r="BU314" s="860"/>
      <c r="BV314" s="860"/>
      <c r="BW314" s="860"/>
      <c r="BX314" s="860"/>
      <c r="BY314" s="860"/>
      <c r="BZ314" s="860"/>
      <c r="CA314" s="860"/>
      <c r="CB314" s="860"/>
      <c r="CC314" s="860"/>
      <c r="CD314" s="860"/>
      <c r="CE314" s="860"/>
      <c r="CF314" s="860"/>
      <c r="CG314" s="860"/>
      <c r="CH314" s="860"/>
      <c r="CI314" s="860"/>
      <c r="CJ314" s="860"/>
    </row>
    <row r="315" spans="1:88" s="876" customFormat="1" ht="12.75">
      <c r="A315" s="69" t="s">
        <v>709</v>
      </c>
      <c r="B315" s="79">
        <v>239714</v>
      </c>
      <c r="C315" s="79">
        <v>0</v>
      </c>
      <c r="D315" s="79">
        <v>0</v>
      </c>
      <c r="E315" s="410">
        <v>0</v>
      </c>
      <c r="F315" s="79">
        <v>0</v>
      </c>
      <c r="G315" s="152"/>
      <c r="H315" s="152"/>
      <c r="I315" s="152"/>
      <c r="J315" s="152"/>
      <c r="K315" s="152"/>
      <c r="L315" s="152"/>
      <c r="M315" s="152"/>
      <c r="N315" s="152"/>
      <c r="O315" s="152"/>
      <c r="P315" s="152"/>
      <c r="Q315" s="152"/>
      <c r="R315" s="152"/>
      <c r="S315" s="152"/>
      <c r="T315" s="152"/>
      <c r="U315" s="152"/>
      <c r="V315" s="860"/>
      <c r="W315" s="860"/>
      <c r="X315" s="860"/>
      <c r="Y315" s="860"/>
      <c r="Z315" s="860"/>
      <c r="AA315" s="860"/>
      <c r="AB315" s="860"/>
      <c r="AC315" s="860"/>
      <c r="AD315" s="860"/>
      <c r="AE315" s="860"/>
      <c r="AF315" s="860"/>
      <c r="AG315" s="860"/>
      <c r="AH315" s="860"/>
      <c r="AI315" s="860"/>
      <c r="AJ315" s="860"/>
      <c r="AK315" s="860"/>
      <c r="AL315" s="860"/>
      <c r="AM315" s="860"/>
      <c r="AN315" s="860"/>
      <c r="AO315" s="860"/>
      <c r="AP315" s="860"/>
      <c r="AQ315" s="860"/>
      <c r="AR315" s="860"/>
      <c r="AS315" s="860"/>
      <c r="AT315" s="860"/>
      <c r="AU315" s="860"/>
      <c r="AV315" s="860"/>
      <c r="AW315" s="860"/>
      <c r="AX315" s="860"/>
      <c r="AY315" s="860"/>
      <c r="AZ315" s="860"/>
      <c r="BA315" s="860"/>
      <c r="BB315" s="860"/>
      <c r="BC315" s="860"/>
      <c r="BD315" s="860"/>
      <c r="BE315" s="860"/>
      <c r="BF315" s="860"/>
      <c r="BG315" s="860"/>
      <c r="BH315" s="860"/>
      <c r="BI315" s="860"/>
      <c r="BJ315" s="860"/>
      <c r="BK315" s="860"/>
      <c r="BL315" s="860"/>
      <c r="BM315" s="860"/>
      <c r="BN315" s="860"/>
      <c r="BO315" s="860"/>
      <c r="BP315" s="860"/>
      <c r="BQ315" s="860"/>
      <c r="BR315" s="860"/>
      <c r="BS315" s="860"/>
      <c r="BT315" s="860"/>
      <c r="BU315" s="860"/>
      <c r="BV315" s="860"/>
      <c r="BW315" s="860"/>
      <c r="BX315" s="860"/>
      <c r="BY315" s="860"/>
      <c r="BZ315" s="860"/>
      <c r="CA315" s="860"/>
      <c r="CB315" s="860"/>
      <c r="CC315" s="860"/>
      <c r="CD315" s="860"/>
      <c r="CE315" s="860"/>
      <c r="CF315" s="860"/>
      <c r="CG315" s="860"/>
      <c r="CH315" s="860"/>
      <c r="CI315" s="860"/>
      <c r="CJ315" s="860"/>
    </row>
    <row r="316" spans="1:88" s="861" customFormat="1" ht="12.75">
      <c r="A316" s="69" t="s">
        <v>710</v>
      </c>
      <c r="B316" s="79">
        <v>239714</v>
      </c>
      <c r="C316" s="79">
        <v>0</v>
      </c>
      <c r="D316" s="79">
        <v>0</v>
      </c>
      <c r="E316" s="410">
        <v>0</v>
      </c>
      <c r="F316" s="79">
        <v>0</v>
      </c>
      <c r="G316" s="152"/>
      <c r="H316" s="152"/>
      <c r="I316" s="152"/>
      <c r="J316" s="152"/>
      <c r="K316" s="152"/>
      <c r="L316" s="152"/>
      <c r="M316" s="152"/>
      <c r="N316" s="152"/>
      <c r="O316" s="152"/>
      <c r="P316" s="152"/>
      <c r="Q316" s="152"/>
      <c r="R316" s="152"/>
      <c r="S316" s="152"/>
      <c r="T316" s="152"/>
      <c r="U316" s="152"/>
      <c r="V316" s="860"/>
      <c r="W316" s="860"/>
      <c r="X316" s="860"/>
      <c r="Y316" s="860"/>
      <c r="Z316" s="860"/>
      <c r="AA316" s="860"/>
      <c r="AB316" s="860"/>
      <c r="AC316" s="860"/>
      <c r="AD316" s="860"/>
      <c r="AE316" s="860"/>
      <c r="AF316" s="860"/>
      <c r="AG316" s="860"/>
      <c r="AH316" s="860"/>
      <c r="AI316" s="860"/>
      <c r="AJ316" s="860"/>
      <c r="AK316" s="860"/>
      <c r="AL316" s="860"/>
      <c r="AM316" s="860"/>
      <c r="AN316" s="860"/>
      <c r="AO316" s="860"/>
      <c r="AP316" s="860"/>
      <c r="AQ316" s="860"/>
      <c r="AR316" s="860"/>
      <c r="AS316" s="860"/>
      <c r="AT316" s="860"/>
      <c r="AU316" s="860"/>
      <c r="AV316" s="860"/>
      <c r="AW316" s="860"/>
      <c r="AX316" s="860"/>
      <c r="AY316" s="860"/>
      <c r="AZ316" s="860"/>
      <c r="BA316" s="860"/>
      <c r="BB316" s="860"/>
      <c r="BC316" s="860"/>
      <c r="BD316" s="860"/>
      <c r="BE316" s="860"/>
      <c r="BF316" s="860"/>
      <c r="BG316" s="860"/>
      <c r="BH316" s="860"/>
      <c r="BI316" s="860"/>
      <c r="BJ316" s="860"/>
      <c r="BK316" s="860"/>
      <c r="BL316" s="860"/>
      <c r="BM316" s="860"/>
      <c r="BN316" s="860"/>
      <c r="BO316" s="860"/>
      <c r="BP316" s="860"/>
      <c r="BQ316" s="860"/>
      <c r="BR316" s="860"/>
      <c r="BS316" s="860"/>
      <c r="BT316" s="860"/>
      <c r="BU316" s="860"/>
      <c r="BV316" s="860"/>
      <c r="BW316" s="860"/>
      <c r="BX316" s="860"/>
      <c r="BY316" s="860"/>
      <c r="BZ316" s="860"/>
      <c r="CA316" s="860"/>
      <c r="CB316" s="860"/>
      <c r="CC316" s="860"/>
      <c r="CD316" s="860"/>
      <c r="CE316" s="860"/>
      <c r="CF316" s="860"/>
      <c r="CG316" s="860"/>
      <c r="CH316" s="860"/>
      <c r="CI316" s="860"/>
      <c r="CJ316" s="860"/>
    </row>
    <row r="317" spans="1:88" s="878" customFormat="1" ht="12.75">
      <c r="A317" s="66" t="s">
        <v>715</v>
      </c>
      <c r="B317" s="79">
        <v>76825</v>
      </c>
      <c r="C317" s="79">
        <v>0</v>
      </c>
      <c r="D317" s="79">
        <v>0</v>
      </c>
      <c r="E317" s="410">
        <v>0</v>
      </c>
      <c r="F317" s="79">
        <v>0</v>
      </c>
      <c r="G317" s="152"/>
      <c r="H317" s="152"/>
      <c r="I317" s="152"/>
      <c r="J317" s="152"/>
      <c r="K317" s="152"/>
      <c r="L317" s="152"/>
      <c r="M317" s="152"/>
      <c r="N317" s="152"/>
      <c r="O317" s="152"/>
      <c r="P317" s="152"/>
      <c r="Q317" s="152"/>
      <c r="R317" s="152"/>
      <c r="S317" s="152"/>
      <c r="T317" s="152"/>
      <c r="U317" s="152"/>
      <c r="V317" s="877"/>
      <c r="W317" s="877"/>
      <c r="X317" s="877"/>
      <c r="Y317" s="877"/>
      <c r="Z317" s="877"/>
      <c r="AA317" s="877"/>
      <c r="AB317" s="877"/>
      <c r="AC317" s="877"/>
      <c r="AD317" s="877"/>
      <c r="AE317" s="877"/>
      <c r="AF317" s="877"/>
      <c r="AG317" s="877"/>
      <c r="AH317" s="877"/>
      <c r="AI317" s="877"/>
      <c r="AJ317" s="877"/>
      <c r="AK317" s="877"/>
      <c r="AL317" s="877"/>
      <c r="AM317" s="877"/>
      <c r="AN317" s="877"/>
      <c r="AO317" s="877"/>
      <c r="AP317" s="877"/>
      <c r="AQ317" s="877"/>
      <c r="AR317" s="877"/>
      <c r="AS317" s="877"/>
      <c r="AT317" s="877"/>
      <c r="AU317" s="877"/>
      <c r="AV317" s="877"/>
      <c r="AW317" s="877"/>
      <c r="AX317" s="877"/>
      <c r="AY317" s="877"/>
      <c r="AZ317" s="877"/>
      <c r="BA317" s="877"/>
      <c r="BB317" s="877"/>
      <c r="BC317" s="877"/>
      <c r="BD317" s="877"/>
      <c r="BE317" s="877"/>
      <c r="BF317" s="877"/>
      <c r="BG317" s="877"/>
      <c r="BH317" s="877"/>
      <c r="BI317" s="877"/>
      <c r="BJ317" s="877"/>
      <c r="BK317" s="877"/>
      <c r="BL317" s="877"/>
      <c r="BM317" s="877"/>
      <c r="BN317" s="877"/>
      <c r="BO317" s="877"/>
      <c r="BP317" s="877"/>
      <c r="BQ317" s="877"/>
      <c r="BR317" s="877"/>
      <c r="BS317" s="877"/>
      <c r="BT317" s="877"/>
      <c r="BU317" s="877"/>
      <c r="BV317" s="877"/>
      <c r="BW317" s="877"/>
      <c r="BX317" s="877"/>
      <c r="BY317" s="877"/>
      <c r="BZ317" s="877"/>
      <c r="CA317" s="877"/>
      <c r="CB317" s="877"/>
      <c r="CC317" s="877"/>
      <c r="CD317" s="877"/>
      <c r="CE317" s="877"/>
      <c r="CF317" s="877"/>
      <c r="CG317" s="877"/>
      <c r="CH317" s="877"/>
      <c r="CI317" s="877"/>
      <c r="CJ317" s="877"/>
    </row>
    <row r="318" spans="1:88" s="878" customFormat="1" ht="12.75">
      <c r="A318" s="66" t="s">
        <v>716</v>
      </c>
      <c r="B318" s="79">
        <v>76825</v>
      </c>
      <c r="C318" s="79">
        <v>0</v>
      </c>
      <c r="D318" s="79">
        <v>0</v>
      </c>
      <c r="E318" s="410">
        <v>0</v>
      </c>
      <c r="F318" s="79">
        <v>0</v>
      </c>
      <c r="G318" s="152"/>
      <c r="H318" s="152"/>
      <c r="I318" s="152"/>
      <c r="J318" s="152"/>
      <c r="K318" s="152"/>
      <c r="L318" s="152"/>
      <c r="M318" s="152"/>
      <c r="N318" s="152"/>
      <c r="O318" s="152"/>
      <c r="P318" s="152"/>
      <c r="Q318" s="152"/>
      <c r="R318" s="152"/>
      <c r="S318" s="152"/>
      <c r="T318" s="152"/>
      <c r="U318" s="152"/>
      <c r="V318" s="877"/>
      <c r="W318" s="877"/>
      <c r="X318" s="877"/>
      <c r="Y318" s="877"/>
      <c r="Z318" s="877"/>
      <c r="AA318" s="877"/>
      <c r="AB318" s="877"/>
      <c r="AC318" s="877"/>
      <c r="AD318" s="877"/>
      <c r="AE318" s="877"/>
      <c r="AF318" s="877"/>
      <c r="AG318" s="877"/>
      <c r="AH318" s="877"/>
      <c r="AI318" s="877"/>
      <c r="AJ318" s="877"/>
      <c r="AK318" s="877"/>
      <c r="AL318" s="877"/>
      <c r="AM318" s="877"/>
      <c r="AN318" s="877"/>
      <c r="AO318" s="877"/>
      <c r="AP318" s="877"/>
      <c r="AQ318" s="877"/>
      <c r="AR318" s="877"/>
      <c r="AS318" s="877"/>
      <c r="AT318" s="877"/>
      <c r="AU318" s="877"/>
      <c r="AV318" s="877"/>
      <c r="AW318" s="877"/>
      <c r="AX318" s="877"/>
      <c r="AY318" s="877"/>
      <c r="AZ318" s="877"/>
      <c r="BA318" s="877"/>
      <c r="BB318" s="877"/>
      <c r="BC318" s="877"/>
      <c r="BD318" s="877"/>
      <c r="BE318" s="877"/>
      <c r="BF318" s="877"/>
      <c r="BG318" s="877"/>
      <c r="BH318" s="877"/>
      <c r="BI318" s="877"/>
      <c r="BJ318" s="877"/>
      <c r="BK318" s="877"/>
      <c r="BL318" s="877"/>
      <c r="BM318" s="877"/>
      <c r="BN318" s="877"/>
      <c r="BO318" s="877"/>
      <c r="BP318" s="877"/>
      <c r="BQ318" s="877"/>
      <c r="BR318" s="877"/>
      <c r="BS318" s="877"/>
      <c r="BT318" s="877"/>
      <c r="BU318" s="877"/>
      <c r="BV318" s="877"/>
      <c r="BW318" s="877"/>
      <c r="BX318" s="877"/>
      <c r="BY318" s="877"/>
      <c r="BZ318" s="877"/>
      <c r="CA318" s="877"/>
      <c r="CB318" s="877"/>
      <c r="CC318" s="877"/>
      <c r="CD318" s="877"/>
      <c r="CE318" s="877"/>
      <c r="CF318" s="877"/>
      <c r="CG318" s="877"/>
      <c r="CH318" s="877"/>
      <c r="CI318" s="877"/>
      <c r="CJ318" s="877"/>
    </row>
    <row r="319" spans="1:6" ht="12.75">
      <c r="A319" s="192" t="s">
        <v>743</v>
      </c>
      <c r="B319" s="23"/>
      <c r="C319" s="23"/>
      <c r="D319" s="23"/>
      <c r="E319" s="874"/>
      <c r="F319" s="79"/>
    </row>
    <row r="320" spans="1:88" s="861" customFormat="1" ht="12.75">
      <c r="A320" s="70" t="s">
        <v>727</v>
      </c>
      <c r="B320" s="79"/>
      <c r="C320" s="79"/>
      <c r="D320" s="79"/>
      <c r="E320" s="410"/>
      <c r="F320" s="79"/>
      <c r="G320" s="152"/>
      <c r="H320" s="152"/>
      <c r="I320" s="152"/>
      <c r="J320" s="152"/>
      <c r="K320" s="152"/>
      <c r="L320" s="152"/>
      <c r="M320" s="152"/>
      <c r="N320" s="152"/>
      <c r="O320" s="152"/>
      <c r="P320" s="152"/>
      <c r="Q320" s="152"/>
      <c r="R320" s="152"/>
      <c r="S320" s="152"/>
      <c r="T320" s="152"/>
      <c r="U320" s="152"/>
      <c r="V320" s="860"/>
      <c r="W320" s="860"/>
      <c r="X320" s="860"/>
      <c r="Y320" s="860"/>
      <c r="Z320" s="860"/>
      <c r="AA320" s="860"/>
      <c r="AB320" s="860"/>
      <c r="AC320" s="860"/>
      <c r="AD320" s="860"/>
      <c r="AE320" s="860"/>
      <c r="AF320" s="860"/>
      <c r="AG320" s="860"/>
      <c r="AH320" s="860"/>
      <c r="AI320" s="860"/>
      <c r="AJ320" s="860"/>
      <c r="AK320" s="860"/>
      <c r="AL320" s="860"/>
      <c r="AM320" s="860"/>
      <c r="AN320" s="860"/>
      <c r="AO320" s="860"/>
      <c r="AP320" s="860"/>
      <c r="AQ320" s="860"/>
      <c r="AR320" s="860"/>
      <c r="AS320" s="860"/>
      <c r="AT320" s="860"/>
      <c r="AU320" s="860"/>
      <c r="AV320" s="860"/>
      <c r="AW320" s="860"/>
      <c r="AX320" s="860"/>
      <c r="AY320" s="860"/>
      <c r="AZ320" s="860"/>
      <c r="BA320" s="860"/>
      <c r="BB320" s="860"/>
      <c r="BC320" s="860"/>
      <c r="BD320" s="860"/>
      <c r="BE320" s="860"/>
      <c r="BF320" s="860"/>
      <c r="BG320" s="860"/>
      <c r="BH320" s="860"/>
      <c r="BI320" s="860"/>
      <c r="BJ320" s="860"/>
      <c r="BK320" s="860"/>
      <c r="BL320" s="860"/>
      <c r="BM320" s="860"/>
      <c r="BN320" s="860"/>
      <c r="BO320" s="860"/>
      <c r="BP320" s="860"/>
      <c r="BQ320" s="860"/>
      <c r="BR320" s="860"/>
      <c r="BS320" s="860"/>
      <c r="BT320" s="860"/>
      <c r="BU320" s="860"/>
      <c r="BV320" s="860"/>
      <c r="BW320" s="860"/>
      <c r="BX320" s="860"/>
      <c r="BY320" s="860"/>
      <c r="BZ320" s="860"/>
      <c r="CA320" s="860"/>
      <c r="CB320" s="860"/>
      <c r="CC320" s="860"/>
      <c r="CD320" s="860"/>
      <c r="CE320" s="860"/>
      <c r="CF320" s="860"/>
      <c r="CG320" s="860"/>
      <c r="CH320" s="860"/>
      <c r="CI320" s="860"/>
      <c r="CJ320" s="860"/>
    </row>
    <row r="321" spans="1:88" s="875" customFormat="1" ht="12.75">
      <c r="A321" s="69" t="s">
        <v>704</v>
      </c>
      <c r="B321" s="79">
        <v>374395</v>
      </c>
      <c r="C321" s="79">
        <v>0</v>
      </c>
      <c r="D321" s="79">
        <v>0</v>
      </c>
      <c r="E321" s="410">
        <v>0</v>
      </c>
      <c r="F321" s="79">
        <v>0</v>
      </c>
      <c r="G321" s="152"/>
      <c r="H321" s="152"/>
      <c r="I321" s="152"/>
      <c r="J321" s="152"/>
      <c r="K321" s="152"/>
      <c r="L321" s="152"/>
      <c r="M321" s="152"/>
      <c r="N321" s="152"/>
      <c r="O321" s="152"/>
      <c r="P321" s="152"/>
      <c r="Q321" s="152"/>
      <c r="R321" s="152"/>
      <c r="S321" s="152"/>
      <c r="T321" s="152"/>
      <c r="U321" s="152"/>
      <c r="V321" s="860"/>
      <c r="W321" s="860"/>
      <c r="X321" s="860"/>
      <c r="Y321" s="860"/>
      <c r="Z321" s="860"/>
      <c r="AA321" s="860"/>
      <c r="AB321" s="860"/>
      <c r="AC321" s="860"/>
      <c r="AD321" s="860"/>
      <c r="AE321" s="860"/>
      <c r="AF321" s="860"/>
      <c r="AG321" s="860"/>
      <c r="AH321" s="860"/>
      <c r="AI321" s="860"/>
      <c r="AJ321" s="860"/>
      <c r="AK321" s="860"/>
      <c r="AL321" s="860"/>
      <c r="AM321" s="860"/>
      <c r="AN321" s="860"/>
      <c r="AO321" s="860"/>
      <c r="AP321" s="860"/>
      <c r="AQ321" s="860"/>
      <c r="AR321" s="860"/>
      <c r="AS321" s="860"/>
      <c r="AT321" s="860"/>
      <c r="AU321" s="860"/>
      <c r="AV321" s="860"/>
      <c r="AW321" s="860"/>
      <c r="AX321" s="860"/>
      <c r="AY321" s="860"/>
      <c r="AZ321" s="860"/>
      <c r="BA321" s="860"/>
      <c r="BB321" s="860"/>
      <c r="BC321" s="860"/>
      <c r="BD321" s="860"/>
      <c r="BE321" s="860"/>
      <c r="BF321" s="860"/>
      <c r="BG321" s="860"/>
      <c r="BH321" s="860"/>
      <c r="BI321" s="860"/>
      <c r="BJ321" s="860"/>
      <c r="BK321" s="860"/>
      <c r="BL321" s="860"/>
      <c r="BM321" s="860"/>
      <c r="BN321" s="860"/>
      <c r="BO321" s="860"/>
      <c r="BP321" s="860"/>
      <c r="BQ321" s="860"/>
      <c r="BR321" s="860"/>
      <c r="BS321" s="860"/>
      <c r="BT321" s="860"/>
      <c r="BU321" s="860"/>
      <c r="BV321" s="860"/>
      <c r="BW321" s="860"/>
      <c r="BX321" s="860"/>
      <c r="BY321" s="860"/>
      <c r="BZ321" s="860"/>
      <c r="CA321" s="860"/>
      <c r="CB321" s="860"/>
      <c r="CC321" s="860"/>
      <c r="CD321" s="860"/>
      <c r="CE321" s="860"/>
      <c r="CF321" s="860"/>
      <c r="CG321" s="860"/>
      <c r="CH321" s="860"/>
      <c r="CI321" s="860"/>
      <c r="CJ321" s="860"/>
    </row>
    <row r="322" spans="1:88" s="875" customFormat="1" ht="12.75">
      <c r="A322" s="69" t="s">
        <v>707</v>
      </c>
      <c r="B322" s="79">
        <v>374395</v>
      </c>
      <c r="C322" s="79">
        <v>0</v>
      </c>
      <c r="D322" s="79">
        <v>0</v>
      </c>
      <c r="E322" s="410">
        <v>0</v>
      </c>
      <c r="F322" s="79">
        <v>0</v>
      </c>
      <c r="G322" s="152"/>
      <c r="H322" s="152"/>
      <c r="I322" s="152"/>
      <c r="J322" s="152"/>
      <c r="K322" s="152"/>
      <c r="L322" s="152"/>
      <c r="M322" s="152"/>
      <c r="N322" s="152"/>
      <c r="O322" s="152"/>
      <c r="P322" s="152"/>
      <c r="Q322" s="152"/>
      <c r="R322" s="152"/>
      <c r="S322" s="152"/>
      <c r="T322" s="152"/>
      <c r="U322" s="152"/>
      <c r="V322" s="860"/>
      <c r="W322" s="860"/>
      <c r="X322" s="860"/>
      <c r="Y322" s="860"/>
      <c r="Z322" s="860"/>
      <c r="AA322" s="860"/>
      <c r="AB322" s="860"/>
      <c r="AC322" s="860"/>
      <c r="AD322" s="860"/>
      <c r="AE322" s="860"/>
      <c r="AF322" s="860"/>
      <c r="AG322" s="860"/>
      <c r="AH322" s="860"/>
      <c r="AI322" s="860"/>
      <c r="AJ322" s="860"/>
      <c r="AK322" s="860"/>
      <c r="AL322" s="860"/>
      <c r="AM322" s="860"/>
      <c r="AN322" s="860"/>
      <c r="AO322" s="860"/>
      <c r="AP322" s="860"/>
      <c r="AQ322" s="860"/>
      <c r="AR322" s="860"/>
      <c r="AS322" s="860"/>
      <c r="AT322" s="860"/>
      <c r="AU322" s="860"/>
      <c r="AV322" s="860"/>
      <c r="AW322" s="860"/>
      <c r="AX322" s="860"/>
      <c r="AY322" s="860"/>
      <c r="AZ322" s="860"/>
      <c r="BA322" s="860"/>
      <c r="BB322" s="860"/>
      <c r="BC322" s="860"/>
      <c r="BD322" s="860"/>
      <c r="BE322" s="860"/>
      <c r="BF322" s="860"/>
      <c r="BG322" s="860"/>
      <c r="BH322" s="860"/>
      <c r="BI322" s="860"/>
      <c r="BJ322" s="860"/>
      <c r="BK322" s="860"/>
      <c r="BL322" s="860"/>
      <c r="BM322" s="860"/>
      <c r="BN322" s="860"/>
      <c r="BO322" s="860"/>
      <c r="BP322" s="860"/>
      <c r="BQ322" s="860"/>
      <c r="BR322" s="860"/>
      <c r="BS322" s="860"/>
      <c r="BT322" s="860"/>
      <c r="BU322" s="860"/>
      <c r="BV322" s="860"/>
      <c r="BW322" s="860"/>
      <c r="BX322" s="860"/>
      <c r="BY322" s="860"/>
      <c r="BZ322" s="860"/>
      <c r="CA322" s="860"/>
      <c r="CB322" s="860"/>
      <c r="CC322" s="860"/>
      <c r="CD322" s="860"/>
      <c r="CE322" s="860"/>
      <c r="CF322" s="860"/>
      <c r="CG322" s="860"/>
      <c r="CH322" s="860"/>
      <c r="CI322" s="860"/>
      <c r="CJ322" s="860"/>
    </row>
    <row r="323" spans="1:88" s="875" customFormat="1" ht="12.75">
      <c r="A323" s="69" t="s">
        <v>708</v>
      </c>
      <c r="B323" s="79">
        <v>374395</v>
      </c>
      <c r="C323" s="79">
        <v>0</v>
      </c>
      <c r="D323" s="79">
        <v>0</v>
      </c>
      <c r="E323" s="410">
        <v>0</v>
      </c>
      <c r="F323" s="79">
        <v>0</v>
      </c>
      <c r="G323" s="152"/>
      <c r="H323" s="152"/>
      <c r="I323" s="152"/>
      <c r="J323" s="152"/>
      <c r="K323" s="152"/>
      <c r="L323" s="152"/>
      <c r="M323" s="152"/>
      <c r="N323" s="152"/>
      <c r="O323" s="152"/>
      <c r="P323" s="152"/>
      <c r="Q323" s="152"/>
      <c r="R323" s="152"/>
      <c r="S323" s="152"/>
      <c r="T323" s="152"/>
      <c r="U323" s="152"/>
      <c r="V323" s="860"/>
      <c r="W323" s="860"/>
      <c r="X323" s="860"/>
      <c r="Y323" s="860"/>
      <c r="Z323" s="860"/>
      <c r="AA323" s="860"/>
      <c r="AB323" s="860"/>
      <c r="AC323" s="860"/>
      <c r="AD323" s="860"/>
      <c r="AE323" s="860"/>
      <c r="AF323" s="860"/>
      <c r="AG323" s="860"/>
      <c r="AH323" s="860"/>
      <c r="AI323" s="860"/>
      <c r="AJ323" s="860"/>
      <c r="AK323" s="860"/>
      <c r="AL323" s="860"/>
      <c r="AM323" s="860"/>
      <c r="AN323" s="860"/>
      <c r="AO323" s="860"/>
      <c r="AP323" s="860"/>
      <c r="AQ323" s="860"/>
      <c r="AR323" s="860"/>
      <c r="AS323" s="860"/>
      <c r="AT323" s="860"/>
      <c r="AU323" s="860"/>
      <c r="AV323" s="860"/>
      <c r="AW323" s="860"/>
      <c r="AX323" s="860"/>
      <c r="AY323" s="860"/>
      <c r="AZ323" s="860"/>
      <c r="BA323" s="860"/>
      <c r="BB323" s="860"/>
      <c r="BC323" s="860"/>
      <c r="BD323" s="860"/>
      <c r="BE323" s="860"/>
      <c r="BF323" s="860"/>
      <c r="BG323" s="860"/>
      <c r="BH323" s="860"/>
      <c r="BI323" s="860"/>
      <c r="BJ323" s="860"/>
      <c r="BK323" s="860"/>
      <c r="BL323" s="860"/>
      <c r="BM323" s="860"/>
      <c r="BN323" s="860"/>
      <c r="BO323" s="860"/>
      <c r="BP323" s="860"/>
      <c r="BQ323" s="860"/>
      <c r="BR323" s="860"/>
      <c r="BS323" s="860"/>
      <c r="BT323" s="860"/>
      <c r="BU323" s="860"/>
      <c r="BV323" s="860"/>
      <c r="BW323" s="860"/>
      <c r="BX323" s="860"/>
      <c r="BY323" s="860"/>
      <c r="BZ323" s="860"/>
      <c r="CA323" s="860"/>
      <c r="CB323" s="860"/>
      <c r="CC323" s="860"/>
      <c r="CD323" s="860"/>
      <c r="CE323" s="860"/>
      <c r="CF323" s="860"/>
      <c r="CG323" s="860"/>
      <c r="CH323" s="860"/>
      <c r="CI323" s="860"/>
      <c r="CJ323" s="860"/>
    </row>
    <row r="324" spans="1:88" s="876" customFormat="1" ht="12.75">
      <c r="A324" s="69" t="s">
        <v>709</v>
      </c>
      <c r="B324" s="79">
        <v>321195</v>
      </c>
      <c r="C324" s="79">
        <v>0</v>
      </c>
      <c r="D324" s="79">
        <v>0</v>
      </c>
      <c r="E324" s="410">
        <v>0</v>
      </c>
      <c r="F324" s="79">
        <v>0</v>
      </c>
      <c r="G324" s="152"/>
      <c r="H324" s="152"/>
      <c r="I324" s="152"/>
      <c r="J324" s="152"/>
      <c r="K324" s="152"/>
      <c r="L324" s="152"/>
      <c r="M324" s="152"/>
      <c r="N324" s="152"/>
      <c r="O324" s="152"/>
      <c r="P324" s="152"/>
      <c r="Q324" s="152"/>
      <c r="R324" s="152"/>
      <c r="S324" s="152"/>
      <c r="T324" s="152"/>
      <c r="U324" s="152"/>
      <c r="V324" s="860"/>
      <c r="W324" s="860"/>
      <c r="X324" s="860"/>
      <c r="Y324" s="860"/>
      <c r="Z324" s="860"/>
      <c r="AA324" s="860"/>
      <c r="AB324" s="860"/>
      <c r="AC324" s="860"/>
      <c r="AD324" s="860"/>
      <c r="AE324" s="860"/>
      <c r="AF324" s="860"/>
      <c r="AG324" s="860"/>
      <c r="AH324" s="860"/>
      <c r="AI324" s="860"/>
      <c r="AJ324" s="860"/>
      <c r="AK324" s="860"/>
      <c r="AL324" s="860"/>
      <c r="AM324" s="860"/>
      <c r="AN324" s="860"/>
      <c r="AO324" s="860"/>
      <c r="AP324" s="860"/>
      <c r="AQ324" s="860"/>
      <c r="AR324" s="860"/>
      <c r="AS324" s="860"/>
      <c r="AT324" s="860"/>
      <c r="AU324" s="860"/>
      <c r="AV324" s="860"/>
      <c r="AW324" s="860"/>
      <c r="AX324" s="860"/>
      <c r="AY324" s="860"/>
      <c r="AZ324" s="860"/>
      <c r="BA324" s="860"/>
      <c r="BB324" s="860"/>
      <c r="BC324" s="860"/>
      <c r="BD324" s="860"/>
      <c r="BE324" s="860"/>
      <c r="BF324" s="860"/>
      <c r="BG324" s="860"/>
      <c r="BH324" s="860"/>
      <c r="BI324" s="860"/>
      <c r="BJ324" s="860"/>
      <c r="BK324" s="860"/>
      <c r="BL324" s="860"/>
      <c r="BM324" s="860"/>
      <c r="BN324" s="860"/>
      <c r="BO324" s="860"/>
      <c r="BP324" s="860"/>
      <c r="BQ324" s="860"/>
      <c r="BR324" s="860"/>
      <c r="BS324" s="860"/>
      <c r="BT324" s="860"/>
      <c r="BU324" s="860"/>
      <c r="BV324" s="860"/>
      <c r="BW324" s="860"/>
      <c r="BX324" s="860"/>
      <c r="BY324" s="860"/>
      <c r="BZ324" s="860"/>
      <c r="CA324" s="860"/>
      <c r="CB324" s="860"/>
      <c r="CC324" s="860"/>
      <c r="CD324" s="860"/>
      <c r="CE324" s="860"/>
      <c r="CF324" s="860"/>
      <c r="CG324" s="860"/>
      <c r="CH324" s="860"/>
      <c r="CI324" s="860"/>
      <c r="CJ324" s="860"/>
    </row>
    <row r="325" spans="1:88" s="861" customFormat="1" ht="12.75">
      <c r="A325" s="69" t="s">
        <v>710</v>
      </c>
      <c r="B325" s="79">
        <v>321195</v>
      </c>
      <c r="C325" s="79">
        <v>0</v>
      </c>
      <c r="D325" s="79">
        <v>0</v>
      </c>
      <c r="E325" s="410">
        <v>0</v>
      </c>
      <c r="F325" s="79">
        <v>0</v>
      </c>
      <c r="G325" s="152"/>
      <c r="H325" s="152"/>
      <c r="I325" s="152"/>
      <c r="J325" s="152"/>
      <c r="K325" s="152"/>
      <c r="L325" s="152"/>
      <c r="M325" s="152"/>
      <c r="N325" s="152"/>
      <c r="O325" s="152"/>
      <c r="P325" s="152"/>
      <c r="Q325" s="152"/>
      <c r="R325" s="152"/>
      <c r="S325" s="152"/>
      <c r="T325" s="152"/>
      <c r="U325" s="152"/>
      <c r="V325" s="860"/>
      <c r="W325" s="860"/>
      <c r="X325" s="860"/>
      <c r="Y325" s="860"/>
      <c r="Z325" s="860"/>
      <c r="AA325" s="860"/>
      <c r="AB325" s="860"/>
      <c r="AC325" s="860"/>
      <c r="AD325" s="860"/>
      <c r="AE325" s="860"/>
      <c r="AF325" s="860"/>
      <c r="AG325" s="860"/>
      <c r="AH325" s="860"/>
      <c r="AI325" s="860"/>
      <c r="AJ325" s="860"/>
      <c r="AK325" s="860"/>
      <c r="AL325" s="860"/>
      <c r="AM325" s="860"/>
      <c r="AN325" s="860"/>
      <c r="AO325" s="860"/>
      <c r="AP325" s="860"/>
      <c r="AQ325" s="860"/>
      <c r="AR325" s="860"/>
      <c r="AS325" s="860"/>
      <c r="AT325" s="860"/>
      <c r="AU325" s="860"/>
      <c r="AV325" s="860"/>
      <c r="AW325" s="860"/>
      <c r="AX325" s="860"/>
      <c r="AY325" s="860"/>
      <c r="AZ325" s="860"/>
      <c r="BA325" s="860"/>
      <c r="BB325" s="860"/>
      <c r="BC325" s="860"/>
      <c r="BD325" s="860"/>
      <c r="BE325" s="860"/>
      <c r="BF325" s="860"/>
      <c r="BG325" s="860"/>
      <c r="BH325" s="860"/>
      <c r="BI325" s="860"/>
      <c r="BJ325" s="860"/>
      <c r="BK325" s="860"/>
      <c r="BL325" s="860"/>
      <c r="BM325" s="860"/>
      <c r="BN325" s="860"/>
      <c r="BO325" s="860"/>
      <c r="BP325" s="860"/>
      <c r="BQ325" s="860"/>
      <c r="BR325" s="860"/>
      <c r="BS325" s="860"/>
      <c r="BT325" s="860"/>
      <c r="BU325" s="860"/>
      <c r="BV325" s="860"/>
      <c r="BW325" s="860"/>
      <c r="BX325" s="860"/>
      <c r="BY325" s="860"/>
      <c r="BZ325" s="860"/>
      <c r="CA325" s="860"/>
      <c r="CB325" s="860"/>
      <c r="CC325" s="860"/>
      <c r="CD325" s="860"/>
      <c r="CE325" s="860"/>
      <c r="CF325" s="860"/>
      <c r="CG325" s="860"/>
      <c r="CH325" s="860"/>
      <c r="CI325" s="860"/>
      <c r="CJ325" s="860"/>
    </row>
    <row r="326" spans="1:88" s="878" customFormat="1" ht="12.75">
      <c r="A326" s="66" t="s">
        <v>715</v>
      </c>
      <c r="B326" s="79">
        <v>53200</v>
      </c>
      <c r="C326" s="79">
        <v>0</v>
      </c>
      <c r="D326" s="79">
        <v>0</v>
      </c>
      <c r="E326" s="410">
        <v>0</v>
      </c>
      <c r="F326" s="79">
        <v>0</v>
      </c>
      <c r="G326" s="152"/>
      <c r="H326" s="152"/>
      <c r="I326" s="152"/>
      <c r="J326" s="152"/>
      <c r="K326" s="152"/>
      <c r="L326" s="152"/>
      <c r="M326" s="152"/>
      <c r="N326" s="152"/>
      <c r="O326" s="152"/>
      <c r="P326" s="152"/>
      <c r="Q326" s="152"/>
      <c r="R326" s="152"/>
      <c r="S326" s="152"/>
      <c r="T326" s="152"/>
      <c r="U326" s="152"/>
      <c r="V326" s="877"/>
      <c r="W326" s="877"/>
      <c r="X326" s="877"/>
      <c r="Y326" s="877"/>
      <c r="Z326" s="877"/>
      <c r="AA326" s="877"/>
      <c r="AB326" s="877"/>
      <c r="AC326" s="877"/>
      <c r="AD326" s="877"/>
      <c r="AE326" s="877"/>
      <c r="AF326" s="877"/>
      <c r="AG326" s="877"/>
      <c r="AH326" s="877"/>
      <c r="AI326" s="877"/>
      <c r="AJ326" s="877"/>
      <c r="AK326" s="877"/>
      <c r="AL326" s="877"/>
      <c r="AM326" s="877"/>
      <c r="AN326" s="877"/>
      <c r="AO326" s="877"/>
      <c r="AP326" s="877"/>
      <c r="AQ326" s="877"/>
      <c r="AR326" s="877"/>
      <c r="AS326" s="877"/>
      <c r="AT326" s="877"/>
      <c r="AU326" s="877"/>
      <c r="AV326" s="877"/>
      <c r="AW326" s="877"/>
      <c r="AX326" s="877"/>
      <c r="AY326" s="877"/>
      <c r="AZ326" s="877"/>
      <c r="BA326" s="877"/>
      <c r="BB326" s="877"/>
      <c r="BC326" s="877"/>
      <c r="BD326" s="877"/>
      <c r="BE326" s="877"/>
      <c r="BF326" s="877"/>
      <c r="BG326" s="877"/>
      <c r="BH326" s="877"/>
      <c r="BI326" s="877"/>
      <c r="BJ326" s="877"/>
      <c r="BK326" s="877"/>
      <c r="BL326" s="877"/>
      <c r="BM326" s="877"/>
      <c r="BN326" s="877"/>
      <c r="BO326" s="877"/>
      <c r="BP326" s="877"/>
      <c r="BQ326" s="877"/>
      <c r="BR326" s="877"/>
      <c r="BS326" s="877"/>
      <c r="BT326" s="877"/>
      <c r="BU326" s="877"/>
      <c r="BV326" s="877"/>
      <c r="BW326" s="877"/>
      <c r="BX326" s="877"/>
      <c r="BY326" s="877"/>
      <c r="BZ326" s="877"/>
      <c r="CA326" s="877"/>
      <c r="CB326" s="877"/>
      <c r="CC326" s="877"/>
      <c r="CD326" s="877"/>
      <c r="CE326" s="877"/>
      <c r="CF326" s="877"/>
      <c r="CG326" s="877"/>
      <c r="CH326" s="877"/>
      <c r="CI326" s="877"/>
      <c r="CJ326" s="877"/>
    </row>
    <row r="327" spans="1:88" s="878" customFormat="1" ht="12.75">
      <c r="A327" s="66" t="s">
        <v>716</v>
      </c>
      <c r="B327" s="79">
        <v>53200</v>
      </c>
      <c r="C327" s="79">
        <v>0</v>
      </c>
      <c r="D327" s="79">
        <v>0</v>
      </c>
      <c r="E327" s="410">
        <v>0</v>
      </c>
      <c r="F327" s="79">
        <v>0</v>
      </c>
      <c r="G327" s="152"/>
      <c r="H327" s="152"/>
      <c r="I327" s="152"/>
      <c r="J327" s="152"/>
      <c r="K327" s="152"/>
      <c r="L327" s="152"/>
      <c r="M327" s="152"/>
      <c r="N327" s="152"/>
      <c r="O327" s="152"/>
      <c r="P327" s="152"/>
      <c r="Q327" s="152"/>
      <c r="R327" s="152"/>
      <c r="S327" s="152"/>
      <c r="T327" s="152"/>
      <c r="U327" s="152"/>
      <c r="V327" s="877"/>
      <c r="W327" s="877"/>
      <c r="X327" s="877"/>
      <c r="Y327" s="877"/>
      <c r="Z327" s="877"/>
      <c r="AA327" s="877"/>
      <c r="AB327" s="877"/>
      <c r="AC327" s="877"/>
      <c r="AD327" s="877"/>
      <c r="AE327" s="877"/>
      <c r="AF327" s="877"/>
      <c r="AG327" s="877"/>
      <c r="AH327" s="877"/>
      <c r="AI327" s="877"/>
      <c r="AJ327" s="877"/>
      <c r="AK327" s="877"/>
      <c r="AL327" s="877"/>
      <c r="AM327" s="877"/>
      <c r="AN327" s="877"/>
      <c r="AO327" s="877"/>
      <c r="AP327" s="877"/>
      <c r="AQ327" s="877"/>
      <c r="AR327" s="877"/>
      <c r="AS327" s="877"/>
      <c r="AT327" s="877"/>
      <c r="AU327" s="877"/>
      <c r="AV327" s="877"/>
      <c r="AW327" s="877"/>
      <c r="AX327" s="877"/>
      <c r="AY327" s="877"/>
      <c r="AZ327" s="877"/>
      <c r="BA327" s="877"/>
      <c r="BB327" s="877"/>
      <c r="BC327" s="877"/>
      <c r="BD327" s="877"/>
      <c r="BE327" s="877"/>
      <c r="BF327" s="877"/>
      <c r="BG327" s="877"/>
      <c r="BH327" s="877"/>
      <c r="BI327" s="877"/>
      <c r="BJ327" s="877"/>
      <c r="BK327" s="877"/>
      <c r="BL327" s="877"/>
      <c r="BM327" s="877"/>
      <c r="BN327" s="877"/>
      <c r="BO327" s="877"/>
      <c r="BP327" s="877"/>
      <c r="BQ327" s="877"/>
      <c r="BR327" s="877"/>
      <c r="BS327" s="877"/>
      <c r="BT327" s="877"/>
      <c r="BU327" s="877"/>
      <c r="BV327" s="877"/>
      <c r="BW327" s="877"/>
      <c r="BX327" s="877"/>
      <c r="BY327" s="877"/>
      <c r="BZ327" s="877"/>
      <c r="CA327" s="877"/>
      <c r="CB327" s="877"/>
      <c r="CC327" s="877"/>
      <c r="CD327" s="877"/>
      <c r="CE327" s="877"/>
      <c r="CF327" s="877"/>
      <c r="CG327" s="877"/>
      <c r="CH327" s="877"/>
      <c r="CI327" s="877"/>
      <c r="CJ327" s="877"/>
    </row>
    <row r="328" spans="1:6" ht="12.75">
      <c r="A328" s="192" t="s">
        <v>744</v>
      </c>
      <c r="B328" s="23"/>
      <c r="C328" s="23"/>
      <c r="D328" s="23"/>
      <c r="E328" s="874"/>
      <c r="F328" s="79"/>
    </row>
    <row r="329" spans="1:88" s="861" customFormat="1" ht="12.75">
      <c r="A329" s="70" t="s">
        <v>727</v>
      </c>
      <c r="B329" s="79"/>
      <c r="C329" s="79"/>
      <c r="D329" s="79"/>
      <c r="E329" s="410"/>
      <c r="F329" s="79"/>
      <c r="G329" s="152"/>
      <c r="H329" s="152"/>
      <c r="I329" s="152"/>
      <c r="J329" s="152"/>
      <c r="K329" s="152"/>
      <c r="L329" s="152"/>
      <c r="M329" s="152"/>
      <c r="N329" s="152"/>
      <c r="O329" s="152"/>
      <c r="P329" s="152"/>
      <c r="Q329" s="152"/>
      <c r="R329" s="152"/>
      <c r="S329" s="152"/>
      <c r="T329" s="152"/>
      <c r="U329" s="152"/>
      <c r="V329" s="860"/>
      <c r="W329" s="860"/>
      <c r="X329" s="860"/>
      <c r="Y329" s="860"/>
      <c r="Z329" s="860"/>
      <c r="AA329" s="860"/>
      <c r="AB329" s="860"/>
      <c r="AC329" s="860"/>
      <c r="AD329" s="860"/>
      <c r="AE329" s="860"/>
      <c r="AF329" s="860"/>
      <c r="AG329" s="860"/>
      <c r="AH329" s="860"/>
      <c r="AI329" s="860"/>
      <c r="AJ329" s="860"/>
      <c r="AK329" s="860"/>
      <c r="AL329" s="860"/>
      <c r="AM329" s="860"/>
      <c r="AN329" s="860"/>
      <c r="AO329" s="860"/>
      <c r="AP329" s="860"/>
      <c r="AQ329" s="860"/>
      <c r="AR329" s="860"/>
      <c r="AS329" s="860"/>
      <c r="AT329" s="860"/>
      <c r="AU329" s="860"/>
      <c r="AV329" s="860"/>
      <c r="AW329" s="860"/>
      <c r="AX329" s="860"/>
      <c r="AY329" s="860"/>
      <c r="AZ329" s="860"/>
      <c r="BA329" s="860"/>
      <c r="BB329" s="860"/>
      <c r="BC329" s="860"/>
      <c r="BD329" s="860"/>
      <c r="BE329" s="860"/>
      <c r="BF329" s="860"/>
      <c r="BG329" s="860"/>
      <c r="BH329" s="860"/>
      <c r="BI329" s="860"/>
      <c r="BJ329" s="860"/>
      <c r="BK329" s="860"/>
      <c r="BL329" s="860"/>
      <c r="BM329" s="860"/>
      <c r="BN329" s="860"/>
      <c r="BO329" s="860"/>
      <c r="BP329" s="860"/>
      <c r="BQ329" s="860"/>
      <c r="BR329" s="860"/>
      <c r="BS329" s="860"/>
      <c r="BT329" s="860"/>
      <c r="BU329" s="860"/>
      <c r="BV329" s="860"/>
      <c r="BW329" s="860"/>
      <c r="BX329" s="860"/>
      <c r="BY329" s="860"/>
      <c r="BZ329" s="860"/>
      <c r="CA329" s="860"/>
      <c r="CB329" s="860"/>
      <c r="CC329" s="860"/>
      <c r="CD329" s="860"/>
      <c r="CE329" s="860"/>
      <c r="CF329" s="860"/>
      <c r="CG329" s="860"/>
      <c r="CH329" s="860"/>
      <c r="CI329" s="860"/>
      <c r="CJ329" s="860"/>
    </row>
    <row r="330" spans="1:88" s="875" customFormat="1" ht="12.75">
      <c r="A330" s="69" t="s">
        <v>704</v>
      </c>
      <c r="B330" s="79">
        <v>4071545</v>
      </c>
      <c r="C330" s="79">
        <v>2409723</v>
      </c>
      <c r="D330" s="79">
        <v>601656</v>
      </c>
      <c r="E330" s="410">
        <v>14.777093216457143</v>
      </c>
      <c r="F330" s="79">
        <v>41955</v>
      </c>
      <c r="G330" s="152"/>
      <c r="H330" s="152"/>
      <c r="I330" s="152"/>
      <c r="J330" s="152"/>
      <c r="K330" s="152"/>
      <c r="L330" s="152"/>
      <c r="M330" s="152"/>
      <c r="N330" s="152"/>
      <c r="O330" s="152"/>
      <c r="P330" s="152"/>
      <c r="Q330" s="152"/>
      <c r="R330" s="152"/>
      <c r="S330" s="152"/>
      <c r="T330" s="152"/>
      <c r="U330" s="152"/>
      <c r="V330" s="860"/>
      <c r="W330" s="860"/>
      <c r="X330" s="860"/>
      <c r="Y330" s="860"/>
      <c r="Z330" s="860"/>
      <c r="AA330" s="860"/>
      <c r="AB330" s="860"/>
      <c r="AC330" s="860"/>
      <c r="AD330" s="860"/>
      <c r="AE330" s="860"/>
      <c r="AF330" s="860"/>
      <c r="AG330" s="860"/>
      <c r="AH330" s="860"/>
      <c r="AI330" s="860"/>
      <c r="AJ330" s="860"/>
      <c r="AK330" s="860"/>
      <c r="AL330" s="860"/>
      <c r="AM330" s="860"/>
      <c r="AN330" s="860"/>
      <c r="AO330" s="860"/>
      <c r="AP330" s="860"/>
      <c r="AQ330" s="860"/>
      <c r="AR330" s="860"/>
      <c r="AS330" s="860"/>
      <c r="AT330" s="860"/>
      <c r="AU330" s="860"/>
      <c r="AV330" s="860"/>
      <c r="AW330" s="860"/>
      <c r="AX330" s="860"/>
      <c r="AY330" s="860"/>
      <c r="AZ330" s="860"/>
      <c r="BA330" s="860"/>
      <c r="BB330" s="860"/>
      <c r="BC330" s="860"/>
      <c r="BD330" s="860"/>
      <c r="BE330" s="860"/>
      <c r="BF330" s="860"/>
      <c r="BG330" s="860"/>
      <c r="BH330" s="860"/>
      <c r="BI330" s="860"/>
      <c r="BJ330" s="860"/>
      <c r="BK330" s="860"/>
      <c r="BL330" s="860"/>
      <c r="BM330" s="860"/>
      <c r="BN330" s="860"/>
      <c r="BO330" s="860"/>
      <c r="BP330" s="860"/>
      <c r="BQ330" s="860"/>
      <c r="BR330" s="860"/>
      <c r="BS330" s="860"/>
      <c r="BT330" s="860"/>
      <c r="BU330" s="860"/>
      <c r="BV330" s="860"/>
      <c r="BW330" s="860"/>
      <c r="BX330" s="860"/>
      <c r="BY330" s="860"/>
      <c r="BZ330" s="860"/>
      <c r="CA330" s="860"/>
      <c r="CB330" s="860"/>
      <c r="CC330" s="860"/>
      <c r="CD330" s="860"/>
      <c r="CE330" s="860"/>
      <c r="CF330" s="860"/>
      <c r="CG330" s="860"/>
      <c r="CH330" s="860"/>
      <c r="CI330" s="860"/>
      <c r="CJ330" s="860"/>
    </row>
    <row r="331" spans="1:88" s="875" customFormat="1" ht="12.75">
      <c r="A331" s="69" t="s">
        <v>705</v>
      </c>
      <c r="B331" s="79">
        <v>443243</v>
      </c>
      <c r="C331" s="79">
        <v>185972</v>
      </c>
      <c r="D331" s="79">
        <v>185972</v>
      </c>
      <c r="E331" s="410">
        <v>0</v>
      </c>
      <c r="F331" s="79">
        <v>41955</v>
      </c>
      <c r="G331" s="152"/>
      <c r="H331" s="152"/>
      <c r="I331" s="152"/>
      <c r="J331" s="152"/>
      <c r="K331" s="152"/>
      <c r="L331" s="152"/>
      <c r="M331" s="152"/>
      <c r="N331" s="152"/>
      <c r="O331" s="152"/>
      <c r="P331" s="152"/>
      <c r="Q331" s="152"/>
      <c r="R331" s="152"/>
      <c r="S331" s="152"/>
      <c r="T331" s="152"/>
      <c r="U331" s="152"/>
      <c r="V331" s="860"/>
      <c r="W331" s="860"/>
      <c r="X331" s="860"/>
      <c r="Y331" s="860"/>
      <c r="Z331" s="860"/>
      <c r="AA331" s="860"/>
      <c r="AB331" s="860"/>
      <c r="AC331" s="860"/>
      <c r="AD331" s="860"/>
      <c r="AE331" s="860"/>
      <c r="AF331" s="860"/>
      <c r="AG331" s="860"/>
      <c r="AH331" s="860"/>
      <c r="AI331" s="860"/>
      <c r="AJ331" s="860"/>
      <c r="AK331" s="860"/>
      <c r="AL331" s="860"/>
      <c r="AM331" s="860"/>
      <c r="AN331" s="860"/>
      <c r="AO331" s="860"/>
      <c r="AP331" s="860"/>
      <c r="AQ331" s="860"/>
      <c r="AR331" s="860"/>
      <c r="AS331" s="860"/>
      <c r="AT331" s="860"/>
      <c r="AU331" s="860"/>
      <c r="AV331" s="860"/>
      <c r="AW331" s="860"/>
      <c r="AX331" s="860"/>
      <c r="AY331" s="860"/>
      <c r="AZ331" s="860"/>
      <c r="BA331" s="860"/>
      <c r="BB331" s="860"/>
      <c r="BC331" s="860"/>
      <c r="BD331" s="860"/>
      <c r="BE331" s="860"/>
      <c r="BF331" s="860"/>
      <c r="BG331" s="860"/>
      <c r="BH331" s="860"/>
      <c r="BI331" s="860"/>
      <c r="BJ331" s="860"/>
      <c r="BK331" s="860"/>
      <c r="BL331" s="860"/>
      <c r="BM331" s="860"/>
      <c r="BN331" s="860"/>
      <c r="BO331" s="860"/>
      <c r="BP331" s="860"/>
      <c r="BQ331" s="860"/>
      <c r="BR331" s="860"/>
      <c r="BS331" s="860"/>
      <c r="BT331" s="860"/>
      <c r="BU331" s="860"/>
      <c r="BV331" s="860"/>
      <c r="BW331" s="860"/>
      <c r="BX331" s="860"/>
      <c r="BY331" s="860"/>
      <c r="BZ331" s="860"/>
      <c r="CA331" s="860"/>
      <c r="CB331" s="860"/>
      <c r="CC331" s="860"/>
      <c r="CD331" s="860"/>
      <c r="CE331" s="860"/>
      <c r="CF331" s="860"/>
      <c r="CG331" s="860"/>
      <c r="CH331" s="860"/>
      <c r="CI331" s="860"/>
      <c r="CJ331" s="860"/>
    </row>
    <row r="332" spans="1:88" s="875" customFormat="1" ht="12.75">
      <c r="A332" s="69" t="s">
        <v>707</v>
      </c>
      <c r="B332" s="79">
        <v>3628302</v>
      </c>
      <c r="C332" s="79">
        <v>2223751</v>
      </c>
      <c r="D332" s="79">
        <v>415684</v>
      </c>
      <c r="E332" s="410">
        <v>11.456708950908718</v>
      </c>
      <c r="F332" s="79">
        <v>0</v>
      </c>
      <c r="G332" s="152"/>
      <c r="H332" s="152"/>
      <c r="I332" s="152"/>
      <c r="J332" s="152"/>
      <c r="K332" s="152"/>
      <c r="L332" s="152"/>
      <c r="M332" s="152"/>
      <c r="N332" s="152"/>
      <c r="O332" s="152"/>
      <c r="P332" s="152"/>
      <c r="Q332" s="152"/>
      <c r="R332" s="152"/>
      <c r="S332" s="152"/>
      <c r="T332" s="152"/>
      <c r="U332" s="152"/>
      <c r="V332" s="860"/>
      <c r="W332" s="860"/>
      <c r="X332" s="860"/>
      <c r="Y332" s="860"/>
      <c r="Z332" s="860"/>
      <c r="AA332" s="860"/>
      <c r="AB332" s="860"/>
      <c r="AC332" s="860"/>
      <c r="AD332" s="860"/>
      <c r="AE332" s="860"/>
      <c r="AF332" s="860"/>
      <c r="AG332" s="860"/>
      <c r="AH332" s="860"/>
      <c r="AI332" s="860"/>
      <c r="AJ332" s="860"/>
      <c r="AK332" s="860"/>
      <c r="AL332" s="860"/>
      <c r="AM332" s="860"/>
      <c r="AN332" s="860"/>
      <c r="AO332" s="860"/>
      <c r="AP332" s="860"/>
      <c r="AQ332" s="860"/>
      <c r="AR332" s="860"/>
      <c r="AS332" s="860"/>
      <c r="AT332" s="860"/>
      <c r="AU332" s="860"/>
      <c r="AV332" s="860"/>
      <c r="AW332" s="860"/>
      <c r="AX332" s="860"/>
      <c r="AY332" s="860"/>
      <c r="AZ332" s="860"/>
      <c r="BA332" s="860"/>
      <c r="BB332" s="860"/>
      <c r="BC332" s="860"/>
      <c r="BD332" s="860"/>
      <c r="BE332" s="860"/>
      <c r="BF332" s="860"/>
      <c r="BG332" s="860"/>
      <c r="BH332" s="860"/>
      <c r="BI332" s="860"/>
      <c r="BJ332" s="860"/>
      <c r="BK332" s="860"/>
      <c r="BL332" s="860"/>
      <c r="BM332" s="860"/>
      <c r="BN332" s="860"/>
      <c r="BO332" s="860"/>
      <c r="BP332" s="860"/>
      <c r="BQ332" s="860"/>
      <c r="BR332" s="860"/>
      <c r="BS332" s="860"/>
      <c r="BT332" s="860"/>
      <c r="BU332" s="860"/>
      <c r="BV332" s="860"/>
      <c r="BW332" s="860"/>
      <c r="BX332" s="860"/>
      <c r="BY332" s="860"/>
      <c r="BZ332" s="860"/>
      <c r="CA332" s="860"/>
      <c r="CB332" s="860"/>
      <c r="CC332" s="860"/>
      <c r="CD332" s="860"/>
      <c r="CE332" s="860"/>
      <c r="CF332" s="860"/>
      <c r="CG332" s="860"/>
      <c r="CH332" s="860"/>
      <c r="CI332" s="860"/>
      <c r="CJ332" s="860"/>
    </row>
    <row r="333" spans="1:88" s="875" customFormat="1" ht="12.75">
      <c r="A333" s="69" t="s">
        <v>708</v>
      </c>
      <c r="B333" s="79">
        <v>4071545</v>
      </c>
      <c r="C333" s="79">
        <v>2409723</v>
      </c>
      <c r="D333" s="79">
        <v>436384</v>
      </c>
      <c r="E333" s="410">
        <v>10.71789701452397</v>
      </c>
      <c r="F333" s="79">
        <v>0</v>
      </c>
      <c r="G333" s="152"/>
      <c r="H333" s="152"/>
      <c r="I333" s="152"/>
      <c r="J333" s="152"/>
      <c r="K333" s="152"/>
      <c r="L333" s="152"/>
      <c r="M333" s="152"/>
      <c r="N333" s="152"/>
      <c r="O333" s="152"/>
      <c r="P333" s="152"/>
      <c r="Q333" s="152"/>
      <c r="R333" s="152"/>
      <c r="S333" s="152"/>
      <c r="T333" s="152"/>
      <c r="U333" s="152"/>
      <c r="V333" s="860"/>
      <c r="W333" s="860"/>
      <c r="X333" s="860"/>
      <c r="Y333" s="860"/>
      <c r="Z333" s="860"/>
      <c r="AA333" s="860"/>
      <c r="AB333" s="860"/>
      <c r="AC333" s="860"/>
      <c r="AD333" s="860"/>
      <c r="AE333" s="860"/>
      <c r="AF333" s="860"/>
      <c r="AG333" s="860"/>
      <c r="AH333" s="860"/>
      <c r="AI333" s="860"/>
      <c r="AJ333" s="860"/>
      <c r="AK333" s="860"/>
      <c r="AL333" s="860"/>
      <c r="AM333" s="860"/>
      <c r="AN333" s="860"/>
      <c r="AO333" s="860"/>
      <c r="AP333" s="860"/>
      <c r="AQ333" s="860"/>
      <c r="AR333" s="860"/>
      <c r="AS333" s="860"/>
      <c r="AT333" s="860"/>
      <c r="AU333" s="860"/>
      <c r="AV333" s="860"/>
      <c r="AW333" s="860"/>
      <c r="AX333" s="860"/>
      <c r="AY333" s="860"/>
      <c r="AZ333" s="860"/>
      <c r="BA333" s="860"/>
      <c r="BB333" s="860"/>
      <c r="BC333" s="860"/>
      <c r="BD333" s="860"/>
      <c r="BE333" s="860"/>
      <c r="BF333" s="860"/>
      <c r="BG333" s="860"/>
      <c r="BH333" s="860"/>
      <c r="BI333" s="860"/>
      <c r="BJ333" s="860"/>
      <c r="BK333" s="860"/>
      <c r="BL333" s="860"/>
      <c r="BM333" s="860"/>
      <c r="BN333" s="860"/>
      <c r="BO333" s="860"/>
      <c r="BP333" s="860"/>
      <c r="BQ333" s="860"/>
      <c r="BR333" s="860"/>
      <c r="BS333" s="860"/>
      <c r="BT333" s="860"/>
      <c r="BU333" s="860"/>
      <c r="BV333" s="860"/>
      <c r="BW333" s="860"/>
      <c r="BX333" s="860"/>
      <c r="BY333" s="860"/>
      <c r="BZ333" s="860"/>
      <c r="CA333" s="860"/>
      <c r="CB333" s="860"/>
      <c r="CC333" s="860"/>
      <c r="CD333" s="860"/>
      <c r="CE333" s="860"/>
      <c r="CF333" s="860"/>
      <c r="CG333" s="860"/>
      <c r="CH333" s="860"/>
      <c r="CI333" s="860"/>
      <c r="CJ333" s="860"/>
    </row>
    <row r="334" spans="1:88" s="876" customFormat="1" ht="12.75">
      <c r="A334" s="69" t="s">
        <v>709</v>
      </c>
      <c r="B334" s="79">
        <v>1363834</v>
      </c>
      <c r="C334" s="79">
        <v>514501</v>
      </c>
      <c r="D334" s="79">
        <v>77512</v>
      </c>
      <c r="E334" s="410">
        <v>5.683389620730969</v>
      </c>
      <c r="F334" s="79">
        <v>0</v>
      </c>
      <c r="G334" s="152"/>
      <c r="H334" s="152"/>
      <c r="I334" s="152"/>
      <c r="J334" s="152"/>
      <c r="K334" s="152"/>
      <c r="L334" s="152"/>
      <c r="M334" s="152"/>
      <c r="N334" s="152"/>
      <c r="O334" s="152"/>
      <c r="P334" s="152"/>
      <c r="Q334" s="152"/>
      <c r="R334" s="152"/>
      <c r="S334" s="152"/>
      <c r="T334" s="152"/>
      <c r="U334" s="152"/>
      <c r="V334" s="860"/>
      <c r="W334" s="860"/>
      <c r="X334" s="860"/>
      <c r="Y334" s="860"/>
      <c r="Z334" s="860"/>
      <c r="AA334" s="860"/>
      <c r="AB334" s="860"/>
      <c r="AC334" s="860"/>
      <c r="AD334" s="860"/>
      <c r="AE334" s="860"/>
      <c r="AF334" s="860"/>
      <c r="AG334" s="860"/>
      <c r="AH334" s="860"/>
      <c r="AI334" s="860"/>
      <c r="AJ334" s="860"/>
      <c r="AK334" s="860"/>
      <c r="AL334" s="860"/>
      <c r="AM334" s="860"/>
      <c r="AN334" s="860"/>
      <c r="AO334" s="860"/>
      <c r="AP334" s="860"/>
      <c r="AQ334" s="860"/>
      <c r="AR334" s="860"/>
      <c r="AS334" s="860"/>
      <c r="AT334" s="860"/>
      <c r="AU334" s="860"/>
      <c r="AV334" s="860"/>
      <c r="AW334" s="860"/>
      <c r="AX334" s="860"/>
      <c r="AY334" s="860"/>
      <c r="AZ334" s="860"/>
      <c r="BA334" s="860"/>
      <c r="BB334" s="860"/>
      <c r="BC334" s="860"/>
      <c r="BD334" s="860"/>
      <c r="BE334" s="860"/>
      <c r="BF334" s="860"/>
      <c r="BG334" s="860"/>
      <c r="BH334" s="860"/>
      <c r="BI334" s="860"/>
      <c r="BJ334" s="860"/>
      <c r="BK334" s="860"/>
      <c r="BL334" s="860"/>
      <c r="BM334" s="860"/>
      <c r="BN334" s="860"/>
      <c r="BO334" s="860"/>
      <c r="BP334" s="860"/>
      <c r="BQ334" s="860"/>
      <c r="BR334" s="860"/>
      <c r="BS334" s="860"/>
      <c r="BT334" s="860"/>
      <c r="BU334" s="860"/>
      <c r="BV334" s="860"/>
      <c r="BW334" s="860"/>
      <c r="BX334" s="860"/>
      <c r="BY334" s="860"/>
      <c r="BZ334" s="860"/>
      <c r="CA334" s="860"/>
      <c r="CB334" s="860"/>
      <c r="CC334" s="860"/>
      <c r="CD334" s="860"/>
      <c r="CE334" s="860"/>
      <c r="CF334" s="860"/>
      <c r="CG334" s="860"/>
      <c r="CH334" s="860"/>
      <c r="CI334" s="860"/>
      <c r="CJ334" s="860"/>
    </row>
    <row r="335" spans="1:88" s="876" customFormat="1" ht="12.75">
      <c r="A335" s="69" t="s">
        <v>710</v>
      </c>
      <c r="B335" s="79">
        <v>1360450</v>
      </c>
      <c r="C335" s="79">
        <v>511117</v>
      </c>
      <c r="D335" s="79">
        <v>76050</v>
      </c>
      <c r="E335" s="410">
        <v>5.590062111801243</v>
      </c>
      <c r="F335" s="79">
        <v>0</v>
      </c>
      <c r="G335" s="152"/>
      <c r="H335" s="152"/>
      <c r="I335" s="152"/>
      <c r="J335" s="152"/>
      <c r="K335" s="152"/>
      <c r="L335" s="152"/>
      <c r="M335" s="152"/>
      <c r="N335" s="152"/>
      <c r="O335" s="152"/>
      <c r="P335" s="152"/>
      <c r="Q335" s="152"/>
      <c r="R335" s="152"/>
      <c r="S335" s="152"/>
      <c r="T335" s="152"/>
      <c r="U335" s="152"/>
      <c r="V335" s="860"/>
      <c r="W335" s="860"/>
      <c r="X335" s="860"/>
      <c r="Y335" s="860"/>
      <c r="Z335" s="860"/>
      <c r="AA335" s="860"/>
      <c r="AB335" s="860"/>
      <c r="AC335" s="860"/>
      <c r="AD335" s="860"/>
      <c r="AE335" s="860"/>
      <c r="AF335" s="860"/>
      <c r="AG335" s="860"/>
      <c r="AH335" s="860"/>
      <c r="AI335" s="860"/>
      <c r="AJ335" s="860"/>
      <c r="AK335" s="860"/>
      <c r="AL335" s="860"/>
      <c r="AM335" s="860"/>
      <c r="AN335" s="860"/>
      <c r="AO335" s="860"/>
      <c r="AP335" s="860"/>
      <c r="AQ335" s="860"/>
      <c r="AR335" s="860"/>
      <c r="AS335" s="860"/>
      <c r="AT335" s="860"/>
      <c r="AU335" s="860"/>
      <c r="AV335" s="860"/>
      <c r="AW335" s="860"/>
      <c r="AX335" s="860"/>
      <c r="AY335" s="860"/>
      <c r="AZ335" s="860"/>
      <c r="BA335" s="860"/>
      <c r="BB335" s="860"/>
      <c r="BC335" s="860"/>
      <c r="BD335" s="860"/>
      <c r="BE335" s="860"/>
      <c r="BF335" s="860"/>
      <c r="BG335" s="860"/>
      <c r="BH335" s="860"/>
      <c r="BI335" s="860"/>
      <c r="BJ335" s="860"/>
      <c r="BK335" s="860"/>
      <c r="BL335" s="860"/>
      <c r="BM335" s="860"/>
      <c r="BN335" s="860"/>
      <c r="BO335" s="860"/>
      <c r="BP335" s="860"/>
      <c r="BQ335" s="860"/>
      <c r="BR335" s="860"/>
      <c r="BS335" s="860"/>
      <c r="BT335" s="860"/>
      <c r="BU335" s="860"/>
      <c r="BV335" s="860"/>
      <c r="BW335" s="860"/>
      <c r="BX335" s="860"/>
      <c r="BY335" s="860"/>
      <c r="BZ335" s="860"/>
      <c r="CA335" s="860"/>
      <c r="CB335" s="860"/>
      <c r="CC335" s="860"/>
      <c r="CD335" s="860"/>
      <c r="CE335" s="860"/>
      <c r="CF335" s="860"/>
      <c r="CG335" s="860"/>
      <c r="CH335" s="860"/>
      <c r="CI335" s="860"/>
      <c r="CJ335" s="860"/>
    </row>
    <row r="336" spans="1:88" s="861" customFormat="1" ht="12.75">
      <c r="A336" s="69" t="s">
        <v>711</v>
      </c>
      <c r="B336" s="79">
        <v>3384</v>
      </c>
      <c r="C336" s="79">
        <v>3384</v>
      </c>
      <c r="D336" s="79">
        <v>1462</v>
      </c>
      <c r="E336" s="410">
        <v>0</v>
      </c>
      <c r="F336" s="79">
        <v>0</v>
      </c>
      <c r="G336" s="152"/>
      <c r="H336" s="152"/>
      <c r="I336" s="152"/>
      <c r="J336" s="152"/>
      <c r="K336" s="152"/>
      <c r="L336" s="152"/>
      <c r="M336" s="152"/>
      <c r="N336" s="152"/>
      <c r="O336" s="152"/>
      <c r="P336" s="152"/>
      <c r="Q336" s="152"/>
      <c r="R336" s="152"/>
      <c r="S336" s="152"/>
      <c r="T336" s="152"/>
      <c r="U336" s="152"/>
      <c r="V336" s="860"/>
      <c r="W336" s="860"/>
      <c r="X336" s="860"/>
      <c r="Y336" s="860"/>
      <c r="Z336" s="860"/>
      <c r="AA336" s="860"/>
      <c r="AB336" s="860"/>
      <c r="AC336" s="860"/>
      <c r="AD336" s="860"/>
      <c r="AE336" s="860"/>
      <c r="AF336" s="860"/>
      <c r="AG336" s="860"/>
      <c r="AH336" s="860"/>
      <c r="AI336" s="860"/>
      <c r="AJ336" s="860"/>
      <c r="AK336" s="860"/>
      <c r="AL336" s="860"/>
      <c r="AM336" s="860"/>
      <c r="AN336" s="860"/>
      <c r="AO336" s="860"/>
      <c r="AP336" s="860"/>
      <c r="AQ336" s="860"/>
      <c r="AR336" s="860"/>
      <c r="AS336" s="860"/>
      <c r="AT336" s="860"/>
      <c r="AU336" s="860"/>
      <c r="AV336" s="860"/>
      <c r="AW336" s="860"/>
      <c r="AX336" s="860"/>
      <c r="AY336" s="860"/>
      <c r="AZ336" s="860"/>
      <c r="BA336" s="860"/>
      <c r="BB336" s="860"/>
      <c r="BC336" s="860"/>
      <c r="BD336" s="860"/>
      <c r="BE336" s="860"/>
      <c r="BF336" s="860"/>
      <c r="BG336" s="860"/>
      <c r="BH336" s="860"/>
      <c r="BI336" s="860"/>
      <c r="BJ336" s="860"/>
      <c r="BK336" s="860"/>
      <c r="BL336" s="860"/>
      <c r="BM336" s="860"/>
      <c r="BN336" s="860"/>
      <c r="BO336" s="860"/>
      <c r="BP336" s="860"/>
      <c r="BQ336" s="860"/>
      <c r="BR336" s="860"/>
      <c r="BS336" s="860"/>
      <c r="BT336" s="860"/>
      <c r="BU336" s="860"/>
      <c r="BV336" s="860"/>
      <c r="BW336" s="860"/>
      <c r="BX336" s="860"/>
      <c r="BY336" s="860"/>
      <c r="BZ336" s="860"/>
      <c r="CA336" s="860"/>
      <c r="CB336" s="860"/>
      <c r="CC336" s="860"/>
      <c r="CD336" s="860"/>
      <c r="CE336" s="860"/>
      <c r="CF336" s="860"/>
      <c r="CG336" s="860"/>
      <c r="CH336" s="860"/>
      <c r="CI336" s="860"/>
      <c r="CJ336" s="860"/>
    </row>
    <row r="337" spans="1:88" s="861" customFormat="1" ht="12.75">
      <c r="A337" s="66" t="s">
        <v>712</v>
      </c>
      <c r="B337" s="79">
        <v>3384</v>
      </c>
      <c r="C337" s="79">
        <v>3384</v>
      </c>
      <c r="D337" s="79">
        <v>1462</v>
      </c>
      <c r="E337" s="410">
        <v>0</v>
      </c>
      <c r="F337" s="79">
        <v>0</v>
      </c>
      <c r="G337" s="152"/>
      <c r="H337" s="152"/>
      <c r="I337" s="152"/>
      <c r="J337" s="152"/>
      <c r="K337" s="152"/>
      <c r="L337" s="152"/>
      <c r="M337" s="152"/>
      <c r="N337" s="152"/>
      <c r="O337" s="152"/>
      <c r="P337" s="152"/>
      <c r="Q337" s="152"/>
      <c r="R337" s="152"/>
      <c r="S337" s="152"/>
      <c r="T337" s="152"/>
      <c r="U337" s="152"/>
      <c r="V337" s="860"/>
      <c r="W337" s="860"/>
      <c r="X337" s="860"/>
      <c r="Y337" s="860"/>
      <c r="Z337" s="860"/>
      <c r="AA337" s="860"/>
      <c r="AB337" s="860"/>
      <c r="AC337" s="860"/>
      <c r="AD337" s="860"/>
      <c r="AE337" s="860"/>
      <c r="AF337" s="860"/>
      <c r="AG337" s="860"/>
      <c r="AH337" s="860"/>
      <c r="AI337" s="860"/>
      <c r="AJ337" s="860"/>
      <c r="AK337" s="860"/>
      <c r="AL337" s="860"/>
      <c r="AM337" s="860"/>
      <c r="AN337" s="860"/>
      <c r="AO337" s="860"/>
      <c r="AP337" s="860"/>
      <c r="AQ337" s="860"/>
      <c r="AR337" s="860"/>
      <c r="AS337" s="860"/>
      <c r="AT337" s="860"/>
      <c r="AU337" s="860"/>
      <c r="AV337" s="860"/>
      <c r="AW337" s="860"/>
      <c r="AX337" s="860"/>
      <c r="AY337" s="860"/>
      <c r="AZ337" s="860"/>
      <c r="BA337" s="860"/>
      <c r="BB337" s="860"/>
      <c r="BC337" s="860"/>
      <c r="BD337" s="860"/>
      <c r="BE337" s="860"/>
      <c r="BF337" s="860"/>
      <c r="BG337" s="860"/>
      <c r="BH337" s="860"/>
      <c r="BI337" s="860"/>
      <c r="BJ337" s="860"/>
      <c r="BK337" s="860"/>
      <c r="BL337" s="860"/>
      <c r="BM337" s="860"/>
      <c r="BN337" s="860"/>
      <c r="BO337" s="860"/>
      <c r="BP337" s="860"/>
      <c r="BQ337" s="860"/>
      <c r="BR337" s="860"/>
      <c r="BS337" s="860"/>
      <c r="BT337" s="860"/>
      <c r="BU337" s="860"/>
      <c r="BV337" s="860"/>
      <c r="BW337" s="860"/>
      <c r="BX337" s="860"/>
      <c r="BY337" s="860"/>
      <c r="BZ337" s="860"/>
      <c r="CA337" s="860"/>
      <c r="CB337" s="860"/>
      <c r="CC337" s="860"/>
      <c r="CD337" s="860"/>
      <c r="CE337" s="860"/>
      <c r="CF337" s="860"/>
      <c r="CG337" s="860"/>
      <c r="CH337" s="860"/>
      <c r="CI337" s="860"/>
      <c r="CJ337" s="860"/>
    </row>
    <row r="338" spans="1:88" s="878" customFormat="1" ht="12.75">
      <c r="A338" s="66" t="s">
        <v>715</v>
      </c>
      <c r="B338" s="79">
        <v>2707711</v>
      </c>
      <c r="C338" s="79">
        <v>1895222</v>
      </c>
      <c r="D338" s="79">
        <v>358872</v>
      </c>
      <c r="E338" s="410">
        <v>13.253703958805058</v>
      </c>
      <c r="F338" s="79">
        <v>0</v>
      </c>
      <c r="G338" s="152"/>
      <c r="H338" s="152"/>
      <c r="I338" s="152"/>
      <c r="J338" s="152"/>
      <c r="K338" s="152"/>
      <c r="L338" s="152"/>
      <c r="M338" s="152"/>
      <c r="N338" s="152"/>
      <c r="O338" s="152"/>
      <c r="P338" s="152"/>
      <c r="Q338" s="152"/>
      <c r="R338" s="152"/>
      <c r="S338" s="152"/>
      <c r="T338" s="152"/>
      <c r="U338" s="152"/>
      <c r="V338" s="877"/>
      <c r="W338" s="877"/>
      <c r="X338" s="877"/>
      <c r="Y338" s="877"/>
      <c r="Z338" s="877"/>
      <c r="AA338" s="877"/>
      <c r="AB338" s="877"/>
      <c r="AC338" s="877"/>
      <c r="AD338" s="877"/>
      <c r="AE338" s="877"/>
      <c r="AF338" s="877"/>
      <c r="AG338" s="877"/>
      <c r="AH338" s="877"/>
      <c r="AI338" s="877"/>
      <c r="AJ338" s="877"/>
      <c r="AK338" s="877"/>
      <c r="AL338" s="877"/>
      <c r="AM338" s="877"/>
      <c r="AN338" s="877"/>
      <c r="AO338" s="877"/>
      <c r="AP338" s="877"/>
      <c r="AQ338" s="877"/>
      <c r="AR338" s="877"/>
      <c r="AS338" s="877"/>
      <c r="AT338" s="877"/>
      <c r="AU338" s="877"/>
      <c r="AV338" s="877"/>
      <c r="AW338" s="877"/>
      <c r="AX338" s="877"/>
      <c r="AY338" s="877"/>
      <c r="AZ338" s="877"/>
      <c r="BA338" s="877"/>
      <c r="BB338" s="877"/>
      <c r="BC338" s="877"/>
      <c r="BD338" s="877"/>
      <c r="BE338" s="877"/>
      <c r="BF338" s="877"/>
      <c r="BG338" s="877"/>
      <c r="BH338" s="877"/>
      <c r="BI338" s="877"/>
      <c r="BJ338" s="877"/>
      <c r="BK338" s="877"/>
      <c r="BL338" s="877"/>
      <c r="BM338" s="877"/>
      <c r="BN338" s="877"/>
      <c r="BO338" s="877"/>
      <c r="BP338" s="877"/>
      <c r="BQ338" s="877"/>
      <c r="BR338" s="877"/>
      <c r="BS338" s="877"/>
      <c r="BT338" s="877"/>
      <c r="BU338" s="877"/>
      <c r="BV338" s="877"/>
      <c r="BW338" s="877"/>
      <c r="BX338" s="877"/>
      <c r="BY338" s="877"/>
      <c r="BZ338" s="877"/>
      <c r="CA338" s="877"/>
      <c r="CB338" s="877"/>
      <c r="CC338" s="877"/>
      <c r="CD338" s="877"/>
      <c r="CE338" s="877"/>
      <c r="CF338" s="877"/>
      <c r="CG338" s="877"/>
      <c r="CH338" s="877"/>
      <c r="CI338" s="877"/>
      <c r="CJ338" s="877"/>
    </row>
    <row r="339" spans="1:88" s="878" customFormat="1" ht="12.75">
      <c r="A339" s="66" t="s">
        <v>716</v>
      </c>
      <c r="B339" s="79">
        <v>2707711</v>
      </c>
      <c r="C339" s="79">
        <v>1895222</v>
      </c>
      <c r="D339" s="79">
        <v>358872</v>
      </c>
      <c r="E339" s="410">
        <v>13.253703958805058</v>
      </c>
      <c r="F339" s="79">
        <v>0</v>
      </c>
      <c r="G339" s="152"/>
      <c r="H339" s="152"/>
      <c r="I339" s="152"/>
      <c r="J339" s="152"/>
      <c r="K339" s="152"/>
      <c r="L339" s="152"/>
      <c r="M339" s="152"/>
      <c r="N339" s="152"/>
      <c r="O339" s="152"/>
      <c r="P339" s="152"/>
      <c r="Q339" s="152"/>
      <c r="R339" s="152"/>
      <c r="S339" s="152"/>
      <c r="T339" s="152"/>
      <c r="U339" s="152"/>
      <c r="V339" s="877"/>
      <c r="W339" s="877"/>
      <c r="X339" s="877"/>
      <c r="Y339" s="877"/>
      <c r="Z339" s="877"/>
      <c r="AA339" s="877"/>
      <c r="AB339" s="877"/>
      <c r="AC339" s="877"/>
      <c r="AD339" s="877"/>
      <c r="AE339" s="877"/>
      <c r="AF339" s="877"/>
      <c r="AG339" s="877"/>
      <c r="AH339" s="877"/>
      <c r="AI339" s="877"/>
      <c r="AJ339" s="877"/>
      <c r="AK339" s="877"/>
      <c r="AL339" s="877"/>
      <c r="AM339" s="877"/>
      <c r="AN339" s="877"/>
      <c r="AO339" s="877"/>
      <c r="AP339" s="877"/>
      <c r="AQ339" s="877"/>
      <c r="AR339" s="877"/>
      <c r="AS339" s="877"/>
      <c r="AT339" s="877"/>
      <c r="AU339" s="877"/>
      <c r="AV339" s="877"/>
      <c r="AW339" s="877"/>
      <c r="AX339" s="877"/>
      <c r="AY339" s="877"/>
      <c r="AZ339" s="877"/>
      <c r="BA339" s="877"/>
      <c r="BB339" s="877"/>
      <c r="BC339" s="877"/>
      <c r="BD339" s="877"/>
      <c r="BE339" s="877"/>
      <c r="BF339" s="877"/>
      <c r="BG339" s="877"/>
      <c r="BH339" s="877"/>
      <c r="BI339" s="877"/>
      <c r="BJ339" s="877"/>
      <c r="BK339" s="877"/>
      <c r="BL339" s="877"/>
      <c r="BM339" s="877"/>
      <c r="BN339" s="877"/>
      <c r="BO339" s="877"/>
      <c r="BP339" s="877"/>
      <c r="BQ339" s="877"/>
      <c r="BR339" s="877"/>
      <c r="BS339" s="877"/>
      <c r="BT339" s="877"/>
      <c r="BU339" s="877"/>
      <c r="BV339" s="877"/>
      <c r="BW339" s="877"/>
      <c r="BX339" s="877"/>
      <c r="BY339" s="877"/>
      <c r="BZ339" s="877"/>
      <c r="CA339" s="877"/>
      <c r="CB339" s="877"/>
      <c r="CC339" s="877"/>
      <c r="CD339" s="877"/>
      <c r="CE339" s="877"/>
      <c r="CF339" s="877"/>
      <c r="CG339" s="877"/>
      <c r="CH339" s="877"/>
      <c r="CI339" s="877"/>
      <c r="CJ339" s="877"/>
    </row>
    <row r="340" spans="1:6" ht="12.75">
      <c r="A340" s="192" t="s">
        <v>745</v>
      </c>
      <c r="B340" s="23"/>
      <c r="C340" s="23"/>
      <c r="D340" s="23"/>
      <c r="E340" s="874"/>
      <c r="F340" s="79"/>
    </row>
    <row r="341" spans="1:88" s="861" customFormat="1" ht="12.75">
      <c r="A341" s="70" t="s">
        <v>727</v>
      </c>
      <c r="B341" s="79"/>
      <c r="C341" s="79"/>
      <c r="D341" s="79"/>
      <c r="E341" s="410"/>
      <c r="F341" s="79"/>
      <c r="G341" s="152"/>
      <c r="H341" s="152"/>
      <c r="I341" s="152"/>
      <c r="J341" s="152"/>
      <c r="K341" s="152"/>
      <c r="L341" s="152"/>
      <c r="M341" s="152"/>
      <c r="N341" s="152"/>
      <c r="O341" s="152"/>
      <c r="P341" s="152"/>
      <c r="Q341" s="152"/>
      <c r="R341" s="152"/>
      <c r="S341" s="152"/>
      <c r="T341" s="152"/>
      <c r="U341" s="152"/>
      <c r="V341" s="860"/>
      <c r="W341" s="860"/>
      <c r="X341" s="860"/>
      <c r="Y341" s="860"/>
      <c r="Z341" s="860"/>
      <c r="AA341" s="860"/>
      <c r="AB341" s="860"/>
      <c r="AC341" s="860"/>
      <c r="AD341" s="860"/>
      <c r="AE341" s="860"/>
      <c r="AF341" s="860"/>
      <c r="AG341" s="860"/>
      <c r="AH341" s="860"/>
      <c r="AI341" s="860"/>
      <c r="AJ341" s="860"/>
      <c r="AK341" s="860"/>
      <c r="AL341" s="860"/>
      <c r="AM341" s="860"/>
      <c r="AN341" s="860"/>
      <c r="AO341" s="860"/>
      <c r="AP341" s="860"/>
      <c r="AQ341" s="860"/>
      <c r="AR341" s="860"/>
      <c r="AS341" s="860"/>
      <c r="AT341" s="860"/>
      <c r="AU341" s="860"/>
      <c r="AV341" s="860"/>
      <c r="AW341" s="860"/>
      <c r="AX341" s="860"/>
      <c r="AY341" s="860"/>
      <c r="AZ341" s="860"/>
      <c r="BA341" s="860"/>
      <c r="BB341" s="860"/>
      <c r="BC341" s="860"/>
      <c r="BD341" s="860"/>
      <c r="BE341" s="860"/>
      <c r="BF341" s="860"/>
      <c r="BG341" s="860"/>
      <c r="BH341" s="860"/>
      <c r="BI341" s="860"/>
      <c r="BJ341" s="860"/>
      <c r="BK341" s="860"/>
      <c r="BL341" s="860"/>
      <c r="BM341" s="860"/>
      <c r="BN341" s="860"/>
      <c r="BO341" s="860"/>
      <c r="BP341" s="860"/>
      <c r="BQ341" s="860"/>
      <c r="BR341" s="860"/>
      <c r="BS341" s="860"/>
      <c r="BT341" s="860"/>
      <c r="BU341" s="860"/>
      <c r="BV341" s="860"/>
      <c r="BW341" s="860"/>
      <c r="BX341" s="860"/>
      <c r="BY341" s="860"/>
      <c r="BZ341" s="860"/>
      <c r="CA341" s="860"/>
      <c r="CB341" s="860"/>
      <c r="CC341" s="860"/>
      <c r="CD341" s="860"/>
      <c r="CE341" s="860"/>
      <c r="CF341" s="860"/>
      <c r="CG341" s="860"/>
      <c r="CH341" s="860"/>
      <c r="CI341" s="860"/>
      <c r="CJ341" s="860"/>
    </row>
    <row r="342" spans="1:88" s="875" customFormat="1" ht="12.75">
      <c r="A342" s="69" t="s">
        <v>704</v>
      </c>
      <c r="B342" s="79">
        <v>34547</v>
      </c>
      <c r="C342" s="79">
        <v>34547</v>
      </c>
      <c r="D342" s="79">
        <v>13616</v>
      </c>
      <c r="E342" s="410">
        <v>39.41297363012708</v>
      </c>
      <c r="F342" s="79">
        <v>0</v>
      </c>
      <c r="G342" s="152"/>
      <c r="H342" s="152"/>
      <c r="I342" s="152"/>
      <c r="J342" s="152"/>
      <c r="K342" s="152"/>
      <c r="L342" s="152"/>
      <c r="M342" s="152"/>
      <c r="N342" s="152"/>
      <c r="O342" s="152"/>
      <c r="P342" s="152"/>
      <c r="Q342" s="152"/>
      <c r="R342" s="152"/>
      <c r="S342" s="152"/>
      <c r="T342" s="152"/>
      <c r="U342" s="152"/>
      <c r="V342" s="860"/>
      <c r="W342" s="860"/>
      <c r="X342" s="860"/>
      <c r="Y342" s="860"/>
      <c r="Z342" s="860"/>
      <c r="AA342" s="860"/>
      <c r="AB342" s="860"/>
      <c r="AC342" s="860"/>
      <c r="AD342" s="860"/>
      <c r="AE342" s="860"/>
      <c r="AF342" s="860"/>
      <c r="AG342" s="860"/>
      <c r="AH342" s="860"/>
      <c r="AI342" s="860"/>
      <c r="AJ342" s="860"/>
      <c r="AK342" s="860"/>
      <c r="AL342" s="860"/>
      <c r="AM342" s="860"/>
      <c r="AN342" s="860"/>
      <c r="AO342" s="860"/>
      <c r="AP342" s="860"/>
      <c r="AQ342" s="860"/>
      <c r="AR342" s="860"/>
      <c r="AS342" s="860"/>
      <c r="AT342" s="860"/>
      <c r="AU342" s="860"/>
      <c r="AV342" s="860"/>
      <c r="AW342" s="860"/>
      <c r="AX342" s="860"/>
      <c r="AY342" s="860"/>
      <c r="AZ342" s="860"/>
      <c r="BA342" s="860"/>
      <c r="BB342" s="860"/>
      <c r="BC342" s="860"/>
      <c r="BD342" s="860"/>
      <c r="BE342" s="860"/>
      <c r="BF342" s="860"/>
      <c r="BG342" s="860"/>
      <c r="BH342" s="860"/>
      <c r="BI342" s="860"/>
      <c r="BJ342" s="860"/>
      <c r="BK342" s="860"/>
      <c r="BL342" s="860"/>
      <c r="BM342" s="860"/>
      <c r="BN342" s="860"/>
      <c r="BO342" s="860"/>
      <c r="BP342" s="860"/>
      <c r="BQ342" s="860"/>
      <c r="BR342" s="860"/>
      <c r="BS342" s="860"/>
      <c r="BT342" s="860"/>
      <c r="BU342" s="860"/>
      <c r="BV342" s="860"/>
      <c r="BW342" s="860"/>
      <c r="BX342" s="860"/>
      <c r="BY342" s="860"/>
      <c r="BZ342" s="860"/>
      <c r="CA342" s="860"/>
      <c r="CB342" s="860"/>
      <c r="CC342" s="860"/>
      <c r="CD342" s="860"/>
      <c r="CE342" s="860"/>
      <c r="CF342" s="860"/>
      <c r="CG342" s="860"/>
      <c r="CH342" s="860"/>
      <c r="CI342" s="860"/>
      <c r="CJ342" s="860"/>
    </row>
    <row r="343" spans="1:88" s="875" customFormat="1" ht="12.75">
      <c r="A343" s="69" t="s">
        <v>705</v>
      </c>
      <c r="B343" s="79">
        <v>5453</v>
      </c>
      <c r="C343" s="79">
        <v>5453</v>
      </c>
      <c r="D343" s="79">
        <v>5453</v>
      </c>
      <c r="E343" s="410">
        <v>100</v>
      </c>
      <c r="F343" s="79">
        <v>0</v>
      </c>
      <c r="G343" s="152"/>
      <c r="H343" s="152"/>
      <c r="I343" s="152"/>
      <c r="J343" s="152"/>
      <c r="K343" s="152"/>
      <c r="L343" s="152"/>
      <c r="M343" s="152"/>
      <c r="N343" s="152"/>
      <c r="O343" s="152"/>
      <c r="P343" s="152"/>
      <c r="Q343" s="152"/>
      <c r="R343" s="152"/>
      <c r="S343" s="152"/>
      <c r="T343" s="152"/>
      <c r="U343" s="152"/>
      <c r="V343" s="860"/>
      <c r="W343" s="860"/>
      <c r="X343" s="860"/>
      <c r="Y343" s="860"/>
      <c r="Z343" s="860"/>
      <c r="AA343" s="860"/>
      <c r="AB343" s="860"/>
      <c r="AC343" s="860"/>
      <c r="AD343" s="860"/>
      <c r="AE343" s="860"/>
      <c r="AF343" s="860"/>
      <c r="AG343" s="860"/>
      <c r="AH343" s="860"/>
      <c r="AI343" s="860"/>
      <c r="AJ343" s="860"/>
      <c r="AK343" s="860"/>
      <c r="AL343" s="860"/>
      <c r="AM343" s="860"/>
      <c r="AN343" s="860"/>
      <c r="AO343" s="860"/>
      <c r="AP343" s="860"/>
      <c r="AQ343" s="860"/>
      <c r="AR343" s="860"/>
      <c r="AS343" s="860"/>
      <c r="AT343" s="860"/>
      <c r="AU343" s="860"/>
      <c r="AV343" s="860"/>
      <c r="AW343" s="860"/>
      <c r="AX343" s="860"/>
      <c r="AY343" s="860"/>
      <c r="AZ343" s="860"/>
      <c r="BA343" s="860"/>
      <c r="BB343" s="860"/>
      <c r="BC343" s="860"/>
      <c r="BD343" s="860"/>
      <c r="BE343" s="860"/>
      <c r="BF343" s="860"/>
      <c r="BG343" s="860"/>
      <c r="BH343" s="860"/>
      <c r="BI343" s="860"/>
      <c r="BJ343" s="860"/>
      <c r="BK343" s="860"/>
      <c r="BL343" s="860"/>
      <c r="BM343" s="860"/>
      <c r="BN343" s="860"/>
      <c r="BO343" s="860"/>
      <c r="BP343" s="860"/>
      <c r="BQ343" s="860"/>
      <c r="BR343" s="860"/>
      <c r="BS343" s="860"/>
      <c r="BT343" s="860"/>
      <c r="BU343" s="860"/>
      <c r="BV343" s="860"/>
      <c r="BW343" s="860"/>
      <c r="BX343" s="860"/>
      <c r="BY343" s="860"/>
      <c r="BZ343" s="860"/>
      <c r="CA343" s="860"/>
      <c r="CB343" s="860"/>
      <c r="CC343" s="860"/>
      <c r="CD343" s="860"/>
      <c r="CE343" s="860"/>
      <c r="CF343" s="860"/>
      <c r="CG343" s="860"/>
      <c r="CH343" s="860"/>
      <c r="CI343" s="860"/>
      <c r="CJ343" s="860"/>
    </row>
    <row r="344" spans="1:88" s="875" customFormat="1" ht="12.75">
      <c r="A344" s="69" t="s">
        <v>707</v>
      </c>
      <c r="B344" s="79">
        <v>29094</v>
      </c>
      <c r="C344" s="79">
        <v>29094</v>
      </c>
      <c r="D344" s="79">
        <v>8163</v>
      </c>
      <c r="E344" s="410">
        <v>28.057331408537845</v>
      </c>
      <c r="F344" s="79">
        <v>0</v>
      </c>
      <c r="G344" s="152"/>
      <c r="H344" s="152"/>
      <c r="I344" s="152"/>
      <c r="J344" s="152"/>
      <c r="K344" s="152"/>
      <c r="L344" s="152"/>
      <c r="M344" s="152"/>
      <c r="N344" s="152"/>
      <c r="O344" s="152"/>
      <c r="P344" s="152"/>
      <c r="Q344" s="152"/>
      <c r="R344" s="152"/>
      <c r="S344" s="152"/>
      <c r="T344" s="152"/>
      <c r="U344" s="152"/>
      <c r="V344" s="860"/>
      <c r="W344" s="860"/>
      <c r="X344" s="860"/>
      <c r="Y344" s="860"/>
      <c r="Z344" s="860"/>
      <c r="AA344" s="860"/>
      <c r="AB344" s="860"/>
      <c r="AC344" s="860"/>
      <c r="AD344" s="860"/>
      <c r="AE344" s="860"/>
      <c r="AF344" s="860"/>
      <c r="AG344" s="860"/>
      <c r="AH344" s="860"/>
      <c r="AI344" s="860"/>
      <c r="AJ344" s="860"/>
      <c r="AK344" s="860"/>
      <c r="AL344" s="860"/>
      <c r="AM344" s="860"/>
      <c r="AN344" s="860"/>
      <c r="AO344" s="860"/>
      <c r="AP344" s="860"/>
      <c r="AQ344" s="860"/>
      <c r="AR344" s="860"/>
      <c r="AS344" s="860"/>
      <c r="AT344" s="860"/>
      <c r="AU344" s="860"/>
      <c r="AV344" s="860"/>
      <c r="AW344" s="860"/>
      <c r="AX344" s="860"/>
      <c r="AY344" s="860"/>
      <c r="AZ344" s="860"/>
      <c r="BA344" s="860"/>
      <c r="BB344" s="860"/>
      <c r="BC344" s="860"/>
      <c r="BD344" s="860"/>
      <c r="BE344" s="860"/>
      <c r="BF344" s="860"/>
      <c r="BG344" s="860"/>
      <c r="BH344" s="860"/>
      <c r="BI344" s="860"/>
      <c r="BJ344" s="860"/>
      <c r="BK344" s="860"/>
      <c r="BL344" s="860"/>
      <c r="BM344" s="860"/>
      <c r="BN344" s="860"/>
      <c r="BO344" s="860"/>
      <c r="BP344" s="860"/>
      <c r="BQ344" s="860"/>
      <c r="BR344" s="860"/>
      <c r="BS344" s="860"/>
      <c r="BT344" s="860"/>
      <c r="BU344" s="860"/>
      <c r="BV344" s="860"/>
      <c r="BW344" s="860"/>
      <c r="BX344" s="860"/>
      <c r="BY344" s="860"/>
      <c r="BZ344" s="860"/>
      <c r="CA344" s="860"/>
      <c r="CB344" s="860"/>
      <c r="CC344" s="860"/>
      <c r="CD344" s="860"/>
      <c r="CE344" s="860"/>
      <c r="CF344" s="860"/>
      <c r="CG344" s="860"/>
      <c r="CH344" s="860"/>
      <c r="CI344" s="860"/>
      <c r="CJ344" s="860"/>
    </row>
    <row r="345" spans="1:88" s="875" customFormat="1" ht="12.75">
      <c r="A345" s="69" t="s">
        <v>708</v>
      </c>
      <c r="B345" s="79">
        <v>34547</v>
      </c>
      <c r="C345" s="79">
        <v>34547</v>
      </c>
      <c r="D345" s="79">
        <v>8163</v>
      </c>
      <c r="E345" s="410">
        <v>23.628679769589255</v>
      </c>
      <c r="F345" s="79">
        <v>0</v>
      </c>
      <c r="G345" s="152"/>
      <c r="H345" s="152"/>
      <c r="I345" s="152"/>
      <c r="J345" s="152"/>
      <c r="K345" s="152"/>
      <c r="L345" s="152"/>
      <c r="M345" s="152"/>
      <c r="N345" s="152"/>
      <c r="O345" s="152"/>
      <c r="P345" s="152"/>
      <c r="Q345" s="152"/>
      <c r="R345" s="152"/>
      <c r="S345" s="152"/>
      <c r="T345" s="152"/>
      <c r="U345" s="152"/>
      <c r="V345" s="860"/>
      <c r="W345" s="860"/>
      <c r="X345" s="860"/>
      <c r="Y345" s="860"/>
      <c r="Z345" s="860"/>
      <c r="AA345" s="860"/>
      <c r="AB345" s="860"/>
      <c r="AC345" s="860"/>
      <c r="AD345" s="860"/>
      <c r="AE345" s="860"/>
      <c r="AF345" s="860"/>
      <c r="AG345" s="860"/>
      <c r="AH345" s="860"/>
      <c r="AI345" s="860"/>
      <c r="AJ345" s="860"/>
      <c r="AK345" s="860"/>
      <c r="AL345" s="860"/>
      <c r="AM345" s="860"/>
      <c r="AN345" s="860"/>
      <c r="AO345" s="860"/>
      <c r="AP345" s="860"/>
      <c r="AQ345" s="860"/>
      <c r="AR345" s="860"/>
      <c r="AS345" s="860"/>
      <c r="AT345" s="860"/>
      <c r="AU345" s="860"/>
      <c r="AV345" s="860"/>
      <c r="AW345" s="860"/>
      <c r="AX345" s="860"/>
      <c r="AY345" s="860"/>
      <c r="AZ345" s="860"/>
      <c r="BA345" s="860"/>
      <c r="BB345" s="860"/>
      <c r="BC345" s="860"/>
      <c r="BD345" s="860"/>
      <c r="BE345" s="860"/>
      <c r="BF345" s="860"/>
      <c r="BG345" s="860"/>
      <c r="BH345" s="860"/>
      <c r="BI345" s="860"/>
      <c r="BJ345" s="860"/>
      <c r="BK345" s="860"/>
      <c r="BL345" s="860"/>
      <c r="BM345" s="860"/>
      <c r="BN345" s="860"/>
      <c r="BO345" s="860"/>
      <c r="BP345" s="860"/>
      <c r="BQ345" s="860"/>
      <c r="BR345" s="860"/>
      <c r="BS345" s="860"/>
      <c r="BT345" s="860"/>
      <c r="BU345" s="860"/>
      <c r="BV345" s="860"/>
      <c r="BW345" s="860"/>
      <c r="BX345" s="860"/>
      <c r="BY345" s="860"/>
      <c r="BZ345" s="860"/>
      <c r="CA345" s="860"/>
      <c r="CB345" s="860"/>
      <c r="CC345" s="860"/>
      <c r="CD345" s="860"/>
      <c r="CE345" s="860"/>
      <c r="CF345" s="860"/>
      <c r="CG345" s="860"/>
      <c r="CH345" s="860"/>
      <c r="CI345" s="860"/>
      <c r="CJ345" s="860"/>
    </row>
    <row r="346" spans="1:88" s="876" customFormat="1" ht="12.75">
      <c r="A346" s="69" t="s">
        <v>709</v>
      </c>
      <c r="B346" s="79">
        <v>25928</v>
      </c>
      <c r="C346" s="79">
        <v>25928</v>
      </c>
      <c r="D346" s="79">
        <v>0</v>
      </c>
      <c r="E346" s="410">
        <v>0</v>
      </c>
      <c r="F346" s="79">
        <v>0</v>
      </c>
      <c r="G346" s="152"/>
      <c r="H346" s="152"/>
      <c r="I346" s="152"/>
      <c r="J346" s="152"/>
      <c r="K346" s="152"/>
      <c r="L346" s="152"/>
      <c r="M346" s="152"/>
      <c r="N346" s="152"/>
      <c r="O346" s="152"/>
      <c r="P346" s="152"/>
      <c r="Q346" s="152"/>
      <c r="R346" s="152"/>
      <c r="S346" s="152"/>
      <c r="T346" s="152"/>
      <c r="U346" s="152"/>
      <c r="V346" s="860"/>
      <c r="W346" s="860"/>
      <c r="X346" s="860"/>
      <c r="Y346" s="860"/>
      <c r="Z346" s="860"/>
      <c r="AA346" s="860"/>
      <c r="AB346" s="860"/>
      <c r="AC346" s="860"/>
      <c r="AD346" s="860"/>
      <c r="AE346" s="860"/>
      <c r="AF346" s="860"/>
      <c r="AG346" s="860"/>
      <c r="AH346" s="860"/>
      <c r="AI346" s="860"/>
      <c r="AJ346" s="860"/>
      <c r="AK346" s="860"/>
      <c r="AL346" s="860"/>
      <c r="AM346" s="860"/>
      <c r="AN346" s="860"/>
      <c r="AO346" s="860"/>
      <c r="AP346" s="860"/>
      <c r="AQ346" s="860"/>
      <c r="AR346" s="860"/>
      <c r="AS346" s="860"/>
      <c r="AT346" s="860"/>
      <c r="AU346" s="860"/>
      <c r="AV346" s="860"/>
      <c r="AW346" s="860"/>
      <c r="AX346" s="860"/>
      <c r="AY346" s="860"/>
      <c r="AZ346" s="860"/>
      <c r="BA346" s="860"/>
      <c r="BB346" s="860"/>
      <c r="BC346" s="860"/>
      <c r="BD346" s="860"/>
      <c r="BE346" s="860"/>
      <c r="BF346" s="860"/>
      <c r="BG346" s="860"/>
      <c r="BH346" s="860"/>
      <c r="BI346" s="860"/>
      <c r="BJ346" s="860"/>
      <c r="BK346" s="860"/>
      <c r="BL346" s="860"/>
      <c r="BM346" s="860"/>
      <c r="BN346" s="860"/>
      <c r="BO346" s="860"/>
      <c r="BP346" s="860"/>
      <c r="BQ346" s="860"/>
      <c r="BR346" s="860"/>
      <c r="BS346" s="860"/>
      <c r="BT346" s="860"/>
      <c r="BU346" s="860"/>
      <c r="BV346" s="860"/>
      <c r="BW346" s="860"/>
      <c r="BX346" s="860"/>
      <c r="BY346" s="860"/>
      <c r="BZ346" s="860"/>
      <c r="CA346" s="860"/>
      <c r="CB346" s="860"/>
      <c r="CC346" s="860"/>
      <c r="CD346" s="860"/>
      <c r="CE346" s="860"/>
      <c r="CF346" s="860"/>
      <c r="CG346" s="860"/>
      <c r="CH346" s="860"/>
      <c r="CI346" s="860"/>
      <c r="CJ346" s="860"/>
    </row>
    <row r="347" spans="1:88" s="876" customFormat="1" ht="12.75">
      <c r="A347" s="69" t="s">
        <v>710</v>
      </c>
      <c r="B347" s="79">
        <v>25928</v>
      </c>
      <c r="C347" s="79">
        <v>25928</v>
      </c>
      <c r="D347" s="79">
        <v>0</v>
      </c>
      <c r="E347" s="410">
        <v>0</v>
      </c>
      <c r="F347" s="79">
        <v>0</v>
      </c>
      <c r="G347" s="152"/>
      <c r="H347" s="152"/>
      <c r="I347" s="152"/>
      <c r="J347" s="152"/>
      <c r="K347" s="152"/>
      <c r="L347" s="152"/>
      <c r="M347" s="152"/>
      <c r="N347" s="152"/>
      <c r="O347" s="152"/>
      <c r="P347" s="152"/>
      <c r="Q347" s="152"/>
      <c r="R347" s="152"/>
      <c r="S347" s="152"/>
      <c r="T347" s="152"/>
      <c r="U347" s="152"/>
      <c r="V347" s="860"/>
      <c r="W347" s="860"/>
      <c r="X347" s="860"/>
      <c r="Y347" s="860"/>
      <c r="Z347" s="860"/>
      <c r="AA347" s="860"/>
      <c r="AB347" s="860"/>
      <c r="AC347" s="860"/>
      <c r="AD347" s="860"/>
      <c r="AE347" s="860"/>
      <c r="AF347" s="860"/>
      <c r="AG347" s="860"/>
      <c r="AH347" s="860"/>
      <c r="AI347" s="860"/>
      <c r="AJ347" s="860"/>
      <c r="AK347" s="860"/>
      <c r="AL347" s="860"/>
      <c r="AM347" s="860"/>
      <c r="AN347" s="860"/>
      <c r="AO347" s="860"/>
      <c r="AP347" s="860"/>
      <c r="AQ347" s="860"/>
      <c r="AR347" s="860"/>
      <c r="AS347" s="860"/>
      <c r="AT347" s="860"/>
      <c r="AU347" s="860"/>
      <c r="AV347" s="860"/>
      <c r="AW347" s="860"/>
      <c r="AX347" s="860"/>
      <c r="AY347" s="860"/>
      <c r="AZ347" s="860"/>
      <c r="BA347" s="860"/>
      <c r="BB347" s="860"/>
      <c r="BC347" s="860"/>
      <c r="BD347" s="860"/>
      <c r="BE347" s="860"/>
      <c r="BF347" s="860"/>
      <c r="BG347" s="860"/>
      <c r="BH347" s="860"/>
      <c r="BI347" s="860"/>
      <c r="BJ347" s="860"/>
      <c r="BK347" s="860"/>
      <c r="BL347" s="860"/>
      <c r="BM347" s="860"/>
      <c r="BN347" s="860"/>
      <c r="BO347" s="860"/>
      <c r="BP347" s="860"/>
      <c r="BQ347" s="860"/>
      <c r="BR347" s="860"/>
      <c r="BS347" s="860"/>
      <c r="BT347" s="860"/>
      <c r="BU347" s="860"/>
      <c r="BV347" s="860"/>
      <c r="BW347" s="860"/>
      <c r="BX347" s="860"/>
      <c r="BY347" s="860"/>
      <c r="BZ347" s="860"/>
      <c r="CA347" s="860"/>
      <c r="CB347" s="860"/>
      <c r="CC347" s="860"/>
      <c r="CD347" s="860"/>
      <c r="CE347" s="860"/>
      <c r="CF347" s="860"/>
      <c r="CG347" s="860"/>
      <c r="CH347" s="860"/>
      <c r="CI347" s="860"/>
      <c r="CJ347" s="860"/>
    </row>
    <row r="348" spans="1:88" s="878" customFormat="1" ht="12.75">
      <c r="A348" s="66" t="s">
        <v>715</v>
      </c>
      <c r="B348" s="79">
        <v>8619</v>
      </c>
      <c r="C348" s="79">
        <v>8619</v>
      </c>
      <c r="D348" s="79">
        <v>8163</v>
      </c>
      <c r="E348" s="410">
        <v>94.7093630351549</v>
      </c>
      <c r="F348" s="79">
        <v>0</v>
      </c>
      <c r="G348" s="152"/>
      <c r="H348" s="152"/>
      <c r="I348" s="152"/>
      <c r="J348" s="152"/>
      <c r="K348" s="152"/>
      <c r="L348" s="152"/>
      <c r="M348" s="152"/>
      <c r="N348" s="152"/>
      <c r="O348" s="152"/>
      <c r="P348" s="152"/>
      <c r="Q348" s="152"/>
      <c r="R348" s="152"/>
      <c r="S348" s="152"/>
      <c r="T348" s="152"/>
      <c r="U348" s="152"/>
      <c r="V348" s="877"/>
      <c r="W348" s="877"/>
      <c r="X348" s="877"/>
      <c r="Y348" s="877"/>
      <c r="Z348" s="877"/>
      <c r="AA348" s="877"/>
      <c r="AB348" s="877"/>
      <c r="AC348" s="877"/>
      <c r="AD348" s="877"/>
      <c r="AE348" s="877"/>
      <c r="AF348" s="877"/>
      <c r="AG348" s="877"/>
      <c r="AH348" s="877"/>
      <c r="AI348" s="877"/>
      <c r="AJ348" s="877"/>
      <c r="AK348" s="877"/>
      <c r="AL348" s="877"/>
      <c r="AM348" s="877"/>
      <c r="AN348" s="877"/>
      <c r="AO348" s="877"/>
      <c r="AP348" s="877"/>
      <c r="AQ348" s="877"/>
      <c r="AR348" s="877"/>
      <c r="AS348" s="877"/>
      <c r="AT348" s="877"/>
      <c r="AU348" s="877"/>
      <c r="AV348" s="877"/>
      <c r="AW348" s="877"/>
      <c r="AX348" s="877"/>
      <c r="AY348" s="877"/>
      <c r="AZ348" s="877"/>
      <c r="BA348" s="877"/>
      <c r="BB348" s="877"/>
      <c r="BC348" s="877"/>
      <c r="BD348" s="877"/>
      <c r="BE348" s="877"/>
      <c r="BF348" s="877"/>
      <c r="BG348" s="877"/>
      <c r="BH348" s="877"/>
      <c r="BI348" s="877"/>
      <c r="BJ348" s="877"/>
      <c r="BK348" s="877"/>
      <c r="BL348" s="877"/>
      <c r="BM348" s="877"/>
      <c r="BN348" s="877"/>
      <c r="BO348" s="877"/>
      <c r="BP348" s="877"/>
      <c r="BQ348" s="877"/>
      <c r="BR348" s="877"/>
      <c r="BS348" s="877"/>
      <c r="BT348" s="877"/>
      <c r="BU348" s="877"/>
      <c r="BV348" s="877"/>
      <c r="BW348" s="877"/>
      <c r="BX348" s="877"/>
      <c r="BY348" s="877"/>
      <c r="BZ348" s="877"/>
      <c r="CA348" s="877"/>
      <c r="CB348" s="877"/>
      <c r="CC348" s="877"/>
      <c r="CD348" s="877"/>
      <c r="CE348" s="877"/>
      <c r="CF348" s="877"/>
      <c r="CG348" s="877"/>
      <c r="CH348" s="877"/>
      <c r="CI348" s="877"/>
      <c r="CJ348" s="877"/>
    </row>
    <row r="349" spans="1:88" s="878" customFormat="1" ht="12.75">
      <c r="A349" s="66" t="s">
        <v>716</v>
      </c>
      <c r="B349" s="79">
        <v>8619</v>
      </c>
      <c r="C349" s="79">
        <v>8619</v>
      </c>
      <c r="D349" s="79">
        <v>8163</v>
      </c>
      <c r="E349" s="410">
        <v>94.7093630351549</v>
      </c>
      <c r="F349" s="79">
        <v>0</v>
      </c>
      <c r="G349" s="152"/>
      <c r="H349" s="152"/>
      <c r="I349" s="152"/>
      <c r="J349" s="152"/>
      <c r="K349" s="152"/>
      <c r="L349" s="152"/>
      <c r="M349" s="152"/>
      <c r="N349" s="152"/>
      <c r="O349" s="152"/>
      <c r="P349" s="152"/>
      <c r="Q349" s="152"/>
      <c r="R349" s="152"/>
      <c r="S349" s="152"/>
      <c r="T349" s="152"/>
      <c r="U349" s="152"/>
      <c r="V349" s="877"/>
      <c r="W349" s="877"/>
      <c r="X349" s="877"/>
      <c r="Y349" s="877"/>
      <c r="Z349" s="877"/>
      <c r="AA349" s="877"/>
      <c r="AB349" s="877"/>
      <c r="AC349" s="877"/>
      <c r="AD349" s="877"/>
      <c r="AE349" s="877"/>
      <c r="AF349" s="877"/>
      <c r="AG349" s="877"/>
      <c r="AH349" s="877"/>
      <c r="AI349" s="877"/>
      <c r="AJ349" s="877"/>
      <c r="AK349" s="877"/>
      <c r="AL349" s="877"/>
      <c r="AM349" s="877"/>
      <c r="AN349" s="877"/>
      <c r="AO349" s="877"/>
      <c r="AP349" s="877"/>
      <c r="AQ349" s="877"/>
      <c r="AR349" s="877"/>
      <c r="AS349" s="877"/>
      <c r="AT349" s="877"/>
      <c r="AU349" s="877"/>
      <c r="AV349" s="877"/>
      <c r="AW349" s="877"/>
      <c r="AX349" s="877"/>
      <c r="AY349" s="877"/>
      <c r="AZ349" s="877"/>
      <c r="BA349" s="877"/>
      <c r="BB349" s="877"/>
      <c r="BC349" s="877"/>
      <c r="BD349" s="877"/>
      <c r="BE349" s="877"/>
      <c r="BF349" s="877"/>
      <c r="BG349" s="877"/>
      <c r="BH349" s="877"/>
      <c r="BI349" s="877"/>
      <c r="BJ349" s="877"/>
      <c r="BK349" s="877"/>
      <c r="BL349" s="877"/>
      <c r="BM349" s="877"/>
      <c r="BN349" s="877"/>
      <c r="BO349" s="877"/>
      <c r="BP349" s="877"/>
      <c r="BQ349" s="877"/>
      <c r="BR349" s="877"/>
      <c r="BS349" s="877"/>
      <c r="BT349" s="877"/>
      <c r="BU349" s="877"/>
      <c r="BV349" s="877"/>
      <c r="BW349" s="877"/>
      <c r="BX349" s="877"/>
      <c r="BY349" s="877"/>
      <c r="BZ349" s="877"/>
      <c r="CA349" s="877"/>
      <c r="CB349" s="877"/>
      <c r="CC349" s="877"/>
      <c r="CD349" s="877"/>
      <c r="CE349" s="877"/>
      <c r="CF349" s="877"/>
      <c r="CG349" s="877"/>
      <c r="CH349" s="877"/>
      <c r="CI349" s="877"/>
      <c r="CJ349" s="877"/>
    </row>
    <row r="350" spans="1:6" ht="25.5">
      <c r="A350" s="188" t="s">
        <v>746</v>
      </c>
      <c r="B350" s="23"/>
      <c r="C350" s="23"/>
      <c r="D350" s="23"/>
      <c r="E350" s="874"/>
      <c r="F350" s="79"/>
    </row>
    <row r="351" spans="1:88" s="861" customFormat="1" ht="12.75">
      <c r="A351" s="70" t="s">
        <v>727</v>
      </c>
      <c r="B351" s="79"/>
      <c r="C351" s="79"/>
      <c r="D351" s="79"/>
      <c r="E351" s="410"/>
      <c r="F351" s="79"/>
      <c r="G351" s="152"/>
      <c r="H351" s="152"/>
      <c r="I351" s="152"/>
      <c r="J351" s="152"/>
      <c r="K351" s="152"/>
      <c r="L351" s="152"/>
      <c r="M351" s="152"/>
      <c r="N351" s="152"/>
      <c r="O351" s="152"/>
      <c r="P351" s="152"/>
      <c r="Q351" s="152"/>
      <c r="R351" s="152"/>
      <c r="S351" s="152"/>
      <c r="T351" s="152"/>
      <c r="U351" s="152"/>
      <c r="V351" s="860"/>
      <c r="W351" s="860"/>
      <c r="X351" s="860"/>
      <c r="Y351" s="860"/>
      <c r="Z351" s="860"/>
      <c r="AA351" s="860"/>
      <c r="AB351" s="860"/>
      <c r="AC351" s="860"/>
      <c r="AD351" s="860"/>
      <c r="AE351" s="860"/>
      <c r="AF351" s="860"/>
      <c r="AG351" s="860"/>
      <c r="AH351" s="860"/>
      <c r="AI351" s="860"/>
      <c r="AJ351" s="860"/>
      <c r="AK351" s="860"/>
      <c r="AL351" s="860"/>
      <c r="AM351" s="860"/>
      <c r="AN351" s="860"/>
      <c r="AO351" s="860"/>
      <c r="AP351" s="860"/>
      <c r="AQ351" s="860"/>
      <c r="AR351" s="860"/>
      <c r="AS351" s="860"/>
      <c r="AT351" s="860"/>
      <c r="AU351" s="860"/>
      <c r="AV351" s="860"/>
      <c r="AW351" s="860"/>
      <c r="AX351" s="860"/>
      <c r="AY351" s="860"/>
      <c r="AZ351" s="860"/>
      <c r="BA351" s="860"/>
      <c r="BB351" s="860"/>
      <c r="BC351" s="860"/>
      <c r="BD351" s="860"/>
      <c r="BE351" s="860"/>
      <c r="BF351" s="860"/>
      <c r="BG351" s="860"/>
      <c r="BH351" s="860"/>
      <c r="BI351" s="860"/>
      <c r="BJ351" s="860"/>
      <c r="BK351" s="860"/>
      <c r="BL351" s="860"/>
      <c r="BM351" s="860"/>
      <c r="BN351" s="860"/>
      <c r="BO351" s="860"/>
      <c r="BP351" s="860"/>
      <c r="BQ351" s="860"/>
      <c r="BR351" s="860"/>
      <c r="BS351" s="860"/>
      <c r="BT351" s="860"/>
      <c r="BU351" s="860"/>
      <c r="BV351" s="860"/>
      <c r="BW351" s="860"/>
      <c r="BX351" s="860"/>
      <c r="BY351" s="860"/>
      <c r="BZ351" s="860"/>
      <c r="CA351" s="860"/>
      <c r="CB351" s="860"/>
      <c r="CC351" s="860"/>
      <c r="CD351" s="860"/>
      <c r="CE351" s="860"/>
      <c r="CF351" s="860"/>
      <c r="CG351" s="860"/>
      <c r="CH351" s="860"/>
      <c r="CI351" s="860"/>
      <c r="CJ351" s="860"/>
    </row>
    <row r="352" spans="1:88" s="875" customFormat="1" ht="12.75">
      <c r="A352" s="69" t="s">
        <v>704</v>
      </c>
      <c r="B352" s="79">
        <v>2785051</v>
      </c>
      <c r="C352" s="79">
        <v>2059942</v>
      </c>
      <c r="D352" s="79">
        <v>286978</v>
      </c>
      <c r="E352" s="410">
        <v>10.304227822039884</v>
      </c>
      <c r="F352" s="79">
        <v>0</v>
      </c>
      <c r="G352" s="152"/>
      <c r="H352" s="152"/>
      <c r="I352" s="152"/>
      <c r="J352" s="152"/>
      <c r="K352" s="152"/>
      <c r="L352" s="152"/>
      <c r="M352" s="152"/>
      <c r="N352" s="152"/>
      <c r="O352" s="152"/>
      <c r="P352" s="152"/>
      <c r="Q352" s="152"/>
      <c r="R352" s="152"/>
      <c r="S352" s="152"/>
      <c r="T352" s="152"/>
      <c r="U352" s="152"/>
      <c r="V352" s="860"/>
      <c r="W352" s="860"/>
      <c r="X352" s="860"/>
      <c r="Y352" s="860"/>
      <c r="Z352" s="860"/>
      <c r="AA352" s="860"/>
      <c r="AB352" s="860"/>
      <c r="AC352" s="860"/>
      <c r="AD352" s="860"/>
      <c r="AE352" s="860"/>
      <c r="AF352" s="860"/>
      <c r="AG352" s="860"/>
      <c r="AH352" s="860"/>
      <c r="AI352" s="860"/>
      <c r="AJ352" s="860"/>
      <c r="AK352" s="860"/>
      <c r="AL352" s="860"/>
      <c r="AM352" s="860"/>
      <c r="AN352" s="860"/>
      <c r="AO352" s="860"/>
      <c r="AP352" s="860"/>
      <c r="AQ352" s="860"/>
      <c r="AR352" s="860"/>
      <c r="AS352" s="860"/>
      <c r="AT352" s="860"/>
      <c r="AU352" s="860"/>
      <c r="AV352" s="860"/>
      <c r="AW352" s="860"/>
      <c r="AX352" s="860"/>
      <c r="AY352" s="860"/>
      <c r="AZ352" s="860"/>
      <c r="BA352" s="860"/>
      <c r="BB352" s="860"/>
      <c r="BC352" s="860"/>
      <c r="BD352" s="860"/>
      <c r="BE352" s="860"/>
      <c r="BF352" s="860"/>
      <c r="BG352" s="860"/>
      <c r="BH352" s="860"/>
      <c r="BI352" s="860"/>
      <c r="BJ352" s="860"/>
      <c r="BK352" s="860"/>
      <c r="BL352" s="860"/>
      <c r="BM352" s="860"/>
      <c r="BN352" s="860"/>
      <c r="BO352" s="860"/>
      <c r="BP352" s="860"/>
      <c r="BQ352" s="860"/>
      <c r="BR352" s="860"/>
      <c r="BS352" s="860"/>
      <c r="BT352" s="860"/>
      <c r="BU352" s="860"/>
      <c r="BV352" s="860"/>
      <c r="BW352" s="860"/>
      <c r="BX352" s="860"/>
      <c r="BY352" s="860"/>
      <c r="BZ352" s="860"/>
      <c r="CA352" s="860"/>
      <c r="CB352" s="860"/>
      <c r="CC352" s="860"/>
      <c r="CD352" s="860"/>
      <c r="CE352" s="860"/>
      <c r="CF352" s="860"/>
      <c r="CG352" s="860"/>
      <c r="CH352" s="860"/>
      <c r="CI352" s="860"/>
      <c r="CJ352" s="860"/>
    </row>
    <row r="353" spans="1:88" s="875" customFormat="1" ht="12.75">
      <c r="A353" s="69" t="s">
        <v>705</v>
      </c>
      <c r="B353" s="79">
        <v>725109</v>
      </c>
      <c r="C353" s="79">
        <v>0</v>
      </c>
      <c r="D353" s="79">
        <v>0</v>
      </c>
      <c r="E353" s="410">
        <v>0</v>
      </c>
      <c r="F353" s="79">
        <v>0</v>
      </c>
      <c r="G353" s="152"/>
      <c r="H353" s="152"/>
      <c r="I353" s="152"/>
      <c r="J353" s="152"/>
      <c r="K353" s="152"/>
      <c r="L353" s="152"/>
      <c r="M353" s="152"/>
      <c r="N353" s="152"/>
      <c r="O353" s="152"/>
      <c r="P353" s="152"/>
      <c r="Q353" s="152"/>
      <c r="R353" s="152"/>
      <c r="S353" s="152"/>
      <c r="T353" s="152"/>
      <c r="U353" s="152"/>
      <c r="V353" s="860"/>
      <c r="W353" s="860"/>
      <c r="X353" s="860"/>
      <c r="Y353" s="860"/>
      <c r="Z353" s="860"/>
      <c r="AA353" s="860"/>
      <c r="AB353" s="860"/>
      <c r="AC353" s="860"/>
      <c r="AD353" s="860"/>
      <c r="AE353" s="860"/>
      <c r="AF353" s="860"/>
      <c r="AG353" s="860"/>
      <c r="AH353" s="860"/>
      <c r="AI353" s="860"/>
      <c r="AJ353" s="860"/>
      <c r="AK353" s="860"/>
      <c r="AL353" s="860"/>
      <c r="AM353" s="860"/>
      <c r="AN353" s="860"/>
      <c r="AO353" s="860"/>
      <c r="AP353" s="860"/>
      <c r="AQ353" s="860"/>
      <c r="AR353" s="860"/>
      <c r="AS353" s="860"/>
      <c r="AT353" s="860"/>
      <c r="AU353" s="860"/>
      <c r="AV353" s="860"/>
      <c r="AW353" s="860"/>
      <c r="AX353" s="860"/>
      <c r="AY353" s="860"/>
      <c r="AZ353" s="860"/>
      <c r="BA353" s="860"/>
      <c r="BB353" s="860"/>
      <c r="BC353" s="860"/>
      <c r="BD353" s="860"/>
      <c r="BE353" s="860"/>
      <c r="BF353" s="860"/>
      <c r="BG353" s="860"/>
      <c r="BH353" s="860"/>
      <c r="BI353" s="860"/>
      <c r="BJ353" s="860"/>
      <c r="BK353" s="860"/>
      <c r="BL353" s="860"/>
      <c r="BM353" s="860"/>
      <c r="BN353" s="860"/>
      <c r="BO353" s="860"/>
      <c r="BP353" s="860"/>
      <c r="BQ353" s="860"/>
      <c r="BR353" s="860"/>
      <c r="BS353" s="860"/>
      <c r="BT353" s="860"/>
      <c r="BU353" s="860"/>
      <c r="BV353" s="860"/>
      <c r="BW353" s="860"/>
      <c r="BX353" s="860"/>
      <c r="BY353" s="860"/>
      <c r="BZ353" s="860"/>
      <c r="CA353" s="860"/>
      <c r="CB353" s="860"/>
      <c r="CC353" s="860"/>
      <c r="CD353" s="860"/>
      <c r="CE353" s="860"/>
      <c r="CF353" s="860"/>
      <c r="CG353" s="860"/>
      <c r="CH353" s="860"/>
      <c r="CI353" s="860"/>
      <c r="CJ353" s="860"/>
    </row>
    <row r="354" spans="1:88" s="875" customFormat="1" ht="12.75">
      <c r="A354" s="69" t="s">
        <v>707</v>
      </c>
      <c r="B354" s="79">
        <v>2059942</v>
      </c>
      <c r="C354" s="79">
        <v>2059942</v>
      </c>
      <c r="D354" s="79">
        <v>286978</v>
      </c>
      <c r="E354" s="410">
        <v>13.931363116048898</v>
      </c>
      <c r="F354" s="79">
        <v>0</v>
      </c>
      <c r="G354" s="152"/>
      <c r="H354" s="152"/>
      <c r="I354" s="152"/>
      <c r="J354" s="152"/>
      <c r="K354" s="152"/>
      <c r="L354" s="152"/>
      <c r="M354" s="152"/>
      <c r="N354" s="152"/>
      <c r="O354" s="152"/>
      <c r="P354" s="152"/>
      <c r="Q354" s="152"/>
      <c r="R354" s="152"/>
      <c r="S354" s="152"/>
      <c r="T354" s="152"/>
      <c r="U354" s="152"/>
      <c r="V354" s="860"/>
      <c r="W354" s="860"/>
      <c r="X354" s="860"/>
      <c r="Y354" s="860"/>
      <c r="Z354" s="860"/>
      <c r="AA354" s="860"/>
      <c r="AB354" s="860"/>
      <c r="AC354" s="860"/>
      <c r="AD354" s="860"/>
      <c r="AE354" s="860"/>
      <c r="AF354" s="860"/>
      <c r="AG354" s="860"/>
      <c r="AH354" s="860"/>
      <c r="AI354" s="860"/>
      <c r="AJ354" s="860"/>
      <c r="AK354" s="860"/>
      <c r="AL354" s="860"/>
      <c r="AM354" s="860"/>
      <c r="AN354" s="860"/>
      <c r="AO354" s="860"/>
      <c r="AP354" s="860"/>
      <c r="AQ354" s="860"/>
      <c r="AR354" s="860"/>
      <c r="AS354" s="860"/>
      <c r="AT354" s="860"/>
      <c r="AU354" s="860"/>
      <c r="AV354" s="860"/>
      <c r="AW354" s="860"/>
      <c r="AX354" s="860"/>
      <c r="AY354" s="860"/>
      <c r="AZ354" s="860"/>
      <c r="BA354" s="860"/>
      <c r="BB354" s="860"/>
      <c r="BC354" s="860"/>
      <c r="BD354" s="860"/>
      <c r="BE354" s="860"/>
      <c r="BF354" s="860"/>
      <c r="BG354" s="860"/>
      <c r="BH354" s="860"/>
      <c r="BI354" s="860"/>
      <c r="BJ354" s="860"/>
      <c r="BK354" s="860"/>
      <c r="BL354" s="860"/>
      <c r="BM354" s="860"/>
      <c r="BN354" s="860"/>
      <c r="BO354" s="860"/>
      <c r="BP354" s="860"/>
      <c r="BQ354" s="860"/>
      <c r="BR354" s="860"/>
      <c r="BS354" s="860"/>
      <c r="BT354" s="860"/>
      <c r="BU354" s="860"/>
      <c r="BV354" s="860"/>
      <c r="BW354" s="860"/>
      <c r="BX354" s="860"/>
      <c r="BY354" s="860"/>
      <c r="BZ354" s="860"/>
      <c r="CA354" s="860"/>
      <c r="CB354" s="860"/>
      <c r="CC354" s="860"/>
      <c r="CD354" s="860"/>
      <c r="CE354" s="860"/>
      <c r="CF354" s="860"/>
      <c r="CG354" s="860"/>
      <c r="CH354" s="860"/>
      <c r="CI354" s="860"/>
      <c r="CJ354" s="860"/>
    </row>
    <row r="355" spans="1:88" s="875" customFormat="1" ht="12.75">
      <c r="A355" s="69" t="s">
        <v>708</v>
      </c>
      <c r="B355" s="79">
        <v>2785051</v>
      </c>
      <c r="C355" s="79">
        <v>2059942</v>
      </c>
      <c r="D355" s="79">
        <v>286978</v>
      </c>
      <c r="E355" s="410">
        <v>10.304227822039884</v>
      </c>
      <c r="F355" s="79">
        <v>0</v>
      </c>
      <c r="G355" s="152"/>
      <c r="H355" s="152"/>
      <c r="I355" s="152"/>
      <c r="J355" s="152"/>
      <c r="K355" s="152"/>
      <c r="L355" s="152"/>
      <c r="M355" s="152"/>
      <c r="N355" s="152"/>
      <c r="O355" s="152"/>
      <c r="P355" s="152"/>
      <c r="Q355" s="152"/>
      <c r="R355" s="152"/>
      <c r="S355" s="152"/>
      <c r="T355" s="152"/>
      <c r="U355" s="152"/>
      <c r="V355" s="860"/>
      <c r="W355" s="860"/>
      <c r="X355" s="860"/>
      <c r="Y355" s="860"/>
      <c r="Z355" s="860"/>
      <c r="AA355" s="860"/>
      <c r="AB355" s="860"/>
      <c r="AC355" s="860"/>
      <c r="AD355" s="860"/>
      <c r="AE355" s="860"/>
      <c r="AF355" s="860"/>
      <c r="AG355" s="860"/>
      <c r="AH355" s="860"/>
      <c r="AI355" s="860"/>
      <c r="AJ355" s="860"/>
      <c r="AK355" s="860"/>
      <c r="AL355" s="860"/>
      <c r="AM355" s="860"/>
      <c r="AN355" s="860"/>
      <c r="AO355" s="860"/>
      <c r="AP355" s="860"/>
      <c r="AQ355" s="860"/>
      <c r="AR355" s="860"/>
      <c r="AS355" s="860"/>
      <c r="AT355" s="860"/>
      <c r="AU355" s="860"/>
      <c r="AV355" s="860"/>
      <c r="AW355" s="860"/>
      <c r="AX355" s="860"/>
      <c r="AY355" s="860"/>
      <c r="AZ355" s="860"/>
      <c r="BA355" s="860"/>
      <c r="BB355" s="860"/>
      <c r="BC355" s="860"/>
      <c r="BD355" s="860"/>
      <c r="BE355" s="860"/>
      <c r="BF355" s="860"/>
      <c r="BG355" s="860"/>
      <c r="BH355" s="860"/>
      <c r="BI355" s="860"/>
      <c r="BJ355" s="860"/>
      <c r="BK355" s="860"/>
      <c r="BL355" s="860"/>
      <c r="BM355" s="860"/>
      <c r="BN355" s="860"/>
      <c r="BO355" s="860"/>
      <c r="BP355" s="860"/>
      <c r="BQ355" s="860"/>
      <c r="BR355" s="860"/>
      <c r="BS355" s="860"/>
      <c r="BT355" s="860"/>
      <c r="BU355" s="860"/>
      <c r="BV355" s="860"/>
      <c r="BW355" s="860"/>
      <c r="BX355" s="860"/>
      <c r="BY355" s="860"/>
      <c r="BZ355" s="860"/>
      <c r="CA355" s="860"/>
      <c r="CB355" s="860"/>
      <c r="CC355" s="860"/>
      <c r="CD355" s="860"/>
      <c r="CE355" s="860"/>
      <c r="CF355" s="860"/>
      <c r="CG355" s="860"/>
      <c r="CH355" s="860"/>
      <c r="CI355" s="860"/>
      <c r="CJ355" s="860"/>
    </row>
    <row r="356" spans="1:88" s="876" customFormat="1" ht="12.75">
      <c r="A356" s="69" t="s">
        <v>709</v>
      </c>
      <c r="B356" s="79">
        <v>2785051</v>
      </c>
      <c r="C356" s="79">
        <v>2059942</v>
      </c>
      <c r="D356" s="79">
        <v>286978</v>
      </c>
      <c r="E356" s="410">
        <v>10.304227822039884</v>
      </c>
      <c r="F356" s="79">
        <v>0</v>
      </c>
      <c r="G356" s="152"/>
      <c r="H356" s="152"/>
      <c r="I356" s="152"/>
      <c r="J356" s="152"/>
      <c r="K356" s="152"/>
      <c r="L356" s="152"/>
      <c r="M356" s="152"/>
      <c r="N356" s="152"/>
      <c r="O356" s="152"/>
      <c r="P356" s="152"/>
      <c r="Q356" s="152"/>
      <c r="R356" s="152"/>
      <c r="S356" s="152"/>
      <c r="T356" s="152"/>
      <c r="U356" s="152"/>
      <c r="V356" s="860"/>
      <c r="W356" s="860"/>
      <c r="X356" s="860"/>
      <c r="Y356" s="860"/>
      <c r="Z356" s="860"/>
      <c r="AA356" s="860"/>
      <c r="AB356" s="860"/>
      <c r="AC356" s="860"/>
      <c r="AD356" s="860"/>
      <c r="AE356" s="860"/>
      <c r="AF356" s="860"/>
      <c r="AG356" s="860"/>
      <c r="AH356" s="860"/>
      <c r="AI356" s="860"/>
      <c r="AJ356" s="860"/>
      <c r="AK356" s="860"/>
      <c r="AL356" s="860"/>
      <c r="AM356" s="860"/>
      <c r="AN356" s="860"/>
      <c r="AO356" s="860"/>
      <c r="AP356" s="860"/>
      <c r="AQ356" s="860"/>
      <c r="AR356" s="860"/>
      <c r="AS356" s="860"/>
      <c r="AT356" s="860"/>
      <c r="AU356" s="860"/>
      <c r="AV356" s="860"/>
      <c r="AW356" s="860"/>
      <c r="AX356" s="860"/>
      <c r="AY356" s="860"/>
      <c r="AZ356" s="860"/>
      <c r="BA356" s="860"/>
      <c r="BB356" s="860"/>
      <c r="BC356" s="860"/>
      <c r="BD356" s="860"/>
      <c r="BE356" s="860"/>
      <c r="BF356" s="860"/>
      <c r="BG356" s="860"/>
      <c r="BH356" s="860"/>
      <c r="BI356" s="860"/>
      <c r="BJ356" s="860"/>
      <c r="BK356" s="860"/>
      <c r="BL356" s="860"/>
      <c r="BM356" s="860"/>
      <c r="BN356" s="860"/>
      <c r="BO356" s="860"/>
      <c r="BP356" s="860"/>
      <c r="BQ356" s="860"/>
      <c r="BR356" s="860"/>
      <c r="BS356" s="860"/>
      <c r="BT356" s="860"/>
      <c r="BU356" s="860"/>
      <c r="BV356" s="860"/>
      <c r="BW356" s="860"/>
      <c r="BX356" s="860"/>
      <c r="BY356" s="860"/>
      <c r="BZ356" s="860"/>
      <c r="CA356" s="860"/>
      <c r="CB356" s="860"/>
      <c r="CC356" s="860"/>
      <c r="CD356" s="860"/>
      <c r="CE356" s="860"/>
      <c r="CF356" s="860"/>
      <c r="CG356" s="860"/>
      <c r="CH356" s="860"/>
      <c r="CI356" s="860"/>
      <c r="CJ356" s="860"/>
    </row>
    <row r="357" spans="1:88" s="876" customFormat="1" ht="12.75">
      <c r="A357" s="69" t="s">
        <v>710</v>
      </c>
      <c r="B357" s="79">
        <v>2785051</v>
      </c>
      <c r="C357" s="79">
        <v>2059942</v>
      </c>
      <c r="D357" s="79">
        <v>286978</v>
      </c>
      <c r="E357" s="410">
        <v>10.304227822039884</v>
      </c>
      <c r="F357" s="79">
        <v>0</v>
      </c>
      <c r="G357" s="152"/>
      <c r="H357" s="152"/>
      <c r="I357" s="152"/>
      <c r="J357" s="152"/>
      <c r="K357" s="152"/>
      <c r="L357" s="152"/>
      <c r="M357" s="152"/>
      <c r="N357" s="152"/>
      <c r="O357" s="152"/>
      <c r="P357" s="152"/>
      <c r="Q357" s="152"/>
      <c r="R357" s="152"/>
      <c r="S357" s="152"/>
      <c r="T357" s="152"/>
      <c r="U357" s="152"/>
      <c r="V357" s="860"/>
      <c r="W357" s="860"/>
      <c r="X357" s="860"/>
      <c r="Y357" s="860"/>
      <c r="Z357" s="860"/>
      <c r="AA357" s="860"/>
      <c r="AB357" s="860"/>
      <c r="AC357" s="860"/>
      <c r="AD357" s="860"/>
      <c r="AE357" s="860"/>
      <c r="AF357" s="860"/>
      <c r="AG357" s="860"/>
      <c r="AH357" s="860"/>
      <c r="AI357" s="860"/>
      <c r="AJ357" s="860"/>
      <c r="AK357" s="860"/>
      <c r="AL357" s="860"/>
      <c r="AM357" s="860"/>
      <c r="AN357" s="860"/>
      <c r="AO357" s="860"/>
      <c r="AP357" s="860"/>
      <c r="AQ357" s="860"/>
      <c r="AR357" s="860"/>
      <c r="AS357" s="860"/>
      <c r="AT357" s="860"/>
      <c r="AU357" s="860"/>
      <c r="AV357" s="860"/>
      <c r="AW357" s="860"/>
      <c r="AX357" s="860"/>
      <c r="AY357" s="860"/>
      <c r="AZ357" s="860"/>
      <c r="BA357" s="860"/>
      <c r="BB357" s="860"/>
      <c r="BC357" s="860"/>
      <c r="BD357" s="860"/>
      <c r="BE357" s="860"/>
      <c r="BF357" s="860"/>
      <c r="BG357" s="860"/>
      <c r="BH357" s="860"/>
      <c r="BI357" s="860"/>
      <c r="BJ357" s="860"/>
      <c r="BK357" s="860"/>
      <c r="BL357" s="860"/>
      <c r="BM357" s="860"/>
      <c r="BN357" s="860"/>
      <c r="BO357" s="860"/>
      <c r="BP357" s="860"/>
      <c r="BQ357" s="860"/>
      <c r="BR357" s="860"/>
      <c r="BS357" s="860"/>
      <c r="BT357" s="860"/>
      <c r="BU357" s="860"/>
      <c r="BV357" s="860"/>
      <c r="BW357" s="860"/>
      <c r="BX357" s="860"/>
      <c r="BY357" s="860"/>
      <c r="BZ357" s="860"/>
      <c r="CA357" s="860"/>
      <c r="CB357" s="860"/>
      <c r="CC357" s="860"/>
      <c r="CD357" s="860"/>
      <c r="CE357" s="860"/>
      <c r="CF357" s="860"/>
      <c r="CG357" s="860"/>
      <c r="CH357" s="860"/>
      <c r="CI357" s="860"/>
      <c r="CJ357" s="860"/>
    </row>
    <row r="358" spans="1:6" ht="12.75">
      <c r="A358" s="188" t="s">
        <v>747</v>
      </c>
      <c r="B358" s="23"/>
      <c r="C358" s="23"/>
      <c r="D358" s="23"/>
      <c r="E358" s="874"/>
      <c r="F358" s="79"/>
    </row>
    <row r="359" spans="1:88" s="861" customFormat="1" ht="12.75">
      <c r="A359" s="70" t="s">
        <v>748</v>
      </c>
      <c r="B359" s="23"/>
      <c r="C359" s="23"/>
      <c r="D359" s="23"/>
      <c r="E359" s="874"/>
      <c r="F359" s="79"/>
      <c r="G359" s="152"/>
      <c r="H359" s="152"/>
      <c r="I359" s="152"/>
      <c r="J359" s="152"/>
      <c r="K359" s="152"/>
      <c r="L359" s="152"/>
      <c r="M359" s="152"/>
      <c r="N359" s="152"/>
      <c r="O359" s="152"/>
      <c r="P359" s="152"/>
      <c r="Q359" s="152"/>
      <c r="R359" s="152"/>
      <c r="S359" s="152"/>
      <c r="T359" s="152"/>
      <c r="U359" s="152"/>
      <c r="V359" s="860"/>
      <c r="W359" s="860"/>
      <c r="X359" s="860"/>
      <c r="Y359" s="860"/>
      <c r="Z359" s="860"/>
      <c r="AA359" s="860"/>
      <c r="AB359" s="860"/>
      <c r="AC359" s="860"/>
      <c r="AD359" s="860"/>
      <c r="AE359" s="860"/>
      <c r="AF359" s="860"/>
      <c r="AG359" s="860"/>
      <c r="AH359" s="860"/>
      <c r="AI359" s="860"/>
      <c r="AJ359" s="860"/>
      <c r="AK359" s="860"/>
      <c r="AL359" s="860"/>
      <c r="AM359" s="860"/>
      <c r="AN359" s="860"/>
      <c r="AO359" s="860"/>
      <c r="AP359" s="860"/>
      <c r="AQ359" s="860"/>
      <c r="AR359" s="860"/>
      <c r="AS359" s="860"/>
      <c r="AT359" s="860"/>
      <c r="AU359" s="860"/>
      <c r="AV359" s="860"/>
      <c r="AW359" s="860"/>
      <c r="AX359" s="860"/>
      <c r="AY359" s="860"/>
      <c r="AZ359" s="860"/>
      <c r="BA359" s="860"/>
      <c r="BB359" s="860"/>
      <c r="BC359" s="860"/>
      <c r="BD359" s="860"/>
      <c r="BE359" s="860"/>
      <c r="BF359" s="860"/>
      <c r="BG359" s="860"/>
      <c r="BH359" s="860"/>
      <c r="BI359" s="860"/>
      <c r="BJ359" s="860"/>
      <c r="BK359" s="860"/>
      <c r="BL359" s="860"/>
      <c r="BM359" s="860"/>
      <c r="BN359" s="860"/>
      <c r="BO359" s="860"/>
      <c r="BP359" s="860"/>
      <c r="BQ359" s="860"/>
      <c r="BR359" s="860"/>
      <c r="BS359" s="860"/>
      <c r="BT359" s="860"/>
      <c r="BU359" s="860"/>
      <c r="BV359" s="860"/>
      <c r="BW359" s="860"/>
      <c r="BX359" s="860"/>
      <c r="BY359" s="860"/>
      <c r="BZ359" s="860"/>
      <c r="CA359" s="860"/>
      <c r="CB359" s="860"/>
      <c r="CC359" s="860"/>
      <c r="CD359" s="860"/>
      <c r="CE359" s="860"/>
      <c r="CF359" s="860"/>
      <c r="CG359" s="860"/>
      <c r="CH359" s="860"/>
      <c r="CI359" s="860"/>
      <c r="CJ359" s="860"/>
    </row>
    <row r="360" spans="1:88" s="879" customFormat="1" ht="12.75">
      <c r="A360" s="66" t="s">
        <v>704</v>
      </c>
      <c r="B360" s="79">
        <v>73150</v>
      </c>
      <c r="C360" s="79">
        <v>73150</v>
      </c>
      <c r="D360" s="79">
        <v>6650</v>
      </c>
      <c r="E360" s="410">
        <v>9.090909090909092</v>
      </c>
      <c r="F360" s="79">
        <v>0</v>
      </c>
      <c r="G360" s="152"/>
      <c r="H360" s="152"/>
      <c r="I360" s="152"/>
      <c r="J360" s="152"/>
      <c r="K360" s="152"/>
      <c r="L360" s="152"/>
      <c r="M360" s="152"/>
      <c r="N360" s="152"/>
      <c r="O360" s="152"/>
      <c r="P360" s="152"/>
      <c r="Q360" s="152"/>
      <c r="R360" s="152"/>
      <c r="S360" s="152"/>
      <c r="T360" s="152"/>
      <c r="U360" s="152"/>
      <c r="V360" s="877"/>
      <c r="W360" s="877"/>
      <c r="X360" s="877"/>
      <c r="Y360" s="877"/>
      <c r="Z360" s="877"/>
      <c r="AA360" s="877"/>
      <c r="AB360" s="877"/>
      <c r="AC360" s="877"/>
      <c r="AD360" s="877"/>
      <c r="AE360" s="877"/>
      <c r="AF360" s="877"/>
      <c r="AG360" s="877"/>
      <c r="AH360" s="877"/>
      <c r="AI360" s="877"/>
      <c r="AJ360" s="877"/>
      <c r="AK360" s="877"/>
      <c r="AL360" s="877"/>
      <c r="AM360" s="877"/>
      <c r="AN360" s="877"/>
      <c r="AO360" s="877"/>
      <c r="AP360" s="877"/>
      <c r="AQ360" s="877"/>
      <c r="AR360" s="877"/>
      <c r="AS360" s="877"/>
      <c r="AT360" s="877"/>
      <c r="AU360" s="877"/>
      <c r="AV360" s="877"/>
      <c r="AW360" s="877"/>
      <c r="AX360" s="877"/>
      <c r="AY360" s="877"/>
      <c r="AZ360" s="877"/>
      <c r="BA360" s="877"/>
      <c r="BB360" s="877"/>
      <c r="BC360" s="877"/>
      <c r="BD360" s="877"/>
      <c r="BE360" s="877"/>
      <c r="BF360" s="877"/>
      <c r="BG360" s="877"/>
      <c r="BH360" s="877"/>
      <c r="BI360" s="877"/>
      <c r="BJ360" s="877"/>
      <c r="BK360" s="877"/>
      <c r="BL360" s="877"/>
      <c r="BM360" s="877"/>
      <c r="BN360" s="877"/>
      <c r="BO360" s="877"/>
      <c r="BP360" s="877"/>
      <c r="BQ360" s="877"/>
      <c r="BR360" s="877"/>
      <c r="BS360" s="877"/>
      <c r="BT360" s="877"/>
      <c r="BU360" s="877"/>
      <c r="BV360" s="877"/>
      <c r="BW360" s="877"/>
      <c r="BX360" s="877"/>
      <c r="BY360" s="877"/>
      <c r="BZ360" s="877"/>
      <c r="CA360" s="877"/>
      <c r="CB360" s="877"/>
      <c r="CC360" s="877"/>
      <c r="CD360" s="877"/>
      <c r="CE360" s="877"/>
      <c r="CF360" s="877"/>
      <c r="CG360" s="877"/>
      <c r="CH360" s="877"/>
      <c r="CI360" s="877"/>
      <c r="CJ360" s="877"/>
    </row>
    <row r="361" spans="1:88" s="879" customFormat="1" ht="12.75">
      <c r="A361" s="66" t="s">
        <v>705</v>
      </c>
      <c r="B361" s="79">
        <v>6650</v>
      </c>
      <c r="C361" s="79">
        <v>6650</v>
      </c>
      <c r="D361" s="79">
        <v>6650</v>
      </c>
      <c r="E361" s="410">
        <v>100</v>
      </c>
      <c r="F361" s="79">
        <v>0</v>
      </c>
      <c r="G361" s="152"/>
      <c r="H361" s="152"/>
      <c r="I361" s="152"/>
      <c r="J361" s="152"/>
      <c r="K361" s="152"/>
      <c r="L361" s="152"/>
      <c r="M361" s="152"/>
      <c r="N361" s="152"/>
      <c r="O361" s="152"/>
      <c r="P361" s="152"/>
      <c r="Q361" s="152"/>
      <c r="R361" s="152"/>
      <c r="S361" s="152"/>
      <c r="T361" s="152"/>
      <c r="U361" s="152"/>
      <c r="V361" s="877"/>
      <c r="W361" s="877"/>
      <c r="X361" s="877"/>
      <c r="Y361" s="877"/>
      <c r="Z361" s="877"/>
      <c r="AA361" s="877"/>
      <c r="AB361" s="877"/>
      <c r="AC361" s="877"/>
      <c r="AD361" s="877"/>
      <c r="AE361" s="877"/>
      <c r="AF361" s="877"/>
      <c r="AG361" s="877"/>
      <c r="AH361" s="877"/>
      <c r="AI361" s="877"/>
      <c r="AJ361" s="877"/>
      <c r="AK361" s="877"/>
      <c r="AL361" s="877"/>
      <c r="AM361" s="877"/>
      <c r="AN361" s="877"/>
      <c r="AO361" s="877"/>
      <c r="AP361" s="877"/>
      <c r="AQ361" s="877"/>
      <c r="AR361" s="877"/>
      <c r="AS361" s="877"/>
      <c r="AT361" s="877"/>
      <c r="AU361" s="877"/>
      <c r="AV361" s="877"/>
      <c r="AW361" s="877"/>
      <c r="AX361" s="877"/>
      <c r="AY361" s="877"/>
      <c r="AZ361" s="877"/>
      <c r="BA361" s="877"/>
      <c r="BB361" s="877"/>
      <c r="BC361" s="877"/>
      <c r="BD361" s="877"/>
      <c r="BE361" s="877"/>
      <c r="BF361" s="877"/>
      <c r="BG361" s="877"/>
      <c r="BH361" s="877"/>
      <c r="BI361" s="877"/>
      <c r="BJ361" s="877"/>
      <c r="BK361" s="877"/>
      <c r="BL361" s="877"/>
      <c r="BM361" s="877"/>
      <c r="BN361" s="877"/>
      <c r="BO361" s="877"/>
      <c r="BP361" s="877"/>
      <c r="BQ361" s="877"/>
      <c r="BR361" s="877"/>
      <c r="BS361" s="877"/>
      <c r="BT361" s="877"/>
      <c r="BU361" s="877"/>
      <c r="BV361" s="877"/>
      <c r="BW361" s="877"/>
      <c r="BX361" s="877"/>
      <c r="BY361" s="877"/>
      <c r="BZ361" s="877"/>
      <c r="CA361" s="877"/>
      <c r="CB361" s="877"/>
      <c r="CC361" s="877"/>
      <c r="CD361" s="877"/>
      <c r="CE361" s="877"/>
      <c r="CF361" s="877"/>
      <c r="CG361" s="877"/>
      <c r="CH361" s="877"/>
      <c r="CI361" s="877"/>
      <c r="CJ361" s="877"/>
    </row>
    <row r="362" spans="1:88" s="875" customFormat="1" ht="12.75">
      <c r="A362" s="69" t="s">
        <v>707</v>
      </c>
      <c r="B362" s="79">
        <v>66500</v>
      </c>
      <c r="C362" s="79">
        <v>66500</v>
      </c>
      <c r="D362" s="79">
        <v>0</v>
      </c>
      <c r="E362" s="410">
        <v>0</v>
      </c>
      <c r="F362" s="79">
        <v>0</v>
      </c>
      <c r="G362" s="152"/>
      <c r="H362" s="152"/>
      <c r="I362" s="152"/>
      <c r="J362" s="152"/>
      <c r="K362" s="152"/>
      <c r="L362" s="152"/>
      <c r="M362" s="152"/>
      <c r="N362" s="152"/>
      <c r="O362" s="152"/>
      <c r="P362" s="152"/>
      <c r="Q362" s="152"/>
      <c r="R362" s="152"/>
      <c r="S362" s="152"/>
      <c r="T362" s="152"/>
      <c r="U362" s="152"/>
      <c r="V362" s="860"/>
      <c r="W362" s="860"/>
      <c r="X362" s="860"/>
      <c r="Y362" s="860"/>
      <c r="Z362" s="860"/>
      <c r="AA362" s="860"/>
      <c r="AB362" s="860"/>
      <c r="AC362" s="860"/>
      <c r="AD362" s="860"/>
      <c r="AE362" s="860"/>
      <c r="AF362" s="860"/>
      <c r="AG362" s="860"/>
      <c r="AH362" s="860"/>
      <c r="AI362" s="860"/>
      <c r="AJ362" s="860"/>
      <c r="AK362" s="860"/>
      <c r="AL362" s="860"/>
      <c r="AM362" s="860"/>
      <c r="AN362" s="860"/>
      <c r="AO362" s="860"/>
      <c r="AP362" s="860"/>
      <c r="AQ362" s="860"/>
      <c r="AR362" s="860"/>
      <c r="AS362" s="860"/>
      <c r="AT362" s="860"/>
      <c r="AU362" s="860"/>
      <c r="AV362" s="860"/>
      <c r="AW362" s="860"/>
      <c r="AX362" s="860"/>
      <c r="AY362" s="860"/>
      <c r="AZ362" s="860"/>
      <c r="BA362" s="860"/>
      <c r="BB362" s="860"/>
      <c r="BC362" s="860"/>
      <c r="BD362" s="860"/>
      <c r="BE362" s="860"/>
      <c r="BF362" s="860"/>
      <c r="BG362" s="860"/>
      <c r="BH362" s="860"/>
      <c r="BI362" s="860"/>
      <c r="BJ362" s="860"/>
      <c r="BK362" s="860"/>
      <c r="BL362" s="860"/>
      <c r="BM362" s="860"/>
      <c r="BN362" s="860"/>
      <c r="BO362" s="860"/>
      <c r="BP362" s="860"/>
      <c r="BQ362" s="860"/>
      <c r="BR362" s="860"/>
      <c r="BS362" s="860"/>
      <c r="BT362" s="860"/>
      <c r="BU362" s="860"/>
      <c r="BV362" s="860"/>
      <c r="BW362" s="860"/>
      <c r="BX362" s="860"/>
      <c r="BY362" s="860"/>
      <c r="BZ362" s="860"/>
      <c r="CA362" s="860"/>
      <c r="CB362" s="860"/>
      <c r="CC362" s="860"/>
      <c r="CD362" s="860"/>
      <c r="CE362" s="860"/>
      <c r="CF362" s="860"/>
      <c r="CG362" s="860"/>
      <c r="CH362" s="860"/>
      <c r="CI362" s="860"/>
      <c r="CJ362" s="860"/>
    </row>
    <row r="363" spans="1:88" s="879" customFormat="1" ht="12.75">
      <c r="A363" s="66" t="s">
        <v>708</v>
      </c>
      <c r="B363" s="79">
        <v>73150</v>
      </c>
      <c r="C363" s="79">
        <v>73150</v>
      </c>
      <c r="D363" s="79">
        <v>113</v>
      </c>
      <c r="E363" s="410">
        <v>0.1544771018455229</v>
      </c>
      <c r="F363" s="79">
        <v>0</v>
      </c>
      <c r="G363" s="152"/>
      <c r="H363" s="152"/>
      <c r="I363" s="152"/>
      <c r="J363" s="152"/>
      <c r="K363" s="152"/>
      <c r="L363" s="152"/>
      <c r="M363" s="152"/>
      <c r="N363" s="152"/>
      <c r="O363" s="152"/>
      <c r="P363" s="152"/>
      <c r="Q363" s="152"/>
      <c r="R363" s="152"/>
      <c r="S363" s="152"/>
      <c r="T363" s="152"/>
      <c r="U363" s="152"/>
      <c r="V363" s="877"/>
      <c r="W363" s="877"/>
      <c r="X363" s="877"/>
      <c r="Y363" s="877"/>
      <c r="Z363" s="877"/>
      <c r="AA363" s="877"/>
      <c r="AB363" s="877"/>
      <c r="AC363" s="877"/>
      <c r="AD363" s="877"/>
      <c r="AE363" s="877"/>
      <c r="AF363" s="877"/>
      <c r="AG363" s="877"/>
      <c r="AH363" s="877"/>
      <c r="AI363" s="877"/>
      <c r="AJ363" s="877"/>
      <c r="AK363" s="877"/>
      <c r="AL363" s="877"/>
      <c r="AM363" s="877"/>
      <c r="AN363" s="877"/>
      <c r="AO363" s="877"/>
      <c r="AP363" s="877"/>
      <c r="AQ363" s="877"/>
      <c r="AR363" s="877"/>
      <c r="AS363" s="877"/>
      <c r="AT363" s="877"/>
      <c r="AU363" s="877"/>
      <c r="AV363" s="877"/>
      <c r="AW363" s="877"/>
      <c r="AX363" s="877"/>
      <c r="AY363" s="877"/>
      <c r="AZ363" s="877"/>
      <c r="BA363" s="877"/>
      <c r="BB363" s="877"/>
      <c r="BC363" s="877"/>
      <c r="BD363" s="877"/>
      <c r="BE363" s="877"/>
      <c r="BF363" s="877"/>
      <c r="BG363" s="877"/>
      <c r="BH363" s="877"/>
      <c r="BI363" s="877"/>
      <c r="BJ363" s="877"/>
      <c r="BK363" s="877"/>
      <c r="BL363" s="877"/>
      <c r="BM363" s="877"/>
      <c r="BN363" s="877"/>
      <c r="BO363" s="877"/>
      <c r="BP363" s="877"/>
      <c r="BQ363" s="877"/>
      <c r="BR363" s="877"/>
      <c r="BS363" s="877"/>
      <c r="BT363" s="877"/>
      <c r="BU363" s="877"/>
      <c r="BV363" s="877"/>
      <c r="BW363" s="877"/>
      <c r="BX363" s="877"/>
      <c r="BY363" s="877"/>
      <c r="BZ363" s="877"/>
      <c r="CA363" s="877"/>
      <c r="CB363" s="877"/>
      <c r="CC363" s="877"/>
      <c r="CD363" s="877"/>
      <c r="CE363" s="877"/>
      <c r="CF363" s="877"/>
      <c r="CG363" s="877"/>
      <c r="CH363" s="877"/>
      <c r="CI363" s="877"/>
      <c r="CJ363" s="877"/>
    </row>
    <row r="364" spans="1:88" s="876" customFormat="1" ht="12.75">
      <c r="A364" s="69" t="s">
        <v>709</v>
      </c>
      <c r="B364" s="79">
        <v>66500</v>
      </c>
      <c r="C364" s="79">
        <v>66500</v>
      </c>
      <c r="D364" s="79">
        <v>0</v>
      </c>
      <c r="E364" s="410">
        <v>0</v>
      </c>
      <c r="F364" s="79">
        <v>0</v>
      </c>
      <c r="G364" s="152"/>
      <c r="H364" s="152"/>
      <c r="I364" s="152"/>
      <c r="J364" s="152"/>
      <c r="K364" s="152"/>
      <c r="L364" s="152"/>
      <c r="M364" s="152"/>
      <c r="N364" s="152"/>
      <c r="O364" s="152"/>
      <c r="P364" s="152"/>
      <c r="Q364" s="152"/>
      <c r="R364" s="152"/>
      <c r="S364" s="152"/>
      <c r="T364" s="152"/>
      <c r="U364" s="152"/>
      <c r="V364" s="860"/>
      <c r="W364" s="860"/>
      <c r="X364" s="860"/>
      <c r="Y364" s="860"/>
      <c r="Z364" s="860"/>
      <c r="AA364" s="860"/>
      <c r="AB364" s="860"/>
      <c r="AC364" s="860"/>
      <c r="AD364" s="860"/>
      <c r="AE364" s="860"/>
      <c r="AF364" s="860"/>
      <c r="AG364" s="860"/>
      <c r="AH364" s="860"/>
      <c r="AI364" s="860"/>
      <c r="AJ364" s="860"/>
      <c r="AK364" s="860"/>
      <c r="AL364" s="860"/>
      <c r="AM364" s="860"/>
      <c r="AN364" s="860"/>
      <c r="AO364" s="860"/>
      <c r="AP364" s="860"/>
      <c r="AQ364" s="860"/>
      <c r="AR364" s="860"/>
      <c r="AS364" s="860"/>
      <c r="AT364" s="860"/>
      <c r="AU364" s="860"/>
      <c r="AV364" s="860"/>
      <c r="AW364" s="860"/>
      <c r="AX364" s="860"/>
      <c r="AY364" s="860"/>
      <c r="AZ364" s="860"/>
      <c r="BA364" s="860"/>
      <c r="BB364" s="860"/>
      <c r="BC364" s="860"/>
      <c r="BD364" s="860"/>
      <c r="BE364" s="860"/>
      <c r="BF364" s="860"/>
      <c r="BG364" s="860"/>
      <c r="BH364" s="860"/>
      <c r="BI364" s="860"/>
      <c r="BJ364" s="860"/>
      <c r="BK364" s="860"/>
      <c r="BL364" s="860"/>
      <c r="BM364" s="860"/>
      <c r="BN364" s="860"/>
      <c r="BO364" s="860"/>
      <c r="BP364" s="860"/>
      <c r="BQ364" s="860"/>
      <c r="BR364" s="860"/>
      <c r="BS364" s="860"/>
      <c r="BT364" s="860"/>
      <c r="BU364" s="860"/>
      <c r="BV364" s="860"/>
      <c r="BW364" s="860"/>
      <c r="BX364" s="860"/>
      <c r="BY364" s="860"/>
      <c r="BZ364" s="860"/>
      <c r="CA364" s="860"/>
      <c r="CB364" s="860"/>
      <c r="CC364" s="860"/>
      <c r="CD364" s="860"/>
      <c r="CE364" s="860"/>
      <c r="CF364" s="860"/>
      <c r="CG364" s="860"/>
      <c r="CH364" s="860"/>
      <c r="CI364" s="860"/>
      <c r="CJ364" s="860"/>
    </row>
    <row r="365" spans="1:88" s="876" customFormat="1" ht="12.75">
      <c r="A365" s="69" t="s">
        <v>710</v>
      </c>
      <c r="B365" s="79">
        <v>66500</v>
      </c>
      <c r="C365" s="79">
        <v>66500</v>
      </c>
      <c r="D365" s="79">
        <v>0</v>
      </c>
      <c r="E365" s="410">
        <v>0</v>
      </c>
      <c r="F365" s="79">
        <v>0</v>
      </c>
      <c r="G365" s="152"/>
      <c r="H365" s="152"/>
      <c r="I365" s="152"/>
      <c r="J365" s="152"/>
      <c r="K365" s="152"/>
      <c r="L365" s="152"/>
      <c r="M365" s="152"/>
      <c r="N365" s="152"/>
      <c r="O365" s="152"/>
      <c r="P365" s="152"/>
      <c r="Q365" s="152"/>
      <c r="R365" s="152"/>
      <c r="S365" s="152"/>
      <c r="T365" s="152"/>
      <c r="U365" s="152"/>
      <c r="V365" s="860"/>
      <c r="W365" s="860"/>
      <c r="X365" s="860"/>
      <c r="Y365" s="860"/>
      <c r="Z365" s="860"/>
      <c r="AA365" s="860"/>
      <c r="AB365" s="860"/>
      <c r="AC365" s="860"/>
      <c r="AD365" s="860"/>
      <c r="AE365" s="860"/>
      <c r="AF365" s="860"/>
      <c r="AG365" s="860"/>
      <c r="AH365" s="860"/>
      <c r="AI365" s="860"/>
      <c r="AJ365" s="860"/>
      <c r="AK365" s="860"/>
      <c r="AL365" s="860"/>
      <c r="AM365" s="860"/>
      <c r="AN365" s="860"/>
      <c r="AO365" s="860"/>
      <c r="AP365" s="860"/>
      <c r="AQ365" s="860"/>
      <c r="AR365" s="860"/>
      <c r="AS365" s="860"/>
      <c r="AT365" s="860"/>
      <c r="AU365" s="860"/>
      <c r="AV365" s="860"/>
      <c r="AW365" s="860"/>
      <c r="AX365" s="860"/>
      <c r="AY365" s="860"/>
      <c r="AZ365" s="860"/>
      <c r="BA365" s="860"/>
      <c r="BB365" s="860"/>
      <c r="BC365" s="860"/>
      <c r="BD365" s="860"/>
      <c r="BE365" s="860"/>
      <c r="BF365" s="860"/>
      <c r="BG365" s="860"/>
      <c r="BH365" s="860"/>
      <c r="BI365" s="860"/>
      <c r="BJ365" s="860"/>
      <c r="BK365" s="860"/>
      <c r="BL365" s="860"/>
      <c r="BM365" s="860"/>
      <c r="BN365" s="860"/>
      <c r="BO365" s="860"/>
      <c r="BP365" s="860"/>
      <c r="BQ365" s="860"/>
      <c r="BR365" s="860"/>
      <c r="BS365" s="860"/>
      <c r="BT365" s="860"/>
      <c r="BU365" s="860"/>
      <c r="BV365" s="860"/>
      <c r="BW365" s="860"/>
      <c r="BX365" s="860"/>
      <c r="BY365" s="860"/>
      <c r="BZ365" s="860"/>
      <c r="CA365" s="860"/>
      <c r="CB365" s="860"/>
      <c r="CC365" s="860"/>
      <c r="CD365" s="860"/>
      <c r="CE365" s="860"/>
      <c r="CF365" s="860"/>
      <c r="CG365" s="860"/>
      <c r="CH365" s="860"/>
      <c r="CI365" s="860"/>
      <c r="CJ365" s="860"/>
    </row>
    <row r="366" spans="1:88" s="878" customFormat="1" ht="12.75">
      <c r="A366" s="66" t="s">
        <v>715</v>
      </c>
      <c r="B366" s="79">
        <v>6650</v>
      </c>
      <c r="C366" s="79">
        <v>6650</v>
      </c>
      <c r="D366" s="79">
        <v>113</v>
      </c>
      <c r="E366" s="410">
        <v>1.6992481203007517</v>
      </c>
      <c r="F366" s="79">
        <v>0</v>
      </c>
      <c r="G366" s="152"/>
      <c r="H366" s="152"/>
      <c r="I366" s="152"/>
      <c r="J366" s="152"/>
      <c r="K366" s="152"/>
      <c r="L366" s="152"/>
      <c r="M366" s="152"/>
      <c r="N366" s="152"/>
      <c r="O366" s="152"/>
      <c r="P366" s="152"/>
      <c r="Q366" s="152"/>
      <c r="R366" s="152"/>
      <c r="S366" s="152"/>
      <c r="T366" s="152"/>
      <c r="U366" s="152"/>
      <c r="V366" s="877"/>
      <c r="W366" s="877"/>
      <c r="X366" s="877"/>
      <c r="Y366" s="877"/>
      <c r="Z366" s="877"/>
      <c r="AA366" s="877"/>
      <c r="AB366" s="877"/>
      <c r="AC366" s="877"/>
      <c r="AD366" s="877"/>
      <c r="AE366" s="877"/>
      <c r="AF366" s="877"/>
      <c r="AG366" s="877"/>
      <c r="AH366" s="877"/>
      <c r="AI366" s="877"/>
      <c r="AJ366" s="877"/>
      <c r="AK366" s="877"/>
      <c r="AL366" s="877"/>
      <c r="AM366" s="877"/>
      <c r="AN366" s="877"/>
      <c r="AO366" s="877"/>
      <c r="AP366" s="877"/>
      <c r="AQ366" s="877"/>
      <c r="AR366" s="877"/>
      <c r="AS366" s="877"/>
      <c r="AT366" s="877"/>
      <c r="AU366" s="877"/>
      <c r="AV366" s="877"/>
      <c r="AW366" s="877"/>
      <c r="AX366" s="877"/>
      <c r="AY366" s="877"/>
      <c r="AZ366" s="877"/>
      <c r="BA366" s="877"/>
      <c r="BB366" s="877"/>
      <c r="BC366" s="877"/>
      <c r="BD366" s="877"/>
      <c r="BE366" s="877"/>
      <c r="BF366" s="877"/>
      <c r="BG366" s="877"/>
      <c r="BH366" s="877"/>
      <c r="BI366" s="877"/>
      <c r="BJ366" s="877"/>
      <c r="BK366" s="877"/>
      <c r="BL366" s="877"/>
      <c r="BM366" s="877"/>
      <c r="BN366" s="877"/>
      <c r="BO366" s="877"/>
      <c r="BP366" s="877"/>
      <c r="BQ366" s="877"/>
      <c r="BR366" s="877"/>
      <c r="BS366" s="877"/>
      <c r="BT366" s="877"/>
      <c r="BU366" s="877"/>
      <c r="BV366" s="877"/>
      <c r="BW366" s="877"/>
      <c r="BX366" s="877"/>
      <c r="BY366" s="877"/>
      <c r="BZ366" s="877"/>
      <c r="CA366" s="877"/>
      <c r="CB366" s="877"/>
      <c r="CC366" s="877"/>
      <c r="CD366" s="877"/>
      <c r="CE366" s="877"/>
      <c r="CF366" s="877"/>
      <c r="CG366" s="877"/>
      <c r="CH366" s="877"/>
      <c r="CI366" s="877"/>
      <c r="CJ366" s="877"/>
    </row>
    <row r="367" spans="1:88" s="878" customFormat="1" ht="12.75">
      <c r="A367" s="66" t="s">
        <v>716</v>
      </c>
      <c r="B367" s="79">
        <v>6650</v>
      </c>
      <c r="C367" s="79">
        <v>6650</v>
      </c>
      <c r="D367" s="79">
        <v>113</v>
      </c>
      <c r="E367" s="410">
        <v>1.6992481203007517</v>
      </c>
      <c r="F367" s="79">
        <v>0</v>
      </c>
      <c r="G367" s="152"/>
      <c r="H367" s="152"/>
      <c r="I367" s="152"/>
      <c r="J367" s="152"/>
      <c r="K367" s="152"/>
      <c r="L367" s="152"/>
      <c r="M367" s="152"/>
      <c r="N367" s="152"/>
      <c r="O367" s="152"/>
      <c r="P367" s="152"/>
      <c r="Q367" s="152"/>
      <c r="R367" s="152"/>
      <c r="S367" s="152"/>
      <c r="T367" s="152"/>
      <c r="U367" s="152"/>
      <c r="V367" s="877"/>
      <c r="W367" s="877"/>
      <c r="X367" s="877"/>
      <c r="Y367" s="877"/>
      <c r="Z367" s="877"/>
      <c r="AA367" s="877"/>
      <c r="AB367" s="877"/>
      <c r="AC367" s="877"/>
      <c r="AD367" s="877"/>
      <c r="AE367" s="877"/>
      <c r="AF367" s="877"/>
      <c r="AG367" s="877"/>
      <c r="AH367" s="877"/>
      <c r="AI367" s="877"/>
      <c r="AJ367" s="877"/>
      <c r="AK367" s="877"/>
      <c r="AL367" s="877"/>
      <c r="AM367" s="877"/>
      <c r="AN367" s="877"/>
      <c r="AO367" s="877"/>
      <c r="AP367" s="877"/>
      <c r="AQ367" s="877"/>
      <c r="AR367" s="877"/>
      <c r="AS367" s="877"/>
      <c r="AT367" s="877"/>
      <c r="AU367" s="877"/>
      <c r="AV367" s="877"/>
      <c r="AW367" s="877"/>
      <c r="AX367" s="877"/>
      <c r="AY367" s="877"/>
      <c r="AZ367" s="877"/>
      <c r="BA367" s="877"/>
      <c r="BB367" s="877"/>
      <c r="BC367" s="877"/>
      <c r="BD367" s="877"/>
      <c r="BE367" s="877"/>
      <c r="BF367" s="877"/>
      <c r="BG367" s="877"/>
      <c r="BH367" s="877"/>
      <c r="BI367" s="877"/>
      <c r="BJ367" s="877"/>
      <c r="BK367" s="877"/>
      <c r="BL367" s="877"/>
      <c r="BM367" s="877"/>
      <c r="BN367" s="877"/>
      <c r="BO367" s="877"/>
      <c r="BP367" s="877"/>
      <c r="BQ367" s="877"/>
      <c r="BR367" s="877"/>
      <c r="BS367" s="877"/>
      <c r="BT367" s="877"/>
      <c r="BU367" s="877"/>
      <c r="BV367" s="877"/>
      <c r="BW367" s="877"/>
      <c r="BX367" s="877"/>
      <c r="BY367" s="877"/>
      <c r="BZ367" s="877"/>
      <c r="CA367" s="877"/>
      <c r="CB367" s="877"/>
      <c r="CC367" s="877"/>
      <c r="CD367" s="877"/>
      <c r="CE367" s="877"/>
      <c r="CF367" s="877"/>
      <c r="CG367" s="877"/>
      <c r="CH367" s="877"/>
      <c r="CI367" s="877"/>
      <c r="CJ367" s="877"/>
    </row>
    <row r="368" spans="1:88" s="861" customFormat="1" ht="25.5">
      <c r="A368" s="406" t="s">
        <v>723</v>
      </c>
      <c r="B368" s="23"/>
      <c r="C368" s="23"/>
      <c r="D368" s="23"/>
      <c r="E368" s="874"/>
      <c r="F368" s="79"/>
      <c r="G368" s="152"/>
      <c r="H368" s="152"/>
      <c r="I368" s="152"/>
      <c r="J368" s="152"/>
      <c r="K368" s="152"/>
      <c r="L368" s="152"/>
      <c r="M368" s="152"/>
      <c r="N368" s="152"/>
      <c r="O368" s="152"/>
      <c r="P368" s="152"/>
      <c r="Q368" s="152"/>
      <c r="R368" s="152"/>
      <c r="S368" s="152"/>
      <c r="T368" s="152"/>
      <c r="U368" s="152"/>
      <c r="V368" s="860"/>
      <c r="W368" s="860"/>
      <c r="X368" s="860"/>
      <c r="Y368" s="860"/>
      <c r="Z368" s="860"/>
      <c r="AA368" s="860"/>
      <c r="AB368" s="860"/>
      <c r="AC368" s="860"/>
      <c r="AD368" s="860"/>
      <c r="AE368" s="860"/>
      <c r="AF368" s="860"/>
      <c r="AG368" s="860"/>
      <c r="AH368" s="860"/>
      <c r="AI368" s="860"/>
      <c r="AJ368" s="860"/>
      <c r="AK368" s="860"/>
      <c r="AL368" s="860"/>
      <c r="AM368" s="860"/>
      <c r="AN368" s="860"/>
      <c r="AO368" s="860"/>
      <c r="AP368" s="860"/>
      <c r="AQ368" s="860"/>
      <c r="AR368" s="860"/>
      <c r="AS368" s="860"/>
      <c r="AT368" s="860"/>
      <c r="AU368" s="860"/>
      <c r="AV368" s="860"/>
      <c r="AW368" s="860"/>
      <c r="AX368" s="860"/>
      <c r="AY368" s="860"/>
      <c r="AZ368" s="860"/>
      <c r="BA368" s="860"/>
      <c r="BB368" s="860"/>
      <c r="BC368" s="860"/>
      <c r="BD368" s="860"/>
      <c r="BE368" s="860"/>
      <c r="BF368" s="860"/>
      <c r="BG368" s="860"/>
      <c r="BH368" s="860"/>
      <c r="BI368" s="860"/>
      <c r="BJ368" s="860"/>
      <c r="BK368" s="860"/>
      <c r="BL368" s="860"/>
      <c r="BM368" s="860"/>
      <c r="BN368" s="860"/>
      <c r="BO368" s="860"/>
      <c r="BP368" s="860"/>
      <c r="BQ368" s="860"/>
      <c r="BR368" s="860"/>
      <c r="BS368" s="860"/>
      <c r="BT368" s="860"/>
      <c r="BU368" s="860"/>
      <c r="BV368" s="860"/>
      <c r="BW368" s="860"/>
      <c r="BX368" s="860"/>
      <c r="BY368" s="860"/>
      <c r="BZ368" s="860"/>
      <c r="CA368" s="860"/>
      <c r="CB368" s="860"/>
      <c r="CC368" s="860"/>
      <c r="CD368" s="860"/>
      <c r="CE368" s="860"/>
      <c r="CF368" s="860"/>
      <c r="CG368" s="860"/>
      <c r="CH368" s="860"/>
      <c r="CI368" s="860"/>
      <c r="CJ368" s="860"/>
    </row>
    <row r="369" spans="1:88" s="879" customFormat="1" ht="12.75">
      <c r="A369" s="66" t="s">
        <v>704</v>
      </c>
      <c r="B369" s="79">
        <v>200000</v>
      </c>
      <c r="C369" s="79">
        <v>121620</v>
      </c>
      <c r="D369" s="79">
        <v>121620</v>
      </c>
      <c r="E369" s="410">
        <v>60.81</v>
      </c>
      <c r="F369" s="79">
        <v>0</v>
      </c>
      <c r="G369" s="152"/>
      <c r="H369" s="152"/>
      <c r="I369" s="152"/>
      <c r="J369" s="152"/>
      <c r="K369" s="152"/>
      <c r="L369" s="152"/>
      <c r="M369" s="152"/>
      <c r="N369" s="152"/>
      <c r="O369" s="152"/>
      <c r="P369" s="152"/>
      <c r="Q369" s="152"/>
      <c r="R369" s="152"/>
      <c r="S369" s="152"/>
      <c r="T369" s="152"/>
      <c r="U369" s="152"/>
      <c r="V369" s="877"/>
      <c r="W369" s="877"/>
      <c r="X369" s="877"/>
      <c r="Y369" s="877"/>
      <c r="Z369" s="877"/>
      <c r="AA369" s="877"/>
      <c r="AB369" s="877"/>
      <c r="AC369" s="877"/>
      <c r="AD369" s="877"/>
      <c r="AE369" s="877"/>
      <c r="AF369" s="877"/>
      <c r="AG369" s="877"/>
      <c r="AH369" s="877"/>
      <c r="AI369" s="877"/>
      <c r="AJ369" s="877"/>
      <c r="AK369" s="877"/>
      <c r="AL369" s="877"/>
      <c r="AM369" s="877"/>
      <c r="AN369" s="877"/>
      <c r="AO369" s="877"/>
      <c r="AP369" s="877"/>
      <c r="AQ369" s="877"/>
      <c r="AR369" s="877"/>
      <c r="AS369" s="877"/>
      <c r="AT369" s="877"/>
      <c r="AU369" s="877"/>
      <c r="AV369" s="877"/>
      <c r="AW369" s="877"/>
      <c r="AX369" s="877"/>
      <c r="AY369" s="877"/>
      <c r="AZ369" s="877"/>
      <c r="BA369" s="877"/>
      <c r="BB369" s="877"/>
      <c r="BC369" s="877"/>
      <c r="BD369" s="877"/>
      <c r="BE369" s="877"/>
      <c r="BF369" s="877"/>
      <c r="BG369" s="877"/>
      <c r="BH369" s="877"/>
      <c r="BI369" s="877"/>
      <c r="BJ369" s="877"/>
      <c r="BK369" s="877"/>
      <c r="BL369" s="877"/>
      <c r="BM369" s="877"/>
      <c r="BN369" s="877"/>
      <c r="BO369" s="877"/>
      <c r="BP369" s="877"/>
      <c r="BQ369" s="877"/>
      <c r="BR369" s="877"/>
      <c r="BS369" s="877"/>
      <c r="BT369" s="877"/>
      <c r="BU369" s="877"/>
      <c r="BV369" s="877"/>
      <c r="BW369" s="877"/>
      <c r="BX369" s="877"/>
      <c r="BY369" s="877"/>
      <c r="BZ369" s="877"/>
      <c r="CA369" s="877"/>
      <c r="CB369" s="877"/>
      <c r="CC369" s="877"/>
      <c r="CD369" s="877"/>
      <c r="CE369" s="877"/>
      <c r="CF369" s="877"/>
      <c r="CG369" s="877"/>
      <c r="CH369" s="877"/>
      <c r="CI369" s="877"/>
      <c r="CJ369" s="877"/>
    </row>
    <row r="370" spans="1:88" s="879" customFormat="1" ht="12.75">
      <c r="A370" s="66" t="s">
        <v>705</v>
      </c>
      <c r="B370" s="79">
        <v>200000</v>
      </c>
      <c r="C370" s="79">
        <v>121620</v>
      </c>
      <c r="D370" s="79">
        <v>121620</v>
      </c>
      <c r="E370" s="410">
        <v>60.81</v>
      </c>
      <c r="F370" s="79">
        <v>0</v>
      </c>
      <c r="G370" s="152"/>
      <c r="H370" s="152"/>
      <c r="I370" s="152"/>
      <c r="J370" s="152"/>
      <c r="K370" s="152"/>
      <c r="L370" s="152"/>
      <c r="M370" s="152"/>
      <c r="N370" s="152"/>
      <c r="O370" s="152"/>
      <c r="P370" s="152"/>
      <c r="Q370" s="152"/>
      <c r="R370" s="152"/>
      <c r="S370" s="152"/>
      <c r="T370" s="152"/>
      <c r="U370" s="152"/>
      <c r="V370" s="877"/>
      <c r="W370" s="877"/>
      <c r="X370" s="877"/>
      <c r="Y370" s="877"/>
      <c r="Z370" s="877"/>
      <c r="AA370" s="877"/>
      <c r="AB370" s="877"/>
      <c r="AC370" s="877"/>
      <c r="AD370" s="877"/>
      <c r="AE370" s="877"/>
      <c r="AF370" s="877"/>
      <c r="AG370" s="877"/>
      <c r="AH370" s="877"/>
      <c r="AI370" s="877"/>
      <c r="AJ370" s="877"/>
      <c r="AK370" s="877"/>
      <c r="AL370" s="877"/>
      <c r="AM370" s="877"/>
      <c r="AN370" s="877"/>
      <c r="AO370" s="877"/>
      <c r="AP370" s="877"/>
      <c r="AQ370" s="877"/>
      <c r="AR370" s="877"/>
      <c r="AS370" s="877"/>
      <c r="AT370" s="877"/>
      <c r="AU370" s="877"/>
      <c r="AV370" s="877"/>
      <c r="AW370" s="877"/>
      <c r="AX370" s="877"/>
      <c r="AY370" s="877"/>
      <c r="AZ370" s="877"/>
      <c r="BA370" s="877"/>
      <c r="BB370" s="877"/>
      <c r="BC370" s="877"/>
      <c r="BD370" s="877"/>
      <c r="BE370" s="877"/>
      <c r="BF370" s="877"/>
      <c r="BG370" s="877"/>
      <c r="BH370" s="877"/>
      <c r="BI370" s="877"/>
      <c r="BJ370" s="877"/>
      <c r="BK370" s="877"/>
      <c r="BL370" s="877"/>
      <c r="BM370" s="877"/>
      <c r="BN370" s="877"/>
      <c r="BO370" s="877"/>
      <c r="BP370" s="877"/>
      <c r="BQ370" s="877"/>
      <c r="BR370" s="877"/>
      <c r="BS370" s="877"/>
      <c r="BT370" s="877"/>
      <c r="BU370" s="877"/>
      <c r="BV370" s="877"/>
      <c r="BW370" s="877"/>
      <c r="BX370" s="877"/>
      <c r="BY370" s="877"/>
      <c r="BZ370" s="877"/>
      <c r="CA370" s="877"/>
      <c r="CB370" s="877"/>
      <c r="CC370" s="877"/>
      <c r="CD370" s="877"/>
      <c r="CE370" s="877"/>
      <c r="CF370" s="877"/>
      <c r="CG370" s="877"/>
      <c r="CH370" s="877"/>
      <c r="CI370" s="877"/>
      <c r="CJ370" s="877"/>
    </row>
    <row r="371" spans="1:88" s="879" customFormat="1" ht="12.75">
      <c r="A371" s="66" t="s">
        <v>708</v>
      </c>
      <c r="B371" s="79">
        <v>200000</v>
      </c>
      <c r="C371" s="79">
        <v>121620</v>
      </c>
      <c r="D371" s="79">
        <v>27463</v>
      </c>
      <c r="E371" s="410">
        <v>13.731499999999999</v>
      </c>
      <c r="F371" s="79">
        <v>0</v>
      </c>
      <c r="G371" s="152"/>
      <c r="H371" s="152"/>
      <c r="I371" s="152"/>
      <c r="J371" s="152"/>
      <c r="K371" s="152"/>
      <c r="L371" s="152"/>
      <c r="M371" s="152"/>
      <c r="N371" s="152"/>
      <c r="O371" s="152"/>
      <c r="P371" s="152"/>
      <c r="Q371" s="152"/>
      <c r="R371" s="152"/>
      <c r="S371" s="152"/>
      <c r="T371" s="152"/>
      <c r="U371" s="152"/>
      <c r="V371" s="877"/>
      <c r="W371" s="877"/>
      <c r="X371" s="877"/>
      <c r="Y371" s="877"/>
      <c r="Z371" s="877"/>
      <c r="AA371" s="877"/>
      <c r="AB371" s="877"/>
      <c r="AC371" s="877"/>
      <c r="AD371" s="877"/>
      <c r="AE371" s="877"/>
      <c r="AF371" s="877"/>
      <c r="AG371" s="877"/>
      <c r="AH371" s="877"/>
      <c r="AI371" s="877"/>
      <c r="AJ371" s="877"/>
      <c r="AK371" s="877"/>
      <c r="AL371" s="877"/>
      <c r="AM371" s="877"/>
      <c r="AN371" s="877"/>
      <c r="AO371" s="877"/>
      <c r="AP371" s="877"/>
      <c r="AQ371" s="877"/>
      <c r="AR371" s="877"/>
      <c r="AS371" s="877"/>
      <c r="AT371" s="877"/>
      <c r="AU371" s="877"/>
      <c r="AV371" s="877"/>
      <c r="AW371" s="877"/>
      <c r="AX371" s="877"/>
      <c r="AY371" s="877"/>
      <c r="AZ371" s="877"/>
      <c r="BA371" s="877"/>
      <c r="BB371" s="877"/>
      <c r="BC371" s="877"/>
      <c r="BD371" s="877"/>
      <c r="BE371" s="877"/>
      <c r="BF371" s="877"/>
      <c r="BG371" s="877"/>
      <c r="BH371" s="877"/>
      <c r="BI371" s="877"/>
      <c r="BJ371" s="877"/>
      <c r="BK371" s="877"/>
      <c r="BL371" s="877"/>
      <c r="BM371" s="877"/>
      <c r="BN371" s="877"/>
      <c r="BO371" s="877"/>
      <c r="BP371" s="877"/>
      <c r="BQ371" s="877"/>
      <c r="BR371" s="877"/>
      <c r="BS371" s="877"/>
      <c r="BT371" s="877"/>
      <c r="BU371" s="877"/>
      <c r="BV371" s="877"/>
      <c r="BW371" s="877"/>
      <c r="BX371" s="877"/>
      <c r="BY371" s="877"/>
      <c r="BZ371" s="877"/>
      <c r="CA371" s="877"/>
      <c r="CB371" s="877"/>
      <c r="CC371" s="877"/>
      <c r="CD371" s="877"/>
      <c r="CE371" s="877"/>
      <c r="CF371" s="877"/>
      <c r="CG371" s="877"/>
      <c r="CH371" s="877"/>
      <c r="CI371" s="877"/>
      <c r="CJ371" s="877"/>
    </row>
    <row r="372" spans="1:88" s="878" customFormat="1" ht="12.75">
      <c r="A372" s="66" t="s">
        <v>715</v>
      </c>
      <c r="B372" s="79">
        <v>200000</v>
      </c>
      <c r="C372" s="79">
        <v>121620</v>
      </c>
      <c r="D372" s="79">
        <v>27463</v>
      </c>
      <c r="E372" s="410">
        <v>13.731499999999999</v>
      </c>
      <c r="F372" s="79">
        <v>0</v>
      </c>
      <c r="G372" s="152"/>
      <c r="H372" s="152"/>
      <c r="I372" s="152"/>
      <c r="J372" s="152"/>
      <c r="K372" s="152"/>
      <c r="L372" s="152"/>
      <c r="M372" s="152"/>
      <c r="N372" s="152"/>
      <c r="O372" s="152"/>
      <c r="P372" s="152"/>
      <c r="Q372" s="152"/>
      <c r="R372" s="152"/>
      <c r="S372" s="152"/>
      <c r="T372" s="152"/>
      <c r="U372" s="152"/>
      <c r="V372" s="877"/>
      <c r="W372" s="877"/>
      <c r="X372" s="877"/>
      <c r="Y372" s="877"/>
      <c r="Z372" s="877"/>
      <c r="AA372" s="877"/>
      <c r="AB372" s="877"/>
      <c r="AC372" s="877"/>
      <c r="AD372" s="877"/>
      <c r="AE372" s="877"/>
      <c r="AF372" s="877"/>
      <c r="AG372" s="877"/>
      <c r="AH372" s="877"/>
      <c r="AI372" s="877"/>
      <c r="AJ372" s="877"/>
      <c r="AK372" s="877"/>
      <c r="AL372" s="877"/>
      <c r="AM372" s="877"/>
      <c r="AN372" s="877"/>
      <c r="AO372" s="877"/>
      <c r="AP372" s="877"/>
      <c r="AQ372" s="877"/>
      <c r="AR372" s="877"/>
      <c r="AS372" s="877"/>
      <c r="AT372" s="877"/>
      <c r="AU372" s="877"/>
      <c r="AV372" s="877"/>
      <c r="AW372" s="877"/>
      <c r="AX372" s="877"/>
      <c r="AY372" s="877"/>
      <c r="AZ372" s="877"/>
      <c r="BA372" s="877"/>
      <c r="BB372" s="877"/>
      <c r="BC372" s="877"/>
      <c r="BD372" s="877"/>
      <c r="BE372" s="877"/>
      <c r="BF372" s="877"/>
      <c r="BG372" s="877"/>
      <c r="BH372" s="877"/>
      <c r="BI372" s="877"/>
      <c r="BJ372" s="877"/>
      <c r="BK372" s="877"/>
      <c r="BL372" s="877"/>
      <c r="BM372" s="877"/>
      <c r="BN372" s="877"/>
      <c r="BO372" s="877"/>
      <c r="BP372" s="877"/>
      <c r="BQ372" s="877"/>
      <c r="BR372" s="877"/>
      <c r="BS372" s="877"/>
      <c r="BT372" s="877"/>
      <c r="BU372" s="877"/>
      <c r="BV372" s="877"/>
      <c r="BW372" s="877"/>
      <c r="BX372" s="877"/>
      <c r="BY372" s="877"/>
      <c r="BZ372" s="877"/>
      <c r="CA372" s="877"/>
      <c r="CB372" s="877"/>
      <c r="CC372" s="877"/>
      <c r="CD372" s="877"/>
      <c r="CE372" s="877"/>
      <c r="CF372" s="877"/>
      <c r="CG372" s="877"/>
      <c r="CH372" s="877"/>
      <c r="CI372" s="877"/>
      <c r="CJ372" s="877"/>
    </row>
    <row r="373" spans="1:88" s="878" customFormat="1" ht="12.75">
      <c r="A373" s="66" t="s">
        <v>717</v>
      </c>
      <c r="B373" s="79">
        <v>200000</v>
      </c>
      <c r="C373" s="79">
        <v>121620</v>
      </c>
      <c r="D373" s="79">
        <v>27463</v>
      </c>
      <c r="E373" s="410">
        <v>13.731499999999999</v>
      </c>
      <c r="F373" s="79">
        <v>0</v>
      </c>
      <c r="G373" s="152"/>
      <c r="H373" s="152"/>
      <c r="I373" s="152"/>
      <c r="J373" s="152"/>
      <c r="K373" s="152"/>
      <c r="L373" s="152"/>
      <c r="M373" s="152"/>
      <c r="N373" s="152"/>
      <c r="O373" s="152"/>
      <c r="P373" s="152"/>
      <c r="Q373" s="152"/>
      <c r="R373" s="152"/>
      <c r="S373" s="152"/>
      <c r="T373" s="152"/>
      <c r="U373" s="152"/>
      <c r="V373" s="877"/>
      <c r="W373" s="877"/>
      <c r="X373" s="877"/>
      <c r="Y373" s="877"/>
      <c r="Z373" s="877"/>
      <c r="AA373" s="877"/>
      <c r="AB373" s="877"/>
      <c r="AC373" s="877"/>
      <c r="AD373" s="877"/>
      <c r="AE373" s="877"/>
      <c r="AF373" s="877"/>
      <c r="AG373" s="877"/>
      <c r="AH373" s="877"/>
      <c r="AI373" s="877"/>
      <c r="AJ373" s="877"/>
      <c r="AK373" s="877"/>
      <c r="AL373" s="877"/>
      <c r="AM373" s="877"/>
      <c r="AN373" s="877"/>
      <c r="AO373" s="877"/>
      <c r="AP373" s="877"/>
      <c r="AQ373" s="877"/>
      <c r="AR373" s="877"/>
      <c r="AS373" s="877"/>
      <c r="AT373" s="877"/>
      <c r="AU373" s="877"/>
      <c r="AV373" s="877"/>
      <c r="AW373" s="877"/>
      <c r="AX373" s="877"/>
      <c r="AY373" s="877"/>
      <c r="AZ373" s="877"/>
      <c r="BA373" s="877"/>
      <c r="BB373" s="877"/>
      <c r="BC373" s="877"/>
      <c r="BD373" s="877"/>
      <c r="BE373" s="877"/>
      <c r="BF373" s="877"/>
      <c r="BG373" s="877"/>
      <c r="BH373" s="877"/>
      <c r="BI373" s="877"/>
      <c r="BJ373" s="877"/>
      <c r="BK373" s="877"/>
      <c r="BL373" s="877"/>
      <c r="BM373" s="877"/>
      <c r="BN373" s="877"/>
      <c r="BO373" s="877"/>
      <c r="BP373" s="877"/>
      <c r="BQ373" s="877"/>
      <c r="BR373" s="877"/>
      <c r="BS373" s="877"/>
      <c r="BT373" s="877"/>
      <c r="BU373" s="877"/>
      <c r="BV373" s="877"/>
      <c r="BW373" s="877"/>
      <c r="BX373" s="877"/>
      <c r="BY373" s="877"/>
      <c r="BZ373" s="877"/>
      <c r="CA373" s="877"/>
      <c r="CB373" s="877"/>
      <c r="CC373" s="877"/>
      <c r="CD373" s="877"/>
      <c r="CE373" s="877"/>
      <c r="CF373" s="877"/>
      <c r="CG373" s="877"/>
      <c r="CH373" s="877"/>
      <c r="CI373" s="877"/>
      <c r="CJ373" s="877"/>
    </row>
    <row r="374" spans="1:6" ht="12.75">
      <c r="A374" s="192" t="s">
        <v>749</v>
      </c>
      <c r="B374" s="23"/>
      <c r="C374" s="23"/>
      <c r="D374" s="23"/>
      <c r="E374" s="874"/>
      <c r="F374" s="79"/>
    </row>
    <row r="375" spans="1:88" s="861" customFormat="1" ht="12.75">
      <c r="A375" s="70" t="s">
        <v>727</v>
      </c>
      <c r="B375" s="79"/>
      <c r="C375" s="79"/>
      <c r="D375" s="79"/>
      <c r="E375" s="410"/>
      <c r="F375" s="79"/>
      <c r="G375" s="152"/>
      <c r="H375" s="152"/>
      <c r="I375" s="152"/>
      <c r="J375" s="152"/>
      <c r="K375" s="152"/>
      <c r="L375" s="152"/>
      <c r="M375" s="152"/>
      <c r="N375" s="152"/>
      <c r="O375" s="152"/>
      <c r="P375" s="152"/>
      <c r="Q375" s="152"/>
      <c r="R375" s="152"/>
      <c r="S375" s="152"/>
      <c r="T375" s="152"/>
      <c r="U375" s="152"/>
      <c r="V375" s="860"/>
      <c r="W375" s="860"/>
      <c r="X375" s="860"/>
      <c r="Y375" s="860"/>
      <c r="Z375" s="860"/>
      <c r="AA375" s="860"/>
      <c r="AB375" s="860"/>
      <c r="AC375" s="860"/>
      <c r="AD375" s="860"/>
      <c r="AE375" s="860"/>
      <c r="AF375" s="860"/>
      <c r="AG375" s="860"/>
      <c r="AH375" s="860"/>
      <c r="AI375" s="860"/>
      <c r="AJ375" s="860"/>
      <c r="AK375" s="860"/>
      <c r="AL375" s="860"/>
      <c r="AM375" s="860"/>
      <c r="AN375" s="860"/>
      <c r="AO375" s="860"/>
      <c r="AP375" s="860"/>
      <c r="AQ375" s="860"/>
      <c r="AR375" s="860"/>
      <c r="AS375" s="860"/>
      <c r="AT375" s="860"/>
      <c r="AU375" s="860"/>
      <c r="AV375" s="860"/>
      <c r="AW375" s="860"/>
      <c r="AX375" s="860"/>
      <c r="AY375" s="860"/>
      <c r="AZ375" s="860"/>
      <c r="BA375" s="860"/>
      <c r="BB375" s="860"/>
      <c r="BC375" s="860"/>
      <c r="BD375" s="860"/>
      <c r="BE375" s="860"/>
      <c r="BF375" s="860"/>
      <c r="BG375" s="860"/>
      <c r="BH375" s="860"/>
      <c r="BI375" s="860"/>
      <c r="BJ375" s="860"/>
      <c r="BK375" s="860"/>
      <c r="BL375" s="860"/>
      <c r="BM375" s="860"/>
      <c r="BN375" s="860"/>
      <c r="BO375" s="860"/>
      <c r="BP375" s="860"/>
      <c r="BQ375" s="860"/>
      <c r="BR375" s="860"/>
      <c r="BS375" s="860"/>
      <c r="BT375" s="860"/>
      <c r="BU375" s="860"/>
      <c r="BV375" s="860"/>
      <c r="BW375" s="860"/>
      <c r="BX375" s="860"/>
      <c r="BY375" s="860"/>
      <c r="BZ375" s="860"/>
      <c r="CA375" s="860"/>
      <c r="CB375" s="860"/>
      <c r="CC375" s="860"/>
      <c r="CD375" s="860"/>
      <c r="CE375" s="860"/>
      <c r="CF375" s="860"/>
      <c r="CG375" s="860"/>
      <c r="CH375" s="860"/>
      <c r="CI375" s="860"/>
      <c r="CJ375" s="860"/>
    </row>
    <row r="376" spans="1:88" s="875" customFormat="1" ht="12" customHeight="1">
      <c r="A376" s="69" t="s">
        <v>704</v>
      </c>
      <c r="B376" s="79">
        <v>1796407</v>
      </c>
      <c r="C376" s="79">
        <v>406688</v>
      </c>
      <c r="D376" s="79">
        <v>144903</v>
      </c>
      <c r="E376" s="410">
        <v>0</v>
      </c>
      <c r="F376" s="79">
        <v>0</v>
      </c>
      <c r="G376" s="152"/>
      <c r="H376" s="152"/>
      <c r="I376" s="152"/>
      <c r="J376" s="152"/>
      <c r="K376" s="152"/>
      <c r="L376" s="152"/>
      <c r="M376" s="152"/>
      <c r="N376" s="152"/>
      <c r="O376" s="152"/>
      <c r="P376" s="152"/>
      <c r="Q376" s="152"/>
      <c r="R376" s="152"/>
      <c r="S376" s="152"/>
      <c r="T376" s="152"/>
      <c r="U376" s="152"/>
      <c r="V376" s="860"/>
      <c r="W376" s="860"/>
      <c r="X376" s="860"/>
      <c r="Y376" s="860"/>
      <c r="Z376" s="860"/>
      <c r="AA376" s="860"/>
      <c r="AB376" s="860"/>
      <c r="AC376" s="860"/>
      <c r="AD376" s="860"/>
      <c r="AE376" s="860"/>
      <c r="AF376" s="860"/>
      <c r="AG376" s="860"/>
      <c r="AH376" s="860"/>
      <c r="AI376" s="860"/>
      <c r="AJ376" s="860"/>
      <c r="AK376" s="860"/>
      <c r="AL376" s="860"/>
      <c r="AM376" s="860"/>
      <c r="AN376" s="860"/>
      <c r="AO376" s="860"/>
      <c r="AP376" s="860"/>
      <c r="AQ376" s="860"/>
      <c r="AR376" s="860"/>
      <c r="AS376" s="860"/>
      <c r="AT376" s="860"/>
      <c r="AU376" s="860"/>
      <c r="AV376" s="860"/>
      <c r="AW376" s="860"/>
      <c r="AX376" s="860"/>
      <c r="AY376" s="860"/>
      <c r="AZ376" s="860"/>
      <c r="BA376" s="860"/>
      <c r="BB376" s="860"/>
      <c r="BC376" s="860"/>
      <c r="BD376" s="860"/>
      <c r="BE376" s="860"/>
      <c r="BF376" s="860"/>
      <c r="BG376" s="860"/>
      <c r="BH376" s="860"/>
      <c r="BI376" s="860"/>
      <c r="BJ376" s="860"/>
      <c r="BK376" s="860"/>
      <c r="BL376" s="860"/>
      <c r="BM376" s="860"/>
      <c r="BN376" s="860"/>
      <c r="BO376" s="860"/>
      <c r="BP376" s="860"/>
      <c r="BQ376" s="860"/>
      <c r="BR376" s="860"/>
      <c r="BS376" s="860"/>
      <c r="BT376" s="860"/>
      <c r="BU376" s="860"/>
      <c r="BV376" s="860"/>
      <c r="BW376" s="860"/>
      <c r="BX376" s="860"/>
      <c r="BY376" s="860"/>
      <c r="BZ376" s="860"/>
      <c r="CA376" s="860"/>
      <c r="CB376" s="860"/>
      <c r="CC376" s="860"/>
      <c r="CD376" s="860"/>
      <c r="CE376" s="860"/>
      <c r="CF376" s="860"/>
      <c r="CG376" s="860"/>
      <c r="CH376" s="860"/>
      <c r="CI376" s="860"/>
      <c r="CJ376" s="860"/>
    </row>
    <row r="377" spans="1:88" s="879" customFormat="1" ht="12.75">
      <c r="A377" s="66" t="s">
        <v>705</v>
      </c>
      <c r="B377" s="79">
        <v>34997</v>
      </c>
      <c r="C377" s="79">
        <v>14580</v>
      </c>
      <c r="D377" s="79">
        <v>14580</v>
      </c>
      <c r="E377" s="410">
        <v>41.66071377546647</v>
      </c>
      <c r="F377" s="79">
        <v>0</v>
      </c>
      <c r="G377" s="152"/>
      <c r="H377" s="152"/>
      <c r="I377" s="152"/>
      <c r="J377" s="152"/>
      <c r="K377" s="152"/>
      <c r="L377" s="152"/>
      <c r="M377" s="152"/>
      <c r="N377" s="152"/>
      <c r="O377" s="152"/>
      <c r="P377" s="152"/>
      <c r="Q377" s="152"/>
      <c r="R377" s="152"/>
      <c r="S377" s="152"/>
      <c r="T377" s="152"/>
      <c r="U377" s="152"/>
      <c r="V377" s="877"/>
      <c r="W377" s="877"/>
      <c r="X377" s="877"/>
      <c r="Y377" s="877"/>
      <c r="Z377" s="877"/>
      <c r="AA377" s="877"/>
      <c r="AB377" s="877"/>
      <c r="AC377" s="877"/>
      <c r="AD377" s="877"/>
      <c r="AE377" s="877"/>
      <c r="AF377" s="877"/>
      <c r="AG377" s="877"/>
      <c r="AH377" s="877"/>
      <c r="AI377" s="877"/>
      <c r="AJ377" s="877"/>
      <c r="AK377" s="877"/>
      <c r="AL377" s="877"/>
      <c r="AM377" s="877"/>
      <c r="AN377" s="877"/>
      <c r="AO377" s="877"/>
      <c r="AP377" s="877"/>
      <c r="AQ377" s="877"/>
      <c r="AR377" s="877"/>
      <c r="AS377" s="877"/>
      <c r="AT377" s="877"/>
      <c r="AU377" s="877"/>
      <c r="AV377" s="877"/>
      <c r="AW377" s="877"/>
      <c r="AX377" s="877"/>
      <c r="AY377" s="877"/>
      <c r="AZ377" s="877"/>
      <c r="BA377" s="877"/>
      <c r="BB377" s="877"/>
      <c r="BC377" s="877"/>
      <c r="BD377" s="877"/>
      <c r="BE377" s="877"/>
      <c r="BF377" s="877"/>
      <c r="BG377" s="877"/>
      <c r="BH377" s="877"/>
      <c r="BI377" s="877"/>
      <c r="BJ377" s="877"/>
      <c r="BK377" s="877"/>
      <c r="BL377" s="877"/>
      <c r="BM377" s="877"/>
      <c r="BN377" s="877"/>
      <c r="BO377" s="877"/>
      <c r="BP377" s="877"/>
      <c r="BQ377" s="877"/>
      <c r="BR377" s="877"/>
      <c r="BS377" s="877"/>
      <c r="BT377" s="877"/>
      <c r="BU377" s="877"/>
      <c r="BV377" s="877"/>
      <c r="BW377" s="877"/>
      <c r="BX377" s="877"/>
      <c r="BY377" s="877"/>
      <c r="BZ377" s="877"/>
      <c r="CA377" s="877"/>
      <c r="CB377" s="877"/>
      <c r="CC377" s="877"/>
      <c r="CD377" s="877"/>
      <c r="CE377" s="877"/>
      <c r="CF377" s="877"/>
      <c r="CG377" s="877"/>
      <c r="CH377" s="877"/>
      <c r="CI377" s="877"/>
      <c r="CJ377" s="877"/>
    </row>
    <row r="378" spans="1:88" s="875" customFormat="1" ht="12.75">
      <c r="A378" s="69" t="s">
        <v>707</v>
      </c>
      <c r="B378" s="79">
        <v>1761410</v>
      </c>
      <c r="C378" s="79">
        <v>392108</v>
      </c>
      <c r="D378" s="79">
        <v>130323</v>
      </c>
      <c r="E378" s="410">
        <v>0</v>
      </c>
      <c r="F378" s="79">
        <v>0</v>
      </c>
      <c r="G378" s="152"/>
      <c r="H378" s="152"/>
      <c r="I378" s="152"/>
      <c r="J378" s="152"/>
      <c r="K378" s="152"/>
      <c r="L378" s="152"/>
      <c r="M378" s="152"/>
      <c r="N378" s="152"/>
      <c r="O378" s="152"/>
      <c r="P378" s="152"/>
      <c r="Q378" s="152"/>
      <c r="R378" s="152"/>
      <c r="S378" s="152"/>
      <c r="T378" s="152"/>
      <c r="U378" s="152"/>
      <c r="V378" s="860"/>
      <c r="W378" s="860"/>
      <c r="X378" s="860"/>
      <c r="Y378" s="860"/>
      <c r="Z378" s="860"/>
      <c r="AA378" s="860"/>
      <c r="AB378" s="860"/>
      <c r="AC378" s="860"/>
      <c r="AD378" s="860"/>
      <c r="AE378" s="860"/>
      <c r="AF378" s="860"/>
      <c r="AG378" s="860"/>
      <c r="AH378" s="860"/>
      <c r="AI378" s="860"/>
      <c r="AJ378" s="860"/>
      <c r="AK378" s="860"/>
      <c r="AL378" s="860"/>
      <c r="AM378" s="860"/>
      <c r="AN378" s="860"/>
      <c r="AO378" s="860"/>
      <c r="AP378" s="860"/>
      <c r="AQ378" s="860"/>
      <c r="AR378" s="860"/>
      <c r="AS378" s="860"/>
      <c r="AT378" s="860"/>
      <c r="AU378" s="860"/>
      <c r="AV378" s="860"/>
      <c r="AW378" s="860"/>
      <c r="AX378" s="860"/>
      <c r="AY378" s="860"/>
      <c r="AZ378" s="860"/>
      <c r="BA378" s="860"/>
      <c r="BB378" s="860"/>
      <c r="BC378" s="860"/>
      <c r="BD378" s="860"/>
      <c r="BE378" s="860"/>
      <c r="BF378" s="860"/>
      <c r="BG378" s="860"/>
      <c r="BH378" s="860"/>
      <c r="BI378" s="860"/>
      <c r="BJ378" s="860"/>
      <c r="BK378" s="860"/>
      <c r="BL378" s="860"/>
      <c r="BM378" s="860"/>
      <c r="BN378" s="860"/>
      <c r="BO378" s="860"/>
      <c r="BP378" s="860"/>
      <c r="BQ378" s="860"/>
      <c r="BR378" s="860"/>
      <c r="BS378" s="860"/>
      <c r="BT378" s="860"/>
      <c r="BU378" s="860"/>
      <c r="BV378" s="860"/>
      <c r="BW378" s="860"/>
      <c r="BX378" s="860"/>
      <c r="BY378" s="860"/>
      <c r="BZ378" s="860"/>
      <c r="CA378" s="860"/>
      <c r="CB378" s="860"/>
      <c r="CC378" s="860"/>
      <c r="CD378" s="860"/>
      <c r="CE378" s="860"/>
      <c r="CF378" s="860"/>
      <c r="CG378" s="860"/>
      <c r="CH378" s="860"/>
      <c r="CI378" s="860"/>
      <c r="CJ378" s="860"/>
    </row>
    <row r="379" spans="1:88" s="875" customFormat="1" ht="12.75">
      <c r="A379" s="69" t="s">
        <v>708</v>
      </c>
      <c r="B379" s="79">
        <v>1796407</v>
      </c>
      <c r="C379" s="79">
        <v>406688</v>
      </c>
      <c r="D379" s="79">
        <v>140323</v>
      </c>
      <c r="E379" s="410">
        <v>0</v>
      </c>
      <c r="F379" s="79">
        <v>0</v>
      </c>
      <c r="G379" s="152"/>
      <c r="H379" s="152"/>
      <c r="I379" s="152"/>
      <c r="J379" s="152"/>
      <c r="K379" s="152"/>
      <c r="L379" s="152"/>
      <c r="M379" s="152"/>
      <c r="N379" s="152"/>
      <c r="O379" s="152"/>
      <c r="P379" s="152"/>
      <c r="Q379" s="152"/>
      <c r="R379" s="152"/>
      <c r="S379" s="152"/>
      <c r="T379" s="152"/>
      <c r="U379" s="152"/>
      <c r="V379" s="860"/>
      <c r="W379" s="860"/>
      <c r="X379" s="860"/>
      <c r="Y379" s="860"/>
      <c r="Z379" s="860"/>
      <c r="AA379" s="860"/>
      <c r="AB379" s="860"/>
      <c r="AC379" s="860"/>
      <c r="AD379" s="860"/>
      <c r="AE379" s="860"/>
      <c r="AF379" s="860"/>
      <c r="AG379" s="860"/>
      <c r="AH379" s="860"/>
      <c r="AI379" s="860"/>
      <c r="AJ379" s="860"/>
      <c r="AK379" s="860"/>
      <c r="AL379" s="860"/>
      <c r="AM379" s="860"/>
      <c r="AN379" s="860"/>
      <c r="AO379" s="860"/>
      <c r="AP379" s="860"/>
      <c r="AQ379" s="860"/>
      <c r="AR379" s="860"/>
      <c r="AS379" s="860"/>
      <c r="AT379" s="860"/>
      <c r="AU379" s="860"/>
      <c r="AV379" s="860"/>
      <c r="AW379" s="860"/>
      <c r="AX379" s="860"/>
      <c r="AY379" s="860"/>
      <c r="AZ379" s="860"/>
      <c r="BA379" s="860"/>
      <c r="BB379" s="860"/>
      <c r="BC379" s="860"/>
      <c r="BD379" s="860"/>
      <c r="BE379" s="860"/>
      <c r="BF379" s="860"/>
      <c r="BG379" s="860"/>
      <c r="BH379" s="860"/>
      <c r="BI379" s="860"/>
      <c r="BJ379" s="860"/>
      <c r="BK379" s="860"/>
      <c r="BL379" s="860"/>
      <c r="BM379" s="860"/>
      <c r="BN379" s="860"/>
      <c r="BO379" s="860"/>
      <c r="BP379" s="860"/>
      <c r="BQ379" s="860"/>
      <c r="BR379" s="860"/>
      <c r="BS379" s="860"/>
      <c r="BT379" s="860"/>
      <c r="BU379" s="860"/>
      <c r="BV379" s="860"/>
      <c r="BW379" s="860"/>
      <c r="BX379" s="860"/>
      <c r="BY379" s="860"/>
      <c r="BZ379" s="860"/>
      <c r="CA379" s="860"/>
      <c r="CB379" s="860"/>
      <c r="CC379" s="860"/>
      <c r="CD379" s="860"/>
      <c r="CE379" s="860"/>
      <c r="CF379" s="860"/>
      <c r="CG379" s="860"/>
      <c r="CH379" s="860"/>
      <c r="CI379" s="860"/>
      <c r="CJ379" s="860"/>
    </row>
    <row r="380" spans="1:88" s="876" customFormat="1" ht="12.75">
      <c r="A380" s="69" t="s">
        <v>709</v>
      </c>
      <c r="B380" s="79">
        <v>1796407</v>
      </c>
      <c r="C380" s="79">
        <v>406688</v>
      </c>
      <c r="D380" s="79">
        <v>140323</v>
      </c>
      <c r="E380" s="410">
        <v>0</v>
      </c>
      <c r="F380" s="79">
        <v>0</v>
      </c>
      <c r="G380" s="152"/>
      <c r="H380" s="152"/>
      <c r="I380" s="152"/>
      <c r="J380" s="152"/>
      <c r="K380" s="152"/>
      <c r="L380" s="152"/>
      <c r="M380" s="152"/>
      <c r="N380" s="152"/>
      <c r="O380" s="152"/>
      <c r="P380" s="152"/>
      <c r="Q380" s="152"/>
      <c r="R380" s="152"/>
      <c r="S380" s="152"/>
      <c r="T380" s="152"/>
      <c r="U380" s="152"/>
      <c r="V380" s="860"/>
      <c r="W380" s="860"/>
      <c r="X380" s="860"/>
      <c r="Y380" s="860"/>
      <c r="Z380" s="860"/>
      <c r="AA380" s="860"/>
      <c r="AB380" s="860"/>
      <c r="AC380" s="860"/>
      <c r="AD380" s="860"/>
      <c r="AE380" s="860"/>
      <c r="AF380" s="860"/>
      <c r="AG380" s="860"/>
      <c r="AH380" s="860"/>
      <c r="AI380" s="860"/>
      <c r="AJ380" s="860"/>
      <c r="AK380" s="860"/>
      <c r="AL380" s="860"/>
      <c r="AM380" s="860"/>
      <c r="AN380" s="860"/>
      <c r="AO380" s="860"/>
      <c r="AP380" s="860"/>
      <c r="AQ380" s="860"/>
      <c r="AR380" s="860"/>
      <c r="AS380" s="860"/>
      <c r="AT380" s="860"/>
      <c r="AU380" s="860"/>
      <c r="AV380" s="860"/>
      <c r="AW380" s="860"/>
      <c r="AX380" s="860"/>
      <c r="AY380" s="860"/>
      <c r="AZ380" s="860"/>
      <c r="BA380" s="860"/>
      <c r="BB380" s="860"/>
      <c r="BC380" s="860"/>
      <c r="BD380" s="860"/>
      <c r="BE380" s="860"/>
      <c r="BF380" s="860"/>
      <c r="BG380" s="860"/>
      <c r="BH380" s="860"/>
      <c r="BI380" s="860"/>
      <c r="BJ380" s="860"/>
      <c r="BK380" s="860"/>
      <c r="BL380" s="860"/>
      <c r="BM380" s="860"/>
      <c r="BN380" s="860"/>
      <c r="BO380" s="860"/>
      <c r="BP380" s="860"/>
      <c r="BQ380" s="860"/>
      <c r="BR380" s="860"/>
      <c r="BS380" s="860"/>
      <c r="BT380" s="860"/>
      <c r="BU380" s="860"/>
      <c r="BV380" s="860"/>
      <c r="BW380" s="860"/>
      <c r="BX380" s="860"/>
      <c r="BY380" s="860"/>
      <c r="BZ380" s="860"/>
      <c r="CA380" s="860"/>
      <c r="CB380" s="860"/>
      <c r="CC380" s="860"/>
      <c r="CD380" s="860"/>
      <c r="CE380" s="860"/>
      <c r="CF380" s="860"/>
      <c r="CG380" s="860"/>
      <c r="CH380" s="860"/>
      <c r="CI380" s="860"/>
      <c r="CJ380" s="860"/>
    </row>
    <row r="381" spans="1:88" s="876" customFormat="1" ht="12.75">
      <c r="A381" s="69" t="s">
        <v>710</v>
      </c>
      <c r="B381" s="79">
        <v>427637</v>
      </c>
      <c r="C381" s="79">
        <v>280205</v>
      </c>
      <c r="D381" s="79">
        <v>140323</v>
      </c>
      <c r="E381" s="410">
        <v>0</v>
      </c>
      <c r="F381" s="79">
        <v>0</v>
      </c>
      <c r="G381" s="152"/>
      <c r="H381" s="152"/>
      <c r="I381" s="152"/>
      <c r="J381" s="152"/>
      <c r="K381" s="152"/>
      <c r="L381" s="152"/>
      <c r="M381" s="152"/>
      <c r="N381" s="152"/>
      <c r="O381" s="152"/>
      <c r="P381" s="152"/>
      <c r="Q381" s="152"/>
      <c r="R381" s="152"/>
      <c r="S381" s="152"/>
      <c r="T381" s="152"/>
      <c r="U381" s="152"/>
      <c r="V381" s="860"/>
      <c r="W381" s="860"/>
      <c r="X381" s="860"/>
      <c r="Y381" s="860"/>
      <c r="Z381" s="860"/>
      <c r="AA381" s="860"/>
      <c r="AB381" s="860"/>
      <c r="AC381" s="860"/>
      <c r="AD381" s="860"/>
      <c r="AE381" s="860"/>
      <c r="AF381" s="860"/>
      <c r="AG381" s="860"/>
      <c r="AH381" s="860"/>
      <c r="AI381" s="860"/>
      <c r="AJ381" s="860"/>
      <c r="AK381" s="860"/>
      <c r="AL381" s="860"/>
      <c r="AM381" s="860"/>
      <c r="AN381" s="860"/>
      <c r="AO381" s="860"/>
      <c r="AP381" s="860"/>
      <c r="AQ381" s="860"/>
      <c r="AR381" s="860"/>
      <c r="AS381" s="860"/>
      <c r="AT381" s="860"/>
      <c r="AU381" s="860"/>
      <c r="AV381" s="860"/>
      <c r="AW381" s="860"/>
      <c r="AX381" s="860"/>
      <c r="AY381" s="860"/>
      <c r="AZ381" s="860"/>
      <c r="BA381" s="860"/>
      <c r="BB381" s="860"/>
      <c r="BC381" s="860"/>
      <c r="BD381" s="860"/>
      <c r="BE381" s="860"/>
      <c r="BF381" s="860"/>
      <c r="BG381" s="860"/>
      <c r="BH381" s="860"/>
      <c r="BI381" s="860"/>
      <c r="BJ381" s="860"/>
      <c r="BK381" s="860"/>
      <c r="BL381" s="860"/>
      <c r="BM381" s="860"/>
      <c r="BN381" s="860"/>
      <c r="BO381" s="860"/>
      <c r="BP381" s="860"/>
      <c r="BQ381" s="860"/>
      <c r="BR381" s="860"/>
      <c r="BS381" s="860"/>
      <c r="BT381" s="860"/>
      <c r="BU381" s="860"/>
      <c r="BV381" s="860"/>
      <c r="BW381" s="860"/>
      <c r="BX381" s="860"/>
      <c r="BY381" s="860"/>
      <c r="BZ381" s="860"/>
      <c r="CA381" s="860"/>
      <c r="CB381" s="860"/>
      <c r="CC381" s="860"/>
      <c r="CD381" s="860"/>
      <c r="CE381" s="860"/>
      <c r="CF381" s="860"/>
      <c r="CG381" s="860"/>
      <c r="CH381" s="860"/>
      <c r="CI381" s="860"/>
      <c r="CJ381" s="860"/>
    </row>
    <row r="382" spans="1:88" s="861" customFormat="1" ht="12.75">
      <c r="A382" s="69" t="s">
        <v>711</v>
      </c>
      <c r="B382" s="79">
        <v>1368770</v>
      </c>
      <c r="C382" s="79">
        <v>126483</v>
      </c>
      <c r="D382" s="79">
        <v>0</v>
      </c>
      <c r="E382" s="410">
        <v>0</v>
      </c>
      <c r="F382" s="79">
        <v>0</v>
      </c>
      <c r="G382" s="152"/>
      <c r="H382" s="152"/>
      <c r="I382" s="152"/>
      <c r="J382" s="152"/>
      <c r="K382" s="152"/>
      <c r="L382" s="152"/>
      <c r="M382" s="152"/>
      <c r="N382" s="152"/>
      <c r="O382" s="152"/>
      <c r="P382" s="152"/>
      <c r="Q382" s="152"/>
      <c r="R382" s="152"/>
      <c r="S382" s="152"/>
      <c r="T382" s="152"/>
      <c r="U382" s="152"/>
      <c r="V382" s="860"/>
      <c r="W382" s="860"/>
      <c r="X382" s="860"/>
      <c r="Y382" s="860"/>
      <c r="Z382" s="860"/>
      <c r="AA382" s="860"/>
      <c r="AB382" s="860"/>
      <c r="AC382" s="860"/>
      <c r="AD382" s="860"/>
      <c r="AE382" s="860"/>
      <c r="AF382" s="860"/>
      <c r="AG382" s="860"/>
      <c r="AH382" s="860"/>
      <c r="AI382" s="860"/>
      <c r="AJ382" s="860"/>
      <c r="AK382" s="860"/>
      <c r="AL382" s="860"/>
      <c r="AM382" s="860"/>
      <c r="AN382" s="860"/>
      <c r="AO382" s="860"/>
      <c r="AP382" s="860"/>
      <c r="AQ382" s="860"/>
      <c r="AR382" s="860"/>
      <c r="AS382" s="860"/>
      <c r="AT382" s="860"/>
      <c r="AU382" s="860"/>
      <c r="AV382" s="860"/>
      <c r="AW382" s="860"/>
      <c r="AX382" s="860"/>
      <c r="AY382" s="860"/>
      <c r="AZ382" s="860"/>
      <c r="BA382" s="860"/>
      <c r="BB382" s="860"/>
      <c r="BC382" s="860"/>
      <c r="BD382" s="860"/>
      <c r="BE382" s="860"/>
      <c r="BF382" s="860"/>
      <c r="BG382" s="860"/>
      <c r="BH382" s="860"/>
      <c r="BI382" s="860"/>
      <c r="BJ382" s="860"/>
      <c r="BK382" s="860"/>
      <c r="BL382" s="860"/>
      <c r="BM382" s="860"/>
      <c r="BN382" s="860"/>
      <c r="BO382" s="860"/>
      <c r="BP382" s="860"/>
      <c r="BQ382" s="860"/>
      <c r="BR382" s="860"/>
      <c r="BS382" s="860"/>
      <c r="BT382" s="860"/>
      <c r="BU382" s="860"/>
      <c r="BV382" s="860"/>
      <c r="BW382" s="860"/>
      <c r="BX382" s="860"/>
      <c r="BY382" s="860"/>
      <c r="BZ382" s="860"/>
      <c r="CA382" s="860"/>
      <c r="CB382" s="860"/>
      <c r="CC382" s="860"/>
      <c r="CD382" s="860"/>
      <c r="CE382" s="860"/>
      <c r="CF382" s="860"/>
      <c r="CG382" s="860"/>
      <c r="CH382" s="860"/>
      <c r="CI382" s="860"/>
      <c r="CJ382" s="860"/>
    </row>
    <row r="383" spans="1:88" s="861" customFormat="1" ht="12.75">
      <c r="A383" s="66" t="s">
        <v>712</v>
      </c>
      <c r="B383" s="79">
        <v>1368770</v>
      </c>
      <c r="C383" s="79">
        <v>126483</v>
      </c>
      <c r="D383" s="79">
        <v>0</v>
      </c>
      <c r="E383" s="410">
        <v>0</v>
      </c>
      <c r="F383" s="79">
        <v>0</v>
      </c>
      <c r="G383" s="152"/>
      <c r="H383" s="152"/>
      <c r="I383" s="152"/>
      <c r="J383" s="152"/>
      <c r="K383" s="152"/>
      <c r="L383" s="152"/>
      <c r="M383" s="152"/>
      <c r="N383" s="152"/>
      <c r="O383" s="152"/>
      <c r="P383" s="152"/>
      <c r="Q383" s="152"/>
      <c r="R383" s="152"/>
      <c r="S383" s="152"/>
      <c r="T383" s="152"/>
      <c r="U383" s="152"/>
      <c r="V383" s="860"/>
      <c r="W383" s="860"/>
      <c r="X383" s="860"/>
      <c r="Y383" s="860"/>
      <c r="Z383" s="860"/>
      <c r="AA383" s="860"/>
      <c r="AB383" s="860"/>
      <c r="AC383" s="860"/>
      <c r="AD383" s="860"/>
      <c r="AE383" s="860"/>
      <c r="AF383" s="860"/>
      <c r="AG383" s="860"/>
      <c r="AH383" s="860"/>
      <c r="AI383" s="860"/>
      <c r="AJ383" s="860"/>
      <c r="AK383" s="860"/>
      <c r="AL383" s="860"/>
      <c r="AM383" s="860"/>
      <c r="AN383" s="860"/>
      <c r="AO383" s="860"/>
      <c r="AP383" s="860"/>
      <c r="AQ383" s="860"/>
      <c r="AR383" s="860"/>
      <c r="AS383" s="860"/>
      <c r="AT383" s="860"/>
      <c r="AU383" s="860"/>
      <c r="AV383" s="860"/>
      <c r="AW383" s="860"/>
      <c r="AX383" s="860"/>
      <c r="AY383" s="860"/>
      <c r="AZ383" s="860"/>
      <c r="BA383" s="860"/>
      <c r="BB383" s="860"/>
      <c r="BC383" s="860"/>
      <c r="BD383" s="860"/>
      <c r="BE383" s="860"/>
      <c r="BF383" s="860"/>
      <c r="BG383" s="860"/>
      <c r="BH383" s="860"/>
      <c r="BI383" s="860"/>
      <c r="BJ383" s="860"/>
      <c r="BK383" s="860"/>
      <c r="BL383" s="860"/>
      <c r="BM383" s="860"/>
      <c r="BN383" s="860"/>
      <c r="BO383" s="860"/>
      <c r="BP383" s="860"/>
      <c r="BQ383" s="860"/>
      <c r="BR383" s="860"/>
      <c r="BS383" s="860"/>
      <c r="BT383" s="860"/>
      <c r="BU383" s="860"/>
      <c r="BV383" s="860"/>
      <c r="BW383" s="860"/>
      <c r="BX383" s="860"/>
      <c r="BY383" s="860"/>
      <c r="BZ383" s="860"/>
      <c r="CA383" s="860"/>
      <c r="CB383" s="860"/>
      <c r="CC383" s="860"/>
      <c r="CD383" s="860"/>
      <c r="CE383" s="860"/>
      <c r="CF383" s="860"/>
      <c r="CG383" s="860"/>
      <c r="CH383" s="860"/>
      <c r="CI383" s="860"/>
      <c r="CJ383" s="860"/>
    </row>
    <row r="384" spans="1:6" ht="12.75">
      <c r="A384" s="192" t="s">
        <v>750</v>
      </c>
      <c r="B384" s="23"/>
      <c r="C384" s="23"/>
      <c r="D384" s="23"/>
      <c r="E384" s="874"/>
      <c r="F384" s="79"/>
    </row>
    <row r="385" spans="1:88" s="861" customFormat="1" ht="25.5">
      <c r="A385" s="406" t="s">
        <v>723</v>
      </c>
      <c r="B385" s="23"/>
      <c r="C385" s="23"/>
      <c r="D385" s="23"/>
      <c r="E385" s="874"/>
      <c r="F385" s="79"/>
      <c r="G385" s="152"/>
      <c r="H385" s="152"/>
      <c r="I385" s="152"/>
      <c r="J385" s="152"/>
      <c r="K385" s="152"/>
      <c r="L385" s="152"/>
      <c r="M385" s="152"/>
      <c r="N385" s="152"/>
      <c r="O385" s="152"/>
      <c r="P385" s="152"/>
      <c r="Q385" s="152"/>
      <c r="R385" s="152"/>
      <c r="S385" s="152"/>
      <c r="T385" s="152"/>
      <c r="U385" s="152"/>
      <c r="V385" s="860"/>
      <c r="W385" s="860"/>
      <c r="X385" s="860"/>
      <c r="Y385" s="860"/>
      <c r="Z385" s="860"/>
      <c r="AA385" s="860"/>
      <c r="AB385" s="860"/>
      <c r="AC385" s="860"/>
      <c r="AD385" s="860"/>
      <c r="AE385" s="860"/>
      <c r="AF385" s="860"/>
      <c r="AG385" s="860"/>
      <c r="AH385" s="860"/>
      <c r="AI385" s="860"/>
      <c r="AJ385" s="860"/>
      <c r="AK385" s="860"/>
      <c r="AL385" s="860"/>
      <c r="AM385" s="860"/>
      <c r="AN385" s="860"/>
      <c r="AO385" s="860"/>
      <c r="AP385" s="860"/>
      <c r="AQ385" s="860"/>
      <c r="AR385" s="860"/>
      <c r="AS385" s="860"/>
      <c r="AT385" s="860"/>
      <c r="AU385" s="860"/>
      <c r="AV385" s="860"/>
      <c r="AW385" s="860"/>
      <c r="AX385" s="860"/>
      <c r="AY385" s="860"/>
      <c r="AZ385" s="860"/>
      <c r="BA385" s="860"/>
      <c r="BB385" s="860"/>
      <c r="BC385" s="860"/>
      <c r="BD385" s="860"/>
      <c r="BE385" s="860"/>
      <c r="BF385" s="860"/>
      <c r="BG385" s="860"/>
      <c r="BH385" s="860"/>
      <c r="BI385" s="860"/>
      <c r="BJ385" s="860"/>
      <c r="BK385" s="860"/>
      <c r="BL385" s="860"/>
      <c r="BM385" s="860"/>
      <c r="BN385" s="860"/>
      <c r="BO385" s="860"/>
      <c r="BP385" s="860"/>
      <c r="BQ385" s="860"/>
      <c r="BR385" s="860"/>
      <c r="BS385" s="860"/>
      <c r="BT385" s="860"/>
      <c r="BU385" s="860"/>
      <c r="BV385" s="860"/>
      <c r="BW385" s="860"/>
      <c r="BX385" s="860"/>
      <c r="BY385" s="860"/>
      <c r="BZ385" s="860"/>
      <c r="CA385" s="860"/>
      <c r="CB385" s="860"/>
      <c r="CC385" s="860"/>
      <c r="CD385" s="860"/>
      <c r="CE385" s="860"/>
      <c r="CF385" s="860"/>
      <c r="CG385" s="860"/>
      <c r="CH385" s="860"/>
      <c r="CI385" s="860"/>
      <c r="CJ385" s="860"/>
    </row>
    <row r="386" spans="1:88" s="879" customFormat="1" ht="12.75">
      <c r="A386" s="66" t="s">
        <v>704</v>
      </c>
      <c r="B386" s="79">
        <v>4665875</v>
      </c>
      <c r="C386" s="79">
        <v>3630243</v>
      </c>
      <c r="D386" s="79">
        <v>3630243</v>
      </c>
      <c r="E386" s="410">
        <v>77.80412034184371</v>
      </c>
      <c r="F386" s="79">
        <v>546025</v>
      </c>
      <c r="G386" s="152"/>
      <c r="H386" s="152"/>
      <c r="I386" s="152"/>
      <c r="J386" s="152"/>
      <c r="K386" s="152"/>
      <c r="L386" s="152"/>
      <c r="M386" s="152"/>
      <c r="N386" s="152"/>
      <c r="O386" s="152"/>
      <c r="P386" s="152"/>
      <c r="Q386" s="152"/>
      <c r="R386" s="152"/>
      <c r="S386" s="152"/>
      <c r="T386" s="152"/>
      <c r="U386" s="152"/>
      <c r="V386" s="877"/>
      <c r="W386" s="877"/>
      <c r="X386" s="877"/>
      <c r="Y386" s="877"/>
      <c r="Z386" s="877"/>
      <c r="AA386" s="877"/>
      <c r="AB386" s="877"/>
      <c r="AC386" s="877"/>
      <c r="AD386" s="877"/>
      <c r="AE386" s="877"/>
      <c r="AF386" s="877"/>
      <c r="AG386" s="877"/>
      <c r="AH386" s="877"/>
      <c r="AI386" s="877"/>
      <c r="AJ386" s="877"/>
      <c r="AK386" s="877"/>
      <c r="AL386" s="877"/>
      <c r="AM386" s="877"/>
      <c r="AN386" s="877"/>
      <c r="AO386" s="877"/>
      <c r="AP386" s="877"/>
      <c r="AQ386" s="877"/>
      <c r="AR386" s="877"/>
      <c r="AS386" s="877"/>
      <c r="AT386" s="877"/>
      <c r="AU386" s="877"/>
      <c r="AV386" s="877"/>
      <c r="AW386" s="877"/>
      <c r="AX386" s="877"/>
      <c r="AY386" s="877"/>
      <c r="AZ386" s="877"/>
      <c r="BA386" s="877"/>
      <c r="BB386" s="877"/>
      <c r="BC386" s="877"/>
      <c r="BD386" s="877"/>
      <c r="BE386" s="877"/>
      <c r="BF386" s="877"/>
      <c r="BG386" s="877"/>
      <c r="BH386" s="877"/>
      <c r="BI386" s="877"/>
      <c r="BJ386" s="877"/>
      <c r="BK386" s="877"/>
      <c r="BL386" s="877"/>
      <c r="BM386" s="877"/>
      <c r="BN386" s="877"/>
      <c r="BO386" s="877"/>
      <c r="BP386" s="877"/>
      <c r="BQ386" s="877"/>
      <c r="BR386" s="877"/>
      <c r="BS386" s="877"/>
      <c r="BT386" s="877"/>
      <c r="BU386" s="877"/>
      <c r="BV386" s="877"/>
      <c r="BW386" s="877"/>
      <c r="BX386" s="877"/>
      <c r="BY386" s="877"/>
      <c r="BZ386" s="877"/>
      <c r="CA386" s="877"/>
      <c r="CB386" s="877"/>
      <c r="CC386" s="877"/>
      <c r="CD386" s="877"/>
      <c r="CE386" s="877"/>
      <c r="CF386" s="877"/>
      <c r="CG386" s="877"/>
      <c r="CH386" s="877"/>
      <c r="CI386" s="877"/>
      <c r="CJ386" s="877"/>
    </row>
    <row r="387" spans="1:88" s="879" customFormat="1" ht="12.75">
      <c r="A387" s="66" t="s">
        <v>705</v>
      </c>
      <c r="B387" s="79">
        <v>4665875</v>
      </c>
      <c r="C387" s="79">
        <v>3630243</v>
      </c>
      <c r="D387" s="79">
        <v>3630243</v>
      </c>
      <c r="E387" s="410">
        <v>77.80412034184371</v>
      </c>
      <c r="F387" s="79">
        <v>546025</v>
      </c>
      <c r="G387" s="152"/>
      <c r="H387" s="152"/>
      <c r="I387" s="152"/>
      <c r="J387" s="152"/>
      <c r="K387" s="152"/>
      <c r="L387" s="152"/>
      <c r="M387" s="152"/>
      <c r="N387" s="152"/>
      <c r="O387" s="152"/>
      <c r="P387" s="152"/>
      <c r="Q387" s="152"/>
      <c r="R387" s="152"/>
      <c r="S387" s="152"/>
      <c r="T387" s="152"/>
      <c r="U387" s="152"/>
      <c r="V387" s="877"/>
      <c r="W387" s="877"/>
      <c r="X387" s="877"/>
      <c r="Y387" s="877"/>
      <c r="Z387" s="877"/>
      <c r="AA387" s="877"/>
      <c r="AB387" s="877"/>
      <c r="AC387" s="877"/>
      <c r="AD387" s="877"/>
      <c r="AE387" s="877"/>
      <c r="AF387" s="877"/>
      <c r="AG387" s="877"/>
      <c r="AH387" s="877"/>
      <c r="AI387" s="877"/>
      <c r="AJ387" s="877"/>
      <c r="AK387" s="877"/>
      <c r="AL387" s="877"/>
      <c r="AM387" s="877"/>
      <c r="AN387" s="877"/>
      <c r="AO387" s="877"/>
      <c r="AP387" s="877"/>
      <c r="AQ387" s="877"/>
      <c r="AR387" s="877"/>
      <c r="AS387" s="877"/>
      <c r="AT387" s="877"/>
      <c r="AU387" s="877"/>
      <c r="AV387" s="877"/>
      <c r="AW387" s="877"/>
      <c r="AX387" s="877"/>
      <c r="AY387" s="877"/>
      <c r="AZ387" s="877"/>
      <c r="BA387" s="877"/>
      <c r="BB387" s="877"/>
      <c r="BC387" s="877"/>
      <c r="BD387" s="877"/>
      <c r="BE387" s="877"/>
      <c r="BF387" s="877"/>
      <c r="BG387" s="877"/>
      <c r="BH387" s="877"/>
      <c r="BI387" s="877"/>
      <c r="BJ387" s="877"/>
      <c r="BK387" s="877"/>
      <c r="BL387" s="877"/>
      <c r="BM387" s="877"/>
      <c r="BN387" s="877"/>
      <c r="BO387" s="877"/>
      <c r="BP387" s="877"/>
      <c r="BQ387" s="877"/>
      <c r="BR387" s="877"/>
      <c r="BS387" s="877"/>
      <c r="BT387" s="877"/>
      <c r="BU387" s="877"/>
      <c r="BV387" s="877"/>
      <c r="BW387" s="877"/>
      <c r="BX387" s="877"/>
      <c r="BY387" s="877"/>
      <c r="BZ387" s="877"/>
      <c r="CA387" s="877"/>
      <c r="CB387" s="877"/>
      <c r="CC387" s="877"/>
      <c r="CD387" s="877"/>
      <c r="CE387" s="877"/>
      <c r="CF387" s="877"/>
      <c r="CG387" s="877"/>
      <c r="CH387" s="877"/>
      <c r="CI387" s="877"/>
      <c r="CJ387" s="877"/>
    </row>
    <row r="388" spans="1:88" s="879" customFormat="1" ht="12.75">
      <c r="A388" s="66" t="s">
        <v>708</v>
      </c>
      <c r="B388" s="79">
        <v>4665875</v>
      </c>
      <c r="C388" s="79">
        <v>3630243</v>
      </c>
      <c r="D388" s="79">
        <v>2358618.6</v>
      </c>
      <c r="E388" s="410">
        <v>50.55040265759369</v>
      </c>
      <c r="F388" s="79">
        <v>362587.3</v>
      </c>
      <c r="G388" s="152"/>
      <c r="H388" s="152"/>
      <c r="I388" s="152"/>
      <c r="J388" s="152"/>
      <c r="K388" s="152"/>
      <c r="L388" s="152"/>
      <c r="M388" s="152"/>
      <c r="N388" s="152"/>
      <c r="O388" s="152"/>
      <c r="P388" s="152"/>
      <c r="Q388" s="152"/>
      <c r="R388" s="152"/>
      <c r="S388" s="152"/>
      <c r="T388" s="152"/>
      <c r="U388" s="152"/>
      <c r="V388" s="877"/>
      <c r="W388" s="877"/>
      <c r="X388" s="877"/>
      <c r="Y388" s="877"/>
      <c r="Z388" s="877"/>
      <c r="AA388" s="877"/>
      <c r="AB388" s="877"/>
      <c r="AC388" s="877"/>
      <c r="AD388" s="877"/>
      <c r="AE388" s="877"/>
      <c r="AF388" s="877"/>
      <c r="AG388" s="877"/>
      <c r="AH388" s="877"/>
      <c r="AI388" s="877"/>
      <c r="AJ388" s="877"/>
      <c r="AK388" s="877"/>
      <c r="AL388" s="877"/>
      <c r="AM388" s="877"/>
      <c r="AN388" s="877"/>
      <c r="AO388" s="877"/>
      <c r="AP388" s="877"/>
      <c r="AQ388" s="877"/>
      <c r="AR388" s="877"/>
      <c r="AS388" s="877"/>
      <c r="AT388" s="877"/>
      <c r="AU388" s="877"/>
      <c r="AV388" s="877"/>
      <c r="AW388" s="877"/>
      <c r="AX388" s="877"/>
      <c r="AY388" s="877"/>
      <c r="AZ388" s="877"/>
      <c r="BA388" s="877"/>
      <c r="BB388" s="877"/>
      <c r="BC388" s="877"/>
      <c r="BD388" s="877"/>
      <c r="BE388" s="877"/>
      <c r="BF388" s="877"/>
      <c r="BG388" s="877"/>
      <c r="BH388" s="877"/>
      <c r="BI388" s="877"/>
      <c r="BJ388" s="877"/>
      <c r="BK388" s="877"/>
      <c r="BL388" s="877"/>
      <c r="BM388" s="877"/>
      <c r="BN388" s="877"/>
      <c r="BO388" s="877"/>
      <c r="BP388" s="877"/>
      <c r="BQ388" s="877"/>
      <c r="BR388" s="877"/>
      <c r="BS388" s="877"/>
      <c r="BT388" s="877"/>
      <c r="BU388" s="877"/>
      <c r="BV388" s="877"/>
      <c r="BW388" s="877"/>
      <c r="BX388" s="877"/>
      <c r="BY388" s="877"/>
      <c r="BZ388" s="877"/>
      <c r="CA388" s="877"/>
      <c r="CB388" s="877"/>
      <c r="CC388" s="877"/>
      <c r="CD388" s="877"/>
      <c r="CE388" s="877"/>
      <c r="CF388" s="877"/>
      <c r="CG388" s="877"/>
      <c r="CH388" s="877"/>
      <c r="CI388" s="877"/>
      <c r="CJ388" s="877"/>
    </row>
    <row r="389" spans="1:88" s="878" customFormat="1" ht="12.75">
      <c r="A389" s="66" t="s">
        <v>715</v>
      </c>
      <c r="B389" s="79">
        <v>4665875</v>
      </c>
      <c r="C389" s="79">
        <v>3630243</v>
      </c>
      <c r="D389" s="79">
        <v>2358618.6</v>
      </c>
      <c r="E389" s="410">
        <v>50.55040265759369</v>
      </c>
      <c r="F389" s="79">
        <v>362587.3</v>
      </c>
      <c r="G389" s="152"/>
      <c r="H389" s="152"/>
      <c r="I389" s="152"/>
      <c r="J389" s="152"/>
      <c r="K389" s="152"/>
      <c r="L389" s="152"/>
      <c r="M389" s="152"/>
      <c r="N389" s="152"/>
      <c r="O389" s="152"/>
      <c r="P389" s="152"/>
      <c r="Q389" s="152"/>
      <c r="R389" s="152"/>
      <c r="S389" s="152"/>
      <c r="T389" s="152"/>
      <c r="U389" s="152"/>
      <c r="V389" s="877"/>
      <c r="W389" s="877"/>
      <c r="X389" s="877"/>
      <c r="Y389" s="877"/>
      <c r="Z389" s="877"/>
      <c r="AA389" s="877"/>
      <c r="AB389" s="877"/>
      <c r="AC389" s="877"/>
      <c r="AD389" s="877"/>
      <c r="AE389" s="877"/>
      <c r="AF389" s="877"/>
      <c r="AG389" s="877"/>
      <c r="AH389" s="877"/>
      <c r="AI389" s="877"/>
      <c r="AJ389" s="877"/>
      <c r="AK389" s="877"/>
      <c r="AL389" s="877"/>
      <c r="AM389" s="877"/>
      <c r="AN389" s="877"/>
      <c r="AO389" s="877"/>
      <c r="AP389" s="877"/>
      <c r="AQ389" s="877"/>
      <c r="AR389" s="877"/>
      <c r="AS389" s="877"/>
      <c r="AT389" s="877"/>
      <c r="AU389" s="877"/>
      <c r="AV389" s="877"/>
      <c r="AW389" s="877"/>
      <c r="AX389" s="877"/>
      <c r="AY389" s="877"/>
      <c r="AZ389" s="877"/>
      <c r="BA389" s="877"/>
      <c r="BB389" s="877"/>
      <c r="BC389" s="877"/>
      <c r="BD389" s="877"/>
      <c r="BE389" s="877"/>
      <c r="BF389" s="877"/>
      <c r="BG389" s="877"/>
      <c r="BH389" s="877"/>
      <c r="BI389" s="877"/>
      <c r="BJ389" s="877"/>
      <c r="BK389" s="877"/>
      <c r="BL389" s="877"/>
      <c r="BM389" s="877"/>
      <c r="BN389" s="877"/>
      <c r="BO389" s="877"/>
      <c r="BP389" s="877"/>
      <c r="BQ389" s="877"/>
      <c r="BR389" s="877"/>
      <c r="BS389" s="877"/>
      <c r="BT389" s="877"/>
      <c r="BU389" s="877"/>
      <c r="BV389" s="877"/>
      <c r="BW389" s="877"/>
      <c r="BX389" s="877"/>
      <c r="BY389" s="877"/>
      <c r="BZ389" s="877"/>
      <c r="CA389" s="877"/>
      <c r="CB389" s="877"/>
      <c r="CC389" s="877"/>
      <c r="CD389" s="877"/>
      <c r="CE389" s="877"/>
      <c r="CF389" s="877"/>
      <c r="CG389" s="877"/>
      <c r="CH389" s="877"/>
      <c r="CI389" s="877"/>
      <c r="CJ389" s="877"/>
    </row>
    <row r="390" spans="1:88" s="878" customFormat="1" ht="12.75">
      <c r="A390" s="66" t="s">
        <v>717</v>
      </c>
      <c r="B390" s="79">
        <v>4665875</v>
      </c>
      <c r="C390" s="79">
        <v>3630243</v>
      </c>
      <c r="D390" s="79">
        <v>2358618.6</v>
      </c>
      <c r="E390" s="410">
        <v>50.55040265759369</v>
      </c>
      <c r="F390" s="79">
        <v>362587.3</v>
      </c>
      <c r="G390" s="152"/>
      <c r="H390" s="152"/>
      <c r="I390" s="152"/>
      <c r="J390" s="152"/>
      <c r="K390" s="152"/>
      <c r="L390" s="152"/>
      <c r="M390" s="152"/>
      <c r="N390" s="152"/>
      <c r="O390" s="152"/>
      <c r="P390" s="152"/>
      <c r="Q390" s="152"/>
      <c r="R390" s="152"/>
      <c r="S390" s="152"/>
      <c r="T390" s="152"/>
      <c r="U390" s="152"/>
      <c r="V390" s="877"/>
      <c r="W390" s="877"/>
      <c r="X390" s="877"/>
      <c r="Y390" s="877"/>
      <c r="Z390" s="877"/>
      <c r="AA390" s="877"/>
      <c r="AB390" s="877"/>
      <c r="AC390" s="877"/>
      <c r="AD390" s="877"/>
      <c r="AE390" s="877"/>
      <c r="AF390" s="877"/>
      <c r="AG390" s="877"/>
      <c r="AH390" s="877"/>
      <c r="AI390" s="877"/>
      <c r="AJ390" s="877"/>
      <c r="AK390" s="877"/>
      <c r="AL390" s="877"/>
      <c r="AM390" s="877"/>
      <c r="AN390" s="877"/>
      <c r="AO390" s="877"/>
      <c r="AP390" s="877"/>
      <c r="AQ390" s="877"/>
      <c r="AR390" s="877"/>
      <c r="AS390" s="877"/>
      <c r="AT390" s="877"/>
      <c r="AU390" s="877"/>
      <c r="AV390" s="877"/>
      <c r="AW390" s="877"/>
      <c r="AX390" s="877"/>
      <c r="AY390" s="877"/>
      <c r="AZ390" s="877"/>
      <c r="BA390" s="877"/>
      <c r="BB390" s="877"/>
      <c r="BC390" s="877"/>
      <c r="BD390" s="877"/>
      <c r="BE390" s="877"/>
      <c r="BF390" s="877"/>
      <c r="BG390" s="877"/>
      <c r="BH390" s="877"/>
      <c r="BI390" s="877"/>
      <c r="BJ390" s="877"/>
      <c r="BK390" s="877"/>
      <c r="BL390" s="877"/>
      <c r="BM390" s="877"/>
      <c r="BN390" s="877"/>
      <c r="BO390" s="877"/>
      <c r="BP390" s="877"/>
      <c r="BQ390" s="877"/>
      <c r="BR390" s="877"/>
      <c r="BS390" s="877"/>
      <c r="BT390" s="877"/>
      <c r="BU390" s="877"/>
      <c r="BV390" s="877"/>
      <c r="BW390" s="877"/>
      <c r="BX390" s="877"/>
      <c r="BY390" s="877"/>
      <c r="BZ390" s="877"/>
      <c r="CA390" s="877"/>
      <c r="CB390" s="877"/>
      <c r="CC390" s="877"/>
      <c r="CD390" s="877"/>
      <c r="CE390" s="877"/>
      <c r="CF390" s="877"/>
      <c r="CG390" s="877"/>
      <c r="CH390" s="877"/>
      <c r="CI390" s="877"/>
      <c r="CJ390" s="877"/>
    </row>
    <row r="391" spans="1:88" s="878" customFormat="1" ht="12.75">
      <c r="A391" s="66"/>
      <c r="B391" s="79"/>
      <c r="C391" s="79"/>
      <c r="D391" s="79"/>
      <c r="E391" s="410"/>
      <c r="F391" s="79"/>
      <c r="G391" s="152"/>
      <c r="H391" s="152"/>
      <c r="I391" s="152"/>
      <c r="J391" s="152"/>
      <c r="K391" s="152"/>
      <c r="L391" s="152"/>
      <c r="M391" s="152"/>
      <c r="N391" s="152"/>
      <c r="O391" s="152"/>
      <c r="P391" s="152"/>
      <c r="Q391" s="152"/>
      <c r="R391" s="152"/>
      <c r="S391" s="152"/>
      <c r="T391" s="152"/>
      <c r="U391" s="152"/>
      <c r="V391" s="877"/>
      <c r="W391" s="877"/>
      <c r="X391" s="877"/>
      <c r="Y391" s="877"/>
      <c r="Z391" s="877"/>
      <c r="AA391" s="877"/>
      <c r="AB391" s="877"/>
      <c r="AC391" s="877"/>
      <c r="AD391" s="877"/>
      <c r="AE391" s="877"/>
      <c r="AF391" s="877"/>
      <c r="AG391" s="877"/>
      <c r="AH391" s="877"/>
      <c r="AI391" s="877"/>
      <c r="AJ391" s="877"/>
      <c r="AK391" s="877"/>
      <c r="AL391" s="877"/>
      <c r="AM391" s="877"/>
      <c r="AN391" s="877"/>
      <c r="AO391" s="877"/>
      <c r="AP391" s="877"/>
      <c r="AQ391" s="877"/>
      <c r="AR391" s="877"/>
      <c r="AS391" s="877"/>
      <c r="AT391" s="877"/>
      <c r="AU391" s="877"/>
      <c r="AV391" s="877"/>
      <c r="AW391" s="877"/>
      <c r="AX391" s="877"/>
      <c r="AY391" s="877"/>
      <c r="AZ391" s="877"/>
      <c r="BA391" s="877"/>
      <c r="BB391" s="877"/>
      <c r="BC391" s="877"/>
      <c r="BD391" s="877"/>
      <c r="BE391" s="877"/>
      <c r="BF391" s="877"/>
      <c r="BG391" s="877"/>
      <c r="BH391" s="877"/>
      <c r="BI391" s="877"/>
      <c r="BJ391" s="877"/>
      <c r="BK391" s="877"/>
      <c r="BL391" s="877"/>
      <c r="BM391" s="877"/>
      <c r="BN391" s="877"/>
      <c r="BO391" s="877"/>
      <c r="BP391" s="877"/>
      <c r="BQ391" s="877"/>
      <c r="BR391" s="877"/>
      <c r="BS391" s="877"/>
      <c r="BT391" s="877"/>
      <c r="BU391" s="877"/>
      <c r="BV391" s="877"/>
      <c r="BW391" s="877"/>
      <c r="BX391" s="877"/>
      <c r="BY391" s="877"/>
      <c r="BZ391" s="877"/>
      <c r="CA391" s="877"/>
      <c r="CB391" s="877"/>
      <c r="CC391" s="877"/>
      <c r="CD391" s="877"/>
      <c r="CE391" s="877"/>
      <c r="CF391" s="877"/>
      <c r="CG391" s="877"/>
      <c r="CH391" s="877"/>
      <c r="CI391" s="877"/>
      <c r="CJ391" s="877"/>
    </row>
    <row r="392" spans="1:88" s="878" customFormat="1" ht="15.75">
      <c r="A392" s="885" t="s">
        <v>751</v>
      </c>
      <c r="B392" s="79"/>
      <c r="C392" s="79"/>
      <c r="D392" s="79"/>
      <c r="E392" s="410"/>
      <c r="F392" s="79"/>
      <c r="G392" s="152"/>
      <c r="H392" s="152"/>
      <c r="I392" s="152"/>
      <c r="J392" s="152"/>
      <c r="K392" s="152"/>
      <c r="L392" s="152"/>
      <c r="M392" s="152"/>
      <c r="N392" s="152"/>
      <c r="O392" s="152"/>
      <c r="P392" s="152"/>
      <c r="Q392" s="152"/>
      <c r="R392" s="152"/>
      <c r="S392" s="152"/>
      <c r="T392" s="152"/>
      <c r="U392" s="152"/>
      <c r="V392" s="877"/>
      <c r="W392" s="877"/>
      <c r="X392" s="877"/>
      <c r="Y392" s="877"/>
      <c r="Z392" s="877"/>
      <c r="AA392" s="877"/>
      <c r="AB392" s="877"/>
      <c r="AC392" s="877"/>
      <c r="AD392" s="877"/>
      <c r="AE392" s="877"/>
      <c r="AF392" s="877"/>
      <c r="AG392" s="877"/>
      <c r="AH392" s="877"/>
      <c r="AI392" s="877"/>
      <c r="AJ392" s="877"/>
      <c r="AK392" s="877"/>
      <c r="AL392" s="877"/>
      <c r="AM392" s="877"/>
      <c r="AN392" s="877"/>
      <c r="AO392" s="877"/>
      <c r="AP392" s="877"/>
      <c r="AQ392" s="877"/>
      <c r="AR392" s="877"/>
      <c r="AS392" s="877"/>
      <c r="AT392" s="877"/>
      <c r="AU392" s="877"/>
      <c r="AV392" s="877"/>
      <c r="AW392" s="877"/>
      <c r="AX392" s="877"/>
      <c r="AY392" s="877"/>
      <c r="AZ392" s="877"/>
      <c r="BA392" s="877"/>
      <c r="BB392" s="877"/>
      <c r="BC392" s="877"/>
      <c r="BD392" s="877"/>
      <c r="BE392" s="877"/>
      <c r="BF392" s="877"/>
      <c r="BG392" s="877"/>
      <c r="BH392" s="877"/>
      <c r="BI392" s="877"/>
      <c r="BJ392" s="877"/>
      <c r="BK392" s="877"/>
      <c r="BL392" s="877"/>
      <c r="BM392" s="877"/>
      <c r="BN392" s="877"/>
      <c r="BO392" s="877"/>
      <c r="BP392" s="877"/>
      <c r="BQ392" s="877"/>
      <c r="BR392" s="877"/>
      <c r="BS392" s="877"/>
      <c r="BT392" s="877"/>
      <c r="BU392" s="877"/>
      <c r="BV392" s="877"/>
      <c r="BW392" s="877"/>
      <c r="BX392" s="877"/>
      <c r="BY392" s="877"/>
      <c r="BZ392" s="877"/>
      <c r="CA392" s="877"/>
      <c r="CB392" s="877"/>
      <c r="CC392" s="877"/>
      <c r="CD392" s="877"/>
      <c r="CE392" s="877"/>
      <c r="CF392" s="877"/>
      <c r="CG392" s="877"/>
      <c r="CH392" s="877"/>
      <c r="CI392" s="877"/>
      <c r="CJ392" s="877"/>
    </row>
    <row r="393" spans="1:98" s="861" customFormat="1" ht="12.75">
      <c r="A393" s="70" t="s">
        <v>727</v>
      </c>
      <c r="B393" s="79"/>
      <c r="C393" s="79"/>
      <c r="D393" s="79"/>
      <c r="E393" s="410"/>
      <c r="F393" s="79"/>
      <c r="G393" s="775"/>
      <c r="H393" s="152"/>
      <c r="I393" s="152"/>
      <c r="J393" s="152"/>
      <c r="K393" s="152"/>
      <c r="L393" s="152"/>
      <c r="M393" s="152"/>
      <c r="N393" s="152"/>
      <c r="O393" s="152"/>
      <c r="P393" s="152"/>
      <c r="Q393" s="152"/>
      <c r="R393" s="152"/>
      <c r="S393" s="152"/>
      <c r="T393" s="152"/>
      <c r="U393" s="152"/>
      <c r="V393" s="152"/>
      <c r="W393" s="152"/>
      <c r="X393" s="152"/>
      <c r="Y393" s="152"/>
      <c r="Z393" s="152"/>
      <c r="AA393" s="152"/>
      <c r="AB393" s="152"/>
      <c r="AC393" s="152"/>
      <c r="AD393" s="152"/>
      <c r="AE393" s="152"/>
      <c r="AF393" s="860"/>
      <c r="AG393" s="860"/>
      <c r="AH393" s="860"/>
      <c r="AI393" s="860"/>
      <c r="AJ393" s="860"/>
      <c r="AK393" s="860"/>
      <c r="AL393" s="860"/>
      <c r="AM393" s="860"/>
      <c r="AN393" s="860"/>
      <c r="AO393" s="860"/>
      <c r="AP393" s="860"/>
      <c r="AQ393" s="860"/>
      <c r="AR393" s="860"/>
      <c r="AS393" s="860"/>
      <c r="AT393" s="860"/>
      <c r="AU393" s="860"/>
      <c r="AV393" s="860"/>
      <c r="AW393" s="860"/>
      <c r="AX393" s="860"/>
      <c r="AY393" s="860"/>
      <c r="AZ393" s="860"/>
      <c r="BA393" s="860"/>
      <c r="BB393" s="860"/>
      <c r="BC393" s="860"/>
      <c r="BD393" s="860"/>
      <c r="BE393" s="860"/>
      <c r="BF393" s="860"/>
      <c r="BG393" s="860"/>
      <c r="BH393" s="860"/>
      <c r="BI393" s="860"/>
      <c r="BJ393" s="860"/>
      <c r="BK393" s="860"/>
      <c r="BL393" s="860"/>
      <c r="BM393" s="860"/>
      <c r="BN393" s="860"/>
      <c r="BO393" s="860"/>
      <c r="BP393" s="860"/>
      <c r="BQ393" s="860"/>
      <c r="BR393" s="860"/>
      <c r="BS393" s="860"/>
      <c r="BT393" s="860"/>
      <c r="BU393" s="860"/>
      <c r="BV393" s="860"/>
      <c r="BW393" s="860"/>
      <c r="BX393" s="860"/>
      <c r="BY393" s="860"/>
      <c r="BZ393" s="860"/>
      <c r="CA393" s="860"/>
      <c r="CB393" s="860"/>
      <c r="CC393" s="860"/>
      <c r="CD393" s="860"/>
      <c r="CE393" s="860"/>
      <c r="CF393" s="860"/>
      <c r="CG393" s="860"/>
      <c r="CH393" s="860"/>
      <c r="CI393" s="860"/>
      <c r="CJ393" s="860"/>
      <c r="CK393" s="860"/>
      <c r="CL393" s="860"/>
      <c r="CM393" s="860"/>
      <c r="CN393" s="860"/>
      <c r="CO393" s="860"/>
      <c r="CP393" s="860"/>
      <c r="CQ393" s="860"/>
      <c r="CR393" s="860"/>
      <c r="CS393" s="860"/>
      <c r="CT393" s="860"/>
    </row>
    <row r="394" spans="1:98" s="875" customFormat="1" ht="12.75">
      <c r="A394" s="443" t="s">
        <v>752</v>
      </c>
      <c r="B394" s="23">
        <v>5040</v>
      </c>
      <c r="C394" s="23">
        <v>2240</v>
      </c>
      <c r="D394" s="23">
        <v>2240</v>
      </c>
      <c r="E394" s="874">
        <v>44.44444444444444</v>
      </c>
      <c r="F394" s="23">
        <v>560</v>
      </c>
      <c r="G394" s="775"/>
      <c r="H394" s="152"/>
      <c r="I394" s="152"/>
      <c r="J394" s="152"/>
      <c r="K394" s="152"/>
      <c r="L394" s="152"/>
      <c r="M394" s="152"/>
      <c r="N394" s="152"/>
      <c r="O394" s="152"/>
      <c r="P394" s="152"/>
      <c r="Q394" s="152"/>
      <c r="R394" s="152"/>
      <c r="S394" s="152"/>
      <c r="T394" s="152"/>
      <c r="U394" s="152"/>
      <c r="V394" s="152"/>
      <c r="W394" s="152"/>
      <c r="X394" s="152"/>
      <c r="Y394" s="152"/>
      <c r="Z394" s="152"/>
      <c r="AA394" s="152"/>
      <c r="AB394" s="152"/>
      <c r="AC394" s="152"/>
      <c r="AD394" s="152"/>
      <c r="AE394" s="152"/>
      <c r="AF394" s="860"/>
      <c r="AG394" s="860"/>
      <c r="AH394" s="860"/>
      <c r="AI394" s="860"/>
      <c r="AJ394" s="860"/>
      <c r="AK394" s="860"/>
      <c r="AL394" s="860"/>
      <c r="AM394" s="860"/>
      <c r="AN394" s="860"/>
      <c r="AO394" s="860"/>
      <c r="AP394" s="860"/>
      <c r="AQ394" s="860"/>
      <c r="AR394" s="860"/>
      <c r="AS394" s="860"/>
      <c r="AT394" s="860"/>
      <c r="AU394" s="860"/>
      <c r="AV394" s="860"/>
      <c r="AW394" s="860"/>
      <c r="AX394" s="860"/>
      <c r="AY394" s="860"/>
      <c r="AZ394" s="860"/>
      <c r="BA394" s="860"/>
      <c r="BB394" s="860"/>
      <c r="BC394" s="860"/>
      <c r="BD394" s="860"/>
      <c r="BE394" s="860"/>
      <c r="BF394" s="860"/>
      <c r="BG394" s="860"/>
      <c r="BH394" s="860"/>
      <c r="BI394" s="860"/>
      <c r="BJ394" s="860"/>
      <c r="BK394" s="860"/>
      <c r="BL394" s="860"/>
      <c r="BM394" s="860"/>
      <c r="BN394" s="860"/>
      <c r="BO394" s="860"/>
      <c r="BP394" s="860"/>
      <c r="BQ394" s="860"/>
      <c r="BR394" s="860"/>
      <c r="BS394" s="860"/>
      <c r="BT394" s="860"/>
      <c r="BU394" s="860"/>
      <c r="BV394" s="860"/>
      <c r="BW394" s="860"/>
      <c r="BX394" s="860"/>
      <c r="BY394" s="860"/>
      <c r="BZ394" s="860"/>
      <c r="CA394" s="860"/>
      <c r="CB394" s="860"/>
      <c r="CC394" s="860"/>
      <c r="CD394" s="860"/>
      <c r="CE394" s="860"/>
      <c r="CF394" s="860"/>
      <c r="CG394" s="860"/>
      <c r="CH394" s="860"/>
      <c r="CI394" s="860"/>
      <c r="CJ394" s="860"/>
      <c r="CK394" s="860"/>
      <c r="CL394" s="860"/>
      <c r="CM394" s="860"/>
      <c r="CN394" s="860"/>
      <c r="CO394" s="860"/>
      <c r="CP394" s="860"/>
      <c r="CQ394" s="860"/>
      <c r="CR394" s="860"/>
      <c r="CS394" s="860"/>
      <c r="CT394" s="860"/>
    </row>
    <row r="395" spans="1:98" s="875" customFormat="1" ht="12.75">
      <c r="A395" s="443" t="s">
        <v>753</v>
      </c>
      <c r="B395" s="23">
        <v>5040</v>
      </c>
      <c r="C395" s="23">
        <v>2240</v>
      </c>
      <c r="D395" s="23">
        <v>2240</v>
      </c>
      <c r="E395" s="874">
        <v>44.44444444444444</v>
      </c>
      <c r="F395" s="23">
        <v>560</v>
      </c>
      <c r="G395" s="775"/>
      <c r="H395" s="152"/>
      <c r="I395" s="152"/>
      <c r="J395" s="152"/>
      <c r="K395" s="152"/>
      <c r="L395" s="152"/>
      <c r="M395" s="152"/>
      <c r="N395" s="152"/>
      <c r="O395" s="152"/>
      <c r="P395" s="152"/>
      <c r="Q395" s="152"/>
      <c r="R395" s="152"/>
      <c r="S395" s="152"/>
      <c r="T395" s="152"/>
      <c r="U395" s="152"/>
      <c r="V395" s="152"/>
      <c r="W395" s="152"/>
      <c r="X395" s="152"/>
      <c r="Y395" s="152"/>
      <c r="Z395" s="152"/>
      <c r="AA395" s="152"/>
      <c r="AB395" s="152"/>
      <c r="AC395" s="152"/>
      <c r="AD395" s="152"/>
      <c r="AE395" s="152"/>
      <c r="AF395" s="860"/>
      <c r="AG395" s="860"/>
      <c r="AH395" s="860"/>
      <c r="AI395" s="860"/>
      <c r="AJ395" s="860"/>
      <c r="AK395" s="860"/>
      <c r="AL395" s="860"/>
      <c r="AM395" s="860"/>
      <c r="AN395" s="860"/>
      <c r="AO395" s="860"/>
      <c r="AP395" s="860"/>
      <c r="AQ395" s="860"/>
      <c r="AR395" s="860"/>
      <c r="AS395" s="860"/>
      <c r="AT395" s="860"/>
      <c r="AU395" s="860"/>
      <c r="AV395" s="860"/>
      <c r="AW395" s="860"/>
      <c r="AX395" s="860"/>
      <c r="AY395" s="860"/>
      <c r="AZ395" s="860"/>
      <c r="BA395" s="860"/>
      <c r="BB395" s="860"/>
      <c r="BC395" s="860"/>
      <c r="BD395" s="860"/>
      <c r="BE395" s="860"/>
      <c r="BF395" s="860"/>
      <c r="BG395" s="860"/>
      <c r="BH395" s="860"/>
      <c r="BI395" s="860"/>
      <c r="BJ395" s="860"/>
      <c r="BK395" s="860"/>
      <c r="BL395" s="860"/>
      <c r="BM395" s="860"/>
      <c r="BN395" s="860"/>
      <c r="BO395" s="860"/>
      <c r="BP395" s="860"/>
      <c r="BQ395" s="860"/>
      <c r="BR395" s="860"/>
      <c r="BS395" s="860"/>
      <c r="BT395" s="860"/>
      <c r="BU395" s="860"/>
      <c r="BV395" s="860"/>
      <c r="BW395" s="860"/>
      <c r="BX395" s="860"/>
      <c r="BY395" s="860"/>
      <c r="BZ395" s="860"/>
      <c r="CA395" s="860"/>
      <c r="CB395" s="860"/>
      <c r="CC395" s="860"/>
      <c r="CD395" s="860"/>
      <c r="CE395" s="860"/>
      <c r="CF395" s="860"/>
      <c r="CG395" s="860"/>
      <c r="CH395" s="860"/>
      <c r="CI395" s="860"/>
      <c r="CJ395" s="860"/>
      <c r="CK395" s="860"/>
      <c r="CL395" s="860"/>
      <c r="CM395" s="860"/>
      <c r="CN395" s="860"/>
      <c r="CO395" s="860"/>
      <c r="CP395" s="860"/>
      <c r="CQ395" s="860"/>
      <c r="CR395" s="860"/>
      <c r="CS395" s="860"/>
      <c r="CT395" s="860"/>
    </row>
    <row r="396" spans="1:98" s="875" customFormat="1" ht="12.75">
      <c r="A396" s="443" t="s">
        <v>708</v>
      </c>
      <c r="B396" s="23">
        <v>5040</v>
      </c>
      <c r="C396" s="23">
        <v>2240</v>
      </c>
      <c r="D396" s="23">
        <v>1209</v>
      </c>
      <c r="E396" s="874">
        <v>23.988095238095237</v>
      </c>
      <c r="F396" s="23">
        <v>664</v>
      </c>
      <c r="G396" s="775"/>
      <c r="H396" s="152"/>
      <c r="I396" s="152"/>
      <c r="J396" s="152"/>
      <c r="K396" s="152"/>
      <c r="L396" s="152"/>
      <c r="M396" s="152"/>
      <c r="N396" s="152"/>
      <c r="O396" s="152"/>
      <c r="P396" s="152"/>
      <c r="Q396" s="152"/>
      <c r="R396" s="152"/>
      <c r="S396" s="152"/>
      <c r="T396" s="152"/>
      <c r="U396" s="152"/>
      <c r="V396" s="152"/>
      <c r="W396" s="152"/>
      <c r="X396" s="152"/>
      <c r="Y396" s="152"/>
      <c r="Z396" s="152"/>
      <c r="AA396" s="152"/>
      <c r="AB396" s="152"/>
      <c r="AC396" s="152"/>
      <c r="AD396" s="152"/>
      <c r="AE396" s="152"/>
      <c r="AF396" s="860"/>
      <c r="AG396" s="860"/>
      <c r="AH396" s="860"/>
      <c r="AI396" s="860"/>
      <c r="AJ396" s="860"/>
      <c r="AK396" s="860"/>
      <c r="AL396" s="860"/>
      <c r="AM396" s="860"/>
      <c r="AN396" s="860"/>
      <c r="AO396" s="860"/>
      <c r="AP396" s="860"/>
      <c r="AQ396" s="860"/>
      <c r="AR396" s="860"/>
      <c r="AS396" s="860"/>
      <c r="AT396" s="860"/>
      <c r="AU396" s="860"/>
      <c r="AV396" s="860"/>
      <c r="AW396" s="860"/>
      <c r="AX396" s="860"/>
      <c r="AY396" s="860"/>
      <c r="AZ396" s="860"/>
      <c r="BA396" s="860"/>
      <c r="BB396" s="860"/>
      <c r="BC396" s="860"/>
      <c r="BD396" s="860"/>
      <c r="BE396" s="860"/>
      <c r="BF396" s="860"/>
      <c r="BG396" s="860"/>
      <c r="BH396" s="860"/>
      <c r="BI396" s="860"/>
      <c r="BJ396" s="860"/>
      <c r="BK396" s="860"/>
      <c r="BL396" s="860"/>
      <c r="BM396" s="860"/>
      <c r="BN396" s="860"/>
      <c r="BO396" s="860"/>
      <c r="BP396" s="860"/>
      <c r="BQ396" s="860"/>
      <c r="BR396" s="860"/>
      <c r="BS396" s="860"/>
      <c r="BT396" s="860"/>
      <c r="BU396" s="860"/>
      <c r="BV396" s="860"/>
      <c r="BW396" s="860"/>
      <c r="BX396" s="860"/>
      <c r="BY396" s="860"/>
      <c r="BZ396" s="860"/>
      <c r="CA396" s="860"/>
      <c r="CB396" s="860"/>
      <c r="CC396" s="860"/>
      <c r="CD396" s="860"/>
      <c r="CE396" s="860"/>
      <c r="CF396" s="860"/>
      <c r="CG396" s="860"/>
      <c r="CH396" s="860"/>
      <c r="CI396" s="860"/>
      <c r="CJ396" s="860"/>
      <c r="CK396" s="860"/>
      <c r="CL396" s="860"/>
      <c r="CM396" s="860"/>
      <c r="CN396" s="860"/>
      <c r="CO396" s="860"/>
      <c r="CP396" s="860"/>
      <c r="CQ396" s="860"/>
      <c r="CR396" s="860"/>
      <c r="CS396" s="860"/>
      <c r="CT396" s="860"/>
    </row>
    <row r="397" spans="1:98" s="876" customFormat="1" ht="12.75">
      <c r="A397" s="443" t="s">
        <v>709</v>
      </c>
      <c r="B397" s="23">
        <v>5040</v>
      </c>
      <c r="C397" s="23">
        <v>2240</v>
      </c>
      <c r="D397" s="23">
        <v>1209</v>
      </c>
      <c r="E397" s="874">
        <v>23.988095238095237</v>
      </c>
      <c r="F397" s="23">
        <v>664</v>
      </c>
      <c r="G397" s="775"/>
      <c r="H397" s="152"/>
      <c r="I397" s="152"/>
      <c r="J397" s="152"/>
      <c r="K397" s="152"/>
      <c r="L397" s="152"/>
      <c r="M397" s="152"/>
      <c r="N397" s="152"/>
      <c r="O397" s="152"/>
      <c r="P397" s="152"/>
      <c r="Q397" s="152"/>
      <c r="R397" s="152"/>
      <c r="S397" s="152"/>
      <c r="T397" s="152"/>
      <c r="U397" s="152"/>
      <c r="V397" s="152"/>
      <c r="W397" s="152"/>
      <c r="X397" s="152"/>
      <c r="Y397" s="152"/>
      <c r="Z397" s="152"/>
      <c r="AA397" s="152"/>
      <c r="AB397" s="152"/>
      <c r="AC397" s="152"/>
      <c r="AD397" s="152"/>
      <c r="AE397" s="152"/>
      <c r="AF397" s="860"/>
      <c r="AG397" s="860"/>
      <c r="AH397" s="860"/>
      <c r="AI397" s="860"/>
      <c r="AJ397" s="860"/>
      <c r="AK397" s="860"/>
      <c r="AL397" s="860"/>
      <c r="AM397" s="860"/>
      <c r="AN397" s="860"/>
      <c r="AO397" s="860"/>
      <c r="AP397" s="860"/>
      <c r="AQ397" s="860"/>
      <c r="AR397" s="860"/>
      <c r="AS397" s="860"/>
      <c r="AT397" s="860"/>
      <c r="AU397" s="860"/>
      <c r="AV397" s="860"/>
      <c r="AW397" s="860"/>
      <c r="AX397" s="860"/>
      <c r="AY397" s="860"/>
      <c r="AZ397" s="860"/>
      <c r="BA397" s="860"/>
      <c r="BB397" s="860"/>
      <c r="BC397" s="860"/>
      <c r="BD397" s="860"/>
      <c r="BE397" s="860"/>
      <c r="BF397" s="860"/>
      <c r="BG397" s="860"/>
      <c r="BH397" s="860"/>
      <c r="BI397" s="860"/>
      <c r="BJ397" s="860"/>
      <c r="BK397" s="860"/>
      <c r="BL397" s="860"/>
      <c r="BM397" s="860"/>
      <c r="BN397" s="860"/>
      <c r="BO397" s="860"/>
      <c r="BP397" s="860"/>
      <c r="BQ397" s="860"/>
      <c r="BR397" s="860"/>
      <c r="BS397" s="860"/>
      <c r="BT397" s="860"/>
      <c r="BU397" s="860"/>
      <c r="BV397" s="860"/>
      <c r="BW397" s="860"/>
      <c r="BX397" s="860"/>
      <c r="BY397" s="860"/>
      <c r="BZ397" s="860"/>
      <c r="CA397" s="860"/>
      <c r="CB397" s="860"/>
      <c r="CC397" s="860"/>
      <c r="CD397" s="860"/>
      <c r="CE397" s="860"/>
      <c r="CF397" s="860"/>
      <c r="CG397" s="860"/>
      <c r="CH397" s="860"/>
      <c r="CI397" s="860"/>
      <c r="CJ397" s="860"/>
      <c r="CK397" s="860"/>
      <c r="CL397" s="860"/>
      <c r="CM397" s="860"/>
      <c r="CN397" s="860"/>
      <c r="CO397" s="860"/>
      <c r="CP397" s="860"/>
      <c r="CQ397" s="860"/>
      <c r="CR397" s="860"/>
      <c r="CS397" s="860"/>
      <c r="CT397" s="860"/>
    </row>
    <row r="398" spans="1:98" s="861" customFormat="1" ht="12.75">
      <c r="A398" s="443" t="s">
        <v>711</v>
      </c>
      <c r="B398" s="23">
        <v>5040</v>
      </c>
      <c r="C398" s="23">
        <v>2240</v>
      </c>
      <c r="D398" s="23">
        <v>1209</v>
      </c>
      <c r="E398" s="874">
        <v>23.988095238095237</v>
      </c>
      <c r="F398" s="23">
        <v>664</v>
      </c>
      <c r="G398" s="775"/>
      <c r="H398" s="152"/>
      <c r="I398" s="152"/>
      <c r="J398" s="152"/>
      <c r="K398" s="152"/>
      <c r="L398" s="152"/>
      <c r="M398" s="152"/>
      <c r="N398" s="152"/>
      <c r="O398" s="152"/>
      <c r="P398" s="152"/>
      <c r="Q398" s="152"/>
      <c r="R398" s="152"/>
      <c r="S398" s="152"/>
      <c r="T398" s="152"/>
      <c r="U398" s="152"/>
      <c r="V398" s="152"/>
      <c r="W398" s="152"/>
      <c r="X398" s="152"/>
      <c r="Y398" s="152"/>
      <c r="Z398" s="152"/>
      <c r="AA398" s="152"/>
      <c r="AB398" s="152"/>
      <c r="AC398" s="152"/>
      <c r="AD398" s="152"/>
      <c r="AE398" s="152"/>
      <c r="AF398" s="860"/>
      <c r="AG398" s="860"/>
      <c r="AH398" s="860"/>
      <c r="AI398" s="860"/>
      <c r="AJ398" s="860"/>
      <c r="AK398" s="860"/>
      <c r="AL398" s="860"/>
      <c r="AM398" s="860"/>
      <c r="AN398" s="860"/>
      <c r="AO398" s="860"/>
      <c r="AP398" s="860"/>
      <c r="AQ398" s="860"/>
      <c r="AR398" s="860"/>
      <c r="AS398" s="860"/>
      <c r="AT398" s="860"/>
      <c r="AU398" s="860"/>
      <c r="AV398" s="860"/>
      <c r="AW398" s="860"/>
      <c r="AX398" s="860"/>
      <c r="AY398" s="860"/>
      <c r="AZ398" s="860"/>
      <c r="BA398" s="860"/>
      <c r="BB398" s="860"/>
      <c r="BC398" s="860"/>
      <c r="BD398" s="860"/>
      <c r="BE398" s="860"/>
      <c r="BF398" s="860"/>
      <c r="BG398" s="860"/>
      <c r="BH398" s="860"/>
      <c r="BI398" s="860"/>
      <c r="BJ398" s="860"/>
      <c r="BK398" s="860"/>
      <c r="BL398" s="860"/>
      <c r="BM398" s="860"/>
      <c r="BN398" s="860"/>
      <c r="BO398" s="860"/>
      <c r="BP398" s="860"/>
      <c r="BQ398" s="860"/>
      <c r="BR398" s="860"/>
      <c r="BS398" s="860"/>
      <c r="BT398" s="860"/>
      <c r="BU398" s="860"/>
      <c r="BV398" s="860"/>
      <c r="BW398" s="860"/>
      <c r="BX398" s="860"/>
      <c r="BY398" s="860"/>
      <c r="BZ398" s="860"/>
      <c r="CA398" s="860"/>
      <c r="CB398" s="860"/>
      <c r="CC398" s="860"/>
      <c r="CD398" s="860"/>
      <c r="CE398" s="860"/>
      <c r="CF398" s="860"/>
      <c r="CG398" s="860"/>
      <c r="CH398" s="860"/>
      <c r="CI398" s="860"/>
      <c r="CJ398" s="860"/>
      <c r="CK398" s="860"/>
      <c r="CL398" s="860"/>
      <c r="CM398" s="860"/>
      <c r="CN398" s="860"/>
      <c r="CO398" s="860"/>
      <c r="CP398" s="860"/>
      <c r="CQ398" s="860"/>
      <c r="CR398" s="860"/>
      <c r="CS398" s="860"/>
      <c r="CT398" s="860"/>
    </row>
    <row r="399" spans="1:98" s="861" customFormat="1" ht="12.75">
      <c r="A399" s="443" t="s">
        <v>754</v>
      </c>
      <c r="B399" s="23">
        <v>5040</v>
      </c>
      <c r="C399" s="23">
        <v>2240</v>
      </c>
      <c r="D399" s="23">
        <v>1209</v>
      </c>
      <c r="E399" s="874">
        <v>23.988095238095237</v>
      </c>
      <c r="F399" s="23">
        <v>664</v>
      </c>
      <c r="G399" s="775"/>
      <c r="H399" s="152"/>
      <c r="I399" s="152"/>
      <c r="J399" s="152"/>
      <c r="K399" s="152"/>
      <c r="L399" s="152"/>
      <c r="M399" s="152"/>
      <c r="N399" s="152"/>
      <c r="O399" s="152"/>
      <c r="P399" s="152"/>
      <c r="Q399" s="152"/>
      <c r="R399" s="152"/>
      <c r="S399" s="152"/>
      <c r="T399" s="152"/>
      <c r="U399" s="152"/>
      <c r="V399" s="152"/>
      <c r="W399" s="152"/>
      <c r="X399" s="152"/>
      <c r="Y399" s="152"/>
      <c r="Z399" s="152"/>
      <c r="AA399" s="152"/>
      <c r="AB399" s="152"/>
      <c r="AC399" s="152"/>
      <c r="AD399" s="152"/>
      <c r="AE399" s="152"/>
      <c r="AF399" s="860"/>
      <c r="AG399" s="860"/>
      <c r="AH399" s="860"/>
      <c r="AI399" s="860"/>
      <c r="AJ399" s="860"/>
      <c r="AK399" s="860"/>
      <c r="AL399" s="860"/>
      <c r="AM399" s="860"/>
      <c r="AN399" s="860"/>
      <c r="AO399" s="860"/>
      <c r="AP399" s="860"/>
      <c r="AQ399" s="860"/>
      <c r="AR399" s="860"/>
      <c r="AS399" s="860"/>
      <c r="AT399" s="860"/>
      <c r="AU399" s="860"/>
      <c r="AV399" s="860"/>
      <c r="AW399" s="860"/>
      <c r="AX399" s="860"/>
      <c r="AY399" s="860"/>
      <c r="AZ399" s="860"/>
      <c r="BA399" s="860"/>
      <c r="BB399" s="860"/>
      <c r="BC399" s="860"/>
      <c r="BD399" s="860"/>
      <c r="BE399" s="860"/>
      <c r="BF399" s="860"/>
      <c r="BG399" s="860"/>
      <c r="BH399" s="860"/>
      <c r="BI399" s="860"/>
      <c r="BJ399" s="860"/>
      <c r="BK399" s="860"/>
      <c r="BL399" s="860"/>
      <c r="BM399" s="860"/>
      <c r="BN399" s="860"/>
      <c r="BO399" s="860"/>
      <c r="BP399" s="860"/>
      <c r="BQ399" s="860"/>
      <c r="BR399" s="860"/>
      <c r="BS399" s="860"/>
      <c r="BT399" s="860"/>
      <c r="BU399" s="860"/>
      <c r="BV399" s="860"/>
      <c r="BW399" s="860"/>
      <c r="BX399" s="860"/>
      <c r="BY399" s="860"/>
      <c r="BZ399" s="860"/>
      <c r="CA399" s="860"/>
      <c r="CB399" s="860"/>
      <c r="CC399" s="860"/>
      <c r="CD399" s="860"/>
      <c r="CE399" s="860"/>
      <c r="CF399" s="860"/>
      <c r="CG399" s="860"/>
      <c r="CH399" s="860"/>
      <c r="CI399" s="860"/>
      <c r="CJ399" s="860"/>
      <c r="CK399" s="860"/>
      <c r="CL399" s="860"/>
      <c r="CM399" s="860"/>
      <c r="CN399" s="860"/>
      <c r="CO399" s="860"/>
      <c r="CP399" s="860"/>
      <c r="CQ399" s="860"/>
      <c r="CR399" s="860"/>
      <c r="CS399" s="860"/>
      <c r="CT399" s="860"/>
    </row>
    <row r="400" spans="1:98" s="861" customFormat="1" ht="25.5">
      <c r="A400" s="406" t="s">
        <v>723</v>
      </c>
      <c r="B400" s="23"/>
      <c r="C400" s="23"/>
      <c r="D400" s="23"/>
      <c r="E400" s="874"/>
      <c r="F400" s="23"/>
      <c r="G400" s="775"/>
      <c r="H400" s="152"/>
      <c r="I400" s="152"/>
      <c r="J400" s="152"/>
      <c r="K400" s="152"/>
      <c r="L400" s="152"/>
      <c r="M400" s="152"/>
      <c r="N400" s="152"/>
      <c r="O400" s="152"/>
      <c r="P400" s="152"/>
      <c r="Q400" s="152"/>
      <c r="R400" s="152"/>
      <c r="S400" s="152"/>
      <c r="T400" s="152"/>
      <c r="U400" s="152"/>
      <c r="V400" s="152"/>
      <c r="W400" s="152"/>
      <c r="X400" s="152"/>
      <c r="Y400" s="152"/>
      <c r="Z400" s="152"/>
      <c r="AA400" s="152"/>
      <c r="AB400" s="152"/>
      <c r="AC400" s="152"/>
      <c r="AD400" s="152"/>
      <c r="AE400" s="152"/>
      <c r="AF400" s="860"/>
      <c r="AG400" s="860"/>
      <c r="AH400" s="860"/>
      <c r="AI400" s="860"/>
      <c r="AJ400" s="860"/>
      <c r="AK400" s="860"/>
      <c r="AL400" s="860"/>
      <c r="AM400" s="860"/>
      <c r="AN400" s="860"/>
      <c r="AO400" s="860"/>
      <c r="AP400" s="860"/>
      <c r="AQ400" s="860"/>
      <c r="AR400" s="860"/>
      <c r="AS400" s="860"/>
      <c r="AT400" s="860"/>
      <c r="AU400" s="860"/>
      <c r="AV400" s="860"/>
      <c r="AW400" s="860"/>
      <c r="AX400" s="860"/>
      <c r="AY400" s="860"/>
      <c r="AZ400" s="860"/>
      <c r="BA400" s="860"/>
      <c r="BB400" s="860"/>
      <c r="BC400" s="860"/>
      <c r="BD400" s="860"/>
      <c r="BE400" s="860"/>
      <c r="BF400" s="860"/>
      <c r="BG400" s="860"/>
      <c r="BH400" s="860"/>
      <c r="BI400" s="860"/>
      <c r="BJ400" s="860"/>
      <c r="BK400" s="860"/>
      <c r="BL400" s="860"/>
      <c r="BM400" s="860"/>
      <c r="BN400" s="860"/>
      <c r="BO400" s="860"/>
      <c r="BP400" s="860"/>
      <c r="BQ400" s="860"/>
      <c r="BR400" s="860"/>
      <c r="BS400" s="860"/>
      <c r="BT400" s="860"/>
      <c r="BU400" s="860"/>
      <c r="BV400" s="860"/>
      <c r="BW400" s="860"/>
      <c r="BX400" s="860"/>
      <c r="BY400" s="860"/>
      <c r="BZ400" s="860"/>
      <c r="CA400" s="860"/>
      <c r="CB400" s="860"/>
      <c r="CC400" s="860"/>
      <c r="CD400" s="860"/>
      <c r="CE400" s="860"/>
      <c r="CF400" s="860"/>
      <c r="CG400" s="860"/>
      <c r="CH400" s="860"/>
      <c r="CI400" s="860"/>
      <c r="CJ400" s="860"/>
      <c r="CK400" s="860"/>
      <c r="CL400" s="860"/>
      <c r="CM400" s="860"/>
      <c r="CN400" s="860"/>
      <c r="CO400" s="860"/>
      <c r="CP400" s="860"/>
      <c r="CQ400" s="860"/>
      <c r="CR400" s="860"/>
      <c r="CS400" s="860"/>
      <c r="CT400" s="860"/>
    </row>
    <row r="401" spans="1:98" s="875" customFormat="1" ht="12.75">
      <c r="A401" s="443" t="s">
        <v>752</v>
      </c>
      <c r="B401" s="23">
        <v>2083935</v>
      </c>
      <c r="C401" s="23">
        <v>983929</v>
      </c>
      <c r="D401" s="23">
        <v>840000</v>
      </c>
      <c r="E401" s="874">
        <v>40.30835894593641</v>
      </c>
      <c r="F401" s="23">
        <v>0</v>
      </c>
      <c r="G401" s="775"/>
      <c r="H401" s="152"/>
      <c r="I401" s="152"/>
      <c r="J401" s="152"/>
      <c r="K401" s="152"/>
      <c r="L401" s="152"/>
      <c r="M401" s="152"/>
      <c r="N401" s="152"/>
      <c r="O401" s="152"/>
      <c r="P401" s="152"/>
      <c r="Q401" s="152"/>
      <c r="R401" s="152"/>
      <c r="S401" s="152"/>
      <c r="T401" s="152"/>
      <c r="U401" s="152"/>
      <c r="V401" s="152"/>
      <c r="W401" s="152"/>
      <c r="X401" s="152"/>
      <c r="Y401" s="152"/>
      <c r="Z401" s="152"/>
      <c r="AA401" s="152"/>
      <c r="AB401" s="152"/>
      <c r="AC401" s="152"/>
      <c r="AD401" s="152"/>
      <c r="AE401" s="152"/>
      <c r="AF401" s="860"/>
      <c r="AG401" s="860"/>
      <c r="AH401" s="860"/>
      <c r="AI401" s="860"/>
      <c r="AJ401" s="860"/>
      <c r="AK401" s="860"/>
      <c r="AL401" s="860"/>
      <c r="AM401" s="860"/>
      <c r="AN401" s="860"/>
      <c r="AO401" s="860"/>
      <c r="AP401" s="860"/>
      <c r="AQ401" s="860"/>
      <c r="AR401" s="860"/>
      <c r="AS401" s="860"/>
      <c r="AT401" s="860"/>
      <c r="AU401" s="860"/>
      <c r="AV401" s="860"/>
      <c r="AW401" s="860"/>
      <c r="AX401" s="860"/>
      <c r="AY401" s="860"/>
      <c r="AZ401" s="860"/>
      <c r="BA401" s="860"/>
      <c r="BB401" s="860"/>
      <c r="BC401" s="860"/>
      <c r="BD401" s="860"/>
      <c r="BE401" s="860"/>
      <c r="BF401" s="860"/>
      <c r="BG401" s="860"/>
      <c r="BH401" s="860"/>
      <c r="BI401" s="860"/>
      <c r="BJ401" s="860"/>
      <c r="BK401" s="860"/>
      <c r="BL401" s="860"/>
      <c r="BM401" s="860"/>
      <c r="BN401" s="860"/>
      <c r="BO401" s="860"/>
      <c r="BP401" s="860"/>
      <c r="BQ401" s="860"/>
      <c r="BR401" s="860"/>
      <c r="BS401" s="860"/>
      <c r="BT401" s="860"/>
      <c r="BU401" s="860"/>
      <c r="BV401" s="860"/>
      <c r="BW401" s="860"/>
      <c r="BX401" s="860"/>
      <c r="BY401" s="860"/>
      <c r="BZ401" s="860"/>
      <c r="CA401" s="860"/>
      <c r="CB401" s="860"/>
      <c r="CC401" s="860"/>
      <c r="CD401" s="860"/>
      <c r="CE401" s="860"/>
      <c r="CF401" s="860"/>
      <c r="CG401" s="860"/>
      <c r="CH401" s="860"/>
      <c r="CI401" s="860"/>
      <c r="CJ401" s="860"/>
      <c r="CK401" s="860"/>
      <c r="CL401" s="860"/>
      <c r="CM401" s="860"/>
      <c r="CN401" s="860"/>
      <c r="CO401" s="860"/>
      <c r="CP401" s="860"/>
      <c r="CQ401" s="860"/>
      <c r="CR401" s="860"/>
      <c r="CS401" s="860"/>
      <c r="CT401" s="860"/>
    </row>
    <row r="402" spans="1:98" s="875" customFormat="1" ht="12.75">
      <c r="A402" s="443" t="s">
        <v>753</v>
      </c>
      <c r="B402" s="23">
        <v>2083935</v>
      </c>
      <c r="C402" s="23">
        <v>983929</v>
      </c>
      <c r="D402" s="23">
        <v>840000</v>
      </c>
      <c r="E402" s="874">
        <v>40.30835894593641</v>
      </c>
      <c r="F402" s="23">
        <v>0</v>
      </c>
      <c r="G402" s="775"/>
      <c r="H402" s="152"/>
      <c r="I402" s="152"/>
      <c r="J402" s="152"/>
      <c r="K402" s="152"/>
      <c r="L402" s="152"/>
      <c r="M402" s="152"/>
      <c r="N402" s="152"/>
      <c r="O402" s="152"/>
      <c r="P402" s="152"/>
      <c r="Q402" s="152"/>
      <c r="R402" s="152"/>
      <c r="S402" s="152"/>
      <c r="T402" s="152"/>
      <c r="U402" s="152"/>
      <c r="V402" s="152"/>
      <c r="W402" s="152"/>
      <c r="X402" s="152"/>
      <c r="Y402" s="152"/>
      <c r="Z402" s="152"/>
      <c r="AA402" s="152"/>
      <c r="AB402" s="152"/>
      <c r="AC402" s="152"/>
      <c r="AD402" s="152"/>
      <c r="AE402" s="152"/>
      <c r="AF402" s="860"/>
      <c r="AG402" s="860"/>
      <c r="AH402" s="860"/>
      <c r="AI402" s="860"/>
      <c r="AJ402" s="860"/>
      <c r="AK402" s="860"/>
      <c r="AL402" s="860"/>
      <c r="AM402" s="860"/>
      <c r="AN402" s="860"/>
      <c r="AO402" s="860"/>
      <c r="AP402" s="860"/>
      <c r="AQ402" s="860"/>
      <c r="AR402" s="860"/>
      <c r="AS402" s="860"/>
      <c r="AT402" s="860"/>
      <c r="AU402" s="860"/>
      <c r="AV402" s="860"/>
      <c r="AW402" s="860"/>
      <c r="AX402" s="860"/>
      <c r="AY402" s="860"/>
      <c r="AZ402" s="860"/>
      <c r="BA402" s="860"/>
      <c r="BB402" s="860"/>
      <c r="BC402" s="860"/>
      <c r="BD402" s="860"/>
      <c r="BE402" s="860"/>
      <c r="BF402" s="860"/>
      <c r="BG402" s="860"/>
      <c r="BH402" s="860"/>
      <c r="BI402" s="860"/>
      <c r="BJ402" s="860"/>
      <c r="BK402" s="860"/>
      <c r="BL402" s="860"/>
      <c r="BM402" s="860"/>
      <c r="BN402" s="860"/>
      <c r="BO402" s="860"/>
      <c r="BP402" s="860"/>
      <c r="BQ402" s="860"/>
      <c r="BR402" s="860"/>
      <c r="BS402" s="860"/>
      <c r="BT402" s="860"/>
      <c r="BU402" s="860"/>
      <c r="BV402" s="860"/>
      <c r="BW402" s="860"/>
      <c r="BX402" s="860"/>
      <c r="BY402" s="860"/>
      <c r="BZ402" s="860"/>
      <c r="CA402" s="860"/>
      <c r="CB402" s="860"/>
      <c r="CC402" s="860"/>
      <c r="CD402" s="860"/>
      <c r="CE402" s="860"/>
      <c r="CF402" s="860"/>
      <c r="CG402" s="860"/>
      <c r="CH402" s="860"/>
      <c r="CI402" s="860"/>
      <c r="CJ402" s="860"/>
      <c r="CK402" s="860"/>
      <c r="CL402" s="860"/>
      <c r="CM402" s="860"/>
      <c r="CN402" s="860"/>
      <c r="CO402" s="860"/>
      <c r="CP402" s="860"/>
      <c r="CQ402" s="860"/>
      <c r="CR402" s="860"/>
      <c r="CS402" s="860"/>
      <c r="CT402" s="860"/>
    </row>
    <row r="403" spans="1:98" s="875" customFormat="1" ht="12.75">
      <c r="A403" s="443" t="s">
        <v>708</v>
      </c>
      <c r="B403" s="23">
        <v>2083935</v>
      </c>
      <c r="C403" s="23">
        <v>983929</v>
      </c>
      <c r="D403" s="23">
        <v>876246</v>
      </c>
      <c r="E403" s="874">
        <v>42.04766463445357</v>
      </c>
      <c r="F403" s="23">
        <v>40241</v>
      </c>
      <c r="G403" s="775"/>
      <c r="H403" s="152"/>
      <c r="I403" s="152"/>
      <c r="J403" s="152"/>
      <c r="K403" s="152"/>
      <c r="L403" s="152"/>
      <c r="M403" s="152"/>
      <c r="N403" s="152"/>
      <c r="O403" s="152"/>
      <c r="P403" s="152"/>
      <c r="Q403" s="152"/>
      <c r="R403" s="152"/>
      <c r="S403" s="152"/>
      <c r="T403" s="152"/>
      <c r="U403" s="152"/>
      <c r="V403" s="152"/>
      <c r="W403" s="152"/>
      <c r="X403" s="152"/>
      <c r="Y403" s="152"/>
      <c r="Z403" s="152"/>
      <c r="AA403" s="152"/>
      <c r="AB403" s="152"/>
      <c r="AC403" s="152"/>
      <c r="AD403" s="152"/>
      <c r="AE403" s="152"/>
      <c r="AF403" s="860"/>
      <c r="AG403" s="860"/>
      <c r="AH403" s="860"/>
      <c r="AI403" s="860"/>
      <c r="AJ403" s="860"/>
      <c r="AK403" s="860"/>
      <c r="AL403" s="860"/>
      <c r="AM403" s="860"/>
      <c r="AN403" s="860"/>
      <c r="AO403" s="860"/>
      <c r="AP403" s="860"/>
      <c r="AQ403" s="860"/>
      <c r="AR403" s="860"/>
      <c r="AS403" s="860"/>
      <c r="AT403" s="860"/>
      <c r="AU403" s="860"/>
      <c r="AV403" s="860"/>
      <c r="AW403" s="860"/>
      <c r="AX403" s="860"/>
      <c r="AY403" s="860"/>
      <c r="AZ403" s="860"/>
      <c r="BA403" s="860"/>
      <c r="BB403" s="860"/>
      <c r="BC403" s="860"/>
      <c r="BD403" s="860"/>
      <c r="BE403" s="860"/>
      <c r="BF403" s="860"/>
      <c r="BG403" s="860"/>
      <c r="BH403" s="860"/>
      <c r="BI403" s="860"/>
      <c r="BJ403" s="860"/>
      <c r="BK403" s="860"/>
      <c r="BL403" s="860"/>
      <c r="BM403" s="860"/>
      <c r="BN403" s="860"/>
      <c r="BO403" s="860"/>
      <c r="BP403" s="860"/>
      <c r="BQ403" s="860"/>
      <c r="BR403" s="860"/>
      <c r="BS403" s="860"/>
      <c r="BT403" s="860"/>
      <c r="BU403" s="860"/>
      <c r="BV403" s="860"/>
      <c r="BW403" s="860"/>
      <c r="BX403" s="860"/>
      <c r="BY403" s="860"/>
      <c r="BZ403" s="860"/>
      <c r="CA403" s="860"/>
      <c r="CB403" s="860"/>
      <c r="CC403" s="860"/>
      <c r="CD403" s="860"/>
      <c r="CE403" s="860"/>
      <c r="CF403" s="860"/>
      <c r="CG403" s="860"/>
      <c r="CH403" s="860"/>
      <c r="CI403" s="860"/>
      <c r="CJ403" s="860"/>
      <c r="CK403" s="860"/>
      <c r="CL403" s="860"/>
      <c r="CM403" s="860"/>
      <c r="CN403" s="860"/>
      <c r="CO403" s="860"/>
      <c r="CP403" s="860"/>
      <c r="CQ403" s="860"/>
      <c r="CR403" s="860"/>
      <c r="CS403" s="860"/>
      <c r="CT403" s="860"/>
    </row>
    <row r="404" spans="1:98" s="861" customFormat="1" ht="12.75">
      <c r="A404" s="443" t="s">
        <v>715</v>
      </c>
      <c r="B404" s="23">
        <v>2083935</v>
      </c>
      <c r="C404" s="23">
        <v>983929</v>
      </c>
      <c r="D404" s="23">
        <v>876246</v>
      </c>
      <c r="E404" s="874">
        <v>42.04766463445357</v>
      </c>
      <c r="F404" s="23">
        <v>40241</v>
      </c>
      <c r="G404" s="775"/>
      <c r="H404" s="152"/>
      <c r="I404" s="152"/>
      <c r="J404" s="152"/>
      <c r="K404" s="152"/>
      <c r="L404" s="152"/>
      <c r="M404" s="152"/>
      <c r="N404" s="152"/>
      <c r="O404" s="152"/>
      <c r="P404" s="152"/>
      <c r="Q404" s="152"/>
      <c r="R404" s="152"/>
      <c r="S404" s="152"/>
      <c r="T404" s="152"/>
      <c r="U404" s="152"/>
      <c r="V404" s="152"/>
      <c r="W404" s="152"/>
      <c r="X404" s="152"/>
      <c r="Y404" s="152"/>
      <c r="Z404" s="152"/>
      <c r="AA404" s="152"/>
      <c r="AB404" s="152"/>
      <c r="AC404" s="152"/>
      <c r="AD404" s="152"/>
      <c r="AE404" s="152"/>
      <c r="AF404" s="860"/>
      <c r="AG404" s="860"/>
      <c r="AH404" s="860"/>
      <c r="AI404" s="860"/>
      <c r="AJ404" s="860"/>
      <c r="AK404" s="860"/>
      <c r="AL404" s="860"/>
      <c r="AM404" s="860"/>
      <c r="AN404" s="860"/>
      <c r="AO404" s="860"/>
      <c r="AP404" s="860"/>
      <c r="AQ404" s="860"/>
      <c r="AR404" s="860"/>
      <c r="AS404" s="860"/>
      <c r="AT404" s="860"/>
      <c r="AU404" s="860"/>
      <c r="AV404" s="860"/>
      <c r="AW404" s="860"/>
      <c r="AX404" s="860"/>
      <c r="AY404" s="860"/>
      <c r="AZ404" s="860"/>
      <c r="BA404" s="860"/>
      <c r="BB404" s="860"/>
      <c r="BC404" s="860"/>
      <c r="BD404" s="860"/>
      <c r="BE404" s="860"/>
      <c r="BF404" s="860"/>
      <c r="BG404" s="860"/>
      <c r="BH404" s="860"/>
      <c r="BI404" s="860"/>
      <c r="BJ404" s="860"/>
      <c r="BK404" s="860"/>
      <c r="BL404" s="860"/>
      <c r="BM404" s="860"/>
      <c r="BN404" s="860"/>
      <c r="BO404" s="860"/>
      <c r="BP404" s="860"/>
      <c r="BQ404" s="860"/>
      <c r="BR404" s="860"/>
      <c r="BS404" s="860"/>
      <c r="BT404" s="860"/>
      <c r="BU404" s="860"/>
      <c r="BV404" s="860"/>
      <c r="BW404" s="860"/>
      <c r="BX404" s="860"/>
      <c r="BY404" s="860"/>
      <c r="BZ404" s="860"/>
      <c r="CA404" s="860"/>
      <c r="CB404" s="860"/>
      <c r="CC404" s="860"/>
      <c r="CD404" s="860"/>
      <c r="CE404" s="860"/>
      <c r="CF404" s="860"/>
      <c r="CG404" s="860"/>
      <c r="CH404" s="860"/>
      <c r="CI404" s="860"/>
      <c r="CJ404" s="860"/>
      <c r="CK404" s="860"/>
      <c r="CL404" s="860"/>
      <c r="CM404" s="860"/>
      <c r="CN404" s="860"/>
      <c r="CO404" s="860"/>
      <c r="CP404" s="860"/>
      <c r="CQ404" s="860"/>
      <c r="CR404" s="860"/>
      <c r="CS404" s="860"/>
      <c r="CT404" s="860"/>
    </row>
    <row r="405" spans="1:98" s="861" customFormat="1" ht="12.75">
      <c r="A405" s="443" t="s">
        <v>717</v>
      </c>
      <c r="B405" s="23">
        <v>2083935</v>
      </c>
      <c r="C405" s="23">
        <v>983929</v>
      </c>
      <c r="D405" s="23">
        <v>876246</v>
      </c>
      <c r="E405" s="874">
        <v>42.04766463445357</v>
      </c>
      <c r="F405" s="23">
        <v>40241</v>
      </c>
      <c r="G405" s="775"/>
      <c r="H405" s="152"/>
      <c r="I405" s="152"/>
      <c r="J405" s="152"/>
      <c r="K405" s="152"/>
      <c r="L405" s="152"/>
      <c r="M405" s="152"/>
      <c r="N405" s="152"/>
      <c r="O405" s="152"/>
      <c r="P405" s="152"/>
      <c r="Q405" s="152"/>
      <c r="R405" s="152"/>
      <c r="S405" s="152"/>
      <c r="T405" s="152"/>
      <c r="U405" s="152"/>
      <c r="V405" s="152"/>
      <c r="W405" s="152"/>
      <c r="X405" s="152"/>
      <c r="Y405" s="152"/>
      <c r="Z405" s="152"/>
      <c r="AA405" s="152"/>
      <c r="AB405" s="152"/>
      <c r="AC405" s="152"/>
      <c r="AD405" s="152"/>
      <c r="AE405" s="152"/>
      <c r="AF405" s="860"/>
      <c r="AG405" s="860"/>
      <c r="AH405" s="860"/>
      <c r="AI405" s="860"/>
      <c r="AJ405" s="860"/>
      <c r="AK405" s="860"/>
      <c r="AL405" s="860"/>
      <c r="AM405" s="860"/>
      <c r="AN405" s="860"/>
      <c r="AO405" s="860"/>
      <c r="AP405" s="860"/>
      <c r="AQ405" s="860"/>
      <c r="AR405" s="860"/>
      <c r="AS405" s="860"/>
      <c r="AT405" s="860"/>
      <c r="AU405" s="860"/>
      <c r="AV405" s="860"/>
      <c r="AW405" s="860"/>
      <c r="AX405" s="860"/>
      <c r="AY405" s="860"/>
      <c r="AZ405" s="860"/>
      <c r="BA405" s="860"/>
      <c r="BB405" s="860"/>
      <c r="BC405" s="860"/>
      <c r="BD405" s="860"/>
      <c r="BE405" s="860"/>
      <c r="BF405" s="860"/>
      <c r="BG405" s="860"/>
      <c r="BH405" s="860"/>
      <c r="BI405" s="860"/>
      <c r="BJ405" s="860"/>
      <c r="BK405" s="860"/>
      <c r="BL405" s="860"/>
      <c r="BM405" s="860"/>
      <c r="BN405" s="860"/>
      <c r="BO405" s="860"/>
      <c r="BP405" s="860"/>
      <c r="BQ405" s="860"/>
      <c r="BR405" s="860"/>
      <c r="BS405" s="860"/>
      <c r="BT405" s="860"/>
      <c r="BU405" s="860"/>
      <c r="BV405" s="860"/>
      <c r="BW405" s="860"/>
      <c r="BX405" s="860"/>
      <c r="BY405" s="860"/>
      <c r="BZ405" s="860"/>
      <c r="CA405" s="860"/>
      <c r="CB405" s="860"/>
      <c r="CC405" s="860"/>
      <c r="CD405" s="860"/>
      <c r="CE405" s="860"/>
      <c r="CF405" s="860"/>
      <c r="CG405" s="860"/>
      <c r="CH405" s="860"/>
      <c r="CI405" s="860"/>
      <c r="CJ405" s="860"/>
      <c r="CK405" s="860"/>
      <c r="CL405" s="860"/>
      <c r="CM405" s="860"/>
      <c r="CN405" s="860"/>
      <c r="CO405" s="860"/>
      <c r="CP405" s="860"/>
      <c r="CQ405" s="860"/>
      <c r="CR405" s="860"/>
      <c r="CS405" s="860"/>
      <c r="CT405" s="860"/>
    </row>
    <row r="406" spans="1:98" s="861" customFormat="1" ht="12.75">
      <c r="A406" s="440"/>
      <c r="B406" s="23"/>
      <c r="C406" s="23"/>
      <c r="D406" s="23"/>
      <c r="E406" s="874"/>
      <c r="F406" s="23"/>
      <c r="G406" s="775"/>
      <c r="H406" s="152"/>
      <c r="I406" s="152"/>
      <c r="J406" s="152"/>
      <c r="K406" s="152"/>
      <c r="L406" s="152"/>
      <c r="M406" s="152"/>
      <c r="N406" s="152"/>
      <c r="O406" s="152"/>
      <c r="P406" s="152"/>
      <c r="Q406" s="152"/>
      <c r="R406" s="152"/>
      <c r="S406" s="152"/>
      <c r="T406" s="152"/>
      <c r="U406" s="152"/>
      <c r="V406" s="152"/>
      <c r="W406" s="152"/>
      <c r="X406" s="152"/>
      <c r="Y406" s="152"/>
      <c r="Z406" s="152"/>
      <c r="AA406" s="152"/>
      <c r="AB406" s="152"/>
      <c r="AC406" s="152"/>
      <c r="AD406" s="152"/>
      <c r="AE406" s="152"/>
      <c r="AF406" s="860"/>
      <c r="AG406" s="860"/>
      <c r="AH406" s="860"/>
      <c r="AI406" s="860"/>
      <c r="AJ406" s="860"/>
      <c r="AK406" s="860"/>
      <c r="AL406" s="860"/>
      <c r="AM406" s="860"/>
      <c r="AN406" s="860"/>
      <c r="AO406" s="860"/>
      <c r="AP406" s="860"/>
      <c r="AQ406" s="860"/>
      <c r="AR406" s="860"/>
      <c r="AS406" s="860"/>
      <c r="AT406" s="860"/>
      <c r="AU406" s="860"/>
      <c r="AV406" s="860"/>
      <c r="AW406" s="860"/>
      <c r="AX406" s="860"/>
      <c r="AY406" s="860"/>
      <c r="AZ406" s="860"/>
      <c r="BA406" s="860"/>
      <c r="BB406" s="860"/>
      <c r="BC406" s="860"/>
      <c r="BD406" s="860"/>
      <c r="BE406" s="860"/>
      <c r="BF406" s="860"/>
      <c r="BG406" s="860"/>
      <c r="BH406" s="860"/>
      <c r="BI406" s="860"/>
      <c r="BJ406" s="860"/>
      <c r="BK406" s="860"/>
      <c r="BL406" s="860"/>
      <c r="BM406" s="860"/>
      <c r="BN406" s="860"/>
      <c r="BO406" s="860"/>
      <c r="BP406" s="860"/>
      <c r="BQ406" s="860"/>
      <c r="BR406" s="860"/>
      <c r="BS406" s="860"/>
      <c r="BT406" s="860"/>
      <c r="BU406" s="860"/>
      <c r="BV406" s="860"/>
      <c r="BW406" s="860"/>
      <c r="BX406" s="860"/>
      <c r="BY406" s="860"/>
      <c r="BZ406" s="860"/>
      <c r="CA406" s="860"/>
      <c r="CB406" s="860"/>
      <c r="CC406" s="860"/>
      <c r="CD406" s="860"/>
      <c r="CE406" s="860"/>
      <c r="CF406" s="860"/>
      <c r="CG406" s="860"/>
      <c r="CH406" s="860"/>
      <c r="CI406" s="860"/>
      <c r="CJ406" s="860"/>
      <c r="CK406" s="860"/>
      <c r="CL406" s="860"/>
      <c r="CM406" s="860"/>
      <c r="CN406" s="860"/>
      <c r="CO406" s="860"/>
      <c r="CP406" s="860"/>
      <c r="CQ406" s="860"/>
      <c r="CR406" s="860"/>
      <c r="CS406" s="860"/>
      <c r="CT406" s="860"/>
    </row>
    <row r="407" spans="1:98" s="879" customFormat="1" ht="12.75">
      <c r="A407" s="70" t="s">
        <v>738</v>
      </c>
      <c r="B407" s="79"/>
      <c r="C407" s="79"/>
      <c r="D407" s="79"/>
      <c r="E407" s="410"/>
      <c r="F407" s="79"/>
      <c r="G407" s="775"/>
      <c r="H407" s="152"/>
      <c r="I407" s="152"/>
      <c r="J407" s="152"/>
      <c r="K407" s="152"/>
      <c r="L407" s="152"/>
      <c r="M407" s="152"/>
      <c r="N407" s="152"/>
      <c r="O407" s="152"/>
      <c r="P407" s="152"/>
      <c r="Q407" s="152"/>
      <c r="R407" s="152"/>
      <c r="S407" s="152"/>
      <c r="T407" s="152"/>
      <c r="U407" s="152"/>
      <c r="V407" s="152"/>
      <c r="W407" s="152"/>
      <c r="X407" s="152"/>
      <c r="Y407" s="152"/>
      <c r="Z407" s="152"/>
      <c r="AA407" s="152"/>
      <c r="AB407" s="152"/>
      <c r="AC407" s="152"/>
      <c r="AD407" s="152"/>
      <c r="AE407" s="152"/>
      <c r="AF407" s="877"/>
      <c r="AG407" s="877"/>
      <c r="AH407" s="877"/>
      <c r="AI407" s="877"/>
      <c r="AJ407" s="877"/>
      <c r="AK407" s="877"/>
      <c r="AL407" s="877"/>
      <c r="AM407" s="877"/>
      <c r="AN407" s="877"/>
      <c r="AO407" s="877"/>
      <c r="AP407" s="877"/>
      <c r="AQ407" s="877"/>
      <c r="AR407" s="877"/>
      <c r="AS407" s="877"/>
      <c r="AT407" s="877"/>
      <c r="AU407" s="877"/>
      <c r="AV407" s="877"/>
      <c r="AW407" s="877"/>
      <c r="AX407" s="877"/>
      <c r="AY407" s="877"/>
      <c r="AZ407" s="877"/>
      <c r="BA407" s="877"/>
      <c r="BB407" s="877"/>
      <c r="BC407" s="877"/>
      <c r="BD407" s="877"/>
      <c r="BE407" s="877"/>
      <c r="BF407" s="877"/>
      <c r="BG407" s="877"/>
      <c r="BH407" s="877"/>
      <c r="BI407" s="877"/>
      <c r="BJ407" s="877"/>
      <c r="BK407" s="877"/>
      <c r="BL407" s="877"/>
      <c r="BM407" s="877"/>
      <c r="BN407" s="877"/>
      <c r="BO407" s="877"/>
      <c r="BP407" s="877"/>
      <c r="BQ407" s="877"/>
      <c r="BR407" s="877"/>
      <c r="BS407" s="877"/>
      <c r="BT407" s="877"/>
      <c r="BU407" s="877"/>
      <c r="BV407" s="877"/>
      <c r="BW407" s="877"/>
      <c r="BX407" s="877"/>
      <c r="BY407" s="877"/>
      <c r="BZ407" s="877"/>
      <c r="CA407" s="877"/>
      <c r="CB407" s="877"/>
      <c r="CC407" s="877"/>
      <c r="CD407" s="877"/>
      <c r="CE407" s="877"/>
      <c r="CF407" s="877"/>
      <c r="CG407" s="877"/>
      <c r="CH407" s="877"/>
      <c r="CI407" s="877"/>
      <c r="CJ407" s="877"/>
      <c r="CK407" s="877"/>
      <c r="CL407" s="877"/>
      <c r="CM407" s="877"/>
      <c r="CN407" s="877"/>
      <c r="CO407" s="877"/>
      <c r="CP407" s="877"/>
      <c r="CQ407" s="877"/>
      <c r="CR407" s="877"/>
      <c r="CS407" s="877"/>
      <c r="CT407" s="877"/>
    </row>
    <row r="408" spans="1:98" s="861" customFormat="1" ht="12.75">
      <c r="A408" s="70" t="s">
        <v>727</v>
      </c>
      <c r="B408" s="79"/>
      <c r="C408" s="79"/>
      <c r="D408" s="79"/>
      <c r="E408" s="410"/>
      <c r="F408" s="79"/>
      <c r="G408" s="775"/>
      <c r="H408" s="152"/>
      <c r="I408" s="152"/>
      <c r="J408" s="152"/>
      <c r="K408" s="152"/>
      <c r="L408" s="152"/>
      <c r="M408" s="152"/>
      <c r="N408" s="152"/>
      <c r="O408" s="152"/>
      <c r="P408" s="152"/>
      <c r="Q408" s="152"/>
      <c r="R408" s="152"/>
      <c r="S408" s="152"/>
      <c r="T408" s="152"/>
      <c r="U408" s="152"/>
      <c r="V408" s="152"/>
      <c r="W408" s="152"/>
      <c r="X408" s="152"/>
      <c r="Y408" s="152"/>
      <c r="Z408" s="152"/>
      <c r="AA408" s="152"/>
      <c r="AB408" s="152"/>
      <c r="AC408" s="152"/>
      <c r="AD408" s="152"/>
      <c r="AE408" s="152"/>
      <c r="AF408" s="860"/>
      <c r="AG408" s="860"/>
      <c r="AH408" s="860"/>
      <c r="AI408" s="860"/>
      <c r="AJ408" s="860"/>
      <c r="AK408" s="860"/>
      <c r="AL408" s="860"/>
      <c r="AM408" s="860"/>
      <c r="AN408" s="860"/>
      <c r="AO408" s="860"/>
      <c r="AP408" s="860"/>
      <c r="AQ408" s="860"/>
      <c r="AR408" s="860"/>
      <c r="AS408" s="860"/>
      <c r="AT408" s="860"/>
      <c r="AU408" s="860"/>
      <c r="AV408" s="860"/>
      <c r="AW408" s="860"/>
      <c r="AX408" s="860"/>
      <c r="AY408" s="860"/>
      <c r="AZ408" s="860"/>
      <c r="BA408" s="860"/>
      <c r="BB408" s="860"/>
      <c r="BC408" s="860"/>
      <c r="BD408" s="860"/>
      <c r="BE408" s="860"/>
      <c r="BF408" s="860"/>
      <c r="BG408" s="860"/>
      <c r="BH408" s="860"/>
      <c r="BI408" s="860"/>
      <c r="BJ408" s="860"/>
      <c r="BK408" s="860"/>
      <c r="BL408" s="860"/>
      <c r="BM408" s="860"/>
      <c r="BN408" s="860"/>
      <c r="BO408" s="860"/>
      <c r="BP408" s="860"/>
      <c r="BQ408" s="860"/>
      <c r="BR408" s="860"/>
      <c r="BS408" s="860"/>
      <c r="BT408" s="860"/>
      <c r="BU408" s="860"/>
      <c r="BV408" s="860"/>
      <c r="BW408" s="860"/>
      <c r="BX408" s="860"/>
      <c r="BY408" s="860"/>
      <c r="BZ408" s="860"/>
      <c r="CA408" s="860"/>
      <c r="CB408" s="860"/>
      <c r="CC408" s="860"/>
      <c r="CD408" s="860"/>
      <c r="CE408" s="860"/>
      <c r="CF408" s="860"/>
      <c r="CG408" s="860"/>
      <c r="CH408" s="860"/>
      <c r="CI408" s="860"/>
      <c r="CJ408" s="860"/>
      <c r="CK408" s="860"/>
      <c r="CL408" s="860"/>
      <c r="CM408" s="860"/>
      <c r="CN408" s="860"/>
      <c r="CO408" s="860"/>
      <c r="CP408" s="860"/>
      <c r="CQ408" s="860"/>
      <c r="CR408" s="860"/>
      <c r="CS408" s="860"/>
      <c r="CT408" s="860"/>
    </row>
    <row r="409" spans="1:98" s="879" customFormat="1" ht="12" customHeight="1">
      <c r="A409" s="66" t="s">
        <v>752</v>
      </c>
      <c r="B409" s="79">
        <v>5040</v>
      </c>
      <c r="C409" s="79">
        <v>2240</v>
      </c>
      <c r="D409" s="79">
        <v>2240</v>
      </c>
      <c r="E409" s="410">
        <v>44.44444444444444</v>
      </c>
      <c r="F409" s="79">
        <v>560</v>
      </c>
      <c r="G409" s="775"/>
      <c r="H409" s="152"/>
      <c r="I409" s="152"/>
      <c r="J409" s="152"/>
      <c r="K409" s="152"/>
      <c r="L409" s="152"/>
      <c r="M409" s="152"/>
      <c r="N409" s="152"/>
      <c r="O409" s="152"/>
      <c r="P409" s="152"/>
      <c r="Q409" s="152"/>
      <c r="R409" s="152"/>
      <c r="S409" s="152"/>
      <c r="T409" s="152"/>
      <c r="U409" s="152"/>
      <c r="V409" s="152"/>
      <c r="W409" s="152"/>
      <c r="X409" s="152"/>
      <c r="Y409" s="152"/>
      <c r="Z409" s="152"/>
      <c r="AA409" s="152"/>
      <c r="AB409" s="152"/>
      <c r="AC409" s="152"/>
      <c r="AD409" s="152"/>
      <c r="AE409" s="152"/>
      <c r="AF409" s="877"/>
      <c r="AG409" s="877"/>
      <c r="AH409" s="877"/>
      <c r="AI409" s="877"/>
      <c r="AJ409" s="877"/>
      <c r="AK409" s="877"/>
      <c r="AL409" s="877"/>
      <c r="AM409" s="877"/>
      <c r="AN409" s="877"/>
      <c r="AO409" s="877"/>
      <c r="AP409" s="877"/>
      <c r="AQ409" s="877"/>
      <c r="AR409" s="877"/>
      <c r="AS409" s="877"/>
      <c r="AT409" s="877"/>
      <c r="AU409" s="877"/>
      <c r="AV409" s="877"/>
      <c r="AW409" s="877"/>
      <c r="AX409" s="877"/>
      <c r="AY409" s="877"/>
      <c r="AZ409" s="877"/>
      <c r="BA409" s="877"/>
      <c r="BB409" s="877"/>
      <c r="BC409" s="877"/>
      <c r="BD409" s="877"/>
      <c r="BE409" s="877"/>
      <c r="BF409" s="877"/>
      <c r="BG409" s="877"/>
      <c r="BH409" s="877"/>
      <c r="BI409" s="877"/>
      <c r="BJ409" s="877"/>
      <c r="BK409" s="877"/>
      <c r="BL409" s="877"/>
      <c r="BM409" s="877"/>
      <c r="BN409" s="877"/>
      <c r="BO409" s="877"/>
      <c r="BP409" s="877"/>
      <c r="BQ409" s="877"/>
      <c r="BR409" s="877"/>
      <c r="BS409" s="877"/>
      <c r="BT409" s="877"/>
      <c r="BU409" s="877"/>
      <c r="BV409" s="877"/>
      <c r="BW409" s="877"/>
      <c r="BX409" s="877"/>
      <c r="BY409" s="877"/>
      <c r="BZ409" s="877"/>
      <c r="CA409" s="877"/>
      <c r="CB409" s="877"/>
      <c r="CC409" s="877"/>
      <c r="CD409" s="877"/>
      <c r="CE409" s="877"/>
      <c r="CF409" s="877"/>
      <c r="CG409" s="877"/>
      <c r="CH409" s="877"/>
      <c r="CI409" s="877"/>
      <c r="CJ409" s="877"/>
      <c r="CK409" s="877"/>
      <c r="CL409" s="877"/>
      <c r="CM409" s="877"/>
      <c r="CN409" s="877"/>
      <c r="CO409" s="877"/>
      <c r="CP409" s="877"/>
      <c r="CQ409" s="877"/>
      <c r="CR409" s="877"/>
      <c r="CS409" s="877"/>
      <c r="CT409" s="877"/>
    </row>
    <row r="410" spans="1:98" s="875" customFormat="1" ht="12.75">
      <c r="A410" s="66" t="s">
        <v>753</v>
      </c>
      <c r="B410" s="79">
        <v>5040</v>
      </c>
      <c r="C410" s="79">
        <v>2240</v>
      </c>
      <c r="D410" s="79">
        <v>2240</v>
      </c>
      <c r="E410" s="410">
        <v>44.44444444444444</v>
      </c>
      <c r="F410" s="79">
        <v>560</v>
      </c>
      <c r="G410" s="775"/>
      <c r="H410" s="152"/>
      <c r="I410" s="152"/>
      <c r="J410" s="152"/>
      <c r="K410" s="152"/>
      <c r="L410" s="152"/>
      <c r="M410" s="152"/>
      <c r="N410" s="152"/>
      <c r="O410" s="152"/>
      <c r="P410" s="152"/>
      <c r="Q410" s="152"/>
      <c r="R410" s="152"/>
      <c r="S410" s="152"/>
      <c r="T410" s="152"/>
      <c r="U410" s="152"/>
      <c r="V410" s="152"/>
      <c r="W410" s="152"/>
      <c r="X410" s="152"/>
      <c r="Y410" s="152"/>
      <c r="Z410" s="152"/>
      <c r="AA410" s="152"/>
      <c r="AB410" s="152"/>
      <c r="AC410" s="152"/>
      <c r="AD410" s="152"/>
      <c r="AE410" s="152"/>
      <c r="AF410" s="860"/>
      <c r="AG410" s="860"/>
      <c r="AH410" s="860"/>
      <c r="AI410" s="860"/>
      <c r="AJ410" s="860"/>
      <c r="AK410" s="860"/>
      <c r="AL410" s="860"/>
      <c r="AM410" s="860"/>
      <c r="AN410" s="860"/>
      <c r="AO410" s="860"/>
      <c r="AP410" s="860"/>
      <c r="AQ410" s="860"/>
      <c r="AR410" s="860"/>
      <c r="AS410" s="860"/>
      <c r="AT410" s="860"/>
      <c r="AU410" s="860"/>
      <c r="AV410" s="860"/>
      <c r="AW410" s="860"/>
      <c r="AX410" s="860"/>
      <c r="AY410" s="860"/>
      <c r="AZ410" s="860"/>
      <c r="BA410" s="860"/>
      <c r="BB410" s="860"/>
      <c r="BC410" s="860"/>
      <c r="BD410" s="860"/>
      <c r="BE410" s="860"/>
      <c r="BF410" s="860"/>
      <c r="BG410" s="860"/>
      <c r="BH410" s="860"/>
      <c r="BI410" s="860"/>
      <c r="BJ410" s="860"/>
      <c r="BK410" s="860"/>
      <c r="BL410" s="860"/>
      <c r="BM410" s="860"/>
      <c r="BN410" s="860"/>
      <c r="BO410" s="860"/>
      <c r="BP410" s="860"/>
      <c r="BQ410" s="860"/>
      <c r="BR410" s="860"/>
      <c r="BS410" s="860"/>
      <c r="BT410" s="860"/>
      <c r="BU410" s="860"/>
      <c r="BV410" s="860"/>
      <c r="BW410" s="860"/>
      <c r="BX410" s="860"/>
      <c r="BY410" s="860"/>
      <c r="BZ410" s="860"/>
      <c r="CA410" s="860"/>
      <c r="CB410" s="860"/>
      <c r="CC410" s="860"/>
      <c r="CD410" s="860"/>
      <c r="CE410" s="860"/>
      <c r="CF410" s="860"/>
      <c r="CG410" s="860"/>
      <c r="CH410" s="860"/>
      <c r="CI410" s="860"/>
      <c r="CJ410" s="860"/>
      <c r="CK410" s="860"/>
      <c r="CL410" s="860"/>
      <c r="CM410" s="860"/>
      <c r="CN410" s="860"/>
      <c r="CO410" s="860"/>
      <c r="CP410" s="860"/>
      <c r="CQ410" s="860"/>
      <c r="CR410" s="860"/>
      <c r="CS410" s="860"/>
      <c r="CT410" s="860"/>
    </row>
    <row r="411" spans="1:98" s="875" customFormat="1" ht="12.75">
      <c r="A411" s="69" t="s">
        <v>708</v>
      </c>
      <c r="B411" s="79">
        <v>5040</v>
      </c>
      <c r="C411" s="79">
        <v>2240</v>
      </c>
      <c r="D411" s="79">
        <v>1209</v>
      </c>
      <c r="E411" s="410">
        <v>0</v>
      </c>
      <c r="F411" s="79">
        <v>664</v>
      </c>
      <c r="G411" s="775"/>
      <c r="H411" s="152"/>
      <c r="I411" s="152"/>
      <c r="J411" s="152"/>
      <c r="K411" s="152"/>
      <c r="L411" s="152"/>
      <c r="M411" s="152"/>
      <c r="N411" s="152"/>
      <c r="O411" s="152"/>
      <c r="P411" s="152"/>
      <c r="Q411" s="152"/>
      <c r="R411" s="152"/>
      <c r="S411" s="152"/>
      <c r="T411" s="152"/>
      <c r="U411" s="152"/>
      <c r="V411" s="152"/>
      <c r="W411" s="152"/>
      <c r="X411" s="152"/>
      <c r="Y411" s="152"/>
      <c r="Z411" s="152"/>
      <c r="AA411" s="152"/>
      <c r="AB411" s="152"/>
      <c r="AC411" s="152"/>
      <c r="AD411" s="152"/>
      <c r="AE411" s="152"/>
      <c r="AF411" s="860"/>
      <c r="AG411" s="860"/>
      <c r="AH411" s="860"/>
      <c r="AI411" s="860"/>
      <c r="AJ411" s="860"/>
      <c r="AK411" s="860"/>
      <c r="AL411" s="860"/>
      <c r="AM411" s="860"/>
      <c r="AN411" s="860"/>
      <c r="AO411" s="860"/>
      <c r="AP411" s="860"/>
      <c r="AQ411" s="860"/>
      <c r="AR411" s="860"/>
      <c r="AS411" s="860"/>
      <c r="AT411" s="860"/>
      <c r="AU411" s="860"/>
      <c r="AV411" s="860"/>
      <c r="AW411" s="860"/>
      <c r="AX411" s="860"/>
      <c r="AY411" s="860"/>
      <c r="AZ411" s="860"/>
      <c r="BA411" s="860"/>
      <c r="BB411" s="860"/>
      <c r="BC411" s="860"/>
      <c r="BD411" s="860"/>
      <c r="BE411" s="860"/>
      <c r="BF411" s="860"/>
      <c r="BG411" s="860"/>
      <c r="BH411" s="860"/>
      <c r="BI411" s="860"/>
      <c r="BJ411" s="860"/>
      <c r="BK411" s="860"/>
      <c r="BL411" s="860"/>
      <c r="BM411" s="860"/>
      <c r="BN411" s="860"/>
      <c r="BO411" s="860"/>
      <c r="BP411" s="860"/>
      <c r="BQ411" s="860"/>
      <c r="BR411" s="860"/>
      <c r="BS411" s="860"/>
      <c r="BT411" s="860"/>
      <c r="BU411" s="860"/>
      <c r="BV411" s="860"/>
      <c r="BW411" s="860"/>
      <c r="BX411" s="860"/>
      <c r="BY411" s="860"/>
      <c r="BZ411" s="860"/>
      <c r="CA411" s="860"/>
      <c r="CB411" s="860"/>
      <c r="CC411" s="860"/>
      <c r="CD411" s="860"/>
      <c r="CE411" s="860"/>
      <c r="CF411" s="860"/>
      <c r="CG411" s="860"/>
      <c r="CH411" s="860"/>
      <c r="CI411" s="860"/>
      <c r="CJ411" s="860"/>
      <c r="CK411" s="860"/>
      <c r="CL411" s="860"/>
      <c r="CM411" s="860"/>
      <c r="CN411" s="860"/>
      <c r="CO411" s="860"/>
      <c r="CP411" s="860"/>
      <c r="CQ411" s="860"/>
      <c r="CR411" s="860"/>
      <c r="CS411" s="860"/>
      <c r="CT411" s="860"/>
    </row>
    <row r="412" spans="1:98" s="876" customFormat="1" ht="12.75">
      <c r="A412" s="69" t="s">
        <v>709</v>
      </c>
      <c r="B412" s="79">
        <v>5040</v>
      </c>
      <c r="C412" s="79">
        <v>2240</v>
      </c>
      <c r="D412" s="79">
        <v>1209</v>
      </c>
      <c r="E412" s="410">
        <v>0</v>
      </c>
      <c r="F412" s="79">
        <v>664</v>
      </c>
      <c r="G412" s="775"/>
      <c r="H412" s="152"/>
      <c r="I412" s="152"/>
      <c r="J412" s="152"/>
      <c r="K412" s="152"/>
      <c r="L412" s="152"/>
      <c r="M412" s="152"/>
      <c r="N412" s="152"/>
      <c r="O412" s="152"/>
      <c r="P412" s="152"/>
      <c r="Q412" s="152"/>
      <c r="R412" s="152"/>
      <c r="S412" s="152"/>
      <c r="T412" s="152"/>
      <c r="U412" s="152"/>
      <c r="V412" s="152"/>
      <c r="W412" s="152"/>
      <c r="X412" s="152"/>
      <c r="Y412" s="152"/>
      <c r="Z412" s="152"/>
      <c r="AA412" s="152"/>
      <c r="AB412" s="152"/>
      <c r="AC412" s="152"/>
      <c r="AD412" s="152"/>
      <c r="AE412" s="152"/>
      <c r="AF412" s="860"/>
      <c r="AG412" s="860"/>
      <c r="AH412" s="860"/>
      <c r="AI412" s="860"/>
      <c r="AJ412" s="860"/>
      <c r="AK412" s="860"/>
      <c r="AL412" s="860"/>
      <c r="AM412" s="860"/>
      <c r="AN412" s="860"/>
      <c r="AO412" s="860"/>
      <c r="AP412" s="860"/>
      <c r="AQ412" s="860"/>
      <c r="AR412" s="860"/>
      <c r="AS412" s="860"/>
      <c r="AT412" s="860"/>
      <c r="AU412" s="860"/>
      <c r="AV412" s="860"/>
      <c r="AW412" s="860"/>
      <c r="AX412" s="860"/>
      <c r="AY412" s="860"/>
      <c r="AZ412" s="860"/>
      <c r="BA412" s="860"/>
      <c r="BB412" s="860"/>
      <c r="BC412" s="860"/>
      <c r="BD412" s="860"/>
      <c r="BE412" s="860"/>
      <c r="BF412" s="860"/>
      <c r="BG412" s="860"/>
      <c r="BH412" s="860"/>
      <c r="BI412" s="860"/>
      <c r="BJ412" s="860"/>
      <c r="BK412" s="860"/>
      <c r="BL412" s="860"/>
      <c r="BM412" s="860"/>
      <c r="BN412" s="860"/>
      <c r="BO412" s="860"/>
      <c r="BP412" s="860"/>
      <c r="BQ412" s="860"/>
      <c r="BR412" s="860"/>
      <c r="BS412" s="860"/>
      <c r="BT412" s="860"/>
      <c r="BU412" s="860"/>
      <c r="BV412" s="860"/>
      <c r="BW412" s="860"/>
      <c r="BX412" s="860"/>
      <c r="BY412" s="860"/>
      <c r="BZ412" s="860"/>
      <c r="CA412" s="860"/>
      <c r="CB412" s="860"/>
      <c r="CC412" s="860"/>
      <c r="CD412" s="860"/>
      <c r="CE412" s="860"/>
      <c r="CF412" s="860"/>
      <c r="CG412" s="860"/>
      <c r="CH412" s="860"/>
      <c r="CI412" s="860"/>
      <c r="CJ412" s="860"/>
      <c r="CK412" s="860"/>
      <c r="CL412" s="860"/>
      <c r="CM412" s="860"/>
      <c r="CN412" s="860"/>
      <c r="CO412" s="860"/>
      <c r="CP412" s="860"/>
      <c r="CQ412" s="860"/>
      <c r="CR412" s="860"/>
      <c r="CS412" s="860"/>
      <c r="CT412" s="860"/>
    </row>
    <row r="413" spans="1:98" s="861" customFormat="1" ht="12.75" customHeight="1">
      <c r="A413" s="69" t="s">
        <v>711</v>
      </c>
      <c r="B413" s="79">
        <v>5040</v>
      </c>
      <c r="C413" s="79">
        <v>2240</v>
      </c>
      <c r="D413" s="79">
        <v>1209</v>
      </c>
      <c r="E413" s="410">
        <v>0</v>
      </c>
      <c r="F413" s="79">
        <v>664</v>
      </c>
      <c r="G413" s="775"/>
      <c r="H413" s="152"/>
      <c r="I413" s="152"/>
      <c r="J413" s="152"/>
      <c r="K413" s="152"/>
      <c r="L413" s="152"/>
      <c r="M413" s="152"/>
      <c r="N413" s="152"/>
      <c r="O413" s="152"/>
      <c r="P413" s="152"/>
      <c r="Q413" s="152"/>
      <c r="R413" s="152"/>
      <c r="S413" s="152"/>
      <c r="T413" s="152"/>
      <c r="U413" s="152"/>
      <c r="V413" s="152"/>
      <c r="W413" s="152"/>
      <c r="X413" s="152"/>
      <c r="Y413" s="152"/>
      <c r="Z413" s="152"/>
      <c r="AA413" s="152"/>
      <c r="AB413" s="152"/>
      <c r="AC413" s="152"/>
      <c r="AD413" s="152"/>
      <c r="AE413" s="152"/>
      <c r="AF413" s="860"/>
      <c r="AG413" s="860"/>
      <c r="AH413" s="860"/>
      <c r="AI413" s="860"/>
      <c r="AJ413" s="860"/>
      <c r="AK413" s="860"/>
      <c r="AL413" s="860"/>
      <c r="AM413" s="860"/>
      <c r="AN413" s="860"/>
      <c r="AO413" s="860"/>
      <c r="AP413" s="860"/>
      <c r="AQ413" s="860"/>
      <c r="AR413" s="860"/>
      <c r="AS413" s="860"/>
      <c r="AT413" s="860"/>
      <c r="AU413" s="860"/>
      <c r="AV413" s="860"/>
      <c r="AW413" s="860"/>
      <c r="AX413" s="860"/>
      <c r="AY413" s="860"/>
      <c r="AZ413" s="860"/>
      <c r="BA413" s="860"/>
      <c r="BB413" s="860"/>
      <c r="BC413" s="860"/>
      <c r="BD413" s="860"/>
      <c r="BE413" s="860"/>
      <c r="BF413" s="860"/>
      <c r="BG413" s="860"/>
      <c r="BH413" s="860"/>
      <c r="BI413" s="860"/>
      <c r="BJ413" s="860"/>
      <c r="BK413" s="860"/>
      <c r="BL413" s="860"/>
      <c r="BM413" s="860"/>
      <c r="BN413" s="860"/>
      <c r="BO413" s="860"/>
      <c r="BP413" s="860"/>
      <c r="BQ413" s="860"/>
      <c r="BR413" s="860"/>
      <c r="BS413" s="860"/>
      <c r="BT413" s="860"/>
      <c r="BU413" s="860"/>
      <c r="BV413" s="860"/>
      <c r="BW413" s="860"/>
      <c r="BX413" s="860"/>
      <c r="BY413" s="860"/>
      <c r="BZ413" s="860"/>
      <c r="CA413" s="860"/>
      <c r="CB413" s="860"/>
      <c r="CC413" s="860"/>
      <c r="CD413" s="860"/>
      <c r="CE413" s="860"/>
      <c r="CF413" s="860"/>
      <c r="CG413" s="860"/>
      <c r="CH413" s="860"/>
      <c r="CI413" s="860"/>
      <c r="CJ413" s="860"/>
      <c r="CK413" s="860"/>
      <c r="CL413" s="860"/>
      <c r="CM413" s="860"/>
      <c r="CN413" s="860"/>
      <c r="CO413" s="860"/>
      <c r="CP413" s="860"/>
      <c r="CQ413" s="860"/>
      <c r="CR413" s="860"/>
      <c r="CS413" s="860"/>
      <c r="CT413" s="860"/>
    </row>
    <row r="414" spans="1:98" s="861" customFormat="1" ht="15.75" customHeight="1">
      <c r="A414" s="66" t="s">
        <v>712</v>
      </c>
      <c r="B414" s="79">
        <v>5040</v>
      </c>
      <c r="C414" s="79">
        <v>2240</v>
      </c>
      <c r="D414" s="79">
        <v>1209</v>
      </c>
      <c r="E414" s="410">
        <v>0</v>
      </c>
      <c r="F414" s="79">
        <v>664</v>
      </c>
      <c r="G414" s="775"/>
      <c r="H414" s="152"/>
      <c r="I414" s="152"/>
      <c r="J414" s="152"/>
      <c r="K414" s="152"/>
      <c r="L414" s="152"/>
      <c r="M414" s="152"/>
      <c r="N414" s="152"/>
      <c r="O414" s="152"/>
      <c r="P414" s="152"/>
      <c r="Q414" s="152"/>
      <c r="R414" s="152"/>
      <c r="S414" s="152"/>
      <c r="T414" s="152"/>
      <c r="U414" s="152"/>
      <c r="V414" s="152"/>
      <c r="W414" s="152"/>
      <c r="X414" s="152"/>
      <c r="Y414" s="152"/>
      <c r="Z414" s="152"/>
      <c r="AA414" s="152"/>
      <c r="AB414" s="152"/>
      <c r="AC414" s="152"/>
      <c r="AD414" s="152"/>
      <c r="AE414" s="152"/>
      <c r="AF414" s="860"/>
      <c r="AG414" s="860"/>
      <c r="AH414" s="860"/>
      <c r="AI414" s="860"/>
      <c r="AJ414" s="860"/>
      <c r="AK414" s="860"/>
      <c r="AL414" s="860"/>
      <c r="AM414" s="860"/>
      <c r="AN414" s="860"/>
      <c r="AO414" s="860"/>
      <c r="AP414" s="860"/>
      <c r="AQ414" s="860"/>
      <c r="AR414" s="860"/>
      <c r="AS414" s="860"/>
      <c r="AT414" s="860"/>
      <c r="AU414" s="860"/>
      <c r="AV414" s="860"/>
      <c r="AW414" s="860"/>
      <c r="AX414" s="860"/>
      <c r="AY414" s="860"/>
      <c r="AZ414" s="860"/>
      <c r="BA414" s="860"/>
      <c r="BB414" s="860"/>
      <c r="BC414" s="860"/>
      <c r="BD414" s="860"/>
      <c r="BE414" s="860"/>
      <c r="BF414" s="860"/>
      <c r="BG414" s="860"/>
      <c r="BH414" s="860"/>
      <c r="BI414" s="860"/>
      <c r="BJ414" s="860"/>
      <c r="BK414" s="860"/>
      <c r="BL414" s="860"/>
      <c r="BM414" s="860"/>
      <c r="BN414" s="860"/>
      <c r="BO414" s="860"/>
      <c r="BP414" s="860"/>
      <c r="BQ414" s="860"/>
      <c r="BR414" s="860"/>
      <c r="BS414" s="860"/>
      <c r="BT414" s="860"/>
      <c r="BU414" s="860"/>
      <c r="BV414" s="860"/>
      <c r="BW414" s="860"/>
      <c r="BX414" s="860"/>
      <c r="BY414" s="860"/>
      <c r="BZ414" s="860"/>
      <c r="CA414" s="860"/>
      <c r="CB414" s="860"/>
      <c r="CC414" s="860"/>
      <c r="CD414" s="860"/>
      <c r="CE414" s="860"/>
      <c r="CF414" s="860"/>
      <c r="CG414" s="860"/>
      <c r="CH414" s="860"/>
      <c r="CI414" s="860"/>
      <c r="CJ414" s="860"/>
      <c r="CK414" s="860"/>
      <c r="CL414" s="860"/>
      <c r="CM414" s="860"/>
      <c r="CN414" s="860"/>
      <c r="CO414" s="860"/>
      <c r="CP414" s="860"/>
      <c r="CQ414" s="860"/>
      <c r="CR414" s="860"/>
      <c r="CS414" s="860"/>
      <c r="CT414" s="860"/>
    </row>
    <row r="415" spans="1:98" s="861" customFormat="1" ht="25.5">
      <c r="A415" s="406" t="s">
        <v>723</v>
      </c>
      <c r="B415" s="23"/>
      <c r="C415" s="23"/>
      <c r="D415" s="23"/>
      <c r="E415" s="874"/>
      <c r="F415" s="79"/>
      <c r="G415" s="775"/>
      <c r="H415" s="152"/>
      <c r="I415" s="152"/>
      <c r="J415" s="152"/>
      <c r="K415" s="152"/>
      <c r="L415" s="152"/>
      <c r="M415" s="152"/>
      <c r="N415" s="152"/>
      <c r="O415" s="152"/>
      <c r="P415" s="152"/>
      <c r="Q415" s="152"/>
      <c r="R415" s="152"/>
      <c r="S415" s="152"/>
      <c r="T415" s="152"/>
      <c r="U415" s="152"/>
      <c r="V415" s="152"/>
      <c r="W415" s="152"/>
      <c r="X415" s="152"/>
      <c r="Y415" s="152"/>
      <c r="Z415" s="152"/>
      <c r="AA415" s="152"/>
      <c r="AB415" s="152"/>
      <c r="AC415" s="152"/>
      <c r="AD415" s="152"/>
      <c r="AE415" s="152"/>
      <c r="AF415" s="860"/>
      <c r="AG415" s="860"/>
      <c r="AH415" s="860"/>
      <c r="AI415" s="860"/>
      <c r="AJ415" s="860"/>
      <c r="AK415" s="860"/>
      <c r="AL415" s="860"/>
      <c r="AM415" s="860"/>
      <c r="AN415" s="860"/>
      <c r="AO415" s="860"/>
      <c r="AP415" s="860"/>
      <c r="AQ415" s="860"/>
      <c r="AR415" s="860"/>
      <c r="AS415" s="860"/>
      <c r="AT415" s="860"/>
      <c r="AU415" s="860"/>
      <c r="AV415" s="860"/>
      <c r="AW415" s="860"/>
      <c r="AX415" s="860"/>
      <c r="AY415" s="860"/>
      <c r="AZ415" s="860"/>
      <c r="BA415" s="860"/>
      <c r="BB415" s="860"/>
      <c r="BC415" s="860"/>
      <c r="BD415" s="860"/>
      <c r="BE415" s="860"/>
      <c r="BF415" s="860"/>
      <c r="BG415" s="860"/>
      <c r="BH415" s="860"/>
      <c r="BI415" s="860"/>
      <c r="BJ415" s="860"/>
      <c r="BK415" s="860"/>
      <c r="BL415" s="860"/>
      <c r="BM415" s="860"/>
      <c r="BN415" s="860"/>
      <c r="BO415" s="860"/>
      <c r="BP415" s="860"/>
      <c r="BQ415" s="860"/>
      <c r="BR415" s="860"/>
      <c r="BS415" s="860"/>
      <c r="BT415" s="860"/>
      <c r="BU415" s="860"/>
      <c r="BV415" s="860"/>
      <c r="BW415" s="860"/>
      <c r="BX415" s="860"/>
      <c r="BY415" s="860"/>
      <c r="BZ415" s="860"/>
      <c r="CA415" s="860"/>
      <c r="CB415" s="860"/>
      <c r="CC415" s="860"/>
      <c r="CD415" s="860"/>
      <c r="CE415" s="860"/>
      <c r="CF415" s="860"/>
      <c r="CG415" s="860"/>
      <c r="CH415" s="860"/>
      <c r="CI415" s="860"/>
      <c r="CJ415" s="860"/>
      <c r="CK415" s="860"/>
      <c r="CL415" s="860"/>
      <c r="CM415" s="860"/>
      <c r="CN415" s="860"/>
      <c r="CO415" s="860"/>
      <c r="CP415" s="860"/>
      <c r="CQ415" s="860"/>
      <c r="CR415" s="860"/>
      <c r="CS415" s="860"/>
      <c r="CT415" s="860"/>
    </row>
    <row r="416" spans="1:98" s="879" customFormat="1" ht="12.75">
      <c r="A416" s="66" t="s">
        <v>752</v>
      </c>
      <c r="B416" s="79">
        <v>2083935</v>
      </c>
      <c r="C416" s="79">
        <v>983929</v>
      </c>
      <c r="D416" s="79">
        <v>840000</v>
      </c>
      <c r="E416" s="410">
        <v>40.30835894593641</v>
      </c>
      <c r="F416" s="79">
        <v>0</v>
      </c>
      <c r="G416" s="775"/>
      <c r="H416" s="152"/>
      <c r="I416" s="152"/>
      <c r="J416" s="152"/>
      <c r="K416" s="152"/>
      <c r="L416" s="152"/>
      <c r="M416" s="152"/>
      <c r="N416" s="152"/>
      <c r="O416" s="152"/>
      <c r="P416" s="152"/>
      <c r="Q416" s="152"/>
      <c r="R416" s="152"/>
      <c r="S416" s="152"/>
      <c r="T416" s="152"/>
      <c r="U416" s="152"/>
      <c r="V416" s="152"/>
      <c r="W416" s="152"/>
      <c r="X416" s="152"/>
      <c r="Y416" s="152"/>
      <c r="Z416" s="152"/>
      <c r="AA416" s="152"/>
      <c r="AB416" s="152"/>
      <c r="AC416" s="152"/>
      <c r="AD416" s="152"/>
      <c r="AE416" s="152"/>
      <c r="AF416" s="877"/>
      <c r="AG416" s="877"/>
      <c r="AH416" s="877"/>
      <c r="AI416" s="877"/>
      <c r="AJ416" s="877"/>
      <c r="AK416" s="877"/>
      <c r="AL416" s="877"/>
      <c r="AM416" s="877"/>
      <c r="AN416" s="877"/>
      <c r="AO416" s="877"/>
      <c r="AP416" s="877"/>
      <c r="AQ416" s="877"/>
      <c r="AR416" s="877"/>
      <c r="AS416" s="877"/>
      <c r="AT416" s="877"/>
      <c r="AU416" s="877"/>
      <c r="AV416" s="877"/>
      <c r="AW416" s="877"/>
      <c r="AX416" s="877"/>
      <c r="AY416" s="877"/>
      <c r="AZ416" s="877"/>
      <c r="BA416" s="877"/>
      <c r="BB416" s="877"/>
      <c r="BC416" s="877"/>
      <c r="BD416" s="877"/>
      <c r="BE416" s="877"/>
      <c r="BF416" s="877"/>
      <c r="BG416" s="877"/>
      <c r="BH416" s="877"/>
      <c r="BI416" s="877"/>
      <c r="BJ416" s="877"/>
      <c r="BK416" s="877"/>
      <c r="BL416" s="877"/>
      <c r="BM416" s="877"/>
      <c r="BN416" s="877"/>
      <c r="BO416" s="877"/>
      <c r="BP416" s="877"/>
      <c r="BQ416" s="877"/>
      <c r="BR416" s="877"/>
      <c r="BS416" s="877"/>
      <c r="BT416" s="877"/>
      <c r="BU416" s="877"/>
      <c r="BV416" s="877"/>
      <c r="BW416" s="877"/>
      <c r="BX416" s="877"/>
      <c r="BY416" s="877"/>
      <c r="BZ416" s="877"/>
      <c r="CA416" s="877"/>
      <c r="CB416" s="877"/>
      <c r="CC416" s="877"/>
      <c r="CD416" s="877"/>
      <c r="CE416" s="877"/>
      <c r="CF416" s="877"/>
      <c r="CG416" s="877"/>
      <c r="CH416" s="877"/>
      <c r="CI416" s="877"/>
      <c r="CJ416" s="877"/>
      <c r="CK416" s="877"/>
      <c r="CL416" s="877"/>
      <c r="CM416" s="877"/>
      <c r="CN416" s="877"/>
      <c r="CO416" s="877"/>
      <c r="CP416" s="877"/>
      <c r="CQ416" s="877"/>
      <c r="CR416" s="877"/>
      <c r="CS416" s="877"/>
      <c r="CT416" s="877"/>
    </row>
    <row r="417" spans="1:98" s="879" customFormat="1" ht="12.75">
      <c r="A417" s="66" t="s">
        <v>753</v>
      </c>
      <c r="B417" s="79">
        <v>2083935</v>
      </c>
      <c r="C417" s="79">
        <v>983929</v>
      </c>
      <c r="D417" s="79">
        <v>840000</v>
      </c>
      <c r="E417" s="410">
        <v>40.30835894593641</v>
      </c>
      <c r="F417" s="79">
        <v>0</v>
      </c>
      <c r="G417" s="775"/>
      <c r="H417" s="152"/>
      <c r="I417" s="152"/>
      <c r="J417" s="152"/>
      <c r="K417" s="152"/>
      <c r="L417" s="152"/>
      <c r="M417" s="152"/>
      <c r="N417" s="152"/>
      <c r="O417" s="152"/>
      <c r="P417" s="152"/>
      <c r="Q417" s="152"/>
      <c r="R417" s="152"/>
      <c r="S417" s="152"/>
      <c r="T417" s="152"/>
      <c r="U417" s="152"/>
      <c r="V417" s="152"/>
      <c r="W417" s="152"/>
      <c r="X417" s="152"/>
      <c r="Y417" s="152"/>
      <c r="Z417" s="152"/>
      <c r="AA417" s="152"/>
      <c r="AB417" s="152"/>
      <c r="AC417" s="152"/>
      <c r="AD417" s="152"/>
      <c r="AE417" s="152"/>
      <c r="AF417" s="877"/>
      <c r="AG417" s="877"/>
      <c r="AH417" s="877"/>
      <c r="AI417" s="877"/>
      <c r="AJ417" s="877"/>
      <c r="AK417" s="877"/>
      <c r="AL417" s="877"/>
      <c r="AM417" s="877"/>
      <c r="AN417" s="877"/>
      <c r="AO417" s="877"/>
      <c r="AP417" s="877"/>
      <c r="AQ417" s="877"/>
      <c r="AR417" s="877"/>
      <c r="AS417" s="877"/>
      <c r="AT417" s="877"/>
      <c r="AU417" s="877"/>
      <c r="AV417" s="877"/>
      <c r="AW417" s="877"/>
      <c r="AX417" s="877"/>
      <c r="AY417" s="877"/>
      <c r="AZ417" s="877"/>
      <c r="BA417" s="877"/>
      <c r="BB417" s="877"/>
      <c r="BC417" s="877"/>
      <c r="BD417" s="877"/>
      <c r="BE417" s="877"/>
      <c r="BF417" s="877"/>
      <c r="BG417" s="877"/>
      <c r="BH417" s="877"/>
      <c r="BI417" s="877"/>
      <c r="BJ417" s="877"/>
      <c r="BK417" s="877"/>
      <c r="BL417" s="877"/>
      <c r="BM417" s="877"/>
      <c r="BN417" s="877"/>
      <c r="BO417" s="877"/>
      <c r="BP417" s="877"/>
      <c r="BQ417" s="877"/>
      <c r="BR417" s="877"/>
      <c r="BS417" s="877"/>
      <c r="BT417" s="877"/>
      <c r="BU417" s="877"/>
      <c r="BV417" s="877"/>
      <c r="BW417" s="877"/>
      <c r="BX417" s="877"/>
      <c r="BY417" s="877"/>
      <c r="BZ417" s="877"/>
      <c r="CA417" s="877"/>
      <c r="CB417" s="877"/>
      <c r="CC417" s="877"/>
      <c r="CD417" s="877"/>
      <c r="CE417" s="877"/>
      <c r="CF417" s="877"/>
      <c r="CG417" s="877"/>
      <c r="CH417" s="877"/>
      <c r="CI417" s="877"/>
      <c r="CJ417" s="877"/>
      <c r="CK417" s="877"/>
      <c r="CL417" s="877"/>
      <c r="CM417" s="877"/>
      <c r="CN417" s="877"/>
      <c r="CO417" s="877"/>
      <c r="CP417" s="877"/>
      <c r="CQ417" s="877"/>
      <c r="CR417" s="877"/>
      <c r="CS417" s="877"/>
      <c r="CT417" s="877"/>
    </row>
    <row r="418" spans="1:98" s="875" customFormat="1" ht="12.75">
      <c r="A418" s="69" t="s">
        <v>708</v>
      </c>
      <c r="B418" s="79">
        <v>2083935</v>
      </c>
      <c r="C418" s="79">
        <v>983929</v>
      </c>
      <c r="D418" s="79">
        <v>876246</v>
      </c>
      <c r="E418" s="410">
        <v>42.04766463445357</v>
      </c>
      <c r="F418" s="79">
        <v>40241</v>
      </c>
      <c r="G418" s="775"/>
      <c r="H418" s="152"/>
      <c r="I418" s="152"/>
      <c r="J418" s="152"/>
      <c r="K418" s="152"/>
      <c r="L418" s="152"/>
      <c r="M418" s="152"/>
      <c r="N418" s="152"/>
      <c r="O418" s="152"/>
      <c r="P418" s="152"/>
      <c r="Q418" s="152"/>
      <c r="R418" s="152"/>
      <c r="S418" s="152"/>
      <c r="T418" s="152"/>
      <c r="U418" s="152"/>
      <c r="V418" s="152"/>
      <c r="W418" s="152"/>
      <c r="X418" s="152"/>
      <c r="Y418" s="152"/>
      <c r="Z418" s="152"/>
      <c r="AA418" s="152"/>
      <c r="AB418" s="152"/>
      <c r="AC418" s="152"/>
      <c r="AD418" s="152"/>
      <c r="AE418" s="152"/>
      <c r="AF418" s="860"/>
      <c r="AG418" s="860"/>
      <c r="AH418" s="860"/>
      <c r="AI418" s="860"/>
      <c r="AJ418" s="860"/>
      <c r="AK418" s="860"/>
      <c r="AL418" s="860"/>
      <c r="AM418" s="860"/>
      <c r="AN418" s="860"/>
      <c r="AO418" s="860"/>
      <c r="AP418" s="860"/>
      <c r="AQ418" s="860"/>
      <c r="AR418" s="860"/>
      <c r="AS418" s="860"/>
      <c r="AT418" s="860"/>
      <c r="AU418" s="860"/>
      <c r="AV418" s="860"/>
      <c r="AW418" s="860"/>
      <c r="AX418" s="860"/>
      <c r="AY418" s="860"/>
      <c r="AZ418" s="860"/>
      <c r="BA418" s="860"/>
      <c r="BB418" s="860"/>
      <c r="BC418" s="860"/>
      <c r="BD418" s="860"/>
      <c r="BE418" s="860"/>
      <c r="BF418" s="860"/>
      <c r="BG418" s="860"/>
      <c r="BH418" s="860"/>
      <c r="BI418" s="860"/>
      <c r="BJ418" s="860"/>
      <c r="BK418" s="860"/>
      <c r="BL418" s="860"/>
      <c r="BM418" s="860"/>
      <c r="BN418" s="860"/>
      <c r="BO418" s="860"/>
      <c r="BP418" s="860"/>
      <c r="BQ418" s="860"/>
      <c r="BR418" s="860"/>
      <c r="BS418" s="860"/>
      <c r="BT418" s="860"/>
      <c r="BU418" s="860"/>
      <c r="BV418" s="860"/>
      <c r="BW418" s="860"/>
      <c r="BX418" s="860"/>
      <c r="BY418" s="860"/>
      <c r="BZ418" s="860"/>
      <c r="CA418" s="860"/>
      <c r="CB418" s="860"/>
      <c r="CC418" s="860"/>
      <c r="CD418" s="860"/>
      <c r="CE418" s="860"/>
      <c r="CF418" s="860"/>
      <c r="CG418" s="860"/>
      <c r="CH418" s="860"/>
      <c r="CI418" s="860"/>
      <c r="CJ418" s="860"/>
      <c r="CK418" s="860"/>
      <c r="CL418" s="860"/>
      <c r="CM418" s="860"/>
      <c r="CN418" s="860"/>
      <c r="CO418" s="860"/>
      <c r="CP418" s="860"/>
      <c r="CQ418" s="860"/>
      <c r="CR418" s="860"/>
      <c r="CS418" s="860"/>
      <c r="CT418" s="860"/>
    </row>
    <row r="419" spans="1:98" s="861" customFormat="1" ht="12.75">
      <c r="A419" s="69" t="s">
        <v>715</v>
      </c>
      <c r="B419" s="79">
        <v>2083935</v>
      </c>
      <c r="C419" s="79">
        <v>983929</v>
      </c>
      <c r="D419" s="79">
        <v>876246</v>
      </c>
      <c r="E419" s="410">
        <v>42.04766463445357</v>
      </c>
      <c r="F419" s="79">
        <v>40241</v>
      </c>
      <c r="G419" s="775"/>
      <c r="H419" s="152"/>
      <c r="I419" s="152"/>
      <c r="J419" s="152"/>
      <c r="K419" s="152"/>
      <c r="L419" s="152"/>
      <c r="M419" s="152"/>
      <c r="N419" s="152"/>
      <c r="O419" s="152"/>
      <c r="P419" s="152"/>
      <c r="Q419" s="152"/>
      <c r="R419" s="152"/>
      <c r="S419" s="152"/>
      <c r="T419" s="152"/>
      <c r="U419" s="152"/>
      <c r="V419" s="152"/>
      <c r="W419" s="152"/>
      <c r="X419" s="152"/>
      <c r="Y419" s="152"/>
      <c r="Z419" s="152"/>
      <c r="AA419" s="152"/>
      <c r="AB419" s="152"/>
      <c r="AC419" s="152"/>
      <c r="AD419" s="152"/>
      <c r="AE419" s="152"/>
      <c r="AF419" s="860"/>
      <c r="AG419" s="860"/>
      <c r="AH419" s="860"/>
      <c r="AI419" s="860"/>
      <c r="AJ419" s="860"/>
      <c r="AK419" s="860"/>
      <c r="AL419" s="860"/>
      <c r="AM419" s="860"/>
      <c r="AN419" s="860"/>
      <c r="AO419" s="860"/>
      <c r="AP419" s="860"/>
      <c r="AQ419" s="860"/>
      <c r="AR419" s="860"/>
      <c r="AS419" s="860"/>
      <c r="AT419" s="860"/>
      <c r="AU419" s="860"/>
      <c r="AV419" s="860"/>
      <c r="AW419" s="860"/>
      <c r="AX419" s="860"/>
      <c r="AY419" s="860"/>
      <c r="AZ419" s="860"/>
      <c r="BA419" s="860"/>
      <c r="BB419" s="860"/>
      <c r="BC419" s="860"/>
      <c r="BD419" s="860"/>
      <c r="BE419" s="860"/>
      <c r="BF419" s="860"/>
      <c r="BG419" s="860"/>
      <c r="BH419" s="860"/>
      <c r="BI419" s="860"/>
      <c r="BJ419" s="860"/>
      <c r="BK419" s="860"/>
      <c r="BL419" s="860"/>
      <c r="BM419" s="860"/>
      <c r="BN419" s="860"/>
      <c r="BO419" s="860"/>
      <c r="BP419" s="860"/>
      <c r="BQ419" s="860"/>
      <c r="BR419" s="860"/>
      <c r="BS419" s="860"/>
      <c r="BT419" s="860"/>
      <c r="BU419" s="860"/>
      <c r="BV419" s="860"/>
      <c r="BW419" s="860"/>
      <c r="BX419" s="860"/>
      <c r="BY419" s="860"/>
      <c r="BZ419" s="860"/>
      <c r="CA419" s="860"/>
      <c r="CB419" s="860"/>
      <c r="CC419" s="860"/>
      <c r="CD419" s="860"/>
      <c r="CE419" s="860"/>
      <c r="CF419" s="860"/>
      <c r="CG419" s="860"/>
      <c r="CH419" s="860"/>
      <c r="CI419" s="860"/>
      <c r="CJ419" s="860"/>
      <c r="CK419" s="860"/>
      <c r="CL419" s="860"/>
      <c r="CM419" s="860"/>
      <c r="CN419" s="860"/>
      <c r="CO419" s="860"/>
      <c r="CP419" s="860"/>
      <c r="CQ419" s="860"/>
      <c r="CR419" s="860"/>
      <c r="CS419" s="860"/>
      <c r="CT419" s="860"/>
    </row>
    <row r="420" spans="1:98" s="861" customFormat="1" ht="12.75">
      <c r="A420" s="69" t="s">
        <v>717</v>
      </c>
      <c r="B420" s="79">
        <v>2083935</v>
      </c>
      <c r="C420" s="79">
        <v>983929</v>
      </c>
      <c r="D420" s="79">
        <v>876246</v>
      </c>
      <c r="E420" s="410">
        <v>42.04766463445357</v>
      </c>
      <c r="F420" s="79">
        <v>40241</v>
      </c>
      <c r="G420" s="775"/>
      <c r="H420" s="152"/>
      <c r="I420" s="152"/>
      <c r="J420" s="152"/>
      <c r="K420" s="152"/>
      <c r="L420" s="152"/>
      <c r="M420" s="152"/>
      <c r="N420" s="152"/>
      <c r="O420" s="152"/>
      <c r="P420" s="152"/>
      <c r="Q420" s="152"/>
      <c r="R420" s="152"/>
      <c r="S420" s="152"/>
      <c r="T420" s="152"/>
      <c r="U420" s="152"/>
      <c r="V420" s="152"/>
      <c r="W420" s="152"/>
      <c r="X420" s="152"/>
      <c r="Y420" s="152"/>
      <c r="Z420" s="152"/>
      <c r="AA420" s="152"/>
      <c r="AB420" s="152"/>
      <c r="AC420" s="152"/>
      <c r="AD420" s="152"/>
      <c r="AE420" s="152"/>
      <c r="AF420" s="860"/>
      <c r="AG420" s="860"/>
      <c r="AH420" s="860"/>
      <c r="AI420" s="860"/>
      <c r="AJ420" s="860"/>
      <c r="AK420" s="860"/>
      <c r="AL420" s="860"/>
      <c r="AM420" s="860"/>
      <c r="AN420" s="860"/>
      <c r="AO420" s="860"/>
      <c r="AP420" s="860"/>
      <c r="AQ420" s="860"/>
      <c r="AR420" s="860"/>
      <c r="AS420" s="860"/>
      <c r="AT420" s="860"/>
      <c r="AU420" s="860"/>
      <c r="AV420" s="860"/>
      <c r="AW420" s="860"/>
      <c r="AX420" s="860"/>
      <c r="AY420" s="860"/>
      <c r="AZ420" s="860"/>
      <c r="BA420" s="860"/>
      <c r="BB420" s="860"/>
      <c r="BC420" s="860"/>
      <c r="BD420" s="860"/>
      <c r="BE420" s="860"/>
      <c r="BF420" s="860"/>
      <c r="BG420" s="860"/>
      <c r="BH420" s="860"/>
      <c r="BI420" s="860"/>
      <c r="BJ420" s="860"/>
      <c r="BK420" s="860"/>
      <c r="BL420" s="860"/>
      <c r="BM420" s="860"/>
      <c r="BN420" s="860"/>
      <c r="BO420" s="860"/>
      <c r="BP420" s="860"/>
      <c r="BQ420" s="860"/>
      <c r="BR420" s="860"/>
      <c r="BS420" s="860"/>
      <c r="BT420" s="860"/>
      <c r="BU420" s="860"/>
      <c r="BV420" s="860"/>
      <c r="BW420" s="860"/>
      <c r="BX420" s="860"/>
      <c r="BY420" s="860"/>
      <c r="BZ420" s="860"/>
      <c r="CA420" s="860"/>
      <c r="CB420" s="860"/>
      <c r="CC420" s="860"/>
      <c r="CD420" s="860"/>
      <c r="CE420" s="860"/>
      <c r="CF420" s="860"/>
      <c r="CG420" s="860"/>
      <c r="CH420" s="860"/>
      <c r="CI420" s="860"/>
      <c r="CJ420" s="860"/>
      <c r="CK420" s="860"/>
      <c r="CL420" s="860"/>
      <c r="CM420" s="860"/>
      <c r="CN420" s="860"/>
      <c r="CO420" s="860"/>
      <c r="CP420" s="860"/>
      <c r="CQ420" s="860"/>
      <c r="CR420" s="860"/>
      <c r="CS420" s="860"/>
      <c r="CT420" s="860"/>
    </row>
    <row r="421" spans="1:7" ht="17.25" customHeight="1">
      <c r="A421" s="886" t="s">
        <v>755</v>
      </c>
      <c r="G421" s="775"/>
    </row>
    <row r="422" spans="1:7" ht="17.25" customHeight="1">
      <c r="A422" s="886"/>
      <c r="G422" s="775"/>
    </row>
    <row r="423" spans="1:7" ht="17.25" customHeight="1">
      <c r="A423" s="886"/>
      <c r="G423" s="775"/>
    </row>
    <row r="424" spans="1:7" ht="17.25" customHeight="1">
      <c r="A424" s="886"/>
      <c r="G424" s="775"/>
    </row>
    <row r="425" spans="1:7" ht="17.25" customHeight="1">
      <c r="A425" s="886"/>
      <c r="G425" s="775"/>
    </row>
    <row r="426" spans="1:46" s="205" customFormat="1" ht="12.75" customHeight="1">
      <c r="A426" s="42" t="s">
        <v>2</v>
      </c>
      <c r="E426" s="41" t="s">
        <v>3</v>
      </c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F426" s="42"/>
      <c r="AG426" s="42"/>
      <c r="AH426" s="42"/>
      <c r="AI426" s="42"/>
      <c r="AJ426" s="42"/>
      <c r="AK426" s="42"/>
      <c r="AL426" s="42"/>
      <c r="AM426" s="42"/>
      <c r="AN426" s="42"/>
      <c r="AO426" s="42"/>
      <c r="AP426" s="42"/>
      <c r="AQ426" s="42"/>
      <c r="AR426" s="42"/>
      <c r="AS426" s="42"/>
      <c r="AT426" s="42"/>
    </row>
    <row r="427" spans="1:46" s="205" customFormat="1" ht="13.5" customHeight="1">
      <c r="A427" s="42"/>
      <c r="E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  <c r="AG427" s="42"/>
      <c r="AH427" s="42"/>
      <c r="AI427" s="42"/>
      <c r="AJ427" s="42"/>
      <c r="AK427" s="42"/>
      <c r="AL427" s="42"/>
      <c r="AM427" s="42"/>
      <c r="AN427" s="42"/>
      <c r="AO427" s="42"/>
      <c r="AP427" s="42"/>
      <c r="AQ427" s="42"/>
      <c r="AR427" s="42"/>
      <c r="AS427" s="42"/>
      <c r="AT427" s="42"/>
    </row>
    <row r="428" spans="1:46" s="205" customFormat="1" ht="13.5" customHeight="1">
      <c r="A428" s="42"/>
      <c r="D428" s="41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42"/>
      <c r="AG428" s="42"/>
      <c r="AH428" s="42"/>
      <c r="AI428" s="42"/>
      <c r="AJ428" s="42"/>
      <c r="AK428" s="42"/>
      <c r="AL428" s="42"/>
      <c r="AM428" s="42"/>
      <c r="AN428" s="42"/>
      <c r="AO428" s="42"/>
      <c r="AP428" s="42"/>
      <c r="AQ428" s="42"/>
      <c r="AR428" s="42"/>
      <c r="AS428" s="42"/>
      <c r="AT428" s="42"/>
    </row>
    <row r="429" spans="1:88" ht="12.75">
      <c r="A429" s="887"/>
      <c r="B429" s="593"/>
      <c r="C429" s="593"/>
      <c r="D429" s="593"/>
      <c r="E429" s="888"/>
      <c r="F429" s="593"/>
      <c r="G429" s="775"/>
      <c r="CD429" s="593"/>
      <c r="CE429" s="593"/>
      <c r="CF429" s="593"/>
      <c r="CG429" s="593"/>
      <c r="CH429" s="593"/>
      <c r="CI429" s="593"/>
      <c r="CJ429" s="593"/>
    </row>
    <row r="430" spans="1:88" ht="12.75">
      <c r="A430" s="887"/>
      <c r="B430" s="877"/>
      <c r="C430" s="877"/>
      <c r="D430" s="877"/>
      <c r="E430" s="889"/>
      <c r="F430" s="877"/>
      <c r="G430" s="775"/>
      <c r="CD430" s="593"/>
      <c r="CE430" s="593"/>
      <c r="CF430" s="593"/>
      <c r="CG430" s="593"/>
      <c r="CH430" s="593"/>
      <c r="CI430" s="593"/>
      <c r="CJ430" s="593"/>
    </row>
    <row r="431" spans="1:88" ht="12.75">
      <c r="A431" s="887"/>
      <c r="B431" s="877"/>
      <c r="C431" s="877"/>
      <c r="D431" s="877"/>
      <c r="E431" s="889"/>
      <c r="F431" s="877"/>
      <c r="G431" s="775"/>
      <c r="CD431" s="593"/>
      <c r="CE431" s="593"/>
      <c r="CF431" s="593"/>
      <c r="CG431" s="593"/>
      <c r="CH431" s="593"/>
      <c r="CI431" s="593"/>
      <c r="CJ431" s="593"/>
    </row>
    <row r="432" spans="1:88" ht="12.75">
      <c r="A432" s="887"/>
      <c r="B432" s="877"/>
      <c r="C432" s="877"/>
      <c r="D432" s="877"/>
      <c r="E432" s="889"/>
      <c r="F432" s="877"/>
      <c r="G432" s="775"/>
      <c r="CD432" s="593"/>
      <c r="CE432" s="593"/>
      <c r="CF432" s="593"/>
      <c r="CG432" s="593"/>
      <c r="CH432" s="593"/>
      <c r="CI432" s="593"/>
      <c r="CJ432" s="593"/>
    </row>
    <row r="433" spans="2:88" ht="12.75">
      <c r="B433" s="877"/>
      <c r="C433" s="877"/>
      <c r="D433" s="877"/>
      <c r="E433" s="889"/>
      <c r="F433" s="877"/>
      <c r="G433" s="775"/>
      <c r="CD433" s="593"/>
      <c r="CE433" s="593"/>
      <c r="CF433" s="593"/>
      <c r="CG433" s="593"/>
      <c r="CH433" s="593"/>
      <c r="CI433" s="593"/>
      <c r="CJ433" s="593"/>
    </row>
    <row r="434" spans="2:88" ht="12.75">
      <c r="B434" s="877"/>
      <c r="C434" s="877"/>
      <c r="D434" s="877"/>
      <c r="E434" s="889"/>
      <c r="F434" s="877"/>
      <c r="G434" s="775"/>
      <c r="CD434" s="593"/>
      <c r="CE434" s="593"/>
      <c r="CF434" s="593"/>
      <c r="CG434" s="593"/>
      <c r="CH434" s="593"/>
      <c r="CI434" s="593"/>
      <c r="CJ434" s="593"/>
    </row>
    <row r="435" ht="17.25" customHeight="1">
      <c r="G435" s="775"/>
    </row>
    <row r="436" ht="17.25" customHeight="1">
      <c r="G436" s="775"/>
    </row>
    <row r="437" ht="17.25" customHeight="1">
      <c r="G437" s="775"/>
    </row>
    <row r="438" ht="17.25" customHeight="1">
      <c r="G438" s="775"/>
    </row>
    <row r="439" ht="17.25" customHeight="1">
      <c r="G439" s="775"/>
    </row>
    <row r="440" ht="17.25" customHeight="1">
      <c r="G440" s="775"/>
    </row>
    <row r="441" ht="17.25" customHeight="1">
      <c r="G441" s="775"/>
    </row>
    <row r="442" ht="17.25" customHeight="1">
      <c r="G442" s="775"/>
    </row>
    <row r="443" ht="17.25" customHeight="1">
      <c r="G443" s="775"/>
    </row>
    <row r="444" ht="17.25" customHeight="1">
      <c r="G444" s="775"/>
    </row>
    <row r="445" ht="17.25" customHeight="1">
      <c r="G445" s="775"/>
    </row>
    <row r="446" spans="1:7" ht="17.25" customHeight="1">
      <c r="A446" s="42" t="s">
        <v>105</v>
      </c>
      <c r="G446" s="775"/>
    </row>
    <row r="447" ht="17.25" customHeight="1">
      <c r="A447" s="42" t="s">
        <v>1261</v>
      </c>
    </row>
  </sheetData>
  <printOptions horizontalCentered="1"/>
  <pageMargins left="0.8267716535433072" right="0.6692913385826772" top="0.7086614173228347" bottom="0.7874015748031497" header="0.5118110236220472" footer="0.11811023622047245"/>
  <pageSetup firstPageNumber="53" useFirstPageNumber="1" horizontalDpi="600" verticalDpi="600" orientation="portrait" paperSize="9" scale="78" r:id="rId1"/>
  <headerFooter alignWithMargins="0">
    <oddFooter>&amp;R&amp;P</oddFooter>
  </headerFooter>
  <rowBreaks count="2" manualBreakCount="2">
    <brk id="323" max="5" man="1"/>
    <brk id="390" max="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R46"/>
  <sheetViews>
    <sheetView workbookViewId="0" topLeftCell="A1">
      <selection activeCell="B10" sqref="B10"/>
    </sheetView>
  </sheetViews>
  <sheetFormatPr defaultColWidth="9.140625" defaultRowHeight="12.75"/>
  <cols>
    <col min="1" max="1" width="41.7109375" style="150" customWidth="1"/>
    <col min="2" max="2" width="12.421875" style="150" customWidth="1"/>
    <col min="3" max="3" width="11.421875" style="200" customWidth="1"/>
    <col min="4" max="4" width="11.28125" style="150" customWidth="1"/>
    <col min="5" max="5" width="11.00390625" style="200" customWidth="1"/>
    <col min="6" max="16384" width="9.140625" style="891" customWidth="1"/>
  </cols>
  <sheetData>
    <row r="1" ht="12.75">
      <c r="E1" s="890" t="s">
        <v>756</v>
      </c>
    </row>
    <row r="2" spans="1:5" ht="12.75">
      <c r="A2" s="968" t="s">
        <v>941</v>
      </c>
      <c r="B2" s="968"/>
      <c r="C2" s="968"/>
      <c r="D2" s="968"/>
      <c r="E2" s="968"/>
    </row>
    <row r="4" spans="1:5" s="159" customFormat="1" ht="15.75">
      <c r="A4" s="955" t="s">
        <v>757</v>
      </c>
      <c r="B4" s="955"/>
      <c r="C4" s="955"/>
      <c r="D4" s="955"/>
      <c r="E4" s="955"/>
    </row>
    <row r="5" ht="9.75" customHeight="1">
      <c r="A5" s="54"/>
    </row>
    <row r="6" spans="1:5" s="150" customFormat="1" ht="12.75">
      <c r="A6" s="987" t="s">
        <v>758</v>
      </c>
      <c r="B6" s="987"/>
      <c r="C6" s="987"/>
      <c r="D6" s="987"/>
      <c r="E6" s="987"/>
    </row>
    <row r="7" spans="1:5" ht="12" customHeight="1">
      <c r="A7" s="198"/>
      <c r="B7" s="198"/>
      <c r="C7" s="198"/>
      <c r="D7" s="198"/>
      <c r="E7" s="52" t="s">
        <v>10</v>
      </c>
    </row>
    <row r="8" spans="1:5" s="152" customFormat="1" ht="41.25" customHeight="1">
      <c r="A8" s="325" t="s">
        <v>946</v>
      </c>
      <c r="B8" s="325" t="s">
        <v>11</v>
      </c>
      <c r="C8" s="326" t="s">
        <v>12</v>
      </c>
      <c r="D8" s="325" t="s">
        <v>759</v>
      </c>
      <c r="E8" s="326" t="s">
        <v>112</v>
      </c>
    </row>
    <row r="9" spans="1:5" s="171" customFormat="1" ht="11.25">
      <c r="A9" s="872">
        <v>1</v>
      </c>
      <c r="B9" s="169">
        <v>2</v>
      </c>
      <c r="C9" s="404">
        <v>3</v>
      </c>
      <c r="D9" s="169">
        <v>4</v>
      </c>
      <c r="E9" s="329">
        <v>5</v>
      </c>
    </row>
    <row r="10" spans="1:5" s="152" customFormat="1" ht="17.25" customHeight="1">
      <c r="A10" s="188" t="s">
        <v>760</v>
      </c>
      <c r="B10" s="191">
        <v>91385808</v>
      </c>
      <c r="C10" s="72">
        <v>42342327</v>
      </c>
      <c r="D10" s="176">
        <v>46.33359153535087</v>
      </c>
      <c r="E10" s="177">
        <v>6944175</v>
      </c>
    </row>
    <row r="11" spans="1:5" s="152" customFormat="1" ht="17.25" customHeight="1">
      <c r="A11" s="188" t="s">
        <v>761</v>
      </c>
      <c r="B11" s="191">
        <v>269699</v>
      </c>
      <c r="C11" s="72">
        <v>145780</v>
      </c>
      <c r="D11" s="176">
        <v>54.05285151224143</v>
      </c>
      <c r="E11" s="177">
        <v>19729</v>
      </c>
    </row>
    <row r="12" spans="1:5" s="152" customFormat="1" ht="17.25" customHeight="1">
      <c r="A12" s="892" t="s">
        <v>762</v>
      </c>
      <c r="B12" s="193">
        <v>108321</v>
      </c>
      <c r="C12" s="183">
        <v>54907</v>
      </c>
      <c r="D12" s="182">
        <v>50.68915538076643</v>
      </c>
      <c r="E12" s="183">
        <v>6238</v>
      </c>
    </row>
    <row r="13" spans="1:5" s="152" customFormat="1" ht="17.25" customHeight="1">
      <c r="A13" s="892" t="s">
        <v>763</v>
      </c>
      <c r="B13" s="193">
        <v>161378</v>
      </c>
      <c r="C13" s="183">
        <v>90873</v>
      </c>
      <c r="D13" s="182">
        <v>56.31064953091499</v>
      </c>
      <c r="E13" s="183">
        <v>13491</v>
      </c>
    </row>
    <row r="14" spans="1:5" s="152" customFormat="1" ht="17.25" customHeight="1">
      <c r="A14" s="188" t="s">
        <v>764</v>
      </c>
      <c r="B14" s="191">
        <v>975471</v>
      </c>
      <c r="C14" s="72">
        <v>565890</v>
      </c>
      <c r="D14" s="176">
        <v>58.01197575325151</v>
      </c>
      <c r="E14" s="177">
        <v>78176</v>
      </c>
    </row>
    <row r="15" spans="1:5" s="152" customFormat="1" ht="17.25" customHeight="1">
      <c r="A15" s="892" t="s">
        <v>765</v>
      </c>
      <c r="B15" s="193">
        <v>339000</v>
      </c>
      <c r="C15" s="183">
        <v>194617</v>
      </c>
      <c r="D15" s="182">
        <v>57.409144542772864</v>
      </c>
      <c r="E15" s="183">
        <v>25137</v>
      </c>
    </row>
    <row r="16" spans="1:5" s="152" customFormat="1" ht="25.5">
      <c r="A16" s="892" t="s">
        <v>766</v>
      </c>
      <c r="B16" s="193">
        <v>636471</v>
      </c>
      <c r="C16" s="183">
        <v>371273</v>
      </c>
      <c r="D16" s="182">
        <v>58.33305837972193</v>
      </c>
      <c r="E16" s="183">
        <v>53039</v>
      </c>
    </row>
    <row r="17" spans="1:5" s="152" customFormat="1" ht="17.25" customHeight="1">
      <c r="A17" s="188" t="s">
        <v>767</v>
      </c>
      <c r="B17" s="191">
        <v>450854</v>
      </c>
      <c r="C17" s="72">
        <v>248610</v>
      </c>
      <c r="D17" s="176">
        <v>55.142019367688874</v>
      </c>
      <c r="E17" s="177">
        <v>34007</v>
      </c>
    </row>
    <row r="18" spans="1:5" s="152" customFormat="1" ht="17.25" customHeight="1">
      <c r="A18" s="892" t="s">
        <v>768</v>
      </c>
      <c r="B18" s="193">
        <v>450854</v>
      </c>
      <c r="C18" s="183">
        <v>248610</v>
      </c>
      <c r="D18" s="182">
        <v>55.142019367688874</v>
      </c>
      <c r="E18" s="183">
        <v>34007</v>
      </c>
    </row>
    <row r="19" spans="1:5" s="152" customFormat="1" ht="17.25" customHeight="1">
      <c r="A19" s="188" t="s">
        <v>769</v>
      </c>
      <c r="B19" s="191">
        <v>20233864</v>
      </c>
      <c r="C19" s="72">
        <v>11160536</v>
      </c>
      <c r="D19" s="176">
        <v>55.15770986698338</v>
      </c>
      <c r="E19" s="177">
        <v>1681759</v>
      </c>
    </row>
    <row r="20" spans="1:5" s="152" customFormat="1" ht="25.5">
      <c r="A20" s="892" t="s">
        <v>783</v>
      </c>
      <c r="B20" s="193">
        <v>429899</v>
      </c>
      <c r="C20" s="183">
        <v>68292</v>
      </c>
      <c r="D20" s="182">
        <v>15.885591732011473</v>
      </c>
      <c r="E20" s="183">
        <v>0</v>
      </c>
    </row>
    <row r="21" spans="1:5" s="152" customFormat="1" ht="25.5">
      <c r="A21" s="892" t="s">
        <v>770</v>
      </c>
      <c r="B21" s="193">
        <v>687000</v>
      </c>
      <c r="C21" s="183">
        <v>395856</v>
      </c>
      <c r="D21" s="182">
        <v>57.62096069868996</v>
      </c>
      <c r="E21" s="183">
        <v>162356</v>
      </c>
    </row>
    <row r="22" spans="1:5" s="152" customFormat="1" ht="17.25" customHeight="1">
      <c r="A22" s="892" t="s">
        <v>771</v>
      </c>
      <c r="B22" s="193">
        <v>452770</v>
      </c>
      <c r="C22" s="183">
        <v>142418</v>
      </c>
      <c r="D22" s="182">
        <v>31.454822536828853</v>
      </c>
      <c r="E22" s="183">
        <v>0</v>
      </c>
    </row>
    <row r="23" spans="1:5" s="152" customFormat="1" ht="17.25" customHeight="1">
      <c r="A23" s="892" t="s">
        <v>772</v>
      </c>
      <c r="B23" s="193">
        <v>122416</v>
      </c>
      <c r="C23" s="183">
        <v>13488</v>
      </c>
      <c r="D23" s="182">
        <v>11.018167559796105</v>
      </c>
      <c r="E23" s="183">
        <v>2160</v>
      </c>
    </row>
    <row r="24" spans="1:5" s="152" customFormat="1" ht="17.25" customHeight="1">
      <c r="A24" s="892" t="s">
        <v>773</v>
      </c>
      <c r="B24" s="193">
        <v>15852570</v>
      </c>
      <c r="C24" s="183">
        <v>9130150</v>
      </c>
      <c r="D24" s="182">
        <v>57.5941314247469</v>
      </c>
      <c r="E24" s="183">
        <v>1311152</v>
      </c>
    </row>
    <row r="25" spans="1:5" s="152" customFormat="1" ht="38.25">
      <c r="A25" s="892" t="s">
        <v>774</v>
      </c>
      <c r="B25" s="193">
        <v>55361</v>
      </c>
      <c r="C25" s="183">
        <v>9264</v>
      </c>
      <c r="D25" s="182">
        <v>16.73380177381189</v>
      </c>
      <c r="E25" s="183">
        <v>2710</v>
      </c>
    </row>
    <row r="26" spans="1:5" s="152" customFormat="1" ht="25.5">
      <c r="A26" s="892" t="s">
        <v>775</v>
      </c>
      <c r="B26" s="193">
        <v>274668</v>
      </c>
      <c r="C26" s="183">
        <v>29040</v>
      </c>
      <c r="D26" s="182">
        <v>10.572764209882477</v>
      </c>
      <c r="E26" s="183">
        <v>29040</v>
      </c>
    </row>
    <row r="27" spans="1:5" s="152" customFormat="1" ht="17.25" customHeight="1">
      <c r="A27" s="892" t="s">
        <v>776</v>
      </c>
      <c r="B27" s="193">
        <v>2359180</v>
      </c>
      <c r="C27" s="183">
        <v>1372028</v>
      </c>
      <c r="D27" s="182">
        <v>58.15698674963335</v>
      </c>
      <c r="E27" s="183">
        <v>174341</v>
      </c>
    </row>
    <row r="28" spans="1:5" s="152" customFormat="1" ht="17.25" customHeight="1">
      <c r="A28" s="188" t="s">
        <v>777</v>
      </c>
      <c r="B28" s="191">
        <v>3540555</v>
      </c>
      <c r="C28" s="72">
        <v>2064955</v>
      </c>
      <c r="D28" s="176">
        <v>58.322918299532134</v>
      </c>
      <c r="E28" s="177">
        <v>315839</v>
      </c>
    </row>
    <row r="29" spans="1:5" s="152" customFormat="1" ht="17.25" customHeight="1">
      <c r="A29" s="188" t="s">
        <v>778</v>
      </c>
      <c r="B29" s="175">
        <v>4600000</v>
      </c>
      <c r="C29" s="72">
        <v>2271365</v>
      </c>
      <c r="D29" s="176">
        <v>49.3775</v>
      </c>
      <c r="E29" s="177">
        <v>299664</v>
      </c>
    </row>
    <row r="30" spans="1:5" s="152" customFormat="1" ht="17.25" customHeight="1">
      <c r="A30" s="188" t="s">
        <v>779</v>
      </c>
      <c r="B30" s="175">
        <v>250000</v>
      </c>
      <c r="C30" s="183">
        <v>0</v>
      </c>
      <c r="D30" s="176">
        <v>0</v>
      </c>
      <c r="E30" s="177">
        <v>0</v>
      </c>
    </row>
    <row r="31" spans="1:5" s="152" customFormat="1" ht="17.25" customHeight="1">
      <c r="A31" s="892" t="s">
        <v>780</v>
      </c>
      <c r="B31" s="181">
        <v>250000</v>
      </c>
      <c r="C31" s="183">
        <v>0</v>
      </c>
      <c r="D31" s="182">
        <v>0</v>
      </c>
      <c r="E31" s="183">
        <v>0</v>
      </c>
    </row>
    <row r="32" spans="1:5" s="152" customFormat="1" ht="17.25" customHeight="1">
      <c r="A32" s="188" t="s">
        <v>781</v>
      </c>
      <c r="B32" s="175">
        <v>250000</v>
      </c>
      <c r="C32" s="72">
        <v>7750</v>
      </c>
      <c r="D32" s="176">
        <v>3.1</v>
      </c>
      <c r="E32" s="177">
        <v>150</v>
      </c>
    </row>
    <row r="33" spans="1:5" s="152" customFormat="1" ht="17.25" customHeight="1">
      <c r="A33" s="892" t="s">
        <v>782</v>
      </c>
      <c r="B33" s="181">
        <v>250000</v>
      </c>
      <c r="C33" s="183">
        <v>7750</v>
      </c>
      <c r="D33" s="182">
        <v>3.1</v>
      </c>
      <c r="E33" s="183">
        <v>150</v>
      </c>
    </row>
    <row r="34" spans="1:5" s="152" customFormat="1" ht="17.25" customHeight="1">
      <c r="A34" s="188" t="s">
        <v>685</v>
      </c>
      <c r="B34" s="191">
        <v>121956251</v>
      </c>
      <c r="C34" s="191">
        <v>58807213</v>
      </c>
      <c r="D34" s="176">
        <v>48.21992519268242</v>
      </c>
      <c r="E34" s="177">
        <v>9373499</v>
      </c>
    </row>
    <row r="35" spans="1:5" s="152" customFormat="1" ht="12.75">
      <c r="A35" s="150"/>
      <c r="B35" s="150"/>
      <c r="C35" s="200"/>
      <c r="D35" s="474"/>
      <c r="E35" s="200"/>
    </row>
    <row r="36" spans="1:5" s="152" customFormat="1" ht="12.75">
      <c r="A36" s="150"/>
      <c r="B36" s="150"/>
      <c r="C36" s="200"/>
      <c r="D36" s="474"/>
      <c r="E36" s="200"/>
    </row>
    <row r="37" spans="1:5" s="152" customFormat="1" ht="18" customHeight="1">
      <c r="A37" s="150"/>
      <c r="B37" s="150"/>
      <c r="C37" s="200"/>
      <c r="D37" s="474"/>
      <c r="E37" s="200"/>
    </row>
    <row r="38" spans="1:18" s="150" customFormat="1" ht="16.5" customHeight="1">
      <c r="A38" s="186" t="s">
        <v>2</v>
      </c>
      <c r="C38" s="200"/>
      <c r="D38" s="474"/>
      <c r="E38" s="200" t="s">
        <v>3</v>
      </c>
      <c r="F38" s="201"/>
      <c r="G38" s="201"/>
      <c r="H38" s="200"/>
      <c r="I38" s="200"/>
      <c r="K38" s="202"/>
      <c r="L38" s="167"/>
      <c r="M38" s="167"/>
      <c r="N38" s="167"/>
      <c r="O38" s="167"/>
      <c r="P38" s="167"/>
      <c r="Q38" s="167"/>
      <c r="R38" s="167"/>
    </row>
    <row r="39" spans="1:18" s="150" customFormat="1" ht="12.75">
      <c r="A39" s="186"/>
      <c r="C39" s="200"/>
      <c r="E39" s="474"/>
      <c r="H39" s="200"/>
      <c r="I39" s="200"/>
      <c r="K39" s="202"/>
      <c r="L39" s="167"/>
      <c r="M39" s="167"/>
      <c r="N39" s="167"/>
      <c r="O39" s="167"/>
      <c r="P39" s="167"/>
      <c r="Q39" s="167"/>
      <c r="R39" s="167"/>
    </row>
    <row r="40" spans="1:18" s="150" customFormat="1" ht="12.75">
      <c r="A40" s="186"/>
      <c r="C40" s="200"/>
      <c r="D40" s="474"/>
      <c r="E40" s="163"/>
      <c r="H40" s="200"/>
      <c r="I40" s="200"/>
      <c r="K40" s="202"/>
      <c r="L40" s="167"/>
      <c r="M40" s="167"/>
      <c r="N40" s="167"/>
      <c r="O40" s="167"/>
      <c r="P40" s="167"/>
      <c r="Q40" s="167"/>
      <c r="R40" s="167"/>
    </row>
    <row r="41" spans="1:5" s="171" customFormat="1" ht="11.25">
      <c r="A41" s="387" t="s">
        <v>105</v>
      </c>
      <c r="B41" s="172"/>
      <c r="C41" s="377"/>
      <c r="D41" s="893"/>
      <c r="E41" s="377"/>
    </row>
    <row r="42" spans="1:5" s="172" customFormat="1" ht="11.25">
      <c r="A42" s="172" t="s">
        <v>5</v>
      </c>
      <c r="C42" s="377"/>
      <c r="D42" s="893"/>
      <c r="E42" s="377"/>
    </row>
    <row r="43" spans="3:5" s="150" customFormat="1" ht="12.75">
      <c r="C43" s="200"/>
      <c r="E43" s="200"/>
    </row>
    <row r="44" spans="1:5" s="152" customFormat="1" ht="12.75">
      <c r="A44" s="150"/>
      <c r="B44" s="150"/>
      <c r="C44" s="200"/>
      <c r="D44" s="150"/>
      <c r="E44" s="200"/>
    </row>
    <row r="45" spans="1:5" s="152" customFormat="1" ht="12.75">
      <c r="A45" s="150"/>
      <c r="B45" s="150"/>
      <c r="C45" s="200"/>
      <c r="D45" s="150"/>
      <c r="E45" s="200"/>
    </row>
    <row r="46" spans="1:5" s="152" customFormat="1" ht="12.75">
      <c r="A46" s="150"/>
      <c r="B46" s="150"/>
      <c r="C46" s="200"/>
      <c r="D46" s="150"/>
      <c r="E46" s="200"/>
    </row>
  </sheetData>
  <mergeCells count="3">
    <mergeCell ref="A4:E4"/>
    <mergeCell ref="A6:E6"/>
    <mergeCell ref="A2:E2"/>
  </mergeCells>
  <printOptions/>
  <pageMargins left="0.7480314960629921" right="0.7480314960629921" top="0.7874015748031497" bottom="0.7874015748031497" header="0.5118110236220472" footer="0.5118110236220472"/>
  <pageSetup firstPageNumber="60" useFirstPageNumber="1" horizontalDpi="300" verticalDpi="300" orientation="portrait" paperSize="9" r:id="rId1"/>
  <headerFooter alignWithMargins="0">
    <oddFooter>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116"/>
  <dimension ref="A1:BH51"/>
  <sheetViews>
    <sheetView workbookViewId="0" topLeftCell="A1">
      <selection activeCell="B10" sqref="B10"/>
    </sheetView>
  </sheetViews>
  <sheetFormatPr defaultColWidth="9.140625" defaultRowHeight="12.75"/>
  <cols>
    <col min="1" max="1" width="33.28125" style="96" customWidth="1"/>
    <col min="2" max="2" width="14.28125" style="96" customWidth="1"/>
    <col min="3" max="3" width="14.421875" style="42" customWidth="1"/>
    <col min="4" max="4" width="13.140625" style="96" customWidth="1"/>
    <col min="5" max="5" width="32.7109375" style="96" hidden="1" customWidth="1"/>
    <col min="6" max="6" width="15.8515625" style="96" hidden="1" customWidth="1"/>
    <col min="7" max="7" width="16.28125" style="96" hidden="1" customWidth="1"/>
    <col min="8" max="8" width="13.28125" style="96" hidden="1" customWidth="1"/>
    <col min="9" max="16384" width="9.140625" style="96" customWidth="1"/>
  </cols>
  <sheetData>
    <row r="1" spans="2:4" s="316" customFormat="1" ht="12.75">
      <c r="B1" s="894"/>
      <c r="C1" s="150"/>
      <c r="D1" s="302" t="s">
        <v>784</v>
      </c>
    </row>
    <row r="2" spans="2:4" s="316" customFormat="1" ht="12.75">
      <c r="B2" s="478" t="s">
        <v>941</v>
      </c>
      <c r="C2" s="423"/>
      <c r="D2" s="478"/>
    </row>
    <row r="3" spans="2:4" ht="12.75">
      <c r="B3" s="895"/>
      <c r="D3" s="251"/>
    </row>
    <row r="4" spans="2:4" s="607" customFormat="1" ht="15.75" customHeight="1">
      <c r="B4" s="896" t="s">
        <v>785</v>
      </c>
      <c r="C4" s="897"/>
      <c r="D4" s="898"/>
    </row>
    <row r="5" spans="2:4" s="150" customFormat="1" ht="12.75">
      <c r="B5" s="161" t="s">
        <v>786</v>
      </c>
      <c r="C5" s="161"/>
      <c r="D5" s="161"/>
    </row>
    <row r="6" spans="1:4" ht="12.75">
      <c r="A6" s="899"/>
      <c r="B6" s="899"/>
      <c r="C6" s="900"/>
      <c r="D6" s="899"/>
    </row>
    <row r="7" spans="4:8" ht="12.75">
      <c r="D7" s="302" t="s">
        <v>10</v>
      </c>
      <c r="H7" s="103" t="s">
        <v>787</v>
      </c>
    </row>
    <row r="8" spans="1:8" s="902" customFormat="1" ht="57" customHeight="1">
      <c r="A8" s="901" t="s">
        <v>946</v>
      </c>
      <c r="B8" s="486" t="s">
        <v>788</v>
      </c>
      <c r="C8" s="325" t="s">
        <v>789</v>
      </c>
      <c r="D8" s="486" t="s">
        <v>790</v>
      </c>
      <c r="E8" s="901" t="s">
        <v>946</v>
      </c>
      <c r="F8" s="486" t="s">
        <v>788</v>
      </c>
      <c r="G8" s="486" t="s">
        <v>789</v>
      </c>
      <c r="H8" s="486" t="s">
        <v>790</v>
      </c>
    </row>
    <row r="9" spans="1:8" s="905" customFormat="1" ht="11.25" customHeight="1">
      <c r="A9" s="903">
        <v>1</v>
      </c>
      <c r="B9" s="903">
        <v>2</v>
      </c>
      <c r="C9" s="465">
        <v>3</v>
      </c>
      <c r="D9" s="904">
        <v>4</v>
      </c>
      <c r="E9" s="903">
        <v>1</v>
      </c>
      <c r="F9" s="903">
        <v>2</v>
      </c>
      <c r="G9" s="904">
        <v>3</v>
      </c>
      <c r="H9" s="904">
        <v>4</v>
      </c>
    </row>
    <row r="10" spans="1:8" s="361" customFormat="1" ht="12.75">
      <c r="A10" s="906" t="s">
        <v>791</v>
      </c>
      <c r="B10" s="907">
        <v>96774060</v>
      </c>
      <c r="C10" s="907">
        <v>233441112</v>
      </c>
      <c r="D10" s="908">
        <v>136667052</v>
      </c>
      <c r="E10" s="906" t="s">
        <v>791</v>
      </c>
      <c r="F10" s="908">
        <f>F11+F34</f>
        <v>96774</v>
      </c>
      <c r="G10" s="908">
        <f>G11+G34</f>
        <v>160374</v>
      </c>
      <c r="H10" s="908">
        <f aca="true" t="shared" si="0" ref="H10:H17">G10-F10</f>
        <v>63600</v>
      </c>
    </row>
    <row r="11" spans="1:8" s="361" customFormat="1" ht="12.75">
      <c r="A11" s="779" t="s">
        <v>792</v>
      </c>
      <c r="B11" s="177">
        <v>95917925</v>
      </c>
      <c r="C11" s="177">
        <v>232896446</v>
      </c>
      <c r="D11" s="827">
        <v>136978521</v>
      </c>
      <c r="E11" s="779" t="s">
        <v>792</v>
      </c>
      <c r="F11" s="827">
        <f>F12+F21</f>
        <v>95918</v>
      </c>
      <c r="G11" s="827">
        <f>G12+G21</f>
        <v>159829</v>
      </c>
      <c r="H11" s="827">
        <f t="shared" si="0"/>
        <v>63911</v>
      </c>
    </row>
    <row r="12" spans="1:8" s="361" customFormat="1" ht="12.75">
      <c r="A12" s="909" t="s">
        <v>793</v>
      </c>
      <c r="B12" s="177">
        <v>23042615</v>
      </c>
      <c r="C12" s="177">
        <v>41329599</v>
      </c>
      <c r="D12" s="827">
        <v>18286984</v>
      </c>
      <c r="E12" s="909" t="s">
        <v>793</v>
      </c>
      <c r="F12" s="827">
        <f>SUM(F13:F17)</f>
        <v>23043</v>
      </c>
      <c r="G12" s="827">
        <f>SUM(G13:G17)</f>
        <v>41330</v>
      </c>
      <c r="H12" s="827">
        <f t="shared" si="0"/>
        <v>18287</v>
      </c>
    </row>
    <row r="13" spans="1:8" s="316" customFormat="1" ht="12.75">
      <c r="A13" s="846" t="s">
        <v>794</v>
      </c>
      <c r="B13" s="829">
        <v>15655799</v>
      </c>
      <c r="C13" s="183">
        <v>34813732</v>
      </c>
      <c r="D13" s="829">
        <v>19157933</v>
      </c>
      <c r="E13" s="846" t="s">
        <v>794</v>
      </c>
      <c r="F13" s="829">
        <f>ROUND(B13/1000,0)</f>
        <v>15656</v>
      </c>
      <c r="G13" s="829">
        <f>ROUND(C13/1000,0)</f>
        <v>34814</v>
      </c>
      <c r="H13" s="829">
        <f t="shared" si="0"/>
        <v>19158</v>
      </c>
    </row>
    <row r="14" spans="1:8" s="316" customFormat="1" ht="12.75">
      <c r="A14" s="846" t="s">
        <v>795</v>
      </c>
      <c r="B14" s="829">
        <v>38307</v>
      </c>
      <c r="C14" s="183">
        <v>51929</v>
      </c>
      <c r="D14" s="829">
        <v>13622</v>
      </c>
      <c r="E14" s="846" t="s">
        <v>795</v>
      </c>
      <c r="F14" s="829">
        <f>ROUND(B14/1000,0)</f>
        <v>38</v>
      </c>
      <c r="G14" s="829">
        <f>ROUND(C14/1000,0)</f>
        <v>52</v>
      </c>
      <c r="H14" s="829">
        <f t="shared" si="0"/>
        <v>14</v>
      </c>
    </row>
    <row r="15" spans="1:8" s="316" customFormat="1" ht="12.75">
      <c r="A15" s="846" t="s">
        <v>796</v>
      </c>
      <c r="B15" s="829">
        <v>7340437</v>
      </c>
      <c r="C15" s="183">
        <v>6451577</v>
      </c>
      <c r="D15" s="829">
        <v>-888860</v>
      </c>
      <c r="E15" s="846" t="s">
        <v>796</v>
      </c>
      <c r="F15" s="829">
        <f>ROUND(B15/1000,0)+1</f>
        <v>7341</v>
      </c>
      <c r="G15" s="829">
        <f>ROUND(C15/1000,0)</f>
        <v>6452</v>
      </c>
      <c r="H15" s="829">
        <f t="shared" si="0"/>
        <v>-889</v>
      </c>
    </row>
    <row r="16" spans="1:8" s="316" customFormat="1" ht="12.75">
      <c r="A16" s="846" t="s">
        <v>797</v>
      </c>
      <c r="B16" s="829">
        <v>6273</v>
      </c>
      <c r="C16" s="183">
        <v>10422</v>
      </c>
      <c r="D16" s="829">
        <v>4149</v>
      </c>
      <c r="E16" s="846" t="s">
        <v>797</v>
      </c>
      <c r="F16" s="829">
        <f>ROUND(B16/1000,0)</f>
        <v>6</v>
      </c>
      <c r="G16" s="829">
        <f>ROUND(C16/1000,0)</f>
        <v>10</v>
      </c>
      <c r="H16" s="829">
        <f t="shared" si="0"/>
        <v>4</v>
      </c>
    </row>
    <row r="17" spans="1:8" s="316" customFormat="1" ht="11.25" customHeight="1">
      <c r="A17" s="846" t="s">
        <v>798</v>
      </c>
      <c r="B17" s="829">
        <v>1799</v>
      </c>
      <c r="C17" s="183">
        <v>1799</v>
      </c>
      <c r="D17" s="829">
        <v>0</v>
      </c>
      <c r="E17" s="846" t="s">
        <v>799</v>
      </c>
      <c r="F17" s="829">
        <f>ROUND(B17/1000,0)</f>
        <v>2</v>
      </c>
      <c r="G17" s="829">
        <f>ROUND(C17/1000,0)</f>
        <v>2</v>
      </c>
      <c r="H17" s="829">
        <f t="shared" si="0"/>
        <v>0</v>
      </c>
    </row>
    <row r="18" spans="1:8" s="316" customFormat="1" ht="11.25" customHeight="1">
      <c r="A18" s="846" t="s">
        <v>800</v>
      </c>
      <c r="B18" s="829">
        <v>0</v>
      </c>
      <c r="C18" s="183">
        <v>50</v>
      </c>
      <c r="D18" s="829">
        <v>50</v>
      </c>
      <c r="E18" s="846"/>
      <c r="F18" s="829">
        <f>ROUND(B18/1000,0)</f>
        <v>0</v>
      </c>
      <c r="G18" s="829"/>
      <c r="H18" s="829"/>
    </row>
    <row r="19" spans="1:8" s="316" customFormat="1" ht="11.25" customHeight="1">
      <c r="A19" s="846" t="s">
        <v>801</v>
      </c>
      <c r="B19" s="829">
        <v>0</v>
      </c>
      <c r="C19" s="183">
        <v>90</v>
      </c>
      <c r="D19" s="829">
        <v>90</v>
      </c>
      <c r="E19" s="846"/>
      <c r="F19" s="829">
        <f>ROUND(B19/1000,0)</f>
        <v>0</v>
      </c>
      <c r="G19" s="829"/>
      <c r="H19" s="829"/>
    </row>
    <row r="20" spans="1:8" s="316" customFormat="1" ht="11.25" customHeight="1">
      <c r="A20" s="846"/>
      <c r="B20" s="829"/>
      <c r="C20" s="183"/>
      <c r="D20" s="829"/>
      <c r="E20" s="846"/>
      <c r="F20" s="829"/>
      <c r="G20" s="829"/>
      <c r="H20" s="829"/>
    </row>
    <row r="21" spans="1:8" s="361" customFormat="1" ht="12.75">
      <c r="A21" s="909" t="s">
        <v>802</v>
      </c>
      <c r="B21" s="177">
        <v>72875310</v>
      </c>
      <c r="C21" s="177">
        <v>191566847</v>
      </c>
      <c r="D21" s="827">
        <v>118691537</v>
      </c>
      <c r="E21" s="909" t="s">
        <v>802</v>
      </c>
      <c r="F21" s="827">
        <f>SUM(F22:F23)</f>
        <v>72875</v>
      </c>
      <c r="G21" s="827">
        <f>SUM(G22:G23)</f>
        <v>118499</v>
      </c>
      <c r="H21" s="827">
        <f>G21-F21</f>
        <v>45624</v>
      </c>
    </row>
    <row r="22" spans="1:8" s="316" customFormat="1" ht="12.75">
      <c r="A22" s="846" t="s">
        <v>794</v>
      </c>
      <c r="B22" s="829">
        <v>64575310</v>
      </c>
      <c r="C22" s="183">
        <v>105198847</v>
      </c>
      <c r="D22" s="829">
        <v>40623537</v>
      </c>
      <c r="E22" s="846" t="s">
        <v>794</v>
      </c>
      <c r="F22" s="829">
        <f>ROUND(B22/1000,0)</f>
        <v>64575</v>
      </c>
      <c r="G22" s="829">
        <f>ROUND(C22/1000,0)</f>
        <v>105199</v>
      </c>
      <c r="H22" s="829">
        <f>G22-F22</f>
        <v>40624</v>
      </c>
    </row>
    <row r="23" spans="1:8" s="316" customFormat="1" ht="11.25" customHeight="1">
      <c r="A23" s="846" t="s">
        <v>798</v>
      </c>
      <c r="B23" s="829">
        <v>8300000</v>
      </c>
      <c r="C23" s="183">
        <v>13300000</v>
      </c>
      <c r="D23" s="829">
        <v>5000000</v>
      </c>
      <c r="E23" s="846" t="s">
        <v>799</v>
      </c>
      <c r="F23" s="829">
        <f>ROUND(B23/1000,0)</f>
        <v>8300</v>
      </c>
      <c r="G23" s="829">
        <f>ROUND(C23/1000,0)</f>
        <v>13300</v>
      </c>
      <c r="H23" s="829">
        <f>G23-F23</f>
        <v>5000</v>
      </c>
    </row>
    <row r="24" spans="1:8" s="316" customFormat="1" ht="11.25" customHeight="1">
      <c r="A24" s="846" t="s">
        <v>803</v>
      </c>
      <c r="B24" s="829">
        <v>0</v>
      </c>
      <c r="C24" s="183">
        <v>12915000</v>
      </c>
      <c r="D24" s="829">
        <v>12915000</v>
      </c>
      <c r="E24" s="846"/>
      <c r="F24" s="829"/>
      <c r="G24" s="829"/>
      <c r="H24" s="829"/>
    </row>
    <row r="25" spans="1:8" s="316" customFormat="1" ht="11.25" customHeight="1">
      <c r="A25" s="846" t="s">
        <v>804</v>
      </c>
      <c r="B25" s="829">
        <v>0</v>
      </c>
      <c r="C25" s="183">
        <v>0</v>
      </c>
      <c r="D25" s="829">
        <v>0</v>
      </c>
      <c r="E25" s="846"/>
      <c r="F25" s="829"/>
      <c r="G25" s="829"/>
      <c r="H25" s="829"/>
    </row>
    <row r="26" spans="1:8" s="316" customFormat="1" ht="11.25" customHeight="1">
      <c r="A26" s="846" t="s">
        <v>796</v>
      </c>
      <c r="B26" s="829">
        <v>0</v>
      </c>
      <c r="C26" s="183">
        <v>30406000</v>
      </c>
      <c r="D26" s="829">
        <v>30406000</v>
      </c>
      <c r="E26" s="846"/>
      <c r="F26" s="829"/>
      <c r="G26" s="829"/>
      <c r="H26" s="829"/>
    </row>
    <row r="27" spans="1:8" s="316" customFormat="1" ht="11.25" customHeight="1">
      <c r="A27" s="846" t="s">
        <v>795</v>
      </c>
      <c r="B27" s="829">
        <v>0</v>
      </c>
      <c r="C27" s="183">
        <v>9288000</v>
      </c>
      <c r="D27" s="829">
        <v>9288000</v>
      </c>
      <c r="E27" s="846"/>
      <c r="F27" s="829"/>
      <c r="G27" s="829"/>
      <c r="H27" s="829"/>
    </row>
    <row r="28" spans="1:8" s="316" customFormat="1" ht="11.25" customHeight="1">
      <c r="A28" s="846" t="s">
        <v>800</v>
      </c>
      <c r="B28" s="829">
        <v>0</v>
      </c>
      <c r="C28" s="183">
        <v>8832000</v>
      </c>
      <c r="D28" s="829">
        <v>8832000</v>
      </c>
      <c r="E28" s="846"/>
      <c r="F28" s="829"/>
      <c r="G28" s="829"/>
      <c r="H28" s="829"/>
    </row>
    <row r="29" spans="1:8" s="316" customFormat="1" ht="11.25" customHeight="1">
      <c r="A29" s="846" t="s">
        <v>801</v>
      </c>
      <c r="B29" s="829">
        <v>0</v>
      </c>
      <c r="C29" s="183">
        <v>0</v>
      </c>
      <c r="D29" s="829">
        <v>0</v>
      </c>
      <c r="E29" s="846"/>
      <c r="F29" s="829"/>
      <c r="G29" s="829"/>
      <c r="H29" s="829"/>
    </row>
    <row r="30" spans="1:8" s="316" customFormat="1" ht="11.25" customHeight="1">
      <c r="A30" s="846" t="s">
        <v>797</v>
      </c>
      <c r="B30" s="829">
        <v>0</v>
      </c>
      <c r="C30" s="183">
        <v>4627000</v>
      </c>
      <c r="D30" s="829">
        <v>4627000</v>
      </c>
      <c r="E30" s="846"/>
      <c r="F30" s="829"/>
      <c r="G30" s="829"/>
      <c r="H30" s="829"/>
    </row>
    <row r="31" spans="1:8" s="316" customFormat="1" ht="11.25" customHeight="1">
      <c r="A31" s="846" t="s">
        <v>805</v>
      </c>
      <c r="B31" s="829">
        <v>0</v>
      </c>
      <c r="C31" s="183">
        <v>2000000</v>
      </c>
      <c r="D31" s="829">
        <v>2000000</v>
      </c>
      <c r="E31" s="846"/>
      <c r="F31" s="829"/>
      <c r="G31" s="829"/>
      <c r="H31" s="829"/>
    </row>
    <row r="32" spans="1:8" s="316" customFormat="1" ht="11.25" customHeight="1">
      <c r="A32" s="846" t="s">
        <v>806</v>
      </c>
      <c r="B32" s="829">
        <v>0</v>
      </c>
      <c r="C32" s="183">
        <v>5000000</v>
      </c>
      <c r="D32" s="829">
        <v>5000000</v>
      </c>
      <c r="E32" s="846"/>
      <c r="F32" s="829"/>
      <c r="G32" s="829"/>
      <c r="H32" s="829"/>
    </row>
    <row r="33" spans="1:8" s="316" customFormat="1" ht="11.25" customHeight="1">
      <c r="A33" s="846"/>
      <c r="B33" s="829"/>
      <c r="C33" s="183"/>
      <c r="D33" s="829"/>
      <c r="E33" s="846"/>
      <c r="F33" s="829"/>
      <c r="G33" s="829"/>
      <c r="H33" s="829"/>
    </row>
    <row r="34" spans="1:8" s="361" customFormat="1" ht="12.75">
      <c r="A34" s="779" t="s">
        <v>807</v>
      </c>
      <c r="B34" s="177">
        <v>856135</v>
      </c>
      <c r="C34" s="177">
        <v>544666</v>
      </c>
      <c r="D34" s="827">
        <v>-311469</v>
      </c>
      <c r="E34" s="779" t="s">
        <v>807</v>
      </c>
      <c r="F34" s="827">
        <f>F35</f>
        <v>856</v>
      </c>
      <c r="G34" s="827">
        <f>G35</f>
        <v>545</v>
      </c>
      <c r="H34" s="827">
        <f>G34-F34</f>
        <v>-311</v>
      </c>
    </row>
    <row r="35" spans="1:8" s="361" customFormat="1" ht="11.25" customHeight="1">
      <c r="A35" s="909" t="s">
        <v>808</v>
      </c>
      <c r="B35" s="177">
        <v>856135</v>
      </c>
      <c r="C35" s="177">
        <v>544666</v>
      </c>
      <c r="D35" s="827">
        <v>-311469</v>
      </c>
      <c r="E35" s="909" t="s">
        <v>808</v>
      </c>
      <c r="F35" s="827">
        <f>SUM(F36:F36)</f>
        <v>856</v>
      </c>
      <c r="G35" s="827">
        <f>SUM(G36:G36)</f>
        <v>545</v>
      </c>
      <c r="H35" s="827">
        <f>G35-F35</f>
        <v>-311</v>
      </c>
    </row>
    <row r="36" spans="1:8" s="316" customFormat="1" ht="12.75">
      <c r="A36" s="846" t="s">
        <v>809</v>
      </c>
      <c r="B36" s="829">
        <v>856135</v>
      </c>
      <c r="C36" s="183">
        <v>544666</v>
      </c>
      <c r="D36" s="829">
        <v>-311469</v>
      </c>
      <c r="E36" s="846" t="s">
        <v>809</v>
      </c>
      <c r="F36" s="829">
        <f>ROUND(B36/1000,0)</f>
        <v>856</v>
      </c>
      <c r="G36" s="829">
        <f>ROUND(C36/1000,0)</f>
        <v>545</v>
      </c>
      <c r="H36" s="829">
        <f>G36-F36</f>
        <v>-311</v>
      </c>
    </row>
    <row r="37" spans="1:8" s="316" customFormat="1" ht="12.75">
      <c r="A37" s="600"/>
      <c r="B37" s="786"/>
      <c r="C37" s="370"/>
      <c r="D37" s="786"/>
      <c r="E37" s="600"/>
      <c r="F37" s="786"/>
      <c r="G37" s="786"/>
      <c r="H37" s="786"/>
    </row>
    <row r="38" spans="1:8" s="316" customFormat="1" ht="12.75">
      <c r="A38" s="600"/>
      <c r="B38" s="786"/>
      <c r="C38" s="370"/>
      <c r="D38" s="786"/>
      <c r="E38" s="600"/>
      <c r="F38" s="786"/>
      <c r="G38" s="786"/>
      <c r="H38" s="786"/>
    </row>
    <row r="39" spans="1:8" s="316" customFormat="1" ht="12.75">
      <c r="A39" s="600"/>
      <c r="B39" s="786"/>
      <c r="C39" s="370"/>
      <c r="D39" s="786"/>
      <c r="E39" s="600"/>
      <c r="F39" s="786"/>
      <c r="G39" s="786"/>
      <c r="H39" s="786"/>
    </row>
    <row r="40" spans="1:8" s="316" customFormat="1" ht="12.75">
      <c r="A40" s="600"/>
      <c r="B40" s="786"/>
      <c r="C40" s="370"/>
      <c r="D40" s="786"/>
      <c r="E40" s="600"/>
      <c r="F40" s="786"/>
      <c r="G40" s="786"/>
      <c r="H40" s="786"/>
    </row>
    <row r="41" s="316" customFormat="1" ht="12.75">
      <c r="C41" s="150"/>
    </row>
    <row r="42" s="316" customFormat="1" ht="12.75">
      <c r="C42" s="150"/>
    </row>
    <row r="43" spans="1:60" s="205" customFormat="1" ht="12.75" customHeight="1">
      <c r="A43" s="42" t="s">
        <v>2</v>
      </c>
      <c r="D43" s="41" t="s">
        <v>3</v>
      </c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</row>
    <row r="44" spans="1:60" s="205" customFormat="1" ht="13.5" customHeight="1">
      <c r="A44" s="42"/>
      <c r="D44" s="41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</row>
    <row r="45" spans="3:8" s="316" customFormat="1" ht="12.75">
      <c r="C45" s="150"/>
      <c r="E45" s="316" t="s">
        <v>810</v>
      </c>
      <c r="G45" s="956" t="s">
        <v>811</v>
      </c>
      <c r="H45" s="956"/>
    </row>
    <row r="50" ht="12.75">
      <c r="A50" s="316" t="s">
        <v>105</v>
      </c>
    </row>
    <row r="51" ht="12.75">
      <c r="A51" s="316" t="s">
        <v>1261</v>
      </c>
    </row>
  </sheetData>
  <mergeCells count="1">
    <mergeCell ref="G45:H45"/>
  </mergeCells>
  <printOptions horizontalCentered="1"/>
  <pageMargins left="1.3385826771653544" right="0.7480314960629921" top="0.984251968503937" bottom="0.984251968503937" header="0.5118110236220472" footer="0.5118110236220472"/>
  <pageSetup firstPageNumber="61" useFirstPageNumber="1" horizontalDpi="600" verticalDpi="600" orientation="portrait" paperSize="9" r:id="rId1"/>
  <headerFooter alignWithMargins="0">
    <oddFooter>&amp;R&amp;8&amp;P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54"/>
  <sheetViews>
    <sheetView tabSelected="1" workbookViewId="0" topLeftCell="A2">
      <selection activeCell="B11" sqref="B11"/>
    </sheetView>
  </sheetViews>
  <sheetFormatPr defaultColWidth="9.140625" defaultRowHeight="9.75" customHeight="1"/>
  <cols>
    <col min="1" max="1" width="58.28125" style="953" customWidth="1"/>
    <col min="2" max="2" width="12.28125" style="953" customWidth="1"/>
    <col min="3" max="3" width="12.8515625" style="953" customWidth="1"/>
    <col min="4" max="4" width="12.00390625" style="954" customWidth="1"/>
    <col min="5" max="16384" width="9.140625" style="150" customWidth="1"/>
  </cols>
  <sheetData>
    <row r="1" spans="1:4" s="160" customFormat="1" ht="15.75">
      <c r="A1" s="910"/>
      <c r="B1" s="910"/>
      <c r="C1" s="910"/>
      <c r="D1" s="911" t="s">
        <v>812</v>
      </c>
    </row>
    <row r="2" spans="1:4" s="160" customFormat="1" ht="9.75" customHeight="1">
      <c r="A2" s="910"/>
      <c r="B2" s="910"/>
      <c r="C2" s="910"/>
      <c r="D2" s="912"/>
    </row>
    <row r="3" spans="1:4" ht="12.75">
      <c r="A3" s="1006" t="s">
        <v>941</v>
      </c>
      <c r="B3" s="1006"/>
      <c r="C3" s="1006"/>
      <c r="D3" s="1006"/>
    </row>
    <row r="4" spans="1:4" ht="12.75">
      <c r="A4" s="423"/>
      <c r="B4" s="423"/>
      <c r="C4" s="423"/>
      <c r="D4" s="423"/>
    </row>
    <row r="5" spans="1:4" s="160" customFormat="1" ht="13.5" customHeight="1">
      <c r="A5" s="955" t="s">
        <v>813</v>
      </c>
      <c r="B5" s="955"/>
      <c r="C5" s="955"/>
      <c r="D5" s="955"/>
    </row>
    <row r="6" spans="1:4" s="160" customFormat="1" ht="14.25" customHeight="1">
      <c r="A6" s="957" t="s">
        <v>108</v>
      </c>
      <c r="B6" s="957"/>
      <c r="C6" s="957"/>
      <c r="D6" s="957"/>
    </row>
    <row r="7" spans="1:4" ht="9.75" customHeight="1">
      <c r="A7" s="577"/>
      <c r="B7" s="150"/>
      <c r="C7" s="150"/>
      <c r="D7" s="150"/>
    </row>
    <row r="8" spans="1:4" ht="15.75" customHeight="1">
      <c r="A8" s="577"/>
      <c r="B8" s="150"/>
      <c r="C8" s="150"/>
      <c r="D8" s="423" t="s">
        <v>814</v>
      </c>
    </row>
    <row r="9" spans="1:4" ht="36" customHeight="1">
      <c r="A9" s="913" t="s">
        <v>946</v>
      </c>
      <c r="B9" s="913" t="s">
        <v>267</v>
      </c>
      <c r="C9" s="914" t="s">
        <v>12</v>
      </c>
      <c r="D9" s="913" t="s">
        <v>950</v>
      </c>
    </row>
    <row r="10" spans="1:4" ht="9" customHeight="1">
      <c r="A10" s="913">
        <v>1</v>
      </c>
      <c r="B10" s="913">
        <v>2</v>
      </c>
      <c r="C10" s="914">
        <v>3</v>
      </c>
      <c r="D10" s="913">
        <v>4</v>
      </c>
    </row>
    <row r="11" spans="1:4" ht="12.75" customHeight="1">
      <c r="A11" s="915" t="s">
        <v>815</v>
      </c>
      <c r="B11" s="916">
        <v>-12894882</v>
      </c>
      <c r="C11" s="916">
        <v>-7386162</v>
      </c>
      <c r="D11" s="917">
        <v>2304829</v>
      </c>
    </row>
    <row r="12" spans="1:4" ht="13.5">
      <c r="A12" s="918" t="s">
        <v>816</v>
      </c>
      <c r="B12" s="918">
        <v>39867747</v>
      </c>
      <c r="C12" s="918">
        <v>11702890</v>
      </c>
      <c r="D12" s="919">
        <v>3234381</v>
      </c>
    </row>
    <row r="13" spans="1:4" ht="12.75">
      <c r="A13" s="920" t="s">
        <v>817</v>
      </c>
      <c r="B13" s="920">
        <v>2154401</v>
      </c>
      <c r="C13" s="920">
        <v>867443</v>
      </c>
      <c r="D13" s="919">
        <v>0</v>
      </c>
    </row>
    <row r="14" spans="1:4" ht="12.75">
      <c r="A14" s="920" t="s">
        <v>818</v>
      </c>
      <c r="B14" s="920">
        <v>2154401</v>
      </c>
      <c r="C14" s="920">
        <v>867443</v>
      </c>
      <c r="D14" s="919">
        <v>0</v>
      </c>
    </row>
    <row r="15" spans="1:4" ht="12.75">
      <c r="A15" s="921" t="s">
        <v>819</v>
      </c>
      <c r="B15" s="922"/>
      <c r="C15" s="922"/>
      <c r="D15" s="919">
        <v>0</v>
      </c>
    </row>
    <row r="16" spans="1:4" ht="12.75">
      <c r="A16" s="923" t="s">
        <v>820</v>
      </c>
      <c r="B16" s="923">
        <v>1140300</v>
      </c>
      <c r="C16" s="923">
        <v>390595</v>
      </c>
      <c r="D16" s="919">
        <v>0</v>
      </c>
    </row>
    <row r="17" spans="1:4" ht="12.75">
      <c r="A17" s="923" t="s">
        <v>821</v>
      </c>
      <c r="B17" s="923">
        <v>1014101</v>
      </c>
      <c r="C17" s="923">
        <v>476848</v>
      </c>
      <c r="D17" s="919">
        <v>0</v>
      </c>
    </row>
    <row r="18" spans="1:4" ht="12.75">
      <c r="A18" s="924" t="s">
        <v>822</v>
      </c>
      <c r="B18" s="923">
        <v>0</v>
      </c>
      <c r="C18" s="923">
        <v>0</v>
      </c>
      <c r="D18" s="919">
        <v>0</v>
      </c>
    </row>
    <row r="19" spans="1:4" ht="12.75">
      <c r="A19" s="925" t="s">
        <v>823</v>
      </c>
      <c r="B19" s="920">
        <v>37713346</v>
      </c>
      <c r="C19" s="920">
        <v>10835447</v>
      </c>
      <c r="D19" s="919">
        <v>3234381</v>
      </c>
    </row>
    <row r="20" spans="1:4" ht="12.75">
      <c r="A20" s="925" t="s">
        <v>824</v>
      </c>
      <c r="B20" s="920">
        <v>32063250</v>
      </c>
      <c r="C20" s="920">
        <v>9679306</v>
      </c>
      <c r="D20" s="919">
        <v>3048230</v>
      </c>
    </row>
    <row r="21" spans="1:4" ht="15.75" customHeight="1">
      <c r="A21" s="923" t="s">
        <v>825</v>
      </c>
      <c r="B21" s="923">
        <v>1152348</v>
      </c>
      <c r="C21" s="923">
        <v>146342</v>
      </c>
      <c r="D21" s="919">
        <v>120106</v>
      </c>
    </row>
    <row r="22" spans="1:4" ht="15.75" customHeight="1">
      <c r="A22" s="923" t="s">
        <v>826</v>
      </c>
      <c r="B22" s="926" t="s">
        <v>953</v>
      </c>
      <c r="C22" s="923">
        <v>10000</v>
      </c>
      <c r="D22" s="919">
        <v>10000</v>
      </c>
    </row>
    <row r="23" spans="1:4" ht="15.75" customHeight="1">
      <c r="A23" s="923" t="s">
        <v>827</v>
      </c>
      <c r="B23" s="926" t="s">
        <v>953</v>
      </c>
      <c r="C23" s="923">
        <v>7900</v>
      </c>
      <c r="D23" s="919">
        <v>7900</v>
      </c>
    </row>
    <row r="24" spans="1:4" ht="15.75" customHeight="1">
      <c r="A24" s="923" t="s">
        <v>828</v>
      </c>
      <c r="B24" s="926" t="s">
        <v>953</v>
      </c>
      <c r="C24" s="923">
        <v>9536</v>
      </c>
      <c r="D24" s="919">
        <v>0</v>
      </c>
    </row>
    <row r="25" spans="1:4" ht="15.75" customHeight="1">
      <c r="A25" s="923" t="s">
        <v>829</v>
      </c>
      <c r="B25" s="926" t="s">
        <v>953</v>
      </c>
      <c r="C25" s="923">
        <v>95306</v>
      </c>
      <c r="D25" s="919">
        <v>95306</v>
      </c>
    </row>
    <row r="26" spans="1:4" ht="15.75" customHeight="1">
      <c r="A26" s="923" t="s">
        <v>830</v>
      </c>
      <c r="B26" s="926" t="s">
        <v>953</v>
      </c>
      <c r="C26" s="923">
        <v>23600</v>
      </c>
      <c r="D26" s="919">
        <v>6900</v>
      </c>
    </row>
    <row r="27" spans="1:4" ht="24.75" customHeight="1">
      <c r="A27" s="927" t="s">
        <v>831</v>
      </c>
      <c r="B27" s="928">
        <v>300000</v>
      </c>
      <c r="C27" s="923">
        <v>0</v>
      </c>
      <c r="D27" s="919">
        <v>0</v>
      </c>
    </row>
    <row r="28" spans="1:4" ht="24.75" customHeight="1">
      <c r="A28" s="927" t="s">
        <v>832</v>
      </c>
      <c r="B28" s="928">
        <v>200000</v>
      </c>
      <c r="C28" s="923">
        <v>0</v>
      </c>
      <c r="D28" s="919">
        <v>0</v>
      </c>
    </row>
    <row r="29" spans="1:4" ht="12.75" customHeight="1">
      <c r="A29" s="927" t="s">
        <v>833</v>
      </c>
      <c r="B29" s="928">
        <v>572000</v>
      </c>
      <c r="C29" s="928">
        <v>100000</v>
      </c>
      <c r="D29" s="919">
        <v>100000</v>
      </c>
    </row>
    <row r="30" spans="1:4" ht="24.75" customHeight="1">
      <c r="A30" s="929" t="s">
        <v>834</v>
      </c>
      <c r="B30" s="928">
        <v>100000</v>
      </c>
      <c r="C30" s="919">
        <v>0</v>
      </c>
      <c r="D30" s="919">
        <v>0</v>
      </c>
    </row>
    <row r="31" spans="1:4" ht="12.75" customHeight="1">
      <c r="A31" s="929" t="s">
        <v>835</v>
      </c>
      <c r="B31" s="928">
        <v>120000</v>
      </c>
      <c r="C31" s="919">
        <v>100000</v>
      </c>
      <c r="D31" s="919">
        <v>100000</v>
      </c>
    </row>
    <row r="32" spans="1:4" ht="24.75" customHeight="1">
      <c r="A32" s="929" t="s">
        <v>836</v>
      </c>
      <c r="B32" s="928">
        <v>75000</v>
      </c>
      <c r="C32" s="922">
        <v>0</v>
      </c>
      <c r="D32" s="919">
        <v>0</v>
      </c>
    </row>
    <row r="33" spans="1:4" ht="24.75" customHeight="1">
      <c r="A33" s="929" t="s">
        <v>837</v>
      </c>
      <c r="B33" s="928">
        <v>75000</v>
      </c>
      <c r="C33" s="922">
        <v>0</v>
      </c>
      <c r="D33" s="919">
        <v>0</v>
      </c>
    </row>
    <row r="34" spans="1:4" ht="24.75" customHeight="1">
      <c r="A34" s="929" t="s">
        <v>838</v>
      </c>
      <c r="B34" s="928">
        <v>0</v>
      </c>
      <c r="C34" s="919">
        <v>0</v>
      </c>
      <c r="D34" s="919">
        <v>0</v>
      </c>
    </row>
    <row r="35" spans="1:4" ht="24.75" customHeight="1">
      <c r="A35" s="929" t="s">
        <v>839</v>
      </c>
      <c r="B35" s="928">
        <v>35000</v>
      </c>
      <c r="C35" s="919">
        <v>0</v>
      </c>
      <c r="D35" s="919">
        <v>0</v>
      </c>
    </row>
    <row r="36" spans="1:4" ht="24.75" customHeight="1">
      <c r="A36" s="929" t="s">
        <v>840</v>
      </c>
      <c r="B36" s="928">
        <v>17000</v>
      </c>
      <c r="C36" s="919">
        <v>0</v>
      </c>
      <c r="D36" s="919">
        <v>0</v>
      </c>
    </row>
    <row r="37" spans="1:4" ht="24.75" customHeight="1">
      <c r="A37" s="929" t="s">
        <v>841</v>
      </c>
      <c r="B37" s="928">
        <v>150000</v>
      </c>
      <c r="C37" s="919">
        <v>0</v>
      </c>
      <c r="D37" s="919">
        <v>0</v>
      </c>
    </row>
    <row r="38" spans="1:4" ht="13.5" customHeight="1">
      <c r="A38" s="929" t="s">
        <v>842</v>
      </c>
      <c r="B38" s="928">
        <v>5000000</v>
      </c>
      <c r="C38" s="919">
        <v>2625334</v>
      </c>
      <c r="D38" s="919">
        <v>791981</v>
      </c>
    </row>
    <row r="39" spans="1:4" ht="13.5" customHeight="1">
      <c r="A39" s="923" t="s">
        <v>843</v>
      </c>
      <c r="B39" s="926" t="s">
        <v>953</v>
      </c>
      <c r="C39" s="919">
        <v>115000</v>
      </c>
      <c r="D39" s="919">
        <v>48000</v>
      </c>
    </row>
    <row r="40" spans="1:4" ht="13.5" customHeight="1">
      <c r="A40" s="923" t="s">
        <v>844</v>
      </c>
      <c r="B40" s="926" t="s">
        <v>953</v>
      </c>
      <c r="C40" s="919">
        <v>224000</v>
      </c>
      <c r="D40" s="919">
        <v>0</v>
      </c>
    </row>
    <row r="41" spans="1:4" ht="13.5" customHeight="1">
      <c r="A41" s="923" t="s">
        <v>845</v>
      </c>
      <c r="B41" s="926" t="s">
        <v>953</v>
      </c>
      <c r="C41" s="919">
        <v>40200</v>
      </c>
      <c r="D41" s="919">
        <v>40200</v>
      </c>
    </row>
    <row r="42" spans="1:4" ht="13.5" customHeight="1">
      <c r="A42" s="923" t="s">
        <v>846</v>
      </c>
      <c r="B42" s="926" t="s">
        <v>953</v>
      </c>
      <c r="C42" s="919">
        <v>38000</v>
      </c>
      <c r="D42" s="919">
        <v>0</v>
      </c>
    </row>
    <row r="43" spans="1:4" ht="13.5" customHeight="1">
      <c r="A43" s="923" t="s">
        <v>847</v>
      </c>
      <c r="B43" s="926" t="s">
        <v>953</v>
      </c>
      <c r="C43" s="919">
        <v>125000</v>
      </c>
      <c r="D43" s="919">
        <v>50000</v>
      </c>
    </row>
    <row r="44" spans="1:4" ht="13.5" customHeight="1">
      <c r="A44" s="923" t="s">
        <v>848</v>
      </c>
      <c r="B44" s="926" t="s">
        <v>953</v>
      </c>
      <c r="C44" s="919">
        <v>170000</v>
      </c>
      <c r="D44" s="919">
        <v>170000</v>
      </c>
    </row>
    <row r="45" spans="1:4" ht="13.5" customHeight="1">
      <c r="A45" s="923" t="s">
        <v>849</v>
      </c>
      <c r="B45" s="926" t="s">
        <v>953</v>
      </c>
      <c r="C45" s="919">
        <v>150000</v>
      </c>
      <c r="D45" s="919">
        <v>0</v>
      </c>
    </row>
    <row r="46" spans="1:4" ht="13.5" customHeight="1">
      <c r="A46" s="923" t="s">
        <v>850</v>
      </c>
      <c r="B46" s="926" t="s">
        <v>953</v>
      </c>
      <c r="C46" s="919">
        <v>152000</v>
      </c>
      <c r="D46" s="919">
        <v>45000</v>
      </c>
    </row>
    <row r="47" spans="1:4" ht="13.5" customHeight="1">
      <c r="A47" s="923" t="s">
        <v>851</v>
      </c>
      <c r="B47" s="926" t="s">
        <v>953</v>
      </c>
      <c r="C47" s="919">
        <v>50000</v>
      </c>
      <c r="D47" s="919">
        <v>50000</v>
      </c>
    </row>
    <row r="48" spans="1:4" ht="13.5" customHeight="1">
      <c r="A48" s="923" t="s">
        <v>852</v>
      </c>
      <c r="B48" s="926" t="s">
        <v>953</v>
      </c>
      <c r="C48" s="919">
        <v>80000</v>
      </c>
      <c r="D48" s="919">
        <v>0</v>
      </c>
    </row>
    <row r="49" spans="1:4" ht="13.5" customHeight="1">
      <c r="A49" s="923" t="s">
        <v>853</v>
      </c>
      <c r="B49" s="926" t="s">
        <v>953</v>
      </c>
      <c r="C49" s="919">
        <v>130000</v>
      </c>
      <c r="D49" s="919">
        <v>0</v>
      </c>
    </row>
    <row r="50" spans="1:4" ht="13.5" customHeight="1">
      <c r="A50" s="923" t="s">
        <v>854</v>
      </c>
      <c r="B50" s="926" t="s">
        <v>953</v>
      </c>
      <c r="C50" s="919">
        <v>159000</v>
      </c>
      <c r="D50" s="919">
        <v>0</v>
      </c>
    </row>
    <row r="51" spans="1:4" ht="13.5" customHeight="1">
      <c r="A51" s="923" t="s">
        <v>855</v>
      </c>
      <c r="B51" s="926" t="s">
        <v>953</v>
      </c>
      <c r="C51" s="919">
        <v>100000</v>
      </c>
      <c r="D51" s="919">
        <v>50000</v>
      </c>
    </row>
    <row r="52" spans="1:4" ht="13.5" customHeight="1">
      <c r="A52" s="923" t="s">
        <v>856</v>
      </c>
      <c r="B52" s="926" t="s">
        <v>953</v>
      </c>
      <c r="C52" s="919">
        <v>30000</v>
      </c>
      <c r="D52" s="919">
        <v>20000</v>
      </c>
    </row>
    <row r="53" spans="1:4" ht="13.5" customHeight="1">
      <c r="A53" s="923" t="s">
        <v>857</v>
      </c>
      <c r="B53" s="926" t="s">
        <v>953</v>
      </c>
      <c r="C53" s="919">
        <v>50000</v>
      </c>
      <c r="D53" s="919">
        <v>0</v>
      </c>
    </row>
    <row r="54" spans="1:4" ht="13.5" customHeight="1">
      <c r="A54" s="923" t="s">
        <v>858</v>
      </c>
      <c r="B54" s="926" t="s">
        <v>953</v>
      </c>
      <c r="C54" s="919">
        <v>241411</v>
      </c>
      <c r="D54" s="919">
        <v>217270</v>
      </c>
    </row>
    <row r="55" spans="1:4" ht="13.5" customHeight="1">
      <c r="A55" s="923" t="s">
        <v>859</v>
      </c>
      <c r="B55" s="926" t="s">
        <v>953</v>
      </c>
      <c r="C55" s="919">
        <v>126700</v>
      </c>
      <c r="D55" s="919">
        <v>101511</v>
      </c>
    </row>
    <row r="56" spans="1:4" ht="13.5" customHeight="1">
      <c r="A56" s="923" t="s">
        <v>860</v>
      </c>
      <c r="B56" s="926" t="s">
        <v>953</v>
      </c>
      <c r="C56" s="919">
        <v>114900</v>
      </c>
      <c r="D56" s="919">
        <v>0</v>
      </c>
    </row>
    <row r="57" spans="1:4" ht="13.5" customHeight="1">
      <c r="A57" s="923" t="s">
        <v>861</v>
      </c>
      <c r="B57" s="926" t="s">
        <v>953</v>
      </c>
      <c r="C57" s="919">
        <v>129123</v>
      </c>
      <c r="D57" s="919">
        <v>0</v>
      </c>
    </row>
    <row r="58" spans="1:4" ht="13.5" customHeight="1">
      <c r="A58" s="923" t="s">
        <v>862</v>
      </c>
      <c r="B58" s="926" t="s">
        <v>953</v>
      </c>
      <c r="C58" s="919">
        <v>334000</v>
      </c>
      <c r="D58" s="919">
        <v>0</v>
      </c>
    </row>
    <row r="59" spans="1:4" ht="13.5" customHeight="1">
      <c r="A59" s="923" t="s">
        <v>863</v>
      </c>
      <c r="B59" s="926" t="s">
        <v>953</v>
      </c>
      <c r="C59" s="919">
        <v>66000</v>
      </c>
      <c r="D59" s="919">
        <v>0</v>
      </c>
    </row>
    <row r="60" spans="1:4" ht="12.75" customHeight="1">
      <c r="A60" s="923" t="s">
        <v>864</v>
      </c>
      <c r="B60" s="928">
        <v>24838902</v>
      </c>
      <c r="C60" s="919">
        <v>6807630</v>
      </c>
      <c r="D60" s="919">
        <v>2036143</v>
      </c>
    </row>
    <row r="61" spans="1:4" ht="12.75" customHeight="1">
      <c r="A61" s="923" t="s">
        <v>865</v>
      </c>
      <c r="B61" s="926" t="s">
        <v>953</v>
      </c>
      <c r="C61" s="919">
        <v>305000</v>
      </c>
      <c r="D61" s="919">
        <v>0</v>
      </c>
    </row>
    <row r="62" spans="1:4" ht="12.75" customHeight="1">
      <c r="A62" s="923" t="s">
        <v>866</v>
      </c>
      <c r="B62" s="926" t="s">
        <v>953</v>
      </c>
      <c r="C62" s="919">
        <v>70000</v>
      </c>
      <c r="D62" s="919">
        <v>0</v>
      </c>
    </row>
    <row r="63" spans="1:4" ht="12.75" customHeight="1">
      <c r="A63" s="923" t="s">
        <v>867</v>
      </c>
      <c r="B63" s="926" t="s">
        <v>953</v>
      </c>
      <c r="C63" s="919">
        <v>30000</v>
      </c>
      <c r="D63" s="919">
        <v>30000</v>
      </c>
    </row>
    <row r="64" spans="1:4" ht="12.75" customHeight="1">
      <c r="A64" s="923" t="s">
        <v>868</v>
      </c>
      <c r="B64" s="926" t="s">
        <v>953</v>
      </c>
      <c r="C64" s="919">
        <v>300000</v>
      </c>
      <c r="D64" s="919">
        <v>0</v>
      </c>
    </row>
    <row r="65" spans="1:4" ht="12.75" customHeight="1">
      <c r="A65" s="923" t="s">
        <v>869</v>
      </c>
      <c r="B65" s="926" t="s">
        <v>953</v>
      </c>
      <c r="C65" s="919">
        <v>100000</v>
      </c>
      <c r="D65" s="919">
        <v>100000</v>
      </c>
    </row>
    <row r="66" spans="1:4" ht="12.75" customHeight="1">
      <c r="A66" s="923" t="s">
        <v>870</v>
      </c>
      <c r="B66" s="926" t="s">
        <v>953</v>
      </c>
      <c r="C66" s="919">
        <v>110000</v>
      </c>
      <c r="D66" s="919">
        <v>0</v>
      </c>
    </row>
    <row r="67" spans="1:4" ht="12.75" customHeight="1">
      <c r="A67" s="923" t="s">
        <v>871</v>
      </c>
      <c r="B67" s="926" t="s">
        <v>953</v>
      </c>
      <c r="C67" s="919">
        <v>25000</v>
      </c>
      <c r="D67" s="919">
        <v>25000</v>
      </c>
    </row>
    <row r="68" spans="1:4" ht="12.75" customHeight="1">
      <c r="A68" s="923" t="s">
        <v>872</v>
      </c>
      <c r="B68" s="926" t="s">
        <v>953</v>
      </c>
      <c r="C68" s="919">
        <v>55600</v>
      </c>
      <c r="D68" s="919">
        <v>0</v>
      </c>
    </row>
    <row r="69" spans="1:4" ht="12.75" customHeight="1">
      <c r="A69" s="923" t="s">
        <v>873</v>
      </c>
      <c r="B69" s="926" t="s">
        <v>953</v>
      </c>
      <c r="C69" s="919">
        <v>4000</v>
      </c>
      <c r="D69" s="919">
        <v>0</v>
      </c>
    </row>
    <row r="70" spans="1:4" ht="12.75" customHeight="1">
      <c r="A70" s="923" t="s">
        <v>874</v>
      </c>
      <c r="B70" s="926" t="s">
        <v>953</v>
      </c>
      <c r="C70" s="919">
        <v>52859</v>
      </c>
      <c r="D70" s="919">
        <v>0</v>
      </c>
    </row>
    <row r="71" spans="1:4" ht="12.75" customHeight="1">
      <c r="A71" s="923" t="s">
        <v>875</v>
      </c>
      <c r="B71" s="926" t="s">
        <v>953</v>
      </c>
      <c r="C71" s="919">
        <v>26000</v>
      </c>
      <c r="D71" s="919">
        <v>0</v>
      </c>
    </row>
    <row r="72" spans="1:4" ht="12.75" customHeight="1">
      <c r="A72" s="923" t="s">
        <v>876</v>
      </c>
      <c r="B72" s="926" t="s">
        <v>953</v>
      </c>
      <c r="C72" s="919">
        <v>50000</v>
      </c>
      <c r="D72" s="919">
        <v>50000</v>
      </c>
    </row>
    <row r="73" spans="1:4" ht="12.75" customHeight="1">
      <c r="A73" s="923" t="s">
        <v>877</v>
      </c>
      <c r="B73" s="926" t="s">
        <v>953</v>
      </c>
      <c r="C73" s="919">
        <v>60000</v>
      </c>
      <c r="D73" s="919">
        <v>0</v>
      </c>
    </row>
    <row r="74" spans="1:4" ht="12.75" customHeight="1">
      <c r="A74" s="923" t="s">
        <v>878</v>
      </c>
      <c r="B74" s="926" t="s">
        <v>953</v>
      </c>
      <c r="C74" s="919">
        <v>10000</v>
      </c>
      <c r="D74" s="919">
        <v>10000</v>
      </c>
    </row>
    <row r="75" spans="1:4" ht="12.75" customHeight="1">
      <c r="A75" s="923" t="s">
        <v>879</v>
      </c>
      <c r="B75" s="926" t="s">
        <v>953</v>
      </c>
      <c r="C75" s="919">
        <v>9000</v>
      </c>
      <c r="D75" s="919">
        <v>0</v>
      </c>
    </row>
    <row r="76" spans="1:4" ht="12.75" customHeight="1">
      <c r="A76" s="923" t="s">
        <v>880</v>
      </c>
      <c r="B76" s="926" t="s">
        <v>953</v>
      </c>
      <c r="C76" s="919">
        <v>81000</v>
      </c>
      <c r="D76" s="919">
        <v>0</v>
      </c>
    </row>
    <row r="77" spans="1:4" ht="12.75" customHeight="1">
      <c r="A77" s="923" t="s">
        <v>881</v>
      </c>
      <c r="B77" s="926" t="s">
        <v>953</v>
      </c>
      <c r="C77" s="919">
        <v>6000</v>
      </c>
      <c r="D77" s="919">
        <v>0</v>
      </c>
    </row>
    <row r="78" spans="1:4" ht="12.75" customHeight="1">
      <c r="A78" s="923" t="s">
        <v>882</v>
      </c>
      <c r="B78" s="926" t="s">
        <v>953</v>
      </c>
      <c r="C78" s="919">
        <v>25000</v>
      </c>
      <c r="D78" s="919">
        <v>25000</v>
      </c>
    </row>
    <row r="79" spans="1:4" ht="12.75" customHeight="1">
      <c r="A79" s="923" t="s">
        <v>883</v>
      </c>
      <c r="B79" s="926" t="s">
        <v>953</v>
      </c>
      <c r="C79" s="919">
        <v>30326</v>
      </c>
      <c r="D79" s="919">
        <v>0</v>
      </c>
    </row>
    <row r="80" spans="1:4" ht="12.75" customHeight="1">
      <c r="A80" s="923" t="s">
        <v>884</v>
      </c>
      <c r="B80" s="926" t="s">
        <v>953</v>
      </c>
      <c r="C80" s="919">
        <v>180000</v>
      </c>
      <c r="D80" s="919">
        <v>80000</v>
      </c>
    </row>
    <row r="81" spans="1:4" ht="12.75" customHeight="1">
      <c r="A81" s="923" t="s">
        <v>885</v>
      </c>
      <c r="B81" s="926" t="s">
        <v>953</v>
      </c>
      <c r="C81" s="919">
        <v>6900</v>
      </c>
      <c r="D81" s="919">
        <v>0</v>
      </c>
    </row>
    <row r="82" spans="1:4" ht="12.75" customHeight="1">
      <c r="A82" s="923" t="s">
        <v>886</v>
      </c>
      <c r="B82" s="926" t="s">
        <v>953</v>
      </c>
      <c r="C82" s="919">
        <v>30000</v>
      </c>
      <c r="D82" s="919">
        <v>30000</v>
      </c>
    </row>
    <row r="83" spans="1:4" ht="12.75" customHeight="1">
      <c r="A83" s="923" t="s">
        <v>887</v>
      </c>
      <c r="B83" s="926" t="s">
        <v>953</v>
      </c>
      <c r="C83" s="919">
        <v>10000</v>
      </c>
      <c r="D83" s="919">
        <v>0</v>
      </c>
    </row>
    <row r="84" spans="1:4" ht="12.75" customHeight="1">
      <c r="A84" s="923" t="s">
        <v>888</v>
      </c>
      <c r="B84" s="926" t="s">
        <v>953</v>
      </c>
      <c r="C84" s="919">
        <v>31000</v>
      </c>
      <c r="D84" s="919">
        <v>0</v>
      </c>
    </row>
    <row r="85" spans="1:4" ht="12.75" customHeight="1">
      <c r="A85" s="923" t="s">
        <v>889</v>
      </c>
      <c r="B85" s="926" t="s">
        <v>953</v>
      </c>
      <c r="C85" s="919">
        <v>35000</v>
      </c>
      <c r="D85" s="919">
        <v>0</v>
      </c>
    </row>
    <row r="86" spans="1:4" ht="12.75" customHeight="1">
      <c r="A86" s="923" t="s">
        <v>890</v>
      </c>
      <c r="B86" s="926" t="s">
        <v>953</v>
      </c>
      <c r="C86" s="919">
        <v>12000</v>
      </c>
      <c r="D86" s="919">
        <v>0</v>
      </c>
    </row>
    <row r="87" spans="1:4" ht="12.75" customHeight="1">
      <c r="A87" s="923" t="s">
        <v>891</v>
      </c>
      <c r="B87" s="926" t="s">
        <v>953</v>
      </c>
      <c r="C87" s="919">
        <v>70000</v>
      </c>
      <c r="D87" s="919">
        <v>70000</v>
      </c>
    </row>
    <row r="88" spans="1:4" ht="12.75" customHeight="1">
      <c r="A88" s="923" t="s">
        <v>892</v>
      </c>
      <c r="B88" s="926" t="s">
        <v>953</v>
      </c>
      <c r="C88" s="919">
        <v>25000</v>
      </c>
      <c r="D88" s="919">
        <v>0</v>
      </c>
    </row>
    <row r="89" spans="1:4" ht="12.75" customHeight="1">
      <c r="A89" s="923" t="s">
        <v>893</v>
      </c>
      <c r="B89" s="926" t="s">
        <v>953</v>
      </c>
      <c r="C89" s="919">
        <v>20000</v>
      </c>
      <c r="D89" s="919">
        <v>0</v>
      </c>
    </row>
    <row r="90" spans="1:4" ht="12.75" customHeight="1">
      <c r="A90" s="923" t="s">
        <v>894</v>
      </c>
      <c r="B90" s="926" t="s">
        <v>953</v>
      </c>
      <c r="C90" s="919">
        <v>5000</v>
      </c>
      <c r="D90" s="919">
        <v>0</v>
      </c>
    </row>
    <row r="91" spans="1:4" ht="12.75" customHeight="1">
      <c r="A91" s="923" t="s">
        <v>895</v>
      </c>
      <c r="B91" s="926" t="s">
        <v>953</v>
      </c>
      <c r="C91" s="919">
        <v>25000</v>
      </c>
      <c r="D91" s="919">
        <v>0</v>
      </c>
    </row>
    <row r="92" spans="1:4" ht="12.75" customHeight="1">
      <c r="A92" s="923" t="s">
        <v>896</v>
      </c>
      <c r="B92" s="926" t="s">
        <v>953</v>
      </c>
      <c r="C92" s="919">
        <v>447500</v>
      </c>
      <c r="D92" s="919">
        <v>158000</v>
      </c>
    </row>
    <row r="93" spans="1:4" ht="12.75" customHeight="1">
      <c r="A93" s="923" t="s">
        <v>897</v>
      </c>
      <c r="B93" s="926" t="s">
        <v>953</v>
      </c>
      <c r="C93" s="919">
        <v>45000</v>
      </c>
      <c r="D93" s="919">
        <v>0</v>
      </c>
    </row>
    <row r="94" spans="1:4" ht="12.75" customHeight="1">
      <c r="A94" s="923" t="s">
        <v>898</v>
      </c>
      <c r="B94" s="926" t="s">
        <v>953</v>
      </c>
      <c r="C94" s="919">
        <v>150000</v>
      </c>
      <c r="D94" s="919">
        <v>0</v>
      </c>
    </row>
    <row r="95" spans="1:4" ht="12.75" customHeight="1">
      <c r="A95" s="923" t="s">
        <v>899</v>
      </c>
      <c r="B95" s="926" t="s">
        <v>953</v>
      </c>
      <c r="C95" s="919">
        <v>12000</v>
      </c>
      <c r="D95" s="919">
        <v>0</v>
      </c>
    </row>
    <row r="96" spans="1:4" ht="12.75" customHeight="1">
      <c r="A96" s="923" t="s">
        <v>900</v>
      </c>
      <c r="B96" s="926" t="s">
        <v>953</v>
      </c>
      <c r="C96" s="919">
        <v>33000</v>
      </c>
      <c r="D96" s="919">
        <v>20000</v>
      </c>
    </row>
    <row r="97" spans="1:4" ht="12.75" customHeight="1">
      <c r="A97" s="923" t="s">
        <v>901</v>
      </c>
      <c r="B97" s="926" t="s">
        <v>953</v>
      </c>
      <c r="C97" s="919">
        <v>15000</v>
      </c>
      <c r="D97" s="919">
        <v>0</v>
      </c>
    </row>
    <row r="98" spans="1:4" ht="12.75" customHeight="1">
      <c r="A98" s="923" t="s">
        <v>902</v>
      </c>
      <c r="B98" s="926" t="s">
        <v>953</v>
      </c>
      <c r="C98" s="919">
        <v>20000</v>
      </c>
      <c r="D98" s="919">
        <v>20000</v>
      </c>
    </row>
    <row r="99" spans="1:4" ht="12.75" customHeight="1">
      <c r="A99" s="923" t="s">
        <v>903</v>
      </c>
      <c r="B99" s="926" t="s">
        <v>953</v>
      </c>
      <c r="C99" s="919">
        <v>213000</v>
      </c>
      <c r="D99" s="919">
        <v>34500</v>
      </c>
    </row>
    <row r="100" spans="1:4" ht="12.75" customHeight="1">
      <c r="A100" s="923" t="s">
        <v>904</v>
      </c>
      <c r="B100" s="926" t="s">
        <v>953</v>
      </c>
      <c r="C100" s="919">
        <v>50000</v>
      </c>
      <c r="D100" s="919">
        <v>0</v>
      </c>
    </row>
    <row r="101" spans="1:4" ht="12.75" customHeight="1">
      <c r="A101" s="923" t="s">
        <v>905</v>
      </c>
      <c r="B101" s="926" t="s">
        <v>953</v>
      </c>
      <c r="C101" s="919">
        <v>148000</v>
      </c>
      <c r="D101" s="919">
        <v>53000</v>
      </c>
    </row>
    <row r="102" spans="1:4" ht="12.75" customHeight="1">
      <c r="A102" s="923" t="s">
        <v>906</v>
      </c>
      <c r="B102" s="926" t="s">
        <v>953</v>
      </c>
      <c r="C102" s="919">
        <v>83000</v>
      </c>
      <c r="D102" s="919">
        <v>0</v>
      </c>
    </row>
    <row r="103" spans="1:4" ht="12.75" customHeight="1">
      <c r="A103" s="923" t="s">
        <v>907</v>
      </c>
      <c r="B103" s="926" t="s">
        <v>953</v>
      </c>
      <c r="C103" s="919">
        <v>148410</v>
      </c>
      <c r="D103" s="919">
        <v>0</v>
      </c>
    </row>
    <row r="104" spans="1:4" ht="12.75" customHeight="1">
      <c r="A104" s="923" t="s">
        <v>908</v>
      </c>
      <c r="B104" s="926" t="s">
        <v>953</v>
      </c>
      <c r="C104" s="919">
        <v>20000</v>
      </c>
      <c r="D104" s="919">
        <v>0</v>
      </c>
    </row>
    <row r="105" spans="1:4" ht="12.75" customHeight="1">
      <c r="A105" s="923" t="s">
        <v>909</v>
      </c>
      <c r="B105" s="926" t="s">
        <v>953</v>
      </c>
      <c r="C105" s="919">
        <v>15000</v>
      </c>
      <c r="D105" s="919">
        <v>15000</v>
      </c>
    </row>
    <row r="106" spans="1:4" ht="12.75" customHeight="1">
      <c r="A106" s="923" t="s">
        <v>910</v>
      </c>
      <c r="B106" s="926" t="s">
        <v>953</v>
      </c>
      <c r="C106" s="919">
        <v>8000</v>
      </c>
      <c r="D106" s="919">
        <v>0</v>
      </c>
    </row>
    <row r="107" spans="1:4" ht="12.75" customHeight="1">
      <c r="A107" s="923" t="s">
        <v>911</v>
      </c>
      <c r="B107" s="926" t="s">
        <v>953</v>
      </c>
      <c r="C107" s="919">
        <v>241500</v>
      </c>
      <c r="D107" s="919">
        <v>0</v>
      </c>
    </row>
    <row r="108" spans="1:4" ht="12.75" customHeight="1">
      <c r="A108" s="923" t="s">
        <v>912</v>
      </c>
      <c r="B108" s="926" t="s">
        <v>953</v>
      </c>
      <c r="C108" s="919">
        <v>5000</v>
      </c>
      <c r="D108" s="919">
        <v>0</v>
      </c>
    </row>
    <row r="109" spans="1:4" ht="12.75" customHeight="1">
      <c r="A109" s="923" t="s">
        <v>913</v>
      </c>
      <c r="B109" s="926" t="s">
        <v>953</v>
      </c>
      <c r="C109" s="919">
        <v>18000</v>
      </c>
      <c r="D109" s="919">
        <v>0</v>
      </c>
    </row>
    <row r="110" spans="1:4" ht="12.75" customHeight="1">
      <c r="A110" s="923" t="s">
        <v>914</v>
      </c>
      <c r="B110" s="926" t="s">
        <v>953</v>
      </c>
      <c r="C110" s="919">
        <v>20000</v>
      </c>
      <c r="D110" s="919">
        <v>0</v>
      </c>
    </row>
    <row r="111" spans="1:4" ht="12.75" customHeight="1">
      <c r="A111" s="923" t="s">
        <v>915</v>
      </c>
      <c r="B111" s="926" t="s">
        <v>953</v>
      </c>
      <c r="C111" s="919">
        <v>20000</v>
      </c>
      <c r="D111" s="919">
        <v>0</v>
      </c>
    </row>
    <row r="112" spans="1:4" ht="12.75" customHeight="1">
      <c r="A112" s="923" t="s">
        <v>916</v>
      </c>
      <c r="B112" s="926" t="s">
        <v>953</v>
      </c>
      <c r="C112" s="919">
        <v>363322</v>
      </c>
      <c r="D112" s="919">
        <v>300000</v>
      </c>
    </row>
    <row r="113" spans="1:4" ht="12.75" customHeight="1">
      <c r="A113" s="923" t="s">
        <v>917</v>
      </c>
      <c r="B113" s="926" t="s">
        <v>953</v>
      </c>
      <c r="C113" s="919">
        <v>50780</v>
      </c>
      <c r="D113" s="919">
        <v>0</v>
      </c>
    </row>
    <row r="114" spans="1:4" ht="12.75" customHeight="1">
      <c r="A114" s="923" t="s">
        <v>857</v>
      </c>
      <c r="B114" s="926" t="s">
        <v>953</v>
      </c>
      <c r="C114" s="919">
        <v>55000</v>
      </c>
      <c r="D114" s="919">
        <v>0</v>
      </c>
    </row>
    <row r="115" spans="1:4" ht="12.75" customHeight="1">
      <c r="A115" s="923" t="s">
        <v>918</v>
      </c>
      <c r="B115" s="926" t="s">
        <v>953</v>
      </c>
      <c r="C115" s="919">
        <v>91970</v>
      </c>
      <c r="D115" s="919">
        <v>0</v>
      </c>
    </row>
    <row r="116" spans="1:4" ht="12.75" customHeight="1">
      <c r="A116" s="923" t="s">
        <v>919</v>
      </c>
      <c r="B116" s="926" t="s">
        <v>953</v>
      </c>
      <c r="C116" s="919">
        <v>1443</v>
      </c>
      <c r="D116" s="919">
        <v>0</v>
      </c>
    </row>
    <row r="117" spans="1:4" ht="12.75" customHeight="1">
      <c r="A117" s="923" t="s">
        <v>920</v>
      </c>
      <c r="B117" s="926" t="s">
        <v>953</v>
      </c>
      <c r="C117" s="919">
        <v>86195</v>
      </c>
      <c r="D117" s="919">
        <v>24235</v>
      </c>
    </row>
    <row r="118" spans="1:4" ht="12.75" customHeight="1">
      <c r="A118" s="923" t="s">
        <v>858</v>
      </c>
      <c r="B118" s="926" t="s">
        <v>953</v>
      </c>
      <c r="C118" s="919">
        <v>31160</v>
      </c>
      <c r="D118" s="919">
        <v>0</v>
      </c>
    </row>
    <row r="119" spans="1:4" ht="12.75" customHeight="1">
      <c r="A119" s="923" t="s">
        <v>921</v>
      </c>
      <c r="B119" s="926" t="s">
        <v>953</v>
      </c>
      <c r="C119" s="919">
        <v>50000</v>
      </c>
      <c r="D119" s="919">
        <v>0</v>
      </c>
    </row>
    <row r="120" spans="1:4" ht="12.75" customHeight="1">
      <c r="A120" s="923" t="s">
        <v>922</v>
      </c>
      <c r="B120" s="926" t="s">
        <v>953</v>
      </c>
      <c r="C120" s="919">
        <v>12000</v>
      </c>
      <c r="D120" s="919">
        <v>0</v>
      </c>
    </row>
    <row r="121" spans="1:4" ht="12.75" customHeight="1">
      <c r="A121" s="923" t="s">
        <v>923</v>
      </c>
      <c r="B121" s="926" t="s">
        <v>953</v>
      </c>
      <c r="C121" s="919">
        <v>186516</v>
      </c>
      <c r="D121" s="919">
        <v>54899</v>
      </c>
    </row>
    <row r="122" spans="1:4" ht="12.75" customHeight="1">
      <c r="A122" s="923" t="s">
        <v>924</v>
      </c>
      <c r="B122" s="926" t="s">
        <v>953</v>
      </c>
      <c r="C122" s="919">
        <v>190000</v>
      </c>
      <c r="D122" s="919">
        <v>0</v>
      </c>
    </row>
    <row r="123" spans="1:4" ht="12.75" customHeight="1">
      <c r="A123" s="923" t="s">
        <v>925</v>
      </c>
      <c r="B123" s="926" t="s">
        <v>953</v>
      </c>
      <c r="C123" s="919">
        <v>12000</v>
      </c>
      <c r="D123" s="919">
        <v>0</v>
      </c>
    </row>
    <row r="124" spans="1:4" ht="12.75" customHeight="1">
      <c r="A124" s="923" t="s">
        <v>926</v>
      </c>
      <c r="B124" s="926" t="s">
        <v>953</v>
      </c>
      <c r="C124" s="919">
        <v>262500</v>
      </c>
      <c r="D124" s="919">
        <v>262500</v>
      </c>
    </row>
    <row r="125" spans="1:4" ht="12.75" customHeight="1">
      <c r="A125" s="923" t="s">
        <v>927</v>
      </c>
      <c r="B125" s="926" t="s">
        <v>953</v>
      </c>
      <c r="C125" s="919">
        <v>120000</v>
      </c>
      <c r="D125" s="919">
        <v>60000</v>
      </c>
    </row>
    <row r="126" spans="1:4" ht="12.75" customHeight="1">
      <c r="A126" s="923" t="s">
        <v>928</v>
      </c>
      <c r="B126" s="926" t="s">
        <v>953</v>
      </c>
      <c r="C126" s="919">
        <v>55000</v>
      </c>
      <c r="D126" s="919">
        <v>0</v>
      </c>
    </row>
    <row r="127" spans="1:4" ht="12.75" customHeight="1">
      <c r="A127" s="923" t="s">
        <v>929</v>
      </c>
      <c r="B127" s="926" t="s">
        <v>953</v>
      </c>
      <c r="C127" s="919">
        <v>50000</v>
      </c>
      <c r="D127" s="919">
        <v>0</v>
      </c>
    </row>
    <row r="128" spans="1:4" ht="12.75" customHeight="1">
      <c r="A128" s="923" t="s">
        <v>861</v>
      </c>
      <c r="B128" s="926" t="s">
        <v>953</v>
      </c>
      <c r="C128" s="919">
        <v>204000</v>
      </c>
      <c r="D128" s="919">
        <v>204000</v>
      </c>
    </row>
    <row r="129" spans="1:4" ht="12.75" customHeight="1">
      <c r="A129" s="923" t="s">
        <v>930</v>
      </c>
      <c r="B129" s="926" t="s">
        <v>953</v>
      </c>
      <c r="C129" s="919">
        <v>100000</v>
      </c>
      <c r="D129" s="919">
        <v>0</v>
      </c>
    </row>
    <row r="130" spans="1:4" ht="12.75" customHeight="1">
      <c r="A130" s="923" t="s">
        <v>931</v>
      </c>
      <c r="B130" s="926" t="s">
        <v>953</v>
      </c>
      <c r="C130" s="919">
        <v>12000</v>
      </c>
      <c r="D130" s="919">
        <v>0</v>
      </c>
    </row>
    <row r="131" spans="1:4" ht="12.75" customHeight="1">
      <c r="A131" s="923" t="s">
        <v>932</v>
      </c>
      <c r="B131" s="926" t="s">
        <v>953</v>
      </c>
      <c r="C131" s="919">
        <v>36000</v>
      </c>
      <c r="D131" s="919">
        <v>0</v>
      </c>
    </row>
    <row r="132" spans="1:4" ht="12.75" customHeight="1">
      <c r="A132" s="923" t="s">
        <v>933</v>
      </c>
      <c r="B132" s="926" t="s">
        <v>953</v>
      </c>
      <c r="C132" s="919">
        <v>40000</v>
      </c>
      <c r="D132" s="919">
        <v>0</v>
      </c>
    </row>
    <row r="133" spans="1:4" ht="12.75" customHeight="1">
      <c r="A133" s="923" t="s">
        <v>934</v>
      </c>
      <c r="B133" s="926" t="s">
        <v>953</v>
      </c>
      <c r="C133" s="919">
        <v>40000</v>
      </c>
      <c r="D133" s="919">
        <v>0</v>
      </c>
    </row>
    <row r="134" spans="1:4" ht="12.75" customHeight="1">
      <c r="A134" s="923" t="s">
        <v>935</v>
      </c>
      <c r="B134" s="926" t="s">
        <v>953</v>
      </c>
      <c r="C134" s="919">
        <v>20000</v>
      </c>
      <c r="D134" s="919">
        <v>20000</v>
      </c>
    </row>
    <row r="135" spans="1:4" ht="12.75" customHeight="1">
      <c r="A135" s="923" t="s">
        <v>936</v>
      </c>
      <c r="B135" s="926" t="s">
        <v>953</v>
      </c>
      <c r="C135" s="919">
        <v>55000</v>
      </c>
      <c r="D135" s="919">
        <v>0</v>
      </c>
    </row>
    <row r="136" spans="1:4" ht="12.75" customHeight="1">
      <c r="A136" s="923" t="s">
        <v>937</v>
      </c>
      <c r="B136" s="926" t="s">
        <v>953</v>
      </c>
      <c r="C136" s="919">
        <v>40000</v>
      </c>
      <c r="D136" s="919">
        <v>40000</v>
      </c>
    </row>
    <row r="137" spans="1:4" ht="12.75" customHeight="1">
      <c r="A137" s="923" t="s">
        <v>938</v>
      </c>
      <c r="B137" s="926" t="s">
        <v>953</v>
      </c>
      <c r="C137" s="919">
        <v>100000</v>
      </c>
      <c r="D137" s="919">
        <v>100000</v>
      </c>
    </row>
    <row r="138" spans="1:4" ht="12.75" customHeight="1">
      <c r="A138" s="923" t="s">
        <v>939</v>
      </c>
      <c r="B138" s="926" t="s">
        <v>953</v>
      </c>
      <c r="C138" s="919">
        <v>10000</v>
      </c>
      <c r="D138" s="919">
        <v>0</v>
      </c>
    </row>
    <row r="139" spans="1:4" ht="12.75" customHeight="1">
      <c r="A139" s="923" t="s">
        <v>940</v>
      </c>
      <c r="B139" s="926" t="s">
        <v>953</v>
      </c>
      <c r="C139" s="919">
        <v>24140</v>
      </c>
      <c r="D139" s="919">
        <v>0</v>
      </c>
    </row>
    <row r="140" spans="1:4" ht="12.75" customHeight="1">
      <c r="A140" s="923" t="s">
        <v>1466</v>
      </c>
      <c r="B140" s="926" t="s">
        <v>953</v>
      </c>
      <c r="C140" s="919">
        <v>5500</v>
      </c>
      <c r="D140" s="919">
        <v>0</v>
      </c>
    </row>
    <row r="141" spans="1:4" ht="12.75" customHeight="1">
      <c r="A141" s="923" t="s">
        <v>1467</v>
      </c>
      <c r="B141" s="926" t="s">
        <v>953</v>
      </c>
      <c r="C141" s="919">
        <v>30000</v>
      </c>
      <c r="D141" s="919">
        <v>0</v>
      </c>
    </row>
    <row r="142" spans="1:4" ht="12.75" customHeight="1">
      <c r="A142" s="923" t="s">
        <v>1468</v>
      </c>
      <c r="B142" s="926" t="s">
        <v>953</v>
      </c>
      <c r="C142" s="919">
        <v>250000</v>
      </c>
      <c r="D142" s="919">
        <v>0</v>
      </c>
    </row>
    <row r="143" spans="1:4" ht="12.75" customHeight="1">
      <c r="A143" s="923" t="s">
        <v>1469</v>
      </c>
      <c r="B143" s="926" t="s">
        <v>953</v>
      </c>
      <c r="C143" s="919">
        <v>60000</v>
      </c>
      <c r="D143" s="919">
        <v>0</v>
      </c>
    </row>
    <row r="144" spans="1:4" ht="12.75" customHeight="1">
      <c r="A144" s="923" t="s">
        <v>1470</v>
      </c>
      <c r="B144" s="926" t="s">
        <v>953</v>
      </c>
      <c r="C144" s="919">
        <v>6000</v>
      </c>
      <c r="D144" s="919">
        <v>0</v>
      </c>
    </row>
    <row r="145" spans="1:4" ht="12.75" customHeight="1">
      <c r="A145" s="923" t="s">
        <v>1471</v>
      </c>
      <c r="B145" s="926" t="s">
        <v>953</v>
      </c>
      <c r="C145" s="919">
        <v>27000</v>
      </c>
      <c r="D145" s="919">
        <v>0</v>
      </c>
    </row>
    <row r="146" spans="1:4" ht="12.75" customHeight="1">
      <c r="A146" s="923" t="s">
        <v>1472</v>
      </c>
      <c r="B146" s="926" t="s">
        <v>953</v>
      </c>
      <c r="C146" s="919">
        <v>20000</v>
      </c>
      <c r="D146" s="919">
        <v>20000</v>
      </c>
    </row>
    <row r="147" spans="1:4" ht="12.75" customHeight="1">
      <c r="A147" s="923" t="s">
        <v>1473</v>
      </c>
      <c r="B147" s="926" t="s">
        <v>953</v>
      </c>
      <c r="C147" s="919">
        <v>60000</v>
      </c>
      <c r="D147" s="919">
        <v>60000</v>
      </c>
    </row>
    <row r="148" spans="1:4" ht="12.75" customHeight="1">
      <c r="A148" s="923" t="s">
        <v>1474</v>
      </c>
      <c r="B148" s="926" t="s">
        <v>953</v>
      </c>
      <c r="C148" s="919">
        <v>43000</v>
      </c>
      <c r="D148" s="919">
        <v>0</v>
      </c>
    </row>
    <row r="149" spans="1:4" ht="12.75" customHeight="1">
      <c r="A149" s="923" t="s">
        <v>1475</v>
      </c>
      <c r="B149" s="926" t="s">
        <v>953</v>
      </c>
      <c r="C149" s="919">
        <v>10000</v>
      </c>
      <c r="D149" s="919">
        <v>0</v>
      </c>
    </row>
    <row r="150" spans="1:4" ht="12.75" customHeight="1">
      <c r="A150" s="923" t="s">
        <v>1476</v>
      </c>
      <c r="B150" s="926" t="s">
        <v>953</v>
      </c>
      <c r="C150" s="919">
        <v>25000</v>
      </c>
      <c r="D150" s="919">
        <v>0</v>
      </c>
    </row>
    <row r="151" spans="1:4" ht="12.75" customHeight="1">
      <c r="A151" s="923" t="s">
        <v>1477</v>
      </c>
      <c r="B151" s="926" t="s">
        <v>953</v>
      </c>
      <c r="C151" s="919">
        <v>4509</v>
      </c>
      <c r="D151" s="919">
        <v>4509</v>
      </c>
    </row>
    <row r="152" spans="1:4" ht="12.75" customHeight="1">
      <c r="A152" s="923" t="s">
        <v>1478</v>
      </c>
      <c r="B152" s="926" t="s">
        <v>953</v>
      </c>
      <c r="C152" s="919">
        <v>20000</v>
      </c>
      <c r="D152" s="919">
        <v>0</v>
      </c>
    </row>
    <row r="153" spans="1:4" ht="12.75" customHeight="1">
      <c r="A153" s="923" t="s">
        <v>1479</v>
      </c>
      <c r="B153" s="926" t="s">
        <v>953</v>
      </c>
      <c r="C153" s="919">
        <v>20000</v>
      </c>
      <c r="D153" s="919">
        <v>20000</v>
      </c>
    </row>
    <row r="154" spans="1:4" ht="12.75" customHeight="1">
      <c r="A154" s="923" t="s">
        <v>1480</v>
      </c>
      <c r="B154" s="926" t="s">
        <v>953</v>
      </c>
      <c r="C154" s="919">
        <v>8000</v>
      </c>
      <c r="D154" s="919">
        <v>8000</v>
      </c>
    </row>
    <row r="155" spans="1:4" ht="12.75" customHeight="1">
      <c r="A155" s="923" t="s">
        <v>1481</v>
      </c>
      <c r="B155" s="926" t="s">
        <v>953</v>
      </c>
      <c r="C155" s="919">
        <v>20000</v>
      </c>
      <c r="D155" s="919">
        <v>0</v>
      </c>
    </row>
    <row r="156" spans="1:4" ht="12.75" customHeight="1">
      <c r="A156" s="923" t="s">
        <v>1482</v>
      </c>
      <c r="B156" s="926" t="s">
        <v>953</v>
      </c>
      <c r="C156" s="919">
        <v>112500</v>
      </c>
      <c r="D156" s="919">
        <v>112500</v>
      </c>
    </row>
    <row r="157" spans="1:4" ht="12.75" customHeight="1">
      <c r="A157" s="923" t="s">
        <v>1483</v>
      </c>
      <c r="B157" s="926" t="s">
        <v>953</v>
      </c>
      <c r="C157" s="919">
        <v>25000</v>
      </c>
      <c r="D157" s="919">
        <v>25000</v>
      </c>
    </row>
    <row r="158" spans="1:4" ht="12.75" customHeight="1">
      <c r="A158" s="923" t="s">
        <v>1484</v>
      </c>
      <c r="B158" s="926" t="s">
        <v>953</v>
      </c>
      <c r="C158" s="919">
        <v>250000</v>
      </c>
      <c r="D158" s="919">
        <v>0</v>
      </c>
    </row>
    <row r="159" spans="1:4" ht="12" customHeight="1">
      <c r="A159" s="930" t="s">
        <v>1485</v>
      </c>
      <c r="B159" s="920">
        <v>5650096</v>
      </c>
      <c r="C159" s="920">
        <v>1156141</v>
      </c>
      <c r="D159" s="919">
        <v>186151</v>
      </c>
    </row>
    <row r="160" spans="1:4" ht="14.25" customHeight="1">
      <c r="A160" s="931" t="s">
        <v>1486</v>
      </c>
      <c r="B160" s="928"/>
      <c r="C160" s="928"/>
      <c r="D160" s="919"/>
    </row>
    <row r="161" spans="1:4" ht="24.75" customHeight="1">
      <c r="A161" s="932" t="s">
        <v>1487</v>
      </c>
      <c r="B161" s="928">
        <v>358000</v>
      </c>
      <c r="C161" s="933">
        <v>212230</v>
      </c>
      <c r="D161" s="919">
        <v>32432</v>
      </c>
    </row>
    <row r="162" spans="1:4" ht="24.75" customHeight="1">
      <c r="A162" s="932" t="s">
        <v>1488</v>
      </c>
      <c r="B162" s="928">
        <v>234150</v>
      </c>
      <c r="C162" s="933">
        <v>228014</v>
      </c>
      <c r="D162" s="919">
        <v>102905</v>
      </c>
    </row>
    <row r="163" spans="1:4" ht="24.75" customHeight="1">
      <c r="A163" s="932" t="s">
        <v>1489</v>
      </c>
      <c r="B163" s="928">
        <v>52000</v>
      </c>
      <c r="C163" s="933">
        <v>0</v>
      </c>
      <c r="D163" s="919">
        <v>0</v>
      </c>
    </row>
    <row r="164" spans="1:4" ht="24.75" customHeight="1">
      <c r="A164" s="932" t="s">
        <v>1490</v>
      </c>
      <c r="B164" s="928">
        <v>500000</v>
      </c>
      <c r="C164" s="933">
        <v>0</v>
      </c>
      <c r="D164" s="919">
        <v>0</v>
      </c>
    </row>
    <row r="165" spans="1:4" ht="24.75" customHeight="1">
      <c r="A165" s="932" t="s">
        <v>1491</v>
      </c>
      <c r="B165" s="928">
        <v>1259000</v>
      </c>
      <c r="C165" s="933">
        <v>419155</v>
      </c>
      <c r="D165" s="919">
        <v>0</v>
      </c>
    </row>
    <row r="166" spans="1:4" ht="24.75" customHeight="1">
      <c r="A166" s="932" t="s">
        <v>1492</v>
      </c>
      <c r="B166" s="928">
        <v>1643000</v>
      </c>
      <c r="C166" s="933">
        <v>0</v>
      </c>
      <c r="D166" s="919">
        <v>0</v>
      </c>
    </row>
    <row r="167" spans="1:4" ht="12.75" customHeight="1">
      <c r="A167" s="931" t="s">
        <v>1493</v>
      </c>
      <c r="B167" s="928"/>
      <c r="C167" s="928"/>
      <c r="D167" s="919"/>
    </row>
    <row r="168" spans="1:4" ht="24.75" customHeight="1">
      <c r="A168" s="932" t="s">
        <v>1494</v>
      </c>
      <c r="B168" s="928">
        <v>656000</v>
      </c>
      <c r="C168" s="933">
        <v>0</v>
      </c>
      <c r="D168" s="919">
        <v>0</v>
      </c>
    </row>
    <row r="169" spans="1:4" ht="24.75" customHeight="1">
      <c r="A169" s="934" t="s">
        <v>1495</v>
      </c>
      <c r="B169" s="928">
        <v>149000</v>
      </c>
      <c r="C169" s="933">
        <v>0</v>
      </c>
      <c r="D169" s="919">
        <v>0</v>
      </c>
    </row>
    <row r="170" spans="1:4" ht="12.75" customHeight="1">
      <c r="A170" s="934" t="s">
        <v>1496</v>
      </c>
      <c r="B170" s="928">
        <v>202000</v>
      </c>
      <c r="C170" s="933">
        <v>0</v>
      </c>
      <c r="D170" s="919">
        <v>0</v>
      </c>
    </row>
    <row r="171" spans="1:4" ht="12.75" customHeight="1">
      <c r="A171" s="934" t="s">
        <v>1497</v>
      </c>
      <c r="B171" s="928">
        <v>50000</v>
      </c>
      <c r="C171" s="933">
        <v>0</v>
      </c>
      <c r="D171" s="919">
        <v>0</v>
      </c>
    </row>
    <row r="172" spans="1:4" ht="12.75" customHeight="1">
      <c r="A172" s="934" t="s">
        <v>1498</v>
      </c>
      <c r="B172" s="928">
        <v>94300</v>
      </c>
      <c r="C172" s="933">
        <v>91612</v>
      </c>
      <c r="D172" s="919">
        <v>0</v>
      </c>
    </row>
    <row r="173" spans="1:4" ht="24" customHeight="1">
      <c r="A173" s="934" t="s">
        <v>1499</v>
      </c>
      <c r="B173" s="928">
        <v>50000</v>
      </c>
      <c r="C173" s="933">
        <v>55713</v>
      </c>
      <c r="D173" s="919">
        <v>16984</v>
      </c>
    </row>
    <row r="174" spans="1:4" ht="27" customHeight="1">
      <c r="A174" s="934" t="s">
        <v>1500</v>
      </c>
      <c r="B174" s="928">
        <v>80000</v>
      </c>
      <c r="C174" s="933">
        <v>75062</v>
      </c>
      <c r="D174" s="919">
        <v>0</v>
      </c>
    </row>
    <row r="175" spans="1:4" ht="34.5" customHeight="1">
      <c r="A175" s="934" t="s">
        <v>1501</v>
      </c>
      <c r="B175" s="928">
        <v>19020</v>
      </c>
      <c r="C175" s="933">
        <v>40525</v>
      </c>
      <c r="D175" s="919">
        <v>0</v>
      </c>
    </row>
    <row r="176" spans="1:4" ht="34.5" customHeight="1">
      <c r="A176" s="934" t="s">
        <v>1502</v>
      </c>
      <c r="B176" s="928">
        <v>2670</v>
      </c>
      <c r="C176" s="933">
        <v>2593</v>
      </c>
      <c r="D176" s="919">
        <v>2593</v>
      </c>
    </row>
    <row r="177" spans="1:4" ht="34.5" customHeight="1">
      <c r="A177" s="934" t="s">
        <v>1503</v>
      </c>
      <c r="B177" s="928">
        <v>100000</v>
      </c>
      <c r="C177" s="933">
        <v>0</v>
      </c>
      <c r="D177" s="919">
        <v>0</v>
      </c>
    </row>
    <row r="178" spans="1:4" ht="16.5" customHeight="1">
      <c r="A178" s="934" t="s">
        <v>1504</v>
      </c>
      <c r="B178" s="926" t="s">
        <v>953</v>
      </c>
      <c r="C178" s="933">
        <v>31237</v>
      </c>
      <c r="D178" s="919">
        <v>31237</v>
      </c>
    </row>
    <row r="179" spans="1:4" ht="24.75" customHeight="1">
      <c r="A179" s="931" t="s">
        <v>1505</v>
      </c>
      <c r="B179" s="928">
        <v>200956</v>
      </c>
      <c r="C179" s="933">
        <v>0</v>
      </c>
      <c r="D179" s="919">
        <v>0</v>
      </c>
    </row>
    <row r="180" spans="1:4" ht="12.75" customHeight="1">
      <c r="A180" s="931" t="s">
        <v>1506</v>
      </c>
      <c r="B180" s="928"/>
      <c r="C180" s="933"/>
      <c r="D180" s="919"/>
    </row>
    <row r="181" spans="1:4" ht="12.75" customHeight="1">
      <c r="A181" s="918" t="s">
        <v>1507</v>
      </c>
      <c r="B181" s="935">
        <v>52762629</v>
      </c>
      <c r="C181" s="918">
        <v>19089052</v>
      </c>
      <c r="D181" s="919">
        <v>929552</v>
      </c>
    </row>
    <row r="182" spans="1:4" ht="12.75">
      <c r="A182" s="921" t="s">
        <v>1508</v>
      </c>
      <c r="B182" s="936">
        <v>7778063</v>
      </c>
      <c r="C182" s="920">
        <v>3343331</v>
      </c>
      <c r="D182" s="919">
        <v>69375</v>
      </c>
    </row>
    <row r="183" spans="1:4" ht="12.75">
      <c r="A183" s="921" t="s">
        <v>1509</v>
      </c>
      <c r="B183" s="936">
        <v>1692517</v>
      </c>
      <c r="C183" s="920">
        <v>751409</v>
      </c>
      <c r="D183" s="919">
        <v>80166</v>
      </c>
    </row>
    <row r="184" spans="1:4" ht="12.75">
      <c r="A184" s="937" t="s">
        <v>819</v>
      </c>
      <c r="B184" s="938"/>
      <c r="C184" s="933"/>
      <c r="D184" s="919">
        <v>0</v>
      </c>
    </row>
    <row r="185" spans="1:4" ht="12.75">
      <c r="A185" s="927" t="s">
        <v>1510</v>
      </c>
      <c r="B185" s="938">
        <v>901330</v>
      </c>
      <c r="C185" s="933">
        <v>614955</v>
      </c>
      <c r="D185" s="919">
        <v>75514</v>
      </c>
    </row>
    <row r="186" spans="1:4" ht="12.75">
      <c r="A186" s="927" t="s">
        <v>1511</v>
      </c>
      <c r="B186" s="938">
        <v>352193</v>
      </c>
      <c r="C186" s="933"/>
      <c r="D186" s="919">
        <v>0</v>
      </c>
    </row>
    <row r="187" spans="1:4" ht="12.75">
      <c r="A187" s="927" t="s">
        <v>1512</v>
      </c>
      <c r="B187" s="938">
        <v>369994</v>
      </c>
      <c r="C187" s="933">
        <v>136454</v>
      </c>
      <c r="D187" s="919">
        <v>4652</v>
      </c>
    </row>
    <row r="188" spans="1:4" ht="12.75">
      <c r="A188" s="927" t="s">
        <v>1511</v>
      </c>
      <c r="B188" s="938">
        <v>69000</v>
      </c>
      <c r="C188" s="933">
        <v>0</v>
      </c>
      <c r="D188" s="919">
        <v>0</v>
      </c>
    </row>
    <row r="189" spans="1:4" ht="12.75">
      <c r="A189" s="937" t="s">
        <v>1513</v>
      </c>
      <c r="B189" s="938">
        <v>6085546</v>
      </c>
      <c r="C189" s="922">
        <v>2591922</v>
      </c>
      <c r="D189" s="919">
        <v>0</v>
      </c>
    </row>
    <row r="190" spans="1:4" ht="12" customHeight="1">
      <c r="A190" s="937" t="s">
        <v>1514</v>
      </c>
      <c r="B190" s="938"/>
      <c r="C190" s="933"/>
      <c r="D190" s="919">
        <v>0</v>
      </c>
    </row>
    <row r="191" spans="1:4" ht="12" customHeight="1">
      <c r="A191" s="927" t="s">
        <v>1515</v>
      </c>
      <c r="B191" s="938">
        <v>4643700</v>
      </c>
      <c r="C191" s="933">
        <v>2237547</v>
      </c>
      <c r="D191" s="919">
        <v>0</v>
      </c>
    </row>
    <row r="192" spans="1:4" ht="12" customHeight="1">
      <c r="A192" s="937" t="s">
        <v>1516</v>
      </c>
      <c r="B192" s="938"/>
      <c r="C192" s="933"/>
      <c r="D192" s="919">
        <v>0</v>
      </c>
    </row>
    <row r="193" spans="1:4" ht="12" customHeight="1">
      <c r="A193" s="927" t="s">
        <v>1517</v>
      </c>
      <c r="B193" s="938">
        <v>1240209</v>
      </c>
      <c r="C193" s="933">
        <v>313458</v>
      </c>
      <c r="D193" s="919">
        <v>0</v>
      </c>
    </row>
    <row r="194" spans="1:4" ht="12" customHeight="1">
      <c r="A194" s="927" t="s">
        <v>1518</v>
      </c>
      <c r="B194" s="938">
        <v>180480</v>
      </c>
      <c r="C194" s="933">
        <v>40917</v>
      </c>
      <c r="D194" s="919">
        <v>0</v>
      </c>
    </row>
    <row r="195" spans="1:4" ht="12" customHeight="1">
      <c r="A195" s="937" t="s">
        <v>1519</v>
      </c>
      <c r="B195" s="938"/>
      <c r="C195" s="922"/>
      <c r="D195" s="919">
        <v>0</v>
      </c>
    </row>
    <row r="196" spans="1:4" ht="12" customHeight="1">
      <c r="A196" s="927" t="s">
        <v>1520</v>
      </c>
      <c r="B196" s="938">
        <v>21157</v>
      </c>
      <c r="C196" s="926" t="s">
        <v>1521</v>
      </c>
      <c r="D196" s="919">
        <v>0</v>
      </c>
    </row>
    <row r="197" spans="1:4" ht="12" customHeight="1">
      <c r="A197" s="81" t="s">
        <v>1522</v>
      </c>
      <c r="B197" s="939">
        <v>23718294</v>
      </c>
      <c r="C197" s="940">
        <v>3338249</v>
      </c>
      <c r="D197" s="919">
        <v>0</v>
      </c>
    </row>
    <row r="198" spans="1:4" ht="12.75">
      <c r="A198" s="937" t="s">
        <v>1523</v>
      </c>
      <c r="B198" s="938"/>
      <c r="C198" s="933"/>
      <c r="D198" s="919">
        <v>0</v>
      </c>
    </row>
    <row r="199" spans="1:4" ht="12" customHeight="1">
      <c r="A199" s="927" t="s">
        <v>1524</v>
      </c>
      <c r="B199" s="938">
        <v>697918</v>
      </c>
      <c r="C199" s="933">
        <v>338249</v>
      </c>
      <c r="D199" s="919">
        <v>0</v>
      </c>
    </row>
    <row r="200" spans="1:4" ht="12.75">
      <c r="A200" s="927" t="s">
        <v>1525</v>
      </c>
      <c r="B200" s="938">
        <v>20988282</v>
      </c>
      <c r="C200" s="933">
        <v>3000000</v>
      </c>
      <c r="D200" s="919">
        <v>0</v>
      </c>
    </row>
    <row r="201" spans="1:4" ht="12.75">
      <c r="A201" s="927" t="s">
        <v>1526</v>
      </c>
      <c r="B201" s="938">
        <v>2032094</v>
      </c>
      <c r="C201" s="933">
        <v>0</v>
      </c>
      <c r="D201" s="919">
        <v>0</v>
      </c>
    </row>
    <row r="202" spans="1:4" ht="12.75">
      <c r="A202" s="921" t="s">
        <v>1527</v>
      </c>
      <c r="B202" s="936">
        <v>17298645</v>
      </c>
      <c r="C202" s="941">
        <v>10369239</v>
      </c>
      <c r="D202" s="919">
        <v>802178</v>
      </c>
    </row>
    <row r="203" spans="1:4" ht="12.75">
      <c r="A203" s="921" t="s">
        <v>1528</v>
      </c>
      <c r="B203" s="936">
        <v>16779332</v>
      </c>
      <c r="C203" s="920">
        <v>10125538</v>
      </c>
      <c r="D203" s="919">
        <v>799368</v>
      </c>
    </row>
    <row r="204" spans="1:4" ht="12.75">
      <c r="A204" s="927" t="s">
        <v>1529</v>
      </c>
      <c r="B204" s="938">
        <v>152348</v>
      </c>
      <c r="C204" s="933">
        <v>112028</v>
      </c>
      <c r="D204" s="919">
        <v>34870</v>
      </c>
    </row>
    <row r="205" spans="1:4" ht="12.75">
      <c r="A205" s="927" t="s">
        <v>1530</v>
      </c>
      <c r="B205" s="926" t="s">
        <v>953</v>
      </c>
      <c r="C205" s="933">
        <v>32000</v>
      </c>
      <c r="D205" s="919">
        <v>32000</v>
      </c>
    </row>
    <row r="206" spans="1:4" ht="12.75">
      <c r="A206" s="927" t="s">
        <v>1531</v>
      </c>
      <c r="B206" s="926" t="s">
        <v>953</v>
      </c>
      <c r="C206" s="933">
        <v>2715</v>
      </c>
      <c r="D206" s="919">
        <v>905</v>
      </c>
    </row>
    <row r="207" spans="1:4" ht="12.75">
      <c r="A207" s="927" t="s">
        <v>1532</v>
      </c>
      <c r="B207" s="926" t="s">
        <v>953</v>
      </c>
      <c r="C207" s="933">
        <v>794</v>
      </c>
      <c r="D207" s="919">
        <v>0</v>
      </c>
    </row>
    <row r="208" spans="1:4" ht="12.75">
      <c r="A208" s="927" t="s">
        <v>1533</v>
      </c>
      <c r="B208" s="926" t="s">
        <v>953</v>
      </c>
      <c r="C208" s="933">
        <v>2745</v>
      </c>
      <c r="D208" s="919">
        <v>915</v>
      </c>
    </row>
    <row r="209" spans="1:4" ht="12.75">
      <c r="A209" s="927" t="s">
        <v>828</v>
      </c>
      <c r="B209" s="926" t="s">
        <v>953</v>
      </c>
      <c r="C209" s="933">
        <v>15940</v>
      </c>
      <c r="D209" s="919">
        <v>0</v>
      </c>
    </row>
    <row r="210" spans="1:4" ht="12.75">
      <c r="A210" s="927" t="s">
        <v>860</v>
      </c>
      <c r="B210" s="926" t="s">
        <v>953</v>
      </c>
      <c r="C210" s="933">
        <v>8800</v>
      </c>
      <c r="D210" s="919">
        <v>0</v>
      </c>
    </row>
    <row r="211" spans="1:4" ht="11.25" customHeight="1">
      <c r="A211" s="927" t="s">
        <v>1534</v>
      </c>
      <c r="B211" s="926" t="s">
        <v>953</v>
      </c>
      <c r="C211" s="933">
        <v>2800</v>
      </c>
      <c r="D211" s="919">
        <v>400</v>
      </c>
    </row>
    <row r="212" spans="1:4" ht="12.75">
      <c r="A212" s="927" t="s">
        <v>830</v>
      </c>
      <c r="B212" s="926" t="s">
        <v>953</v>
      </c>
      <c r="C212" s="933">
        <v>714</v>
      </c>
      <c r="D212" s="919">
        <v>50</v>
      </c>
    </row>
    <row r="213" spans="1:4" ht="12.75">
      <c r="A213" s="927" t="s">
        <v>1535</v>
      </c>
      <c r="B213" s="926" t="s">
        <v>953</v>
      </c>
      <c r="C213" s="933">
        <v>8600</v>
      </c>
      <c r="D213" s="919">
        <v>0</v>
      </c>
    </row>
    <row r="214" spans="1:4" ht="12.75">
      <c r="A214" s="927" t="s">
        <v>1536</v>
      </c>
      <c r="B214" s="926" t="s">
        <v>953</v>
      </c>
      <c r="C214" s="933">
        <v>8000</v>
      </c>
      <c r="D214" s="919">
        <v>0</v>
      </c>
    </row>
    <row r="215" spans="1:4" ht="12.75">
      <c r="A215" s="927" t="s">
        <v>1537</v>
      </c>
      <c r="B215" s="926" t="s">
        <v>953</v>
      </c>
      <c r="C215" s="933">
        <v>7250</v>
      </c>
      <c r="D215" s="919">
        <v>0</v>
      </c>
    </row>
    <row r="216" spans="1:4" ht="12.75">
      <c r="A216" s="927" t="s">
        <v>1538</v>
      </c>
      <c r="B216" s="926" t="s">
        <v>953</v>
      </c>
      <c r="C216" s="933">
        <v>3500</v>
      </c>
      <c r="D216" s="919">
        <v>0</v>
      </c>
    </row>
    <row r="217" spans="1:4" ht="12.75">
      <c r="A217" s="927" t="s">
        <v>1539</v>
      </c>
      <c r="B217" s="926" t="s">
        <v>953</v>
      </c>
      <c r="C217" s="933">
        <v>11070</v>
      </c>
      <c r="D217" s="919">
        <v>0</v>
      </c>
    </row>
    <row r="218" spans="1:4" ht="12.75">
      <c r="A218" s="927" t="s">
        <v>1540</v>
      </c>
      <c r="B218" s="926" t="s">
        <v>953</v>
      </c>
      <c r="C218" s="933">
        <v>7100</v>
      </c>
      <c r="D218" s="919">
        <v>600</v>
      </c>
    </row>
    <row r="219" spans="1:4" ht="13.5" customHeight="1">
      <c r="A219" s="927" t="s">
        <v>1541</v>
      </c>
      <c r="B219" s="922">
        <v>263900</v>
      </c>
      <c r="C219" s="933">
        <v>122175</v>
      </c>
      <c r="D219" s="919">
        <v>0</v>
      </c>
    </row>
    <row r="220" spans="1:4" ht="24.75" customHeight="1">
      <c r="A220" s="927" t="s">
        <v>1542</v>
      </c>
      <c r="B220" s="922">
        <v>0</v>
      </c>
      <c r="C220" s="933">
        <v>0</v>
      </c>
      <c r="D220" s="919">
        <v>0</v>
      </c>
    </row>
    <row r="221" spans="1:4" ht="12.75" customHeight="1">
      <c r="A221" s="927" t="s">
        <v>1543</v>
      </c>
      <c r="B221" s="922">
        <v>44520</v>
      </c>
      <c r="C221" s="933">
        <v>3500</v>
      </c>
      <c r="D221" s="919">
        <v>700</v>
      </c>
    </row>
    <row r="222" spans="1:4" ht="12.75" customHeight="1">
      <c r="A222" s="927" t="s">
        <v>1544</v>
      </c>
      <c r="B222" s="926" t="s">
        <v>953</v>
      </c>
      <c r="C222" s="933">
        <v>3500</v>
      </c>
      <c r="D222" s="919">
        <v>700</v>
      </c>
    </row>
    <row r="223" spans="1:4" ht="12.75" customHeight="1">
      <c r="A223" s="927" t="s">
        <v>1545</v>
      </c>
      <c r="B223" s="922">
        <v>360391</v>
      </c>
      <c r="C223" s="933">
        <v>0</v>
      </c>
      <c r="D223" s="919">
        <v>0</v>
      </c>
    </row>
    <row r="224" spans="1:4" ht="12.75" customHeight="1">
      <c r="A224" s="923" t="s">
        <v>1546</v>
      </c>
      <c r="B224" s="922">
        <v>5310</v>
      </c>
      <c r="C224" s="922">
        <v>0</v>
      </c>
      <c r="D224" s="919">
        <v>0</v>
      </c>
    </row>
    <row r="225" spans="1:4" ht="12.75" customHeight="1">
      <c r="A225" s="927" t="s">
        <v>1547</v>
      </c>
      <c r="B225" s="922">
        <v>240795</v>
      </c>
      <c r="C225" s="922">
        <v>0</v>
      </c>
      <c r="D225" s="919">
        <v>0</v>
      </c>
    </row>
    <row r="226" spans="1:4" ht="12.75" customHeight="1">
      <c r="A226" s="927" t="s">
        <v>1548</v>
      </c>
      <c r="B226" s="922">
        <v>130070</v>
      </c>
      <c r="C226" s="922">
        <v>173345</v>
      </c>
      <c r="D226" s="919">
        <v>23183</v>
      </c>
    </row>
    <row r="227" spans="1:4" ht="12.75" customHeight="1">
      <c r="A227" s="927" t="s">
        <v>1549</v>
      </c>
      <c r="B227" s="926" t="s">
        <v>953</v>
      </c>
      <c r="C227" s="922">
        <v>6000</v>
      </c>
      <c r="D227" s="919">
        <v>0</v>
      </c>
    </row>
    <row r="228" spans="1:4" ht="12.75" customHeight="1">
      <c r="A228" s="927" t="s">
        <v>1550</v>
      </c>
      <c r="B228" s="926" t="s">
        <v>953</v>
      </c>
      <c r="C228" s="922">
        <v>5100</v>
      </c>
      <c r="D228" s="919">
        <v>1700</v>
      </c>
    </row>
    <row r="229" spans="1:4" ht="12.75" customHeight="1">
      <c r="A229" s="927" t="s">
        <v>1551</v>
      </c>
      <c r="B229" s="926" t="s">
        <v>953</v>
      </c>
      <c r="C229" s="922">
        <v>1900</v>
      </c>
      <c r="D229" s="919">
        <v>0</v>
      </c>
    </row>
    <row r="230" spans="1:4" ht="12.75" customHeight="1">
      <c r="A230" s="927" t="s">
        <v>1552</v>
      </c>
      <c r="B230" s="926" t="s">
        <v>953</v>
      </c>
      <c r="C230" s="922">
        <v>1500</v>
      </c>
      <c r="D230" s="919">
        <v>0</v>
      </c>
    </row>
    <row r="231" spans="1:4" ht="12.75" customHeight="1">
      <c r="A231" s="927" t="s">
        <v>1553</v>
      </c>
      <c r="B231" s="926" t="s">
        <v>953</v>
      </c>
      <c r="C231" s="922">
        <v>9702</v>
      </c>
      <c r="D231" s="919">
        <v>4588</v>
      </c>
    </row>
    <row r="232" spans="1:4" ht="12.75" customHeight="1">
      <c r="A232" s="927" t="s">
        <v>1554</v>
      </c>
      <c r="B232" s="926" t="s">
        <v>953</v>
      </c>
      <c r="C232" s="922">
        <v>2240</v>
      </c>
      <c r="D232" s="919">
        <v>1120</v>
      </c>
    </row>
    <row r="233" spans="1:4" ht="12.75" customHeight="1">
      <c r="A233" s="927" t="s">
        <v>1555</v>
      </c>
      <c r="B233" s="926" t="s">
        <v>953</v>
      </c>
      <c r="C233" s="922">
        <v>3670</v>
      </c>
      <c r="D233" s="919">
        <v>0</v>
      </c>
    </row>
    <row r="234" spans="1:4" ht="12.75" customHeight="1">
      <c r="A234" s="927" t="s">
        <v>1556</v>
      </c>
      <c r="B234" s="926" t="s">
        <v>953</v>
      </c>
      <c r="C234" s="922">
        <v>11716</v>
      </c>
      <c r="D234" s="919">
        <v>1650</v>
      </c>
    </row>
    <row r="235" spans="1:4" ht="12.75" customHeight="1">
      <c r="A235" s="927" t="s">
        <v>1557</v>
      </c>
      <c r="B235" s="926" t="s">
        <v>953</v>
      </c>
      <c r="C235" s="922">
        <v>1900</v>
      </c>
      <c r="D235" s="919">
        <v>0</v>
      </c>
    </row>
    <row r="236" spans="1:4" ht="12.75" customHeight="1">
      <c r="A236" s="927" t="s">
        <v>1558</v>
      </c>
      <c r="B236" s="926" t="s">
        <v>953</v>
      </c>
      <c r="C236" s="922">
        <v>3750</v>
      </c>
      <c r="D236" s="919">
        <v>1250</v>
      </c>
    </row>
    <row r="237" spans="1:4" ht="12.75" customHeight="1">
      <c r="A237" s="927" t="s">
        <v>1559</v>
      </c>
      <c r="B237" s="926" t="s">
        <v>953</v>
      </c>
      <c r="C237" s="922">
        <v>2500</v>
      </c>
      <c r="D237" s="919">
        <v>0</v>
      </c>
    </row>
    <row r="238" spans="1:4" ht="12.75" customHeight="1">
      <c r="A238" s="927" t="s">
        <v>906</v>
      </c>
      <c r="B238" s="926" t="s">
        <v>953</v>
      </c>
      <c r="C238" s="922">
        <v>8500</v>
      </c>
      <c r="D238" s="919">
        <v>0</v>
      </c>
    </row>
    <row r="239" spans="1:4" ht="12.75" customHeight="1">
      <c r="A239" s="927" t="s">
        <v>908</v>
      </c>
      <c r="B239" s="926" t="s">
        <v>953</v>
      </c>
      <c r="C239" s="922">
        <v>10500</v>
      </c>
      <c r="D239" s="919">
        <v>1500</v>
      </c>
    </row>
    <row r="240" spans="1:4" ht="12.75" customHeight="1">
      <c r="A240" s="927" t="s">
        <v>1560</v>
      </c>
      <c r="B240" s="926" t="s">
        <v>953</v>
      </c>
      <c r="C240" s="922">
        <v>9720</v>
      </c>
      <c r="D240" s="919">
        <v>4883</v>
      </c>
    </row>
    <row r="241" spans="1:4" ht="12.75" customHeight="1">
      <c r="A241" s="927" t="s">
        <v>1561</v>
      </c>
      <c r="B241" s="926" t="s">
        <v>953</v>
      </c>
      <c r="C241" s="922">
        <v>27000</v>
      </c>
      <c r="D241" s="919">
        <v>0</v>
      </c>
    </row>
    <row r="242" spans="1:4" ht="12.75" customHeight="1">
      <c r="A242" s="927" t="s">
        <v>1562</v>
      </c>
      <c r="B242" s="926" t="s">
        <v>953</v>
      </c>
      <c r="C242" s="922">
        <v>4814</v>
      </c>
      <c r="D242" s="919">
        <v>0</v>
      </c>
    </row>
    <row r="243" spans="1:4" ht="12.75" customHeight="1">
      <c r="A243" s="927" t="s">
        <v>857</v>
      </c>
      <c r="B243" s="926" t="s">
        <v>953</v>
      </c>
      <c r="C243" s="922">
        <v>7376</v>
      </c>
      <c r="D243" s="919">
        <v>0</v>
      </c>
    </row>
    <row r="244" spans="1:4" ht="12.75" customHeight="1">
      <c r="A244" s="927" t="s">
        <v>1563</v>
      </c>
      <c r="B244" s="926" t="s">
        <v>953</v>
      </c>
      <c r="C244" s="922">
        <v>1800</v>
      </c>
      <c r="D244" s="919">
        <v>0</v>
      </c>
    </row>
    <row r="245" spans="1:4" ht="12" customHeight="1">
      <c r="A245" s="927" t="s">
        <v>1564</v>
      </c>
      <c r="B245" s="926" t="s">
        <v>953</v>
      </c>
      <c r="C245" s="922">
        <v>1855</v>
      </c>
      <c r="D245" s="919">
        <v>265</v>
      </c>
    </row>
    <row r="246" spans="1:4" ht="12" customHeight="1">
      <c r="A246" s="927" t="s">
        <v>1565</v>
      </c>
      <c r="B246" s="926" t="s">
        <v>953</v>
      </c>
      <c r="C246" s="922">
        <v>750</v>
      </c>
      <c r="D246" s="919">
        <v>0</v>
      </c>
    </row>
    <row r="247" spans="1:4" ht="12" customHeight="1">
      <c r="A247" s="927" t="s">
        <v>861</v>
      </c>
      <c r="B247" s="926" t="s">
        <v>953</v>
      </c>
      <c r="C247" s="922">
        <v>3885</v>
      </c>
      <c r="D247" s="919">
        <v>555</v>
      </c>
    </row>
    <row r="248" spans="1:4" ht="12.75" customHeight="1">
      <c r="A248" s="927" t="s">
        <v>1566</v>
      </c>
      <c r="B248" s="926" t="s">
        <v>953</v>
      </c>
      <c r="C248" s="922">
        <v>8240</v>
      </c>
      <c r="D248" s="919">
        <v>4120</v>
      </c>
    </row>
    <row r="249" spans="1:4" ht="12.75" customHeight="1">
      <c r="A249" s="927" t="s">
        <v>1567</v>
      </c>
      <c r="B249" s="926" t="s">
        <v>953</v>
      </c>
      <c r="C249" s="922">
        <v>2958</v>
      </c>
      <c r="D249" s="919">
        <v>0</v>
      </c>
    </row>
    <row r="250" spans="1:4" ht="12.75" customHeight="1">
      <c r="A250" s="927" t="s">
        <v>1568</v>
      </c>
      <c r="B250" s="926" t="s">
        <v>953</v>
      </c>
      <c r="C250" s="922">
        <v>11033</v>
      </c>
      <c r="D250" s="919">
        <v>0</v>
      </c>
    </row>
    <row r="251" spans="1:4" ht="12.75" customHeight="1">
      <c r="A251" s="927" t="s">
        <v>1569</v>
      </c>
      <c r="B251" s="926" t="s">
        <v>953</v>
      </c>
      <c r="C251" s="922">
        <v>14200</v>
      </c>
      <c r="D251" s="919">
        <v>0</v>
      </c>
    </row>
    <row r="252" spans="1:4" ht="12.75" customHeight="1">
      <c r="A252" s="927" t="s">
        <v>1570</v>
      </c>
      <c r="B252" s="926" t="s">
        <v>953</v>
      </c>
      <c r="C252" s="922">
        <v>3710</v>
      </c>
      <c r="D252" s="919">
        <v>530</v>
      </c>
    </row>
    <row r="253" spans="1:4" ht="12.75" customHeight="1">
      <c r="A253" s="927" t="s">
        <v>1571</v>
      </c>
      <c r="B253" s="926" t="s">
        <v>953</v>
      </c>
      <c r="C253" s="922">
        <v>3000</v>
      </c>
      <c r="D253" s="919">
        <v>0</v>
      </c>
    </row>
    <row r="254" spans="1:4" ht="12.75" customHeight="1">
      <c r="A254" s="927" t="s">
        <v>1572</v>
      </c>
      <c r="B254" s="926" t="s">
        <v>953</v>
      </c>
      <c r="C254" s="922">
        <v>1680</v>
      </c>
      <c r="D254" s="919">
        <v>240</v>
      </c>
    </row>
    <row r="255" spans="1:4" ht="12.75" customHeight="1">
      <c r="A255" s="927" t="s">
        <v>1479</v>
      </c>
      <c r="B255" s="926" t="s">
        <v>953</v>
      </c>
      <c r="C255" s="922">
        <v>2346</v>
      </c>
      <c r="D255" s="919">
        <v>782</v>
      </c>
    </row>
    <row r="256" spans="1:4" ht="12.75" customHeight="1">
      <c r="A256" s="927" t="s">
        <v>1573</v>
      </c>
      <c r="B256" s="922">
        <v>21573</v>
      </c>
      <c r="C256" s="922">
        <v>11255</v>
      </c>
      <c r="D256" s="919">
        <v>0</v>
      </c>
    </row>
    <row r="257" spans="1:4" ht="12.75" customHeight="1">
      <c r="A257" s="932" t="s">
        <v>1574</v>
      </c>
      <c r="B257" s="922">
        <v>16256</v>
      </c>
      <c r="C257" s="922">
        <v>8481</v>
      </c>
      <c r="D257" s="919">
        <v>0</v>
      </c>
    </row>
    <row r="258" spans="1:4" ht="12.75" customHeight="1">
      <c r="A258" s="932" t="s">
        <v>1575</v>
      </c>
      <c r="B258" s="922">
        <v>5000000</v>
      </c>
      <c r="C258" s="922">
        <v>152000</v>
      </c>
      <c r="D258" s="919">
        <v>152000</v>
      </c>
    </row>
    <row r="259" spans="1:4" ht="12.75" customHeight="1">
      <c r="A259" s="932" t="s">
        <v>846</v>
      </c>
      <c r="B259" s="926" t="s">
        <v>953</v>
      </c>
      <c r="C259" s="922">
        <v>38000</v>
      </c>
      <c r="D259" s="919">
        <v>38000</v>
      </c>
    </row>
    <row r="260" spans="1:4" ht="12.75" customHeight="1">
      <c r="A260" s="932" t="s">
        <v>849</v>
      </c>
      <c r="B260" s="926" t="s">
        <v>953</v>
      </c>
      <c r="C260" s="922">
        <v>114000</v>
      </c>
      <c r="D260" s="919">
        <v>114000</v>
      </c>
    </row>
    <row r="261" spans="1:4" ht="12.75" customHeight="1">
      <c r="A261" s="927" t="s">
        <v>1576</v>
      </c>
      <c r="B261" s="922">
        <v>10544169</v>
      </c>
      <c r="C261" s="922">
        <v>9542754</v>
      </c>
      <c r="D261" s="919">
        <v>588615</v>
      </c>
    </row>
    <row r="262" spans="1:4" ht="12.75" customHeight="1">
      <c r="A262" s="927" t="s">
        <v>865</v>
      </c>
      <c r="B262" s="926" t="s">
        <v>953</v>
      </c>
      <c r="C262" s="922">
        <v>38420</v>
      </c>
      <c r="D262" s="919">
        <v>3060</v>
      </c>
    </row>
    <row r="263" spans="1:4" ht="12.75" customHeight="1">
      <c r="A263" s="942" t="s">
        <v>866</v>
      </c>
      <c r="B263" s="926" t="s">
        <v>953</v>
      </c>
      <c r="C263" s="943">
        <v>10469</v>
      </c>
      <c r="D263" s="919">
        <v>1267</v>
      </c>
    </row>
    <row r="264" spans="1:4" ht="12.75" customHeight="1">
      <c r="A264" s="942" t="s">
        <v>1577</v>
      </c>
      <c r="B264" s="926" t="s">
        <v>953</v>
      </c>
      <c r="C264" s="943">
        <v>8450</v>
      </c>
      <c r="D264" s="919">
        <v>2775</v>
      </c>
    </row>
    <row r="265" spans="1:4" ht="12.75" customHeight="1">
      <c r="A265" s="942" t="s">
        <v>867</v>
      </c>
      <c r="B265" s="926" t="s">
        <v>953</v>
      </c>
      <c r="C265" s="943">
        <v>1600</v>
      </c>
      <c r="D265" s="919">
        <v>0</v>
      </c>
    </row>
    <row r="266" spans="1:4" ht="12.75" customHeight="1">
      <c r="A266" s="927" t="s">
        <v>869</v>
      </c>
      <c r="B266" s="926" t="s">
        <v>953</v>
      </c>
      <c r="C266" s="922">
        <v>18130</v>
      </c>
      <c r="D266" s="919">
        <v>2590</v>
      </c>
    </row>
    <row r="267" spans="1:4" ht="12.75" customHeight="1">
      <c r="A267" s="927" t="s">
        <v>1578</v>
      </c>
      <c r="B267" s="926" t="s">
        <v>953</v>
      </c>
      <c r="C267" s="922">
        <v>2500</v>
      </c>
      <c r="D267" s="919">
        <v>0</v>
      </c>
    </row>
    <row r="268" spans="1:4" ht="12.75" customHeight="1">
      <c r="A268" s="942" t="s">
        <v>870</v>
      </c>
      <c r="B268" s="926" t="s">
        <v>953</v>
      </c>
      <c r="C268" s="943">
        <v>20900</v>
      </c>
      <c r="D268" s="919">
        <v>1000</v>
      </c>
    </row>
    <row r="269" spans="1:4" ht="12.75" customHeight="1">
      <c r="A269" s="942" t="s">
        <v>843</v>
      </c>
      <c r="B269" s="926" t="s">
        <v>953</v>
      </c>
      <c r="C269" s="943">
        <v>3700</v>
      </c>
      <c r="D269" s="919">
        <v>0</v>
      </c>
    </row>
    <row r="270" spans="1:4" ht="12.75" customHeight="1">
      <c r="A270" s="927" t="s">
        <v>1579</v>
      </c>
      <c r="B270" s="926" t="s">
        <v>953</v>
      </c>
      <c r="C270" s="922">
        <v>3850</v>
      </c>
      <c r="D270" s="919">
        <v>350</v>
      </c>
    </row>
    <row r="271" spans="1:4" ht="12.75" customHeight="1">
      <c r="A271" s="942" t="s">
        <v>1580</v>
      </c>
      <c r="B271" s="926" t="s">
        <v>953</v>
      </c>
      <c r="C271" s="943">
        <v>15900</v>
      </c>
      <c r="D271" s="919">
        <v>2650</v>
      </c>
    </row>
    <row r="272" spans="1:4" ht="12.75" customHeight="1">
      <c r="A272" s="942" t="s">
        <v>1581</v>
      </c>
      <c r="B272" s="926" t="s">
        <v>953</v>
      </c>
      <c r="C272" s="943">
        <v>4589</v>
      </c>
      <c r="D272" s="919">
        <v>0</v>
      </c>
    </row>
    <row r="273" spans="1:4" ht="12.75" customHeight="1">
      <c r="A273" s="942" t="s">
        <v>871</v>
      </c>
      <c r="B273" s="926" t="s">
        <v>953</v>
      </c>
      <c r="C273" s="943">
        <v>2800</v>
      </c>
      <c r="D273" s="919">
        <v>600</v>
      </c>
    </row>
    <row r="274" spans="1:4" ht="12.75" customHeight="1">
      <c r="A274" s="942" t="s">
        <v>1582</v>
      </c>
      <c r="B274" s="926" t="s">
        <v>953</v>
      </c>
      <c r="C274" s="943">
        <v>2640</v>
      </c>
      <c r="D274" s="919">
        <v>880</v>
      </c>
    </row>
    <row r="275" spans="1:4" ht="12.75" customHeight="1">
      <c r="A275" s="942" t="s">
        <v>1583</v>
      </c>
      <c r="B275" s="926" t="s">
        <v>953</v>
      </c>
      <c r="C275" s="943">
        <v>1988</v>
      </c>
      <c r="D275" s="919">
        <v>284</v>
      </c>
    </row>
    <row r="276" spans="1:4" ht="12.75" customHeight="1">
      <c r="A276" s="942" t="s">
        <v>1584</v>
      </c>
      <c r="B276" s="926" t="s">
        <v>953</v>
      </c>
      <c r="C276" s="943">
        <v>3500</v>
      </c>
      <c r="D276" s="919">
        <v>500</v>
      </c>
    </row>
    <row r="277" spans="1:4" ht="12.75" customHeight="1">
      <c r="A277" s="942" t="s">
        <v>1585</v>
      </c>
      <c r="B277" s="926" t="s">
        <v>953</v>
      </c>
      <c r="C277" s="943">
        <v>3000</v>
      </c>
      <c r="D277" s="919">
        <v>0</v>
      </c>
    </row>
    <row r="278" spans="1:4" ht="12.75" customHeight="1">
      <c r="A278" s="942" t="s">
        <v>1586</v>
      </c>
      <c r="B278" s="926" t="s">
        <v>953</v>
      </c>
      <c r="C278" s="943">
        <v>1070</v>
      </c>
      <c r="D278" s="919">
        <v>410</v>
      </c>
    </row>
    <row r="279" spans="1:4" ht="12.75" customHeight="1">
      <c r="A279" s="942" t="s">
        <v>1587</v>
      </c>
      <c r="B279" s="926" t="s">
        <v>953</v>
      </c>
      <c r="C279" s="943">
        <v>2100</v>
      </c>
      <c r="D279" s="919">
        <v>0</v>
      </c>
    </row>
    <row r="280" spans="1:4" ht="12.75" customHeight="1">
      <c r="A280" s="942" t="s">
        <v>1588</v>
      </c>
      <c r="B280" s="926" t="s">
        <v>953</v>
      </c>
      <c r="C280" s="943">
        <v>10539</v>
      </c>
      <c r="D280" s="919">
        <v>0</v>
      </c>
    </row>
    <row r="281" spans="1:4" ht="12.75" customHeight="1">
      <c r="A281" s="942" t="s">
        <v>1589</v>
      </c>
      <c r="B281" s="926" t="s">
        <v>953</v>
      </c>
      <c r="C281" s="943">
        <v>10511</v>
      </c>
      <c r="D281" s="919">
        <v>0</v>
      </c>
    </row>
    <row r="282" spans="1:4" ht="12.75" customHeight="1">
      <c r="A282" s="927" t="s">
        <v>1590</v>
      </c>
      <c r="B282" s="926" t="s">
        <v>953</v>
      </c>
      <c r="C282" s="922">
        <v>1500</v>
      </c>
      <c r="D282" s="919">
        <v>500</v>
      </c>
    </row>
    <row r="283" spans="1:4" ht="12.75" customHeight="1">
      <c r="A283" s="927" t="s">
        <v>1549</v>
      </c>
      <c r="B283" s="926" t="s">
        <v>953</v>
      </c>
      <c r="C283" s="922">
        <v>14949</v>
      </c>
      <c r="D283" s="919">
        <v>0</v>
      </c>
    </row>
    <row r="284" spans="1:4" ht="12.75" customHeight="1">
      <c r="A284" s="927" t="s">
        <v>1591</v>
      </c>
      <c r="B284" s="926" t="s">
        <v>953</v>
      </c>
      <c r="C284" s="922">
        <v>6930</v>
      </c>
      <c r="D284" s="919">
        <v>0</v>
      </c>
    </row>
    <row r="285" spans="1:4" ht="12.75" customHeight="1">
      <c r="A285" s="927" t="s">
        <v>1592</v>
      </c>
      <c r="B285" s="926" t="s">
        <v>953</v>
      </c>
      <c r="C285" s="922">
        <v>1550</v>
      </c>
      <c r="D285" s="919">
        <v>0</v>
      </c>
    </row>
    <row r="286" spans="1:4" ht="12.75" customHeight="1">
      <c r="A286" s="927" t="s">
        <v>1593</v>
      </c>
      <c r="B286" s="926" t="s">
        <v>953</v>
      </c>
      <c r="C286" s="922">
        <v>7060</v>
      </c>
      <c r="D286" s="919">
        <v>0</v>
      </c>
    </row>
    <row r="287" spans="1:4" ht="12.75" customHeight="1">
      <c r="A287" s="927" t="s">
        <v>1550</v>
      </c>
      <c r="B287" s="926" t="s">
        <v>953</v>
      </c>
      <c r="C287" s="922">
        <v>2286</v>
      </c>
      <c r="D287" s="919">
        <v>762</v>
      </c>
    </row>
    <row r="288" spans="1:4" ht="12.75" customHeight="1">
      <c r="A288" s="942" t="s">
        <v>1594</v>
      </c>
      <c r="B288" s="926" t="s">
        <v>953</v>
      </c>
      <c r="C288" s="943">
        <v>6315</v>
      </c>
      <c r="D288" s="919">
        <v>2105</v>
      </c>
    </row>
    <row r="289" spans="1:4" ht="12.75" customHeight="1">
      <c r="A289" s="942" t="s">
        <v>1595</v>
      </c>
      <c r="B289" s="926" t="s">
        <v>953</v>
      </c>
      <c r="C289" s="943">
        <v>3030</v>
      </c>
      <c r="D289" s="919">
        <v>0</v>
      </c>
    </row>
    <row r="290" spans="1:4" ht="12.75" customHeight="1">
      <c r="A290" s="927" t="s">
        <v>1596</v>
      </c>
      <c r="B290" s="926" t="s">
        <v>953</v>
      </c>
      <c r="C290" s="922">
        <v>3809</v>
      </c>
      <c r="D290" s="919">
        <v>167</v>
      </c>
    </row>
    <row r="291" spans="1:4" ht="12.75" customHeight="1">
      <c r="A291" s="927" t="s">
        <v>1597</v>
      </c>
      <c r="B291" s="926" t="s">
        <v>953</v>
      </c>
      <c r="C291" s="922">
        <v>1500</v>
      </c>
      <c r="D291" s="919">
        <v>0</v>
      </c>
    </row>
    <row r="292" spans="1:4" ht="12.75" customHeight="1">
      <c r="A292" s="927" t="s">
        <v>873</v>
      </c>
      <c r="B292" s="926" t="s">
        <v>953</v>
      </c>
      <c r="C292" s="922">
        <v>3760</v>
      </c>
      <c r="D292" s="919">
        <v>680</v>
      </c>
    </row>
    <row r="293" spans="1:4" ht="12.75" customHeight="1">
      <c r="A293" s="927" t="s">
        <v>1598</v>
      </c>
      <c r="B293" s="926" t="s">
        <v>953</v>
      </c>
      <c r="C293" s="922">
        <v>1000</v>
      </c>
      <c r="D293" s="919">
        <v>0</v>
      </c>
    </row>
    <row r="294" spans="1:4" ht="12.75" customHeight="1">
      <c r="A294" s="927" t="s">
        <v>1599</v>
      </c>
      <c r="B294" s="926" t="s">
        <v>953</v>
      </c>
      <c r="C294" s="922">
        <v>2195</v>
      </c>
      <c r="D294" s="919">
        <v>1195</v>
      </c>
    </row>
    <row r="295" spans="1:4" ht="12.75" customHeight="1">
      <c r="A295" s="927" t="s">
        <v>1600</v>
      </c>
      <c r="B295" s="926" t="s">
        <v>953</v>
      </c>
      <c r="C295" s="922">
        <v>4730</v>
      </c>
      <c r="D295" s="919">
        <v>640</v>
      </c>
    </row>
    <row r="296" spans="1:4" ht="12.75" customHeight="1">
      <c r="A296" s="927" t="s">
        <v>1601</v>
      </c>
      <c r="B296" s="926" t="s">
        <v>953</v>
      </c>
      <c r="C296" s="922">
        <v>5000</v>
      </c>
      <c r="D296" s="919">
        <v>0</v>
      </c>
    </row>
    <row r="297" spans="1:4" ht="12.75" customHeight="1">
      <c r="A297" s="942" t="s">
        <v>1602</v>
      </c>
      <c r="B297" s="926" t="s">
        <v>953</v>
      </c>
      <c r="C297" s="943">
        <v>3564</v>
      </c>
      <c r="D297" s="919">
        <v>0</v>
      </c>
    </row>
    <row r="298" spans="1:4" ht="12.75" customHeight="1">
      <c r="A298" s="942" t="s">
        <v>874</v>
      </c>
      <c r="B298" s="926" t="s">
        <v>953</v>
      </c>
      <c r="C298" s="943">
        <v>4390</v>
      </c>
      <c r="D298" s="919">
        <v>0</v>
      </c>
    </row>
    <row r="299" spans="1:4" ht="12.75" customHeight="1">
      <c r="A299" s="942" t="s">
        <v>1603</v>
      </c>
      <c r="B299" s="926" t="s">
        <v>953</v>
      </c>
      <c r="C299" s="943">
        <v>1660</v>
      </c>
      <c r="D299" s="919">
        <v>0</v>
      </c>
    </row>
    <row r="300" spans="1:4" ht="12.75" customHeight="1">
      <c r="A300" s="942" t="s">
        <v>1604</v>
      </c>
      <c r="B300" s="926" t="s">
        <v>953</v>
      </c>
      <c r="C300" s="943">
        <v>2000</v>
      </c>
      <c r="D300" s="919">
        <v>0</v>
      </c>
    </row>
    <row r="301" spans="1:4" ht="12.75" customHeight="1">
      <c r="A301" s="942" t="s">
        <v>1605</v>
      </c>
      <c r="B301" s="926" t="s">
        <v>953</v>
      </c>
      <c r="C301" s="943">
        <v>1000</v>
      </c>
      <c r="D301" s="919">
        <v>0</v>
      </c>
    </row>
    <row r="302" spans="1:4" ht="12.75" customHeight="1">
      <c r="A302" s="942" t="s">
        <v>1606</v>
      </c>
      <c r="B302" s="926" t="s">
        <v>953</v>
      </c>
      <c r="C302" s="943">
        <v>630</v>
      </c>
      <c r="D302" s="919">
        <v>0</v>
      </c>
    </row>
    <row r="303" spans="1:4" ht="12.75" customHeight="1">
      <c r="A303" s="942" t="s">
        <v>1607</v>
      </c>
      <c r="B303" s="926" t="s">
        <v>953</v>
      </c>
      <c r="C303" s="943">
        <v>3600</v>
      </c>
      <c r="D303" s="919">
        <v>0</v>
      </c>
    </row>
    <row r="304" spans="1:4" ht="12.75" customHeight="1">
      <c r="A304" s="942" t="s">
        <v>1608</v>
      </c>
      <c r="B304" s="926" t="s">
        <v>953</v>
      </c>
      <c r="C304" s="943">
        <v>7236</v>
      </c>
      <c r="D304" s="919">
        <v>0</v>
      </c>
    </row>
    <row r="305" spans="1:4" ht="12.75" customHeight="1">
      <c r="A305" s="927" t="s">
        <v>1609</v>
      </c>
      <c r="B305" s="926" t="s">
        <v>953</v>
      </c>
      <c r="C305" s="922">
        <v>2625</v>
      </c>
      <c r="D305" s="919">
        <v>375</v>
      </c>
    </row>
    <row r="306" spans="1:4" ht="12.75" customHeight="1">
      <c r="A306" s="927" t="s">
        <v>875</v>
      </c>
      <c r="B306" s="926" t="s">
        <v>953</v>
      </c>
      <c r="C306" s="922">
        <v>1500</v>
      </c>
      <c r="D306" s="919">
        <v>0</v>
      </c>
    </row>
    <row r="307" spans="1:4" ht="12.75" customHeight="1">
      <c r="A307" s="927" t="s">
        <v>877</v>
      </c>
      <c r="B307" s="926" t="s">
        <v>953</v>
      </c>
      <c r="C307" s="922">
        <v>67602</v>
      </c>
      <c r="D307" s="919">
        <v>0</v>
      </c>
    </row>
    <row r="308" spans="1:4" ht="12.75" customHeight="1">
      <c r="A308" s="927" t="s">
        <v>1610</v>
      </c>
      <c r="B308" s="926" t="s">
        <v>953</v>
      </c>
      <c r="C308" s="922">
        <v>11040</v>
      </c>
      <c r="D308" s="919">
        <v>3680</v>
      </c>
    </row>
    <row r="309" spans="1:4" ht="12.75" customHeight="1">
      <c r="A309" s="927" t="s">
        <v>1611</v>
      </c>
      <c r="B309" s="926" t="s">
        <v>953</v>
      </c>
      <c r="C309" s="922">
        <v>1125</v>
      </c>
      <c r="D309" s="919">
        <v>375</v>
      </c>
    </row>
    <row r="310" spans="1:4" ht="12.75" customHeight="1">
      <c r="A310" s="927" t="s">
        <v>1612</v>
      </c>
      <c r="B310" s="926" t="s">
        <v>953</v>
      </c>
      <c r="C310" s="922">
        <v>3000</v>
      </c>
      <c r="D310" s="919">
        <v>1500</v>
      </c>
    </row>
    <row r="311" spans="1:4" ht="12.75" customHeight="1">
      <c r="A311" s="927" t="s">
        <v>1613</v>
      </c>
      <c r="B311" s="926" t="s">
        <v>953</v>
      </c>
      <c r="C311" s="922">
        <v>2215</v>
      </c>
      <c r="D311" s="919">
        <v>174</v>
      </c>
    </row>
    <row r="312" spans="1:4" ht="12.75" customHeight="1">
      <c r="A312" s="927" t="s">
        <v>844</v>
      </c>
      <c r="B312" s="926" t="s">
        <v>953</v>
      </c>
      <c r="C312" s="922">
        <v>2300</v>
      </c>
      <c r="D312" s="919">
        <v>0</v>
      </c>
    </row>
    <row r="313" spans="1:4" ht="12.75" customHeight="1">
      <c r="A313" s="927" t="s">
        <v>1614</v>
      </c>
      <c r="B313" s="926" t="s">
        <v>953</v>
      </c>
      <c r="C313" s="922">
        <v>7800</v>
      </c>
      <c r="D313" s="919">
        <v>2600</v>
      </c>
    </row>
    <row r="314" spans="1:4" ht="12.75" customHeight="1">
      <c r="A314" s="927" t="s">
        <v>1615</v>
      </c>
      <c r="B314" s="926" t="s">
        <v>953</v>
      </c>
      <c r="C314" s="922">
        <v>1500</v>
      </c>
      <c r="D314" s="919">
        <v>0</v>
      </c>
    </row>
    <row r="315" spans="1:4" ht="12.75" customHeight="1">
      <c r="A315" s="927" t="s">
        <v>1616</v>
      </c>
      <c r="B315" s="926" t="s">
        <v>953</v>
      </c>
      <c r="C315" s="922">
        <v>32000</v>
      </c>
      <c r="D315" s="919">
        <v>0</v>
      </c>
    </row>
    <row r="316" spans="1:4" ht="12.75" customHeight="1">
      <c r="A316" s="927" t="s">
        <v>1617</v>
      </c>
      <c r="B316" s="926" t="s">
        <v>953</v>
      </c>
      <c r="C316" s="922">
        <v>3000</v>
      </c>
      <c r="D316" s="919">
        <v>0</v>
      </c>
    </row>
    <row r="317" spans="1:4" ht="12.75" customHeight="1">
      <c r="A317" s="927" t="s">
        <v>878</v>
      </c>
      <c r="B317" s="926" t="s">
        <v>953</v>
      </c>
      <c r="C317" s="922">
        <v>6750</v>
      </c>
      <c r="D317" s="919">
        <v>2250</v>
      </c>
    </row>
    <row r="318" spans="1:4" ht="12.75" customHeight="1">
      <c r="A318" s="927" t="s">
        <v>1618</v>
      </c>
      <c r="B318" s="926" t="s">
        <v>953</v>
      </c>
      <c r="C318" s="922">
        <v>2331</v>
      </c>
      <c r="D318" s="919">
        <v>333</v>
      </c>
    </row>
    <row r="319" spans="1:4" ht="12.75" customHeight="1">
      <c r="A319" s="927" t="s">
        <v>1619</v>
      </c>
      <c r="B319" s="926" t="s">
        <v>953</v>
      </c>
      <c r="C319" s="922">
        <v>910</v>
      </c>
      <c r="D319" s="919">
        <v>130</v>
      </c>
    </row>
    <row r="320" spans="1:4" ht="12.75" customHeight="1">
      <c r="A320" s="942" t="s">
        <v>1620</v>
      </c>
      <c r="B320" s="926" t="s">
        <v>953</v>
      </c>
      <c r="C320" s="943">
        <v>1800</v>
      </c>
      <c r="D320" s="919">
        <v>0</v>
      </c>
    </row>
    <row r="321" spans="1:4" ht="12.75" customHeight="1">
      <c r="A321" s="927" t="s">
        <v>1621</v>
      </c>
      <c r="B321" s="926" t="s">
        <v>953</v>
      </c>
      <c r="C321" s="922">
        <v>34380</v>
      </c>
      <c r="D321" s="919">
        <v>7170</v>
      </c>
    </row>
    <row r="322" spans="1:4" ht="12.75" customHeight="1">
      <c r="A322" s="942" t="s">
        <v>1622</v>
      </c>
      <c r="B322" s="926" t="s">
        <v>953</v>
      </c>
      <c r="C322" s="943">
        <v>9838</v>
      </c>
      <c r="D322" s="919">
        <v>1234</v>
      </c>
    </row>
    <row r="323" spans="1:4" ht="12.75" customHeight="1">
      <c r="A323" s="927" t="s">
        <v>879</v>
      </c>
      <c r="B323" s="926" t="s">
        <v>953</v>
      </c>
      <c r="C323" s="922">
        <v>5166</v>
      </c>
      <c r="D323" s="919">
        <v>1100</v>
      </c>
    </row>
    <row r="324" spans="1:4" ht="12.75" customHeight="1">
      <c r="A324" s="927" t="s">
        <v>845</v>
      </c>
      <c r="B324" s="926" t="s">
        <v>953</v>
      </c>
      <c r="C324" s="922">
        <v>2000</v>
      </c>
      <c r="D324" s="919">
        <v>0</v>
      </c>
    </row>
    <row r="325" spans="1:4" ht="12.75" customHeight="1">
      <c r="A325" s="927" t="s">
        <v>1623</v>
      </c>
      <c r="B325" s="926" t="s">
        <v>953</v>
      </c>
      <c r="C325" s="922">
        <v>3270</v>
      </c>
      <c r="D325" s="919">
        <v>0</v>
      </c>
    </row>
    <row r="326" spans="1:4" ht="12.75" customHeight="1">
      <c r="A326" s="927" t="s">
        <v>1624</v>
      </c>
      <c r="B326" s="926" t="s">
        <v>953</v>
      </c>
      <c r="C326" s="922">
        <v>1642</v>
      </c>
      <c r="D326" s="919">
        <v>0</v>
      </c>
    </row>
    <row r="327" spans="1:4" ht="12.75" customHeight="1">
      <c r="A327" s="942" t="s">
        <v>1625</v>
      </c>
      <c r="B327" s="926" t="s">
        <v>953</v>
      </c>
      <c r="C327" s="943">
        <v>6570</v>
      </c>
      <c r="D327" s="919">
        <v>2190</v>
      </c>
    </row>
    <row r="328" spans="1:4" ht="12.75" customHeight="1">
      <c r="A328" s="942" t="s">
        <v>1626</v>
      </c>
      <c r="B328" s="926" t="s">
        <v>953</v>
      </c>
      <c r="C328" s="943">
        <v>1500</v>
      </c>
      <c r="D328" s="919">
        <v>0</v>
      </c>
    </row>
    <row r="329" spans="1:4" ht="12.75" customHeight="1">
      <c r="A329" s="942" t="s">
        <v>880</v>
      </c>
      <c r="B329" s="926" t="s">
        <v>953</v>
      </c>
      <c r="C329" s="943">
        <v>4227</v>
      </c>
      <c r="D329" s="919">
        <v>0</v>
      </c>
    </row>
    <row r="330" spans="1:4" ht="12.75" customHeight="1">
      <c r="A330" s="927" t="s">
        <v>1627</v>
      </c>
      <c r="B330" s="926" t="s">
        <v>953</v>
      </c>
      <c r="C330" s="922">
        <v>3147</v>
      </c>
      <c r="D330" s="919">
        <v>0</v>
      </c>
    </row>
    <row r="331" spans="1:4" ht="12.75" customHeight="1">
      <c r="A331" s="927" t="s">
        <v>1628</v>
      </c>
      <c r="B331" s="926" t="s">
        <v>953</v>
      </c>
      <c r="C331" s="922">
        <v>2600</v>
      </c>
      <c r="D331" s="919">
        <v>0</v>
      </c>
    </row>
    <row r="332" spans="1:4" ht="12.75" customHeight="1">
      <c r="A332" s="927" t="s">
        <v>1629</v>
      </c>
      <c r="B332" s="926" t="s">
        <v>953</v>
      </c>
      <c r="C332" s="922">
        <v>2840</v>
      </c>
      <c r="D332" s="919">
        <v>0</v>
      </c>
    </row>
    <row r="333" spans="1:4" ht="12.75" customHeight="1">
      <c r="A333" s="927" t="s">
        <v>1630</v>
      </c>
      <c r="B333" s="926" t="s">
        <v>953</v>
      </c>
      <c r="C333" s="922">
        <v>3000</v>
      </c>
      <c r="D333" s="919">
        <v>0</v>
      </c>
    </row>
    <row r="334" spans="1:4" ht="12.75" customHeight="1">
      <c r="A334" s="942" t="s">
        <v>881</v>
      </c>
      <c r="B334" s="926" t="s">
        <v>953</v>
      </c>
      <c r="C334" s="943">
        <v>735</v>
      </c>
      <c r="D334" s="919">
        <v>105</v>
      </c>
    </row>
    <row r="335" spans="1:4" ht="12.75" customHeight="1">
      <c r="A335" s="942" t="s">
        <v>846</v>
      </c>
      <c r="B335" s="926" t="s">
        <v>953</v>
      </c>
      <c r="C335" s="943">
        <v>1944</v>
      </c>
      <c r="D335" s="919">
        <v>648</v>
      </c>
    </row>
    <row r="336" spans="1:4" ht="12.75" customHeight="1">
      <c r="A336" s="942" t="s">
        <v>1631</v>
      </c>
      <c r="B336" s="926" t="s">
        <v>953</v>
      </c>
      <c r="C336" s="943">
        <v>3999</v>
      </c>
      <c r="D336" s="919">
        <v>0</v>
      </c>
    </row>
    <row r="337" spans="1:4" ht="12.75" customHeight="1">
      <c r="A337" s="942" t="s">
        <v>1632</v>
      </c>
      <c r="B337" s="926" t="s">
        <v>953</v>
      </c>
      <c r="C337" s="943">
        <v>5859</v>
      </c>
      <c r="D337" s="919">
        <v>837</v>
      </c>
    </row>
    <row r="338" spans="1:4" ht="12.75" customHeight="1">
      <c r="A338" s="942" t="s">
        <v>1551</v>
      </c>
      <c r="B338" s="926" t="s">
        <v>953</v>
      </c>
      <c r="C338" s="943">
        <v>2650</v>
      </c>
      <c r="D338" s="919">
        <v>0</v>
      </c>
    </row>
    <row r="339" spans="1:4" ht="12.75" customHeight="1">
      <c r="A339" s="942" t="s">
        <v>882</v>
      </c>
      <c r="B339" s="926" t="s">
        <v>953</v>
      </c>
      <c r="C339" s="943">
        <v>600</v>
      </c>
      <c r="D339" s="919">
        <v>0</v>
      </c>
    </row>
    <row r="340" spans="1:4" ht="12.75" customHeight="1">
      <c r="A340" s="942" t="s">
        <v>1633</v>
      </c>
      <c r="B340" s="926" t="s">
        <v>953</v>
      </c>
      <c r="C340" s="943">
        <v>2000</v>
      </c>
      <c r="D340" s="919">
        <v>0</v>
      </c>
    </row>
    <row r="341" spans="1:4" ht="12.75" customHeight="1">
      <c r="A341" s="942" t="s">
        <v>1634</v>
      </c>
      <c r="B341" s="926" t="s">
        <v>953</v>
      </c>
      <c r="C341" s="943">
        <v>1200</v>
      </c>
      <c r="D341" s="919">
        <v>0</v>
      </c>
    </row>
    <row r="342" spans="1:4" ht="12.75" customHeight="1">
      <c r="A342" s="927" t="s">
        <v>1635</v>
      </c>
      <c r="B342" s="926" t="s">
        <v>953</v>
      </c>
      <c r="C342" s="922">
        <v>3060</v>
      </c>
      <c r="D342" s="919">
        <v>1020</v>
      </c>
    </row>
    <row r="343" spans="1:4" ht="12.75" customHeight="1">
      <c r="A343" s="927" t="s">
        <v>1636</v>
      </c>
      <c r="B343" s="926" t="s">
        <v>953</v>
      </c>
      <c r="C343" s="922">
        <v>3000</v>
      </c>
      <c r="D343" s="919">
        <v>1500</v>
      </c>
    </row>
    <row r="344" spans="1:4" ht="12.75" customHeight="1">
      <c r="A344" s="927" t="s">
        <v>1637</v>
      </c>
      <c r="B344" s="926" t="s">
        <v>953</v>
      </c>
      <c r="C344" s="922">
        <v>23272</v>
      </c>
      <c r="D344" s="919">
        <v>0</v>
      </c>
    </row>
    <row r="345" spans="1:4" ht="12.75" customHeight="1">
      <c r="A345" s="927" t="s">
        <v>1638</v>
      </c>
      <c r="B345" s="926" t="s">
        <v>953</v>
      </c>
      <c r="C345" s="922">
        <v>3650</v>
      </c>
      <c r="D345" s="919">
        <v>0</v>
      </c>
    </row>
    <row r="346" spans="1:4" ht="12.75" customHeight="1">
      <c r="A346" s="927" t="s">
        <v>847</v>
      </c>
      <c r="B346" s="926" t="s">
        <v>953</v>
      </c>
      <c r="C346" s="922">
        <v>7200</v>
      </c>
      <c r="D346" s="919">
        <v>1000</v>
      </c>
    </row>
    <row r="347" spans="1:4" ht="12.75" customHeight="1">
      <c r="A347" s="927" t="s">
        <v>1639</v>
      </c>
      <c r="B347" s="926" t="s">
        <v>953</v>
      </c>
      <c r="C347" s="922">
        <v>578</v>
      </c>
      <c r="D347" s="919">
        <v>0</v>
      </c>
    </row>
    <row r="348" spans="1:4" ht="12.75" customHeight="1">
      <c r="A348" s="927" t="s">
        <v>1640</v>
      </c>
      <c r="B348" s="926" t="s">
        <v>953</v>
      </c>
      <c r="C348" s="922">
        <v>1200</v>
      </c>
      <c r="D348" s="919">
        <v>0</v>
      </c>
    </row>
    <row r="349" spans="1:4" ht="12.75" customHeight="1">
      <c r="A349" s="927" t="s">
        <v>1641</v>
      </c>
      <c r="B349" s="926" t="s">
        <v>953</v>
      </c>
      <c r="C349" s="922">
        <v>2624</v>
      </c>
      <c r="D349" s="919">
        <v>0</v>
      </c>
    </row>
    <row r="350" spans="1:4" ht="12.75" customHeight="1">
      <c r="A350" s="927" t="s">
        <v>1642</v>
      </c>
      <c r="B350" s="926" t="s">
        <v>953</v>
      </c>
      <c r="C350" s="922">
        <v>4721</v>
      </c>
      <c r="D350" s="919">
        <v>0</v>
      </c>
    </row>
    <row r="351" spans="1:4" ht="12.75" customHeight="1">
      <c r="A351" s="927" t="s">
        <v>883</v>
      </c>
      <c r="B351" s="926" t="s">
        <v>953</v>
      </c>
      <c r="C351" s="922">
        <v>3128</v>
      </c>
      <c r="D351" s="919">
        <v>0</v>
      </c>
    </row>
    <row r="352" spans="1:4" ht="12.75" customHeight="1">
      <c r="A352" s="927" t="s">
        <v>1643</v>
      </c>
      <c r="B352" s="926" t="s">
        <v>953</v>
      </c>
      <c r="C352" s="922">
        <v>13858</v>
      </c>
      <c r="D352" s="919">
        <v>0</v>
      </c>
    </row>
    <row r="353" spans="1:4" ht="12.75" customHeight="1">
      <c r="A353" s="927" t="s">
        <v>1644</v>
      </c>
      <c r="B353" s="926" t="s">
        <v>953</v>
      </c>
      <c r="C353" s="922">
        <v>12800</v>
      </c>
      <c r="D353" s="919">
        <v>0</v>
      </c>
    </row>
    <row r="354" spans="1:4" ht="12" customHeight="1">
      <c r="A354" s="942" t="s">
        <v>1645</v>
      </c>
      <c r="B354" s="926" t="s">
        <v>953</v>
      </c>
      <c r="C354" s="943">
        <v>5250</v>
      </c>
      <c r="D354" s="919">
        <v>1750</v>
      </c>
    </row>
    <row r="355" spans="1:4" ht="12" customHeight="1">
      <c r="A355" s="942" t="s">
        <v>1646</v>
      </c>
      <c r="B355" s="926" t="s">
        <v>953</v>
      </c>
      <c r="C355" s="943">
        <v>47050</v>
      </c>
      <c r="D355" s="919">
        <v>0</v>
      </c>
    </row>
    <row r="356" spans="1:4" ht="12" customHeight="1">
      <c r="A356" s="942" t="s">
        <v>1552</v>
      </c>
      <c r="B356" s="926" t="s">
        <v>953</v>
      </c>
      <c r="C356" s="943">
        <v>2500</v>
      </c>
      <c r="D356" s="919">
        <v>0</v>
      </c>
    </row>
    <row r="357" spans="1:4" ht="12" customHeight="1">
      <c r="A357" s="942" t="s">
        <v>1647</v>
      </c>
      <c r="B357" s="926" t="s">
        <v>953</v>
      </c>
      <c r="C357" s="943">
        <v>25200</v>
      </c>
      <c r="D357" s="919">
        <v>25200</v>
      </c>
    </row>
    <row r="358" spans="1:4" ht="12" customHeight="1">
      <c r="A358" s="942" t="s">
        <v>1648</v>
      </c>
      <c r="B358" s="926" t="s">
        <v>953</v>
      </c>
      <c r="C358" s="943">
        <v>8938</v>
      </c>
      <c r="D358" s="919">
        <v>0</v>
      </c>
    </row>
    <row r="359" spans="1:4" ht="12.75" customHeight="1">
      <c r="A359" s="942" t="s">
        <v>1649</v>
      </c>
      <c r="B359" s="926" t="s">
        <v>953</v>
      </c>
      <c r="C359" s="943">
        <v>2250</v>
      </c>
      <c r="D359" s="919">
        <v>750</v>
      </c>
    </row>
    <row r="360" spans="1:4" ht="12.75" customHeight="1">
      <c r="A360" s="927" t="s">
        <v>848</v>
      </c>
      <c r="B360" s="926" t="s">
        <v>953</v>
      </c>
      <c r="C360" s="922">
        <v>27366</v>
      </c>
      <c r="D360" s="919">
        <v>0</v>
      </c>
    </row>
    <row r="361" spans="1:4" ht="12.75" customHeight="1">
      <c r="A361" s="942" t="s">
        <v>1650</v>
      </c>
      <c r="B361" s="926" t="s">
        <v>953</v>
      </c>
      <c r="C361" s="943">
        <v>3750</v>
      </c>
      <c r="D361" s="919">
        <v>1250</v>
      </c>
    </row>
    <row r="362" spans="1:4" ht="12.75" customHeight="1">
      <c r="A362" s="942" t="s">
        <v>888</v>
      </c>
      <c r="B362" s="926" t="s">
        <v>953</v>
      </c>
      <c r="C362" s="943">
        <v>2250</v>
      </c>
      <c r="D362" s="919">
        <v>0</v>
      </c>
    </row>
    <row r="363" spans="1:4" ht="12.75" customHeight="1">
      <c r="A363" s="927" t="s">
        <v>1651</v>
      </c>
      <c r="B363" s="926" t="s">
        <v>953</v>
      </c>
      <c r="C363" s="922">
        <v>26000</v>
      </c>
      <c r="D363" s="919">
        <v>5000</v>
      </c>
    </row>
    <row r="364" spans="1:4" ht="12.75" customHeight="1">
      <c r="A364" s="927" t="s">
        <v>1652</v>
      </c>
      <c r="B364" s="926" t="s">
        <v>953</v>
      </c>
      <c r="C364" s="922">
        <v>600</v>
      </c>
      <c r="D364" s="919">
        <v>200</v>
      </c>
    </row>
    <row r="365" spans="1:4" ht="12.75" customHeight="1">
      <c r="A365" s="927" t="s">
        <v>889</v>
      </c>
      <c r="B365" s="926" t="s">
        <v>953</v>
      </c>
      <c r="C365" s="922">
        <v>920</v>
      </c>
      <c r="D365" s="919">
        <v>0</v>
      </c>
    </row>
    <row r="366" spans="1:4" ht="12.75" customHeight="1">
      <c r="A366" s="942" t="s">
        <v>1653</v>
      </c>
      <c r="B366" s="926" t="s">
        <v>953</v>
      </c>
      <c r="C366" s="943">
        <v>3375</v>
      </c>
      <c r="D366" s="919">
        <v>1125</v>
      </c>
    </row>
    <row r="367" spans="1:4" ht="12.75" customHeight="1">
      <c r="A367" s="942" t="s">
        <v>1654</v>
      </c>
      <c r="B367" s="926" t="s">
        <v>953</v>
      </c>
      <c r="C367" s="943">
        <v>968</v>
      </c>
      <c r="D367" s="919">
        <v>0</v>
      </c>
    </row>
    <row r="368" spans="1:4" ht="12.75" customHeight="1">
      <c r="A368" s="927" t="s">
        <v>1655</v>
      </c>
      <c r="B368" s="926" t="s">
        <v>953</v>
      </c>
      <c r="C368" s="922">
        <v>1350</v>
      </c>
      <c r="D368" s="919">
        <v>450</v>
      </c>
    </row>
    <row r="369" spans="1:4" ht="12.75" customHeight="1">
      <c r="A369" s="927" t="s">
        <v>891</v>
      </c>
      <c r="B369" s="926" t="s">
        <v>953</v>
      </c>
      <c r="C369" s="922">
        <v>8400</v>
      </c>
      <c r="D369" s="919">
        <v>1200</v>
      </c>
    </row>
    <row r="370" spans="1:4" ht="12.75" customHeight="1">
      <c r="A370" s="927" t="s">
        <v>1656</v>
      </c>
      <c r="B370" s="926" t="s">
        <v>953</v>
      </c>
      <c r="C370" s="922">
        <v>1341</v>
      </c>
      <c r="D370" s="919">
        <v>500</v>
      </c>
    </row>
    <row r="371" spans="1:4" ht="12.75" customHeight="1">
      <c r="A371" s="927" t="s">
        <v>1555</v>
      </c>
      <c r="B371" s="926" t="s">
        <v>953</v>
      </c>
      <c r="C371" s="922">
        <v>1528</v>
      </c>
      <c r="D371" s="919">
        <v>0</v>
      </c>
    </row>
    <row r="372" spans="1:4" ht="12.75" customHeight="1">
      <c r="A372" s="927" t="s">
        <v>892</v>
      </c>
      <c r="B372" s="926" t="s">
        <v>953</v>
      </c>
      <c r="C372" s="922">
        <v>18950</v>
      </c>
      <c r="D372" s="919">
        <v>2500</v>
      </c>
    </row>
    <row r="373" spans="1:4" ht="12.75" customHeight="1">
      <c r="A373" s="927" t="s">
        <v>894</v>
      </c>
      <c r="B373" s="926" t="s">
        <v>953</v>
      </c>
      <c r="C373" s="922">
        <v>2261</v>
      </c>
      <c r="D373" s="919">
        <v>833</v>
      </c>
    </row>
    <row r="374" spans="1:4" ht="12.75" customHeight="1">
      <c r="A374" s="927" t="s">
        <v>1657</v>
      </c>
      <c r="B374" s="926" t="s">
        <v>953</v>
      </c>
      <c r="C374" s="922">
        <v>19000</v>
      </c>
      <c r="D374" s="919">
        <v>3000</v>
      </c>
    </row>
    <row r="375" spans="1:4" ht="12.75" customHeight="1">
      <c r="A375" s="942" t="s">
        <v>1658</v>
      </c>
      <c r="B375" s="926" t="s">
        <v>953</v>
      </c>
      <c r="C375" s="943">
        <v>118900</v>
      </c>
      <c r="D375" s="919">
        <v>12000</v>
      </c>
    </row>
    <row r="376" spans="1:4" ht="12.75" customHeight="1">
      <c r="A376" s="942" t="s">
        <v>1659</v>
      </c>
      <c r="B376" s="926" t="s">
        <v>953</v>
      </c>
      <c r="C376" s="943">
        <v>26543</v>
      </c>
      <c r="D376" s="919">
        <v>0</v>
      </c>
    </row>
    <row r="377" spans="1:4" ht="12.75" customHeight="1">
      <c r="A377" s="942" t="s">
        <v>1660</v>
      </c>
      <c r="B377" s="926" t="s">
        <v>953</v>
      </c>
      <c r="C377" s="943">
        <v>26250</v>
      </c>
      <c r="D377" s="919">
        <v>8750</v>
      </c>
    </row>
    <row r="378" spans="1:4" ht="12.75" customHeight="1">
      <c r="A378" s="942" t="s">
        <v>1661</v>
      </c>
      <c r="B378" s="926" t="s">
        <v>953</v>
      </c>
      <c r="C378" s="943">
        <v>84000</v>
      </c>
      <c r="D378" s="919">
        <v>0</v>
      </c>
    </row>
    <row r="379" spans="1:4" ht="12.75" customHeight="1">
      <c r="A379" s="942" t="s">
        <v>1662</v>
      </c>
      <c r="B379" s="926" t="s">
        <v>953</v>
      </c>
      <c r="C379" s="943">
        <v>5534</v>
      </c>
      <c r="D379" s="919">
        <v>0</v>
      </c>
    </row>
    <row r="380" spans="1:4" ht="12.75" customHeight="1">
      <c r="A380" s="942" t="s">
        <v>1663</v>
      </c>
      <c r="B380" s="926" t="s">
        <v>953</v>
      </c>
      <c r="C380" s="943">
        <v>3000</v>
      </c>
      <c r="D380" s="919">
        <v>0</v>
      </c>
    </row>
    <row r="381" spans="1:4" ht="12.75" customHeight="1">
      <c r="A381" s="942" t="s">
        <v>895</v>
      </c>
      <c r="B381" s="926" t="s">
        <v>953</v>
      </c>
      <c r="C381" s="943">
        <v>3375</v>
      </c>
      <c r="D381" s="919">
        <v>2625</v>
      </c>
    </row>
    <row r="382" spans="1:4" ht="12.75" customHeight="1">
      <c r="A382" s="942" t="s">
        <v>1664</v>
      </c>
      <c r="B382" s="926" t="s">
        <v>953</v>
      </c>
      <c r="C382" s="943">
        <v>3350</v>
      </c>
      <c r="D382" s="919">
        <v>0</v>
      </c>
    </row>
    <row r="383" spans="1:4" ht="12.75" customHeight="1">
      <c r="A383" s="942" t="s">
        <v>1665</v>
      </c>
      <c r="B383" s="926" t="s">
        <v>953</v>
      </c>
      <c r="C383" s="943">
        <v>700000</v>
      </c>
      <c r="D383" s="919">
        <v>50000</v>
      </c>
    </row>
    <row r="384" spans="1:4" ht="12.75" customHeight="1">
      <c r="A384" s="942" t="s">
        <v>897</v>
      </c>
      <c r="B384" s="926" t="s">
        <v>953</v>
      </c>
      <c r="C384" s="943">
        <v>940</v>
      </c>
      <c r="D384" s="919">
        <v>564</v>
      </c>
    </row>
    <row r="385" spans="1:4" ht="12.75" customHeight="1">
      <c r="A385" s="927" t="s">
        <v>1666</v>
      </c>
      <c r="B385" s="926" t="s">
        <v>953</v>
      </c>
      <c r="C385" s="922">
        <v>2709</v>
      </c>
      <c r="D385" s="919">
        <v>387</v>
      </c>
    </row>
    <row r="386" spans="1:4" ht="12.75" customHeight="1">
      <c r="A386" s="927" t="s">
        <v>1667</v>
      </c>
      <c r="B386" s="926" t="s">
        <v>953</v>
      </c>
      <c r="C386" s="922">
        <v>10990</v>
      </c>
      <c r="D386" s="919">
        <v>1070</v>
      </c>
    </row>
    <row r="387" spans="1:4" ht="12.75" customHeight="1">
      <c r="A387" s="942" t="s">
        <v>1557</v>
      </c>
      <c r="B387" s="926" t="s">
        <v>953</v>
      </c>
      <c r="C387" s="943">
        <v>12550</v>
      </c>
      <c r="D387" s="919">
        <v>850</v>
      </c>
    </row>
    <row r="388" spans="1:4" ht="12.75" customHeight="1">
      <c r="A388" s="927" t="s">
        <v>1668</v>
      </c>
      <c r="B388" s="926" t="s">
        <v>953</v>
      </c>
      <c r="C388" s="922">
        <v>3342</v>
      </c>
      <c r="D388" s="919">
        <v>1114</v>
      </c>
    </row>
    <row r="389" spans="1:4" ht="12.75" customHeight="1">
      <c r="A389" s="927" t="s">
        <v>849</v>
      </c>
      <c r="B389" s="926" t="s">
        <v>953</v>
      </c>
      <c r="C389" s="922">
        <v>35500</v>
      </c>
      <c r="D389" s="919">
        <v>17750</v>
      </c>
    </row>
    <row r="390" spans="1:4" ht="12.75" customHeight="1">
      <c r="A390" s="927" t="s">
        <v>1669</v>
      </c>
      <c r="B390" s="926" t="s">
        <v>953</v>
      </c>
      <c r="C390" s="922">
        <v>20141</v>
      </c>
      <c r="D390" s="919">
        <v>0</v>
      </c>
    </row>
    <row r="391" spans="1:4" ht="12.75" customHeight="1">
      <c r="A391" s="927" t="s">
        <v>1670</v>
      </c>
      <c r="B391" s="926" t="s">
        <v>953</v>
      </c>
      <c r="C391" s="922">
        <v>1740</v>
      </c>
      <c r="D391" s="919">
        <v>0</v>
      </c>
    </row>
    <row r="392" spans="1:4" ht="12.75" customHeight="1">
      <c r="A392" s="927" t="s">
        <v>1671</v>
      </c>
      <c r="B392" s="926" t="s">
        <v>953</v>
      </c>
      <c r="C392" s="922">
        <v>1100</v>
      </c>
      <c r="D392" s="919">
        <v>300</v>
      </c>
    </row>
    <row r="393" spans="1:4" ht="12.75" customHeight="1">
      <c r="A393" s="927" t="s">
        <v>1532</v>
      </c>
      <c r="B393" s="926" t="s">
        <v>953</v>
      </c>
      <c r="C393" s="922">
        <v>1000</v>
      </c>
      <c r="D393" s="919">
        <v>0</v>
      </c>
    </row>
    <row r="394" spans="1:4" ht="12.75" customHeight="1">
      <c r="A394" s="927" t="s">
        <v>1672</v>
      </c>
      <c r="B394" s="926" t="s">
        <v>953</v>
      </c>
      <c r="C394" s="922">
        <v>1010</v>
      </c>
      <c r="D394" s="919">
        <v>0</v>
      </c>
    </row>
    <row r="395" spans="1:4" ht="12.75" customHeight="1">
      <c r="A395" s="927" t="s">
        <v>1673</v>
      </c>
      <c r="B395" s="926" t="s">
        <v>953</v>
      </c>
      <c r="C395" s="922">
        <v>32300</v>
      </c>
      <c r="D395" s="919">
        <v>0</v>
      </c>
    </row>
    <row r="396" spans="1:4" ht="12.75" customHeight="1">
      <c r="A396" s="927" t="s">
        <v>1674</v>
      </c>
      <c r="B396" s="926" t="s">
        <v>953</v>
      </c>
      <c r="C396" s="922">
        <v>700</v>
      </c>
      <c r="D396" s="919">
        <v>0</v>
      </c>
    </row>
    <row r="397" spans="1:4" ht="12.75" customHeight="1">
      <c r="A397" s="927" t="s">
        <v>1675</v>
      </c>
      <c r="B397" s="926" t="s">
        <v>953</v>
      </c>
      <c r="C397" s="922">
        <v>13000</v>
      </c>
      <c r="D397" s="919">
        <v>0</v>
      </c>
    </row>
    <row r="398" spans="1:4" ht="12.75" customHeight="1">
      <c r="A398" s="942" t="s">
        <v>1676</v>
      </c>
      <c r="B398" s="926" t="s">
        <v>953</v>
      </c>
      <c r="C398" s="943">
        <v>3500</v>
      </c>
      <c r="D398" s="919">
        <v>500</v>
      </c>
    </row>
    <row r="399" spans="1:4" ht="12.75" customHeight="1">
      <c r="A399" s="927" t="s">
        <v>1677</v>
      </c>
      <c r="B399" s="926" t="s">
        <v>953</v>
      </c>
      <c r="C399" s="922">
        <v>750</v>
      </c>
      <c r="D399" s="919">
        <v>0</v>
      </c>
    </row>
    <row r="400" spans="1:4" ht="12.75" customHeight="1">
      <c r="A400" s="927" t="s">
        <v>898</v>
      </c>
      <c r="B400" s="926" t="s">
        <v>953</v>
      </c>
      <c r="C400" s="922">
        <v>17800</v>
      </c>
      <c r="D400" s="919">
        <v>0</v>
      </c>
    </row>
    <row r="401" spans="1:4" ht="12.75" customHeight="1">
      <c r="A401" s="942" t="s">
        <v>1678</v>
      </c>
      <c r="B401" s="926" t="s">
        <v>953</v>
      </c>
      <c r="C401" s="943">
        <v>2100</v>
      </c>
      <c r="D401" s="919">
        <v>300</v>
      </c>
    </row>
    <row r="402" spans="1:4" ht="12.75" customHeight="1">
      <c r="A402" s="942" t="s">
        <v>1679</v>
      </c>
      <c r="B402" s="926" t="s">
        <v>953</v>
      </c>
      <c r="C402" s="943">
        <v>2000</v>
      </c>
      <c r="D402" s="919">
        <v>0</v>
      </c>
    </row>
    <row r="403" spans="1:4" ht="12.75" customHeight="1">
      <c r="A403" s="942" t="s">
        <v>1680</v>
      </c>
      <c r="B403" s="926" t="s">
        <v>953</v>
      </c>
      <c r="C403" s="943">
        <v>20050</v>
      </c>
      <c r="D403" s="919">
        <v>0</v>
      </c>
    </row>
    <row r="404" spans="1:4" ht="12.75" customHeight="1">
      <c r="A404" s="927" t="s">
        <v>899</v>
      </c>
      <c r="B404" s="926" t="s">
        <v>953</v>
      </c>
      <c r="C404" s="922">
        <v>4955</v>
      </c>
      <c r="D404" s="919">
        <v>0</v>
      </c>
    </row>
    <row r="405" spans="1:4" ht="12.75" customHeight="1">
      <c r="A405" s="927" t="s">
        <v>1681</v>
      </c>
      <c r="B405" s="926" t="s">
        <v>953</v>
      </c>
      <c r="C405" s="922">
        <v>16598</v>
      </c>
      <c r="D405" s="919">
        <v>0</v>
      </c>
    </row>
    <row r="406" spans="1:4" ht="12.75" customHeight="1">
      <c r="A406" s="927" t="s">
        <v>850</v>
      </c>
      <c r="B406" s="926" t="s">
        <v>953</v>
      </c>
      <c r="C406" s="922">
        <v>11500</v>
      </c>
      <c r="D406" s="919">
        <v>0</v>
      </c>
    </row>
    <row r="407" spans="1:4" ht="12.75" customHeight="1">
      <c r="A407" s="942" t="s">
        <v>1682</v>
      </c>
      <c r="B407" s="926" t="s">
        <v>953</v>
      </c>
      <c r="C407" s="943">
        <v>4000</v>
      </c>
      <c r="D407" s="919">
        <v>0</v>
      </c>
    </row>
    <row r="408" spans="1:4" ht="12.75" customHeight="1">
      <c r="A408" s="942" t="s">
        <v>1683</v>
      </c>
      <c r="B408" s="926" t="s">
        <v>953</v>
      </c>
      <c r="C408" s="943">
        <v>20434</v>
      </c>
      <c r="D408" s="919">
        <v>0</v>
      </c>
    </row>
    <row r="409" spans="1:4" ht="12.75" customHeight="1">
      <c r="A409" s="942" t="s">
        <v>1684</v>
      </c>
      <c r="B409" s="926" t="s">
        <v>953</v>
      </c>
      <c r="C409" s="943">
        <v>500</v>
      </c>
      <c r="D409" s="919">
        <v>0</v>
      </c>
    </row>
    <row r="410" spans="1:4" ht="12.75" customHeight="1">
      <c r="A410" s="942" t="s">
        <v>1685</v>
      </c>
      <c r="B410" s="926" t="s">
        <v>953</v>
      </c>
      <c r="C410" s="943">
        <v>2700</v>
      </c>
      <c r="D410" s="919">
        <v>0</v>
      </c>
    </row>
    <row r="411" spans="1:4" ht="12.75" customHeight="1">
      <c r="A411" s="927" t="s">
        <v>901</v>
      </c>
      <c r="B411" s="926" t="s">
        <v>953</v>
      </c>
      <c r="C411" s="922">
        <v>9730</v>
      </c>
      <c r="D411" s="919">
        <v>2310</v>
      </c>
    </row>
    <row r="412" spans="1:4" ht="12.75" customHeight="1">
      <c r="A412" s="927" t="s">
        <v>902</v>
      </c>
      <c r="B412" s="926" t="s">
        <v>953</v>
      </c>
      <c r="C412" s="922">
        <v>1080</v>
      </c>
      <c r="D412" s="919">
        <v>0</v>
      </c>
    </row>
    <row r="413" spans="1:4" ht="12.75" customHeight="1">
      <c r="A413" s="927" t="s">
        <v>1686</v>
      </c>
      <c r="B413" s="926" t="s">
        <v>953</v>
      </c>
      <c r="C413" s="922">
        <v>910</v>
      </c>
      <c r="D413" s="919">
        <v>0</v>
      </c>
    </row>
    <row r="414" spans="1:4" ht="12.75" customHeight="1">
      <c r="A414" s="927" t="s">
        <v>851</v>
      </c>
      <c r="B414" s="926" t="s">
        <v>953</v>
      </c>
      <c r="C414" s="922">
        <v>2320</v>
      </c>
      <c r="D414" s="919">
        <v>0</v>
      </c>
    </row>
    <row r="415" spans="1:4" ht="12.75" customHeight="1">
      <c r="A415" s="927" t="s">
        <v>1687</v>
      </c>
      <c r="B415" s="926" t="s">
        <v>953</v>
      </c>
      <c r="C415" s="922">
        <v>2000</v>
      </c>
      <c r="D415" s="919">
        <v>0</v>
      </c>
    </row>
    <row r="416" spans="1:4" ht="12.75" customHeight="1">
      <c r="A416" s="927" t="s">
        <v>1688</v>
      </c>
      <c r="B416" s="926" t="s">
        <v>953</v>
      </c>
      <c r="C416" s="922">
        <v>578</v>
      </c>
      <c r="D416" s="919">
        <v>0</v>
      </c>
    </row>
    <row r="417" spans="1:4" ht="12.75" customHeight="1">
      <c r="A417" s="927" t="s">
        <v>1689</v>
      </c>
      <c r="B417" s="926" t="s">
        <v>953</v>
      </c>
      <c r="C417" s="922">
        <v>8825</v>
      </c>
      <c r="D417" s="919">
        <v>0</v>
      </c>
    </row>
    <row r="418" spans="1:4" ht="12.75" customHeight="1">
      <c r="A418" s="927" t="s">
        <v>1690</v>
      </c>
      <c r="B418" s="926" t="s">
        <v>953</v>
      </c>
      <c r="C418" s="922">
        <v>4950</v>
      </c>
      <c r="D418" s="919">
        <v>0</v>
      </c>
    </row>
    <row r="419" spans="1:4" ht="12.75" customHeight="1">
      <c r="A419" s="927" t="s">
        <v>1691</v>
      </c>
      <c r="B419" s="926" t="s">
        <v>953</v>
      </c>
      <c r="C419" s="922">
        <v>6518</v>
      </c>
      <c r="D419" s="919">
        <v>0</v>
      </c>
    </row>
    <row r="420" spans="1:4" ht="12.75" customHeight="1">
      <c r="A420" s="927" t="s">
        <v>1692</v>
      </c>
      <c r="B420" s="926" t="s">
        <v>953</v>
      </c>
      <c r="C420" s="922">
        <v>680</v>
      </c>
      <c r="D420" s="919">
        <v>340</v>
      </c>
    </row>
    <row r="421" spans="1:4" ht="12.75" customHeight="1">
      <c r="A421" s="927" t="s">
        <v>1693</v>
      </c>
      <c r="B421" s="926" t="s">
        <v>953</v>
      </c>
      <c r="C421" s="922">
        <v>1300</v>
      </c>
      <c r="D421" s="919">
        <v>0</v>
      </c>
    </row>
    <row r="422" spans="1:4" ht="12.75" customHeight="1">
      <c r="A422" s="927" t="s">
        <v>852</v>
      </c>
      <c r="B422" s="926" t="s">
        <v>953</v>
      </c>
      <c r="C422" s="922">
        <v>9626</v>
      </c>
      <c r="D422" s="919">
        <v>2764</v>
      </c>
    </row>
    <row r="423" spans="1:4" ht="12.75" customHeight="1">
      <c r="A423" s="927" t="s">
        <v>1694</v>
      </c>
      <c r="B423" s="926" t="s">
        <v>953</v>
      </c>
      <c r="C423" s="922">
        <v>2486</v>
      </c>
      <c r="D423" s="919">
        <v>0</v>
      </c>
    </row>
    <row r="424" spans="1:4" ht="12.75" customHeight="1">
      <c r="A424" s="927" t="s">
        <v>1695</v>
      </c>
      <c r="B424" s="926" t="s">
        <v>953</v>
      </c>
      <c r="C424" s="922">
        <v>3000</v>
      </c>
      <c r="D424" s="919">
        <v>1000</v>
      </c>
    </row>
    <row r="425" spans="1:4" ht="12.75" customHeight="1">
      <c r="A425" s="927" t="s">
        <v>1696</v>
      </c>
      <c r="B425" s="926" t="s">
        <v>953</v>
      </c>
      <c r="C425" s="922">
        <v>1500</v>
      </c>
      <c r="D425" s="919">
        <v>0</v>
      </c>
    </row>
    <row r="426" spans="1:4" ht="12.75" customHeight="1">
      <c r="A426" s="927" t="s">
        <v>903</v>
      </c>
      <c r="B426" s="926" t="s">
        <v>953</v>
      </c>
      <c r="C426" s="922">
        <v>44688</v>
      </c>
      <c r="D426" s="919">
        <v>14896</v>
      </c>
    </row>
    <row r="427" spans="1:4" ht="12.75" customHeight="1">
      <c r="A427" s="927" t="s">
        <v>1558</v>
      </c>
      <c r="B427" s="926" t="s">
        <v>953</v>
      </c>
      <c r="C427" s="922">
        <v>8331</v>
      </c>
      <c r="D427" s="919">
        <v>2777</v>
      </c>
    </row>
    <row r="428" spans="1:4" ht="12.75" customHeight="1">
      <c r="A428" s="927" t="s">
        <v>1697</v>
      </c>
      <c r="B428" s="926" t="s">
        <v>953</v>
      </c>
      <c r="C428" s="922">
        <v>92427</v>
      </c>
      <c r="D428" s="919">
        <v>0</v>
      </c>
    </row>
    <row r="429" spans="1:4" ht="12" customHeight="1">
      <c r="A429" s="927" t="s">
        <v>1698</v>
      </c>
      <c r="B429" s="926" t="s">
        <v>953</v>
      </c>
      <c r="C429" s="922">
        <v>18270</v>
      </c>
      <c r="D429" s="919">
        <v>2610</v>
      </c>
    </row>
    <row r="430" spans="1:4" ht="12.75" customHeight="1">
      <c r="A430" s="942" t="s">
        <v>1699</v>
      </c>
      <c r="B430" s="926" t="s">
        <v>953</v>
      </c>
      <c r="C430" s="943">
        <v>1750</v>
      </c>
      <c r="D430" s="919">
        <v>250</v>
      </c>
    </row>
    <row r="431" spans="1:4" ht="12.75" customHeight="1">
      <c r="A431" s="942" t="s">
        <v>1700</v>
      </c>
      <c r="B431" s="926" t="s">
        <v>953</v>
      </c>
      <c r="C431" s="943">
        <v>4200</v>
      </c>
      <c r="D431" s="919">
        <v>0</v>
      </c>
    </row>
    <row r="432" spans="1:4" ht="12.75" customHeight="1">
      <c r="A432" s="942" t="s">
        <v>1701</v>
      </c>
      <c r="B432" s="926" t="s">
        <v>953</v>
      </c>
      <c r="C432" s="943">
        <v>7200</v>
      </c>
      <c r="D432" s="919">
        <v>0</v>
      </c>
    </row>
    <row r="433" spans="1:4" ht="12.75" customHeight="1">
      <c r="A433" s="927" t="s">
        <v>904</v>
      </c>
      <c r="B433" s="926" t="s">
        <v>953</v>
      </c>
      <c r="C433" s="922">
        <v>99810</v>
      </c>
      <c r="D433" s="919">
        <v>23680</v>
      </c>
    </row>
    <row r="434" spans="1:4" ht="12.75" customHeight="1">
      <c r="A434" s="927" t="s">
        <v>905</v>
      </c>
      <c r="B434" s="926" t="s">
        <v>953</v>
      </c>
      <c r="C434" s="922">
        <v>24000</v>
      </c>
      <c r="D434" s="919">
        <v>0</v>
      </c>
    </row>
    <row r="435" spans="1:4" ht="12.75" customHeight="1">
      <c r="A435" s="927" t="s">
        <v>1559</v>
      </c>
      <c r="B435" s="926" t="s">
        <v>953</v>
      </c>
      <c r="C435" s="922">
        <v>600</v>
      </c>
      <c r="D435" s="919">
        <v>300</v>
      </c>
    </row>
    <row r="436" spans="1:4" ht="12.75" customHeight="1">
      <c r="A436" s="927" t="s">
        <v>906</v>
      </c>
      <c r="B436" s="926" t="s">
        <v>953</v>
      </c>
      <c r="C436" s="922">
        <v>63500</v>
      </c>
      <c r="D436" s="919">
        <v>0</v>
      </c>
    </row>
    <row r="437" spans="1:4" ht="12.75" customHeight="1">
      <c r="A437" s="927" t="s">
        <v>907</v>
      </c>
      <c r="B437" s="926" t="s">
        <v>953</v>
      </c>
      <c r="C437" s="922">
        <v>140505</v>
      </c>
      <c r="D437" s="919">
        <v>133025</v>
      </c>
    </row>
    <row r="438" spans="1:4" ht="12.75" customHeight="1">
      <c r="A438" s="927" t="s">
        <v>1702</v>
      </c>
      <c r="B438" s="926" t="s">
        <v>953</v>
      </c>
      <c r="C438" s="922">
        <v>4750</v>
      </c>
      <c r="D438" s="919">
        <v>0</v>
      </c>
    </row>
    <row r="439" spans="1:4" ht="12.75" customHeight="1">
      <c r="A439" s="927" t="s">
        <v>908</v>
      </c>
      <c r="B439" s="926" t="s">
        <v>953</v>
      </c>
      <c r="C439" s="922">
        <v>2600</v>
      </c>
      <c r="D439" s="919">
        <v>0</v>
      </c>
    </row>
    <row r="440" spans="1:4" ht="12.75" customHeight="1">
      <c r="A440" s="927" t="s">
        <v>1703</v>
      </c>
      <c r="B440" s="926" t="s">
        <v>953</v>
      </c>
      <c r="C440" s="922">
        <v>6600</v>
      </c>
      <c r="D440" s="919">
        <v>0</v>
      </c>
    </row>
    <row r="441" spans="1:4" ht="12.75" customHeight="1">
      <c r="A441" s="927" t="s">
        <v>1704</v>
      </c>
      <c r="B441" s="926" t="s">
        <v>953</v>
      </c>
      <c r="C441" s="922">
        <v>7350</v>
      </c>
      <c r="D441" s="919">
        <v>2850</v>
      </c>
    </row>
    <row r="442" spans="1:4" ht="12.75" customHeight="1">
      <c r="A442" s="927" t="s">
        <v>1705</v>
      </c>
      <c r="B442" s="926" t="s">
        <v>953</v>
      </c>
      <c r="C442" s="922">
        <v>3000</v>
      </c>
      <c r="D442" s="919">
        <v>0</v>
      </c>
    </row>
    <row r="443" spans="1:4" ht="12.75" customHeight="1">
      <c r="A443" s="942" t="s">
        <v>909</v>
      </c>
      <c r="B443" s="926" t="s">
        <v>953</v>
      </c>
      <c r="C443" s="943">
        <v>900</v>
      </c>
      <c r="D443" s="919">
        <v>300</v>
      </c>
    </row>
    <row r="444" spans="1:4" ht="12.75" customHeight="1">
      <c r="A444" s="927" t="s">
        <v>1706</v>
      </c>
      <c r="B444" s="926" t="s">
        <v>953</v>
      </c>
      <c r="C444" s="922">
        <v>11600</v>
      </c>
      <c r="D444" s="919">
        <v>0</v>
      </c>
    </row>
    <row r="445" spans="1:4" ht="12.75" customHeight="1">
      <c r="A445" s="927" t="s">
        <v>910</v>
      </c>
      <c r="B445" s="926" t="s">
        <v>953</v>
      </c>
      <c r="C445" s="922">
        <v>3800</v>
      </c>
      <c r="D445" s="919">
        <v>0</v>
      </c>
    </row>
    <row r="446" spans="1:4" ht="12.75" customHeight="1">
      <c r="A446" s="927" t="s">
        <v>1707</v>
      </c>
      <c r="B446" s="926" t="s">
        <v>953</v>
      </c>
      <c r="C446" s="922">
        <v>21792</v>
      </c>
      <c r="D446" s="919">
        <v>7264</v>
      </c>
    </row>
    <row r="447" spans="1:4" ht="12.75" customHeight="1">
      <c r="A447" s="927" t="s">
        <v>1708</v>
      </c>
      <c r="B447" s="926" t="s">
        <v>953</v>
      </c>
      <c r="C447" s="922">
        <v>3000</v>
      </c>
      <c r="D447" s="919">
        <v>0</v>
      </c>
    </row>
    <row r="448" spans="1:4" ht="12.75" customHeight="1">
      <c r="A448" s="942" t="s">
        <v>1709</v>
      </c>
      <c r="B448" s="926" t="s">
        <v>953</v>
      </c>
      <c r="C448" s="943">
        <v>4200</v>
      </c>
      <c r="D448" s="919">
        <v>600</v>
      </c>
    </row>
    <row r="449" spans="1:4" ht="12.75" customHeight="1">
      <c r="A449" s="927" t="s">
        <v>1710</v>
      </c>
      <c r="B449" s="926" t="s">
        <v>953</v>
      </c>
      <c r="C449" s="922">
        <v>6000</v>
      </c>
      <c r="D449" s="919">
        <v>3000</v>
      </c>
    </row>
    <row r="450" spans="1:4" ht="12.75" customHeight="1">
      <c r="A450" s="927" t="s">
        <v>853</v>
      </c>
      <c r="B450" s="926" t="s">
        <v>953</v>
      </c>
      <c r="C450" s="922">
        <v>4500</v>
      </c>
      <c r="D450" s="919">
        <v>0</v>
      </c>
    </row>
    <row r="451" spans="1:4" ht="12.75" customHeight="1">
      <c r="A451" s="927" t="s">
        <v>1711</v>
      </c>
      <c r="B451" s="926" t="s">
        <v>953</v>
      </c>
      <c r="C451" s="922">
        <v>875</v>
      </c>
      <c r="D451" s="919">
        <v>125</v>
      </c>
    </row>
    <row r="452" spans="1:4" ht="12.75" customHeight="1">
      <c r="A452" s="927" t="s">
        <v>1533</v>
      </c>
      <c r="B452" s="926" t="s">
        <v>953</v>
      </c>
      <c r="C452" s="922">
        <v>6300</v>
      </c>
      <c r="D452" s="919">
        <v>2100</v>
      </c>
    </row>
    <row r="453" spans="1:4" ht="12.75" customHeight="1">
      <c r="A453" s="927" t="s">
        <v>1712</v>
      </c>
      <c r="B453" s="926" t="s">
        <v>953</v>
      </c>
      <c r="C453" s="922">
        <v>3982</v>
      </c>
      <c r="D453" s="919">
        <v>0</v>
      </c>
    </row>
    <row r="454" spans="1:4" ht="12.75" customHeight="1">
      <c r="A454" s="927" t="s">
        <v>1713</v>
      </c>
      <c r="B454" s="926" t="s">
        <v>953</v>
      </c>
      <c r="C454" s="922">
        <v>23000</v>
      </c>
      <c r="D454" s="919">
        <v>0</v>
      </c>
    </row>
    <row r="455" spans="1:4" ht="12.75" customHeight="1">
      <c r="A455" s="927" t="s">
        <v>1714</v>
      </c>
      <c r="B455" s="926" t="s">
        <v>953</v>
      </c>
      <c r="C455" s="922">
        <v>9400</v>
      </c>
      <c r="D455" s="919">
        <v>0</v>
      </c>
    </row>
    <row r="456" spans="1:4" ht="12.75" customHeight="1">
      <c r="A456" s="927" t="s">
        <v>854</v>
      </c>
      <c r="B456" s="926" t="s">
        <v>953</v>
      </c>
      <c r="C456" s="922">
        <v>800</v>
      </c>
      <c r="D456" s="919">
        <v>0</v>
      </c>
    </row>
    <row r="457" spans="1:4" ht="12.75" customHeight="1">
      <c r="A457" s="927" t="s">
        <v>1715</v>
      </c>
      <c r="B457" s="926" t="s">
        <v>953</v>
      </c>
      <c r="C457" s="922">
        <v>832</v>
      </c>
      <c r="D457" s="919">
        <v>0</v>
      </c>
    </row>
    <row r="458" spans="1:4" ht="12" customHeight="1">
      <c r="A458" s="927" t="s">
        <v>1716</v>
      </c>
      <c r="B458" s="926" t="s">
        <v>953</v>
      </c>
      <c r="C458" s="922">
        <v>7350</v>
      </c>
      <c r="D458" s="919">
        <v>0</v>
      </c>
    </row>
    <row r="459" spans="1:4" ht="12.75" customHeight="1">
      <c r="A459" s="927" t="s">
        <v>1717</v>
      </c>
      <c r="B459" s="926" t="s">
        <v>953</v>
      </c>
      <c r="C459" s="922">
        <v>2420</v>
      </c>
      <c r="D459" s="919">
        <v>346</v>
      </c>
    </row>
    <row r="460" spans="1:4" ht="12.75" customHeight="1">
      <c r="A460" s="927" t="s">
        <v>1718</v>
      </c>
      <c r="B460" s="926" t="s">
        <v>953</v>
      </c>
      <c r="C460" s="922">
        <v>4690</v>
      </c>
      <c r="D460" s="919">
        <v>670</v>
      </c>
    </row>
    <row r="461" spans="1:4" ht="12.75" customHeight="1">
      <c r="A461" s="927" t="s">
        <v>913</v>
      </c>
      <c r="B461" s="926" t="s">
        <v>953</v>
      </c>
      <c r="C461" s="922">
        <v>460</v>
      </c>
      <c r="D461" s="919">
        <v>460</v>
      </c>
    </row>
    <row r="462" spans="1:4" ht="12.75" customHeight="1">
      <c r="A462" s="927" t="s">
        <v>1719</v>
      </c>
      <c r="B462" s="926" t="s">
        <v>953</v>
      </c>
      <c r="C462" s="922">
        <v>4000</v>
      </c>
      <c r="D462" s="919">
        <v>0</v>
      </c>
    </row>
    <row r="463" spans="1:4" ht="12.75" customHeight="1">
      <c r="A463" s="942" t="s">
        <v>1720</v>
      </c>
      <c r="B463" s="926" t="s">
        <v>953</v>
      </c>
      <c r="C463" s="943">
        <v>5831</v>
      </c>
      <c r="D463" s="919">
        <v>833</v>
      </c>
    </row>
    <row r="464" spans="1:4" ht="12.75" customHeight="1">
      <c r="A464" s="942" t="s">
        <v>1721</v>
      </c>
      <c r="B464" s="926" t="s">
        <v>953</v>
      </c>
      <c r="C464" s="943">
        <v>1000</v>
      </c>
      <c r="D464" s="919">
        <v>0</v>
      </c>
    </row>
    <row r="465" spans="1:4" ht="12.75" customHeight="1">
      <c r="A465" s="942" t="s">
        <v>1722</v>
      </c>
      <c r="B465" s="926" t="s">
        <v>953</v>
      </c>
      <c r="C465" s="943">
        <v>2084</v>
      </c>
      <c r="D465" s="919">
        <v>1042</v>
      </c>
    </row>
    <row r="466" spans="1:4" ht="12.75" customHeight="1">
      <c r="A466" s="942" t="s">
        <v>1723</v>
      </c>
      <c r="B466" s="926" t="s">
        <v>953</v>
      </c>
      <c r="C466" s="943">
        <v>2975</v>
      </c>
      <c r="D466" s="919">
        <v>0</v>
      </c>
    </row>
    <row r="467" spans="1:4" ht="12.75" customHeight="1">
      <c r="A467" s="942" t="s">
        <v>1724</v>
      </c>
      <c r="B467" s="926" t="s">
        <v>953</v>
      </c>
      <c r="C467" s="943">
        <v>900</v>
      </c>
      <c r="D467" s="919">
        <v>0</v>
      </c>
    </row>
    <row r="468" spans="1:4" ht="12.75" customHeight="1">
      <c r="A468" s="942" t="s">
        <v>828</v>
      </c>
      <c r="B468" s="926" t="s">
        <v>953</v>
      </c>
      <c r="C468" s="943">
        <v>3614</v>
      </c>
      <c r="D468" s="919">
        <v>0</v>
      </c>
    </row>
    <row r="469" spans="1:4" ht="12" customHeight="1">
      <c r="A469" s="942" t="s">
        <v>855</v>
      </c>
      <c r="B469" s="926" t="s">
        <v>953</v>
      </c>
      <c r="C469" s="943">
        <v>7276</v>
      </c>
      <c r="D469" s="919">
        <v>0</v>
      </c>
    </row>
    <row r="470" spans="1:4" ht="12.75" customHeight="1">
      <c r="A470" s="942" t="s">
        <v>1725</v>
      </c>
      <c r="B470" s="926" t="s">
        <v>953</v>
      </c>
      <c r="C470" s="943">
        <v>5950</v>
      </c>
      <c r="D470" s="919">
        <v>-1350</v>
      </c>
    </row>
    <row r="471" spans="1:4" ht="12.75" customHeight="1">
      <c r="A471" s="942" t="s">
        <v>914</v>
      </c>
      <c r="B471" s="926" t="s">
        <v>953</v>
      </c>
      <c r="C471" s="943">
        <v>900</v>
      </c>
      <c r="D471" s="919">
        <v>300</v>
      </c>
    </row>
    <row r="472" spans="1:4" ht="12.75" customHeight="1">
      <c r="A472" s="942" t="s">
        <v>1726</v>
      </c>
      <c r="B472" s="926" t="s">
        <v>953</v>
      </c>
      <c r="C472" s="943">
        <v>810</v>
      </c>
      <c r="D472" s="919">
        <v>0</v>
      </c>
    </row>
    <row r="473" spans="1:4" ht="12.75" customHeight="1">
      <c r="A473" s="942" t="s">
        <v>1727</v>
      </c>
      <c r="B473" s="926" t="s">
        <v>953</v>
      </c>
      <c r="C473" s="943">
        <v>700</v>
      </c>
      <c r="D473" s="919">
        <v>0</v>
      </c>
    </row>
    <row r="474" spans="1:4" ht="12.75" customHeight="1">
      <c r="A474" s="942" t="s">
        <v>1728</v>
      </c>
      <c r="B474" s="926" t="s">
        <v>953</v>
      </c>
      <c r="C474" s="944">
        <v>6750</v>
      </c>
      <c r="D474" s="919">
        <v>0</v>
      </c>
    </row>
    <row r="475" spans="1:4" ht="12.75" customHeight="1">
      <c r="A475" s="927" t="s">
        <v>1729</v>
      </c>
      <c r="B475" s="926" t="s">
        <v>953</v>
      </c>
      <c r="C475" s="922">
        <v>8000</v>
      </c>
      <c r="D475" s="919">
        <v>0</v>
      </c>
    </row>
    <row r="476" spans="1:4" ht="12.75" customHeight="1">
      <c r="A476" s="927" t="s">
        <v>1730</v>
      </c>
      <c r="B476" s="926" t="s">
        <v>953</v>
      </c>
      <c r="C476" s="922">
        <v>92835</v>
      </c>
      <c r="D476" s="919">
        <v>0</v>
      </c>
    </row>
    <row r="477" spans="1:4" ht="12.75" customHeight="1">
      <c r="A477" s="942" t="s">
        <v>1731</v>
      </c>
      <c r="B477" s="926" t="s">
        <v>953</v>
      </c>
      <c r="C477" s="943">
        <v>1500</v>
      </c>
      <c r="D477" s="919">
        <v>0</v>
      </c>
    </row>
    <row r="478" spans="1:4" ht="12.75" customHeight="1">
      <c r="A478" s="942" t="s">
        <v>1732</v>
      </c>
      <c r="B478" s="926" t="s">
        <v>953</v>
      </c>
      <c r="C478" s="943">
        <v>2100</v>
      </c>
      <c r="D478" s="919">
        <v>200</v>
      </c>
    </row>
    <row r="479" spans="1:4" ht="12.75" customHeight="1">
      <c r="A479" s="942" t="s">
        <v>1733</v>
      </c>
      <c r="B479" s="926" t="s">
        <v>953</v>
      </c>
      <c r="C479" s="943">
        <v>44522</v>
      </c>
      <c r="D479" s="919">
        <v>6911</v>
      </c>
    </row>
    <row r="480" spans="1:4" ht="12.75" customHeight="1">
      <c r="A480" s="927" t="s">
        <v>1734</v>
      </c>
      <c r="B480" s="926" t="s">
        <v>953</v>
      </c>
      <c r="C480" s="922">
        <v>2770</v>
      </c>
      <c r="D480" s="919">
        <v>0</v>
      </c>
    </row>
    <row r="481" spans="1:4" ht="12.75" customHeight="1">
      <c r="A481" s="927" t="s">
        <v>1735</v>
      </c>
      <c r="B481" s="926" t="s">
        <v>953</v>
      </c>
      <c r="C481" s="922">
        <v>1000</v>
      </c>
      <c r="D481" s="919">
        <v>0</v>
      </c>
    </row>
    <row r="482" spans="1:4" ht="12.75" customHeight="1">
      <c r="A482" s="927" t="s">
        <v>1736</v>
      </c>
      <c r="B482" s="926" t="s">
        <v>953</v>
      </c>
      <c r="C482" s="922">
        <v>3400</v>
      </c>
      <c r="D482" s="919">
        <v>0</v>
      </c>
    </row>
    <row r="483" spans="1:4" ht="12.75" customHeight="1">
      <c r="A483" s="927" t="s">
        <v>1737</v>
      </c>
      <c r="B483" s="926" t="s">
        <v>953</v>
      </c>
      <c r="C483" s="922">
        <v>647</v>
      </c>
      <c r="D483" s="919">
        <v>0</v>
      </c>
    </row>
    <row r="484" spans="1:4" ht="12.75" customHeight="1">
      <c r="A484" s="927" t="s">
        <v>1738</v>
      </c>
      <c r="B484" s="926" t="s">
        <v>953</v>
      </c>
      <c r="C484" s="922">
        <v>6025</v>
      </c>
      <c r="D484" s="919">
        <v>1195</v>
      </c>
    </row>
    <row r="485" spans="1:4" ht="12.75" customHeight="1">
      <c r="A485" s="942" t="s">
        <v>1739</v>
      </c>
      <c r="B485" s="926" t="s">
        <v>953</v>
      </c>
      <c r="C485" s="943">
        <v>4440</v>
      </c>
      <c r="D485" s="919">
        <v>1480</v>
      </c>
    </row>
    <row r="486" spans="1:4" ht="12.75" customHeight="1">
      <c r="A486" s="942" t="s">
        <v>917</v>
      </c>
      <c r="B486" s="926" t="s">
        <v>953</v>
      </c>
      <c r="C486" s="943">
        <v>2925</v>
      </c>
      <c r="D486" s="919">
        <v>975</v>
      </c>
    </row>
    <row r="487" spans="1:4" ht="12.75" customHeight="1">
      <c r="A487" s="942" t="s">
        <v>1740</v>
      </c>
      <c r="B487" s="926" t="s">
        <v>953</v>
      </c>
      <c r="C487" s="943">
        <v>1832</v>
      </c>
      <c r="D487" s="919">
        <v>458</v>
      </c>
    </row>
    <row r="488" spans="1:4" ht="12.75" customHeight="1">
      <c r="A488" s="942" t="s">
        <v>1741</v>
      </c>
      <c r="B488" s="926" t="s">
        <v>953</v>
      </c>
      <c r="C488" s="943">
        <v>2000</v>
      </c>
      <c r="D488" s="919">
        <v>0</v>
      </c>
    </row>
    <row r="489" spans="1:4" ht="12.75" customHeight="1">
      <c r="A489" s="942" t="s">
        <v>1742</v>
      </c>
      <c r="B489" s="926" t="s">
        <v>953</v>
      </c>
      <c r="C489" s="943">
        <v>2000</v>
      </c>
      <c r="D489" s="919">
        <v>1000</v>
      </c>
    </row>
    <row r="490" spans="1:4" ht="12.75" customHeight="1">
      <c r="A490" s="927" t="s">
        <v>1743</v>
      </c>
      <c r="B490" s="926" t="s">
        <v>953</v>
      </c>
      <c r="C490" s="922">
        <v>2277</v>
      </c>
      <c r="D490" s="919">
        <v>111</v>
      </c>
    </row>
    <row r="491" spans="1:4" ht="12.75" customHeight="1">
      <c r="A491" s="927" t="s">
        <v>857</v>
      </c>
      <c r="B491" s="926" t="s">
        <v>953</v>
      </c>
      <c r="C491" s="922">
        <v>38000</v>
      </c>
      <c r="D491" s="919">
        <v>2700</v>
      </c>
    </row>
    <row r="492" spans="1:4" ht="12.75" customHeight="1">
      <c r="A492" s="927" t="s">
        <v>1744</v>
      </c>
      <c r="B492" s="926" t="s">
        <v>953</v>
      </c>
      <c r="C492" s="922">
        <v>20585</v>
      </c>
      <c r="D492" s="919">
        <v>1750</v>
      </c>
    </row>
    <row r="493" spans="1:4" ht="12.75" customHeight="1">
      <c r="A493" s="927" t="s">
        <v>1745</v>
      </c>
      <c r="B493" s="926" t="s">
        <v>953</v>
      </c>
      <c r="C493" s="922">
        <v>1272</v>
      </c>
      <c r="D493" s="919">
        <v>0</v>
      </c>
    </row>
    <row r="494" spans="1:4" ht="12.75" customHeight="1">
      <c r="A494" s="942" t="s">
        <v>1746</v>
      </c>
      <c r="B494" s="926" t="s">
        <v>953</v>
      </c>
      <c r="C494" s="943">
        <v>1500</v>
      </c>
      <c r="D494" s="919">
        <v>500</v>
      </c>
    </row>
    <row r="495" spans="1:4" ht="12.75" customHeight="1">
      <c r="A495" s="927" t="s">
        <v>1563</v>
      </c>
      <c r="B495" s="926" t="s">
        <v>953</v>
      </c>
      <c r="C495" s="922">
        <v>1750</v>
      </c>
      <c r="D495" s="919">
        <v>250</v>
      </c>
    </row>
    <row r="496" spans="1:4" ht="12.75" customHeight="1">
      <c r="A496" s="942" t="s">
        <v>921</v>
      </c>
      <c r="B496" s="926" t="s">
        <v>953</v>
      </c>
      <c r="C496" s="943">
        <v>3200</v>
      </c>
      <c r="D496" s="919">
        <v>1100</v>
      </c>
    </row>
    <row r="497" spans="1:4" ht="12.75" customHeight="1">
      <c r="A497" s="942" t="s">
        <v>1747</v>
      </c>
      <c r="B497" s="926" t="s">
        <v>953</v>
      </c>
      <c r="C497" s="943">
        <v>3900</v>
      </c>
      <c r="D497" s="919">
        <v>0</v>
      </c>
    </row>
    <row r="498" spans="1:4" ht="12.75" customHeight="1">
      <c r="A498" s="927" t="s">
        <v>829</v>
      </c>
      <c r="B498" s="926" t="s">
        <v>953</v>
      </c>
      <c r="C498" s="922">
        <v>35502</v>
      </c>
      <c r="D498" s="919">
        <v>15873</v>
      </c>
    </row>
    <row r="499" spans="1:4" ht="12.75" customHeight="1">
      <c r="A499" s="942" t="s">
        <v>1748</v>
      </c>
      <c r="B499" s="926" t="s">
        <v>953</v>
      </c>
      <c r="C499" s="943">
        <v>3000</v>
      </c>
      <c r="D499" s="919">
        <v>0</v>
      </c>
    </row>
    <row r="500" spans="1:4" ht="12.75" customHeight="1">
      <c r="A500" s="942" t="s">
        <v>1749</v>
      </c>
      <c r="B500" s="926" t="s">
        <v>953</v>
      </c>
      <c r="C500" s="943">
        <v>5000000</v>
      </c>
      <c r="D500" s="919">
        <v>0</v>
      </c>
    </row>
    <row r="501" spans="1:4" ht="12.75" customHeight="1">
      <c r="A501" s="942" t="s">
        <v>923</v>
      </c>
      <c r="B501" s="926" t="s">
        <v>953</v>
      </c>
      <c r="C501" s="943">
        <v>305000</v>
      </c>
      <c r="D501" s="919">
        <v>0</v>
      </c>
    </row>
    <row r="502" spans="1:4" ht="12.75" customHeight="1">
      <c r="A502" s="927" t="s">
        <v>1750</v>
      </c>
      <c r="B502" s="926" t="s">
        <v>953</v>
      </c>
      <c r="C502" s="922">
        <v>77600</v>
      </c>
      <c r="D502" s="919">
        <v>10819</v>
      </c>
    </row>
    <row r="503" spans="1:4" ht="12.75" customHeight="1">
      <c r="A503" s="927" t="s">
        <v>922</v>
      </c>
      <c r="B503" s="926" t="s">
        <v>953</v>
      </c>
      <c r="C503" s="922">
        <v>6800</v>
      </c>
      <c r="D503" s="919">
        <v>1200</v>
      </c>
    </row>
    <row r="504" spans="1:4" ht="12.75" customHeight="1">
      <c r="A504" s="927" t="s">
        <v>1751</v>
      </c>
      <c r="B504" s="926" t="s">
        <v>953</v>
      </c>
      <c r="C504" s="922">
        <v>2166</v>
      </c>
      <c r="D504" s="919">
        <v>250</v>
      </c>
    </row>
    <row r="505" spans="1:4" ht="12.75" customHeight="1">
      <c r="A505" s="927" t="s">
        <v>1752</v>
      </c>
      <c r="B505" s="926" t="s">
        <v>953</v>
      </c>
      <c r="C505" s="922">
        <v>4300</v>
      </c>
      <c r="D505" s="919">
        <v>0</v>
      </c>
    </row>
    <row r="506" spans="1:4" ht="12.75" customHeight="1">
      <c r="A506" s="927" t="s">
        <v>1753</v>
      </c>
      <c r="B506" s="926" t="s">
        <v>953</v>
      </c>
      <c r="C506" s="922">
        <v>15840</v>
      </c>
      <c r="D506" s="919">
        <v>5280</v>
      </c>
    </row>
    <row r="507" spans="1:4" ht="12.75" customHeight="1">
      <c r="A507" s="927" t="s">
        <v>1754</v>
      </c>
      <c r="B507" s="926" t="s">
        <v>953</v>
      </c>
      <c r="C507" s="922">
        <v>4357</v>
      </c>
      <c r="D507" s="919">
        <v>0</v>
      </c>
    </row>
    <row r="508" spans="1:4" ht="12.75" customHeight="1">
      <c r="A508" s="927" t="s">
        <v>925</v>
      </c>
      <c r="B508" s="926" t="s">
        <v>953</v>
      </c>
      <c r="C508" s="922">
        <v>1752</v>
      </c>
      <c r="D508" s="919">
        <v>0</v>
      </c>
    </row>
    <row r="509" spans="1:4" ht="12.75" customHeight="1">
      <c r="A509" s="927" t="s">
        <v>1755</v>
      </c>
      <c r="B509" s="926" t="s">
        <v>953</v>
      </c>
      <c r="C509" s="922">
        <v>3942</v>
      </c>
      <c r="D509" s="919">
        <v>1314</v>
      </c>
    </row>
    <row r="510" spans="1:4" ht="12.75" customHeight="1">
      <c r="A510" s="927" t="s">
        <v>1756</v>
      </c>
      <c r="B510" s="926" t="s">
        <v>953</v>
      </c>
      <c r="C510" s="922">
        <v>6408</v>
      </c>
      <c r="D510" s="919">
        <v>4638</v>
      </c>
    </row>
    <row r="511" spans="1:4" ht="12.75" customHeight="1">
      <c r="A511" s="927" t="s">
        <v>1757</v>
      </c>
      <c r="B511" s="926" t="s">
        <v>953</v>
      </c>
      <c r="C511" s="922">
        <v>3000</v>
      </c>
      <c r="D511" s="919">
        <v>1000</v>
      </c>
    </row>
    <row r="512" spans="1:4" ht="12.75" customHeight="1">
      <c r="A512" s="927" t="s">
        <v>1758</v>
      </c>
      <c r="B512" s="926" t="s">
        <v>953</v>
      </c>
      <c r="C512" s="922">
        <v>7072</v>
      </c>
      <c r="D512" s="919">
        <v>2652</v>
      </c>
    </row>
    <row r="513" spans="1:4" ht="12.75" customHeight="1">
      <c r="A513" s="927" t="s">
        <v>1564</v>
      </c>
      <c r="B513" s="926" t="s">
        <v>953</v>
      </c>
      <c r="C513" s="922">
        <v>18743</v>
      </c>
      <c r="D513" s="919">
        <v>2521</v>
      </c>
    </row>
    <row r="514" spans="1:4" ht="12.75" customHeight="1">
      <c r="A514" s="927" t="s">
        <v>1759</v>
      </c>
      <c r="B514" s="926" t="s">
        <v>953</v>
      </c>
      <c r="C514" s="922">
        <v>8411</v>
      </c>
      <c r="D514" s="919">
        <v>0</v>
      </c>
    </row>
    <row r="515" spans="1:4" ht="12.75" customHeight="1">
      <c r="A515" s="927" t="s">
        <v>1760</v>
      </c>
      <c r="B515" s="926" t="s">
        <v>953</v>
      </c>
      <c r="C515" s="922">
        <v>11600</v>
      </c>
      <c r="D515" s="919">
        <v>0</v>
      </c>
    </row>
    <row r="516" spans="1:4" ht="12.75" customHeight="1">
      <c r="A516" s="927" t="s">
        <v>1761</v>
      </c>
      <c r="B516" s="926" t="s">
        <v>953</v>
      </c>
      <c r="C516" s="922">
        <v>5756</v>
      </c>
      <c r="D516" s="919">
        <v>0</v>
      </c>
    </row>
    <row r="517" spans="1:4" ht="12.75" customHeight="1">
      <c r="A517" s="927" t="s">
        <v>1762</v>
      </c>
      <c r="B517" s="926" t="s">
        <v>953</v>
      </c>
      <c r="C517" s="922">
        <v>4600</v>
      </c>
      <c r="D517" s="919">
        <v>0</v>
      </c>
    </row>
    <row r="518" spans="1:4" ht="12.75" customHeight="1">
      <c r="A518" s="927" t="s">
        <v>1763</v>
      </c>
      <c r="B518" s="926" t="s">
        <v>953</v>
      </c>
      <c r="C518" s="922">
        <v>5670</v>
      </c>
      <c r="D518" s="919">
        <v>1890</v>
      </c>
    </row>
    <row r="519" spans="1:4" ht="12.75" customHeight="1">
      <c r="A519" s="927" t="s">
        <v>929</v>
      </c>
      <c r="B519" s="926" t="s">
        <v>953</v>
      </c>
      <c r="C519" s="922">
        <v>38000</v>
      </c>
      <c r="D519" s="919">
        <v>10750</v>
      </c>
    </row>
    <row r="520" spans="1:4" ht="12.75" customHeight="1">
      <c r="A520" s="927" t="s">
        <v>859</v>
      </c>
      <c r="B520" s="926" t="s">
        <v>953</v>
      </c>
      <c r="C520" s="922">
        <v>45306</v>
      </c>
      <c r="D520" s="919">
        <v>0</v>
      </c>
    </row>
    <row r="521" spans="1:4" ht="12.75" customHeight="1">
      <c r="A521" s="942" t="s">
        <v>1764</v>
      </c>
      <c r="B521" s="926" t="s">
        <v>953</v>
      </c>
      <c r="C521" s="943">
        <v>19009</v>
      </c>
      <c r="D521" s="919">
        <v>879</v>
      </c>
    </row>
    <row r="522" spans="1:4" ht="12.75" customHeight="1">
      <c r="A522" s="942" t="s">
        <v>928</v>
      </c>
      <c r="B522" s="926" t="s">
        <v>953</v>
      </c>
      <c r="C522" s="943">
        <v>4000</v>
      </c>
      <c r="D522" s="919">
        <v>0</v>
      </c>
    </row>
    <row r="523" spans="1:4" ht="12.75" customHeight="1">
      <c r="A523" s="942" t="s">
        <v>1765</v>
      </c>
      <c r="B523" s="926" t="s">
        <v>953</v>
      </c>
      <c r="C523" s="943">
        <v>15374</v>
      </c>
      <c r="D523" s="919">
        <v>0</v>
      </c>
    </row>
    <row r="524" spans="1:4" ht="12.75" customHeight="1">
      <c r="A524" s="927" t="s">
        <v>1766</v>
      </c>
      <c r="B524" s="926" t="s">
        <v>953</v>
      </c>
      <c r="C524" s="922">
        <v>7000</v>
      </c>
      <c r="D524" s="919">
        <v>1000</v>
      </c>
    </row>
    <row r="525" spans="1:4" ht="12.75" customHeight="1">
      <c r="A525" s="927" t="s">
        <v>1767</v>
      </c>
      <c r="B525" s="926" t="s">
        <v>953</v>
      </c>
      <c r="C525" s="922">
        <v>400</v>
      </c>
      <c r="D525" s="919">
        <v>400</v>
      </c>
    </row>
    <row r="526" spans="1:4" ht="12.75" customHeight="1">
      <c r="A526" s="927" t="s">
        <v>1768</v>
      </c>
      <c r="B526" s="926" t="s">
        <v>953</v>
      </c>
      <c r="C526" s="922">
        <v>1060</v>
      </c>
      <c r="D526" s="919">
        <v>0</v>
      </c>
    </row>
    <row r="527" spans="1:4" ht="12.75" customHeight="1">
      <c r="A527" s="942" t="s">
        <v>1769</v>
      </c>
      <c r="B527" s="926" t="s">
        <v>953</v>
      </c>
      <c r="C527" s="943">
        <v>2100</v>
      </c>
      <c r="D527" s="919">
        <v>1400</v>
      </c>
    </row>
    <row r="528" spans="1:4" ht="12.75" customHeight="1">
      <c r="A528" s="927" t="s">
        <v>1770</v>
      </c>
      <c r="B528" s="926" t="s">
        <v>953</v>
      </c>
      <c r="C528" s="922">
        <v>7771</v>
      </c>
      <c r="D528" s="919">
        <v>2307</v>
      </c>
    </row>
    <row r="529" spans="1:4" ht="12.75" customHeight="1">
      <c r="A529" s="927" t="s">
        <v>935</v>
      </c>
      <c r="B529" s="926" t="s">
        <v>953</v>
      </c>
      <c r="C529" s="922">
        <v>949</v>
      </c>
      <c r="D529" s="919">
        <v>0</v>
      </c>
    </row>
    <row r="530" spans="1:4" ht="12.75" customHeight="1">
      <c r="A530" s="927" t="s">
        <v>1565</v>
      </c>
      <c r="B530" s="926" t="s">
        <v>953</v>
      </c>
      <c r="C530" s="922">
        <v>1850</v>
      </c>
      <c r="D530" s="919">
        <v>0</v>
      </c>
    </row>
    <row r="531" spans="1:4" ht="12.75" customHeight="1">
      <c r="A531" s="927" t="s">
        <v>1771</v>
      </c>
      <c r="B531" s="926" t="s">
        <v>953</v>
      </c>
      <c r="C531" s="922">
        <v>5500</v>
      </c>
      <c r="D531" s="919">
        <v>0</v>
      </c>
    </row>
    <row r="532" spans="1:4" ht="12.75" customHeight="1">
      <c r="A532" s="927" t="s">
        <v>1772</v>
      </c>
      <c r="B532" s="926" t="s">
        <v>953</v>
      </c>
      <c r="C532" s="922">
        <v>10500</v>
      </c>
      <c r="D532" s="919">
        <v>0</v>
      </c>
    </row>
    <row r="533" spans="1:4" ht="12.75" customHeight="1">
      <c r="A533" s="927" t="s">
        <v>1773</v>
      </c>
      <c r="B533" s="926" t="s">
        <v>953</v>
      </c>
      <c r="C533" s="922">
        <v>42584</v>
      </c>
      <c r="D533" s="919">
        <v>226</v>
      </c>
    </row>
    <row r="534" spans="1:4" ht="12.75" customHeight="1">
      <c r="A534" s="927" t="s">
        <v>1774</v>
      </c>
      <c r="B534" s="926" t="s">
        <v>953</v>
      </c>
      <c r="C534" s="922">
        <v>4804</v>
      </c>
      <c r="D534" s="919">
        <v>700</v>
      </c>
    </row>
    <row r="535" spans="1:4" ht="12.75" customHeight="1">
      <c r="A535" s="927" t="s">
        <v>1775</v>
      </c>
      <c r="B535" s="926" t="s">
        <v>953</v>
      </c>
      <c r="C535" s="922">
        <v>2250</v>
      </c>
      <c r="D535" s="919">
        <v>750</v>
      </c>
    </row>
    <row r="536" spans="1:4" ht="12.75" customHeight="1">
      <c r="A536" s="927" t="s">
        <v>1776</v>
      </c>
      <c r="B536" s="926" t="s">
        <v>953</v>
      </c>
      <c r="C536" s="922">
        <v>744</v>
      </c>
      <c r="D536" s="919">
        <v>0</v>
      </c>
    </row>
    <row r="537" spans="1:4" ht="12.75" customHeight="1">
      <c r="A537" s="927" t="s">
        <v>861</v>
      </c>
      <c r="B537" s="926" t="s">
        <v>953</v>
      </c>
      <c r="C537" s="922">
        <v>7000</v>
      </c>
      <c r="D537" s="919">
        <v>1000</v>
      </c>
    </row>
    <row r="538" spans="1:4" ht="12.75" customHeight="1">
      <c r="A538" s="942" t="s">
        <v>1777</v>
      </c>
      <c r="B538" s="926" t="s">
        <v>953</v>
      </c>
      <c r="C538" s="943">
        <v>12390</v>
      </c>
      <c r="D538" s="919">
        <v>1770</v>
      </c>
    </row>
    <row r="539" spans="1:4" ht="12.75" customHeight="1">
      <c r="A539" s="942" t="s">
        <v>1778</v>
      </c>
      <c r="B539" s="926" t="s">
        <v>953</v>
      </c>
      <c r="C539" s="943">
        <v>1054</v>
      </c>
      <c r="D539" s="919">
        <v>0</v>
      </c>
    </row>
    <row r="540" spans="1:4" ht="12.75" customHeight="1">
      <c r="A540" s="927" t="s">
        <v>1779</v>
      </c>
      <c r="B540" s="926" t="s">
        <v>953</v>
      </c>
      <c r="C540" s="922">
        <v>2952</v>
      </c>
      <c r="D540" s="919">
        <v>984</v>
      </c>
    </row>
    <row r="541" spans="1:4" ht="12.75" customHeight="1">
      <c r="A541" s="927" t="s">
        <v>930</v>
      </c>
      <c r="B541" s="926" t="s">
        <v>953</v>
      </c>
      <c r="C541" s="922">
        <v>3010</v>
      </c>
      <c r="D541" s="919">
        <v>505</v>
      </c>
    </row>
    <row r="542" spans="1:4" ht="12.75" customHeight="1">
      <c r="A542" s="927" t="s">
        <v>862</v>
      </c>
      <c r="B542" s="926" t="s">
        <v>953</v>
      </c>
      <c r="C542" s="922">
        <v>11985</v>
      </c>
      <c r="D542" s="919">
        <v>0</v>
      </c>
    </row>
    <row r="543" spans="1:4" ht="12.75" customHeight="1">
      <c r="A543" s="927" t="s">
        <v>931</v>
      </c>
      <c r="B543" s="926" t="s">
        <v>953</v>
      </c>
      <c r="C543" s="922">
        <v>7470</v>
      </c>
      <c r="D543" s="919">
        <v>1410</v>
      </c>
    </row>
    <row r="544" spans="1:4" ht="12.75" customHeight="1">
      <c r="A544" s="927" t="s">
        <v>1535</v>
      </c>
      <c r="B544" s="926" t="s">
        <v>953</v>
      </c>
      <c r="C544" s="922">
        <v>4000</v>
      </c>
      <c r="D544" s="919">
        <v>0</v>
      </c>
    </row>
    <row r="545" spans="1:4" ht="12.75" customHeight="1">
      <c r="A545" s="927" t="s">
        <v>1780</v>
      </c>
      <c r="B545" s="926" t="s">
        <v>953</v>
      </c>
      <c r="C545" s="922">
        <v>2500</v>
      </c>
      <c r="D545" s="919">
        <v>0</v>
      </c>
    </row>
    <row r="546" spans="1:4" ht="12.75" customHeight="1">
      <c r="A546" s="927" t="s">
        <v>1781</v>
      </c>
      <c r="B546" s="926" t="s">
        <v>953</v>
      </c>
      <c r="C546" s="922">
        <v>5950</v>
      </c>
      <c r="D546" s="919">
        <v>850</v>
      </c>
    </row>
    <row r="547" spans="1:4" ht="12.75" customHeight="1">
      <c r="A547" s="927" t="s">
        <v>1782</v>
      </c>
      <c r="B547" s="926" t="s">
        <v>953</v>
      </c>
      <c r="C547" s="922">
        <v>2100</v>
      </c>
      <c r="D547" s="919">
        <v>0</v>
      </c>
    </row>
    <row r="548" spans="1:4" ht="12.75" customHeight="1">
      <c r="A548" s="927" t="s">
        <v>1783</v>
      </c>
      <c r="B548" s="926" t="s">
        <v>953</v>
      </c>
      <c r="C548" s="922">
        <v>2917</v>
      </c>
      <c r="D548" s="919">
        <v>1834</v>
      </c>
    </row>
    <row r="549" spans="1:4" ht="12.75" customHeight="1">
      <c r="A549" s="927" t="s">
        <v>1784</v>
      </c>
      <c r="B549" s="926" t="s">
        <v>953</v>
      </c>
      <c r="C549" s="922">
        <v>3087</v>
      </c>
      <c r="D549" s="919">
        <v>0</v>
      </c>
    </row>
    <row r="550" spans="1:4" ht="12.75" customHeight="1">
      <c r="A550" s="927" t="s">
        <v>1785</v>
      </c>
      <c r="B550" s="926" t="s">
        <v>953</v>
      </c>
      <c r="C550" s="922">
        <v>1660</v>
      </c>
      <c r="D550" s="919">
        <v>0</v>
      </c>
    </row>
    <row r="551" spans="1:4" ht="12.75" customHeight="1">
      <c r="A551" s="927" t="s">
        <v>1786</v>
      </c>
      <c r="B551" s="926" t="s">
        <v>953</v>
      </c>
      <c r="C551" s="922">
        <v>23830</v>
      </c>
      <c r="D551" s="919">
        <v>0</v>
      </c>
    </row>
    <row r="552" spans="1:4" ht="12.75" customHeight="1">
      <c r="A552" s="927" t="s">
        <v>1787</v>
      </c>
      <c r="B552" s="926" t="s">
        <v>953</v>
      </c>
      <c r="C552" s="922">
        <v>300</v>
      </c>
      <c r="D552" s="919">
        <v>0</v>
      </c>
    </row>
    <row r="553" spans="1:4" ht="12.75" customHeight="1">
      <c r="A553" s="927" t="s">
        <v>1788</v>
      </c>
      <c r="B553" s="926" t="s">
        <v>953</v>
      </c>
      <c r="C553" s="922">
        <v>13478</v>
      </c>
      <c r="D553" s="919">
        <v>584</v>
      </c>
    </row>
    <row r="554" spans="1:4" ht="12.75" customHeight="1">
      <c r="A554" s="927" t="s">
        <v>1789</v>
      </c>
      <c r="B554" s="926" t="s">
        <v>953</v>
      </c>
      <c r="C554" s="922">
        <v>2250</v>
      </c>
      <c r="D554" s="919">
        <v>750</v>
      </c>
    </row>
    <row r="555" spans="1:4" ht="12.75" customHeight="1">
      <c r="A555" s="927" t="s">
        <v>1790</v>
      </c>
      <c r="B555" s="926" t="s">
        <v>953</v>
      </c>
      <c r="C555" s="922">
        <v>1750</v>
      </c>
      <c r="D555" s="919">
        <v>250</v>
      </c>
    </row>
    <row r="556" spans="1:4" ht="12.75" customHeight="1">
      <c r="A556" s="927" t="s">
        <v>1791</v>
      </c>
      <c r="B556" s="926" t="s">
        <v>953</v>
      </c>
      <c r="C556" s="922">
        <v>2150</v>
      </c>
      <c r="D556" s="919">
        <v>900</v>
      </c>
    </row>
    <row r="557" spans="1:4" ht="12.75" customHeight="1">
      <c r="A557" s="942" t="s">
        <v>936</v>
      </c>
      <c r="B557" s="926" t="s">
        <v>953</v>
      </c>
      <c r="C557" s="943">
        <v>5425</v>
      </c>
      <c r="D557" s="919">
        <v>775</v>
      </c>
    </row>
    <row r="558" spans="1:4" ht="12.75" customHeight="1">
      <c r="A558" s="942" t="s">
        <v>1792</v>
      </c>
      <c r="B558" s="926" t="s">
        <v>953</v>
      </c>
      <c r="C558" s="943">
        <v>18867</v>
      </c>
      <c r="D558" s="919">
        <v>1877</v>
      </c>
    </row>
    <row r="559" spans="1:4" ht="12.75" customHeight="1">
      <c r="A559" s="945" t="s">
        <v>1793</v>
      </c>
      <c r="B559" s="926" t="s">
        <v>953</v>
      </c>
      <c r="C559" s="943">
        <v>7950</v>
      </c>
      <c r="D559" s="919">
        <v>0</v>
      </c>
    </row>
    <row r="560" spans="1:4" ht="12.75" customHeight="1">
      <c r="A560" s="942" t="s">
        <v>1794</v>
      </c>
      <c r="B560" s="926" t="s">
        <v>953</v>
      </c>
      <c r="C560" s="943">
        <v>2000</v>
      </c>
      <c r="D560" s="919">
        <v>0</v>
      </c>
    </row>
    <row r="561" spans="1:4" ht="12.75" customHeight="1">
      <c r="A561" s="927" t="s">
        <v>1795</v>
      </c>
      <c r="B561" s="926" t="s">
        <v>953</v>
      </c>
      <c r="C561" s="922">
        <v>2500</v>
      </c>
      <c r="D561" s="919">
        <v>250</v>
      </c>
    </row>
    <row r="562" spans="1:4" ht="12.75" customHeight="1">
      <c r="A562" s="927" t="s">
        <v>938</v>
      </c>
      <c r="B562" s="926" t="s">
        <v>953</v>
      </c>
      <c r="C562" s="922">
        <v>41250</v>
      </c>
      <c r="D562" s="919">
        <v>0</v>
      </c>
    </row>
    <row r="563" spans="1:4" ht="12.75" customHeight="1">
      <c r="A563" s="927" t="s">
        <v>1796</v>
      </c>
      <c r="B563" s="926" t="s">
        <v>953</v>
      </c>
      <c r="C563" s="922">
        <v>22519</v>
      </c>
      <c r="D563" s="919">
        <v>3217</v>
      </c>
    </row>
    <row r="564" spans="1:4" ht="12.75" customHeight="1">
      <c r="A564" s="927" t="s">
        <v>1797</v>
      </c>
      <c r="B564" s="926" t="s">
        <v>953</v>
      </c>
      <c r="C564" s="922">
        <v>2100</v>
      </c>
      <c r="D564" s="919">
        <v>300</v>
      </c>
    </row>
    <row r="565" spans="1:4" ht="12.75" customHeight="1">
      <c r="A565" s="927" t="s">
        <v>1798</v>
      </c>
      <c r="B565" s="926" t="s">
        <v>953</v>
      </c>
      <c r="C565" s="922">
        <v>4875</v>
      </c>
      <c r="D565" s="919">
        <v>1625</v>
      </c>
    </row>
    <row r="566" spans="1:4" ht="12.75" customHeight="1">
      <c r="A566" s="927" t="s">
        <v>940</v>
      </c>
      <c r="B566" s="926" t="s">
        <v>953</v>
      </c>
      <c r="C566" s="922">
        <v>3250</v>
      </c>
      <c r="D566" s="919">
        <v>1250</v>
      </c>
    </row>
    <row r="567" spans="1:4" ht="12.75" customHeight="1">
      <c r="A567" s="927" t="s">
        <v>1466</v>
      </c>
      <c r="B567" s="926" t="s">
        <v>953</v>
      </c>
      <c r="C567" s="922">
        <v>203</v>
      </c>
      <c r="D567" s="919">
        <v>203</v>
      </c>
    </row>
    <row r="568" spans="1:4" ht="12.75" customHeight="1">
      <c r="A568" s="927" t="s">
        <v>1799</v>
      </c>
      <c r="B568" s="926" t="s">
        <v>953</v>
      </c>
      <c r="C568" s="922">
        <v>2000</v>
      </c>
      <c r="D568" s="919">
        <v>2000</v>
      </c>
    </row>
    <row r="569" spans="1:4" ht="12.75" customHeight="1">
      <c r="A569" s="927" t="s">
        <v>1467</v>
      </c>
      <c r="B569" s="926" t="s">
        <v>953</v>
      </c>
      <c r="C569" s="922">
        <v>9286</v>
      </c>
      <c r="D569" s="919">
        <v>1182</v>
      </c>
    </row>
    <row r="570" spans="1:4" ht="12.75" customHeight="1">
      <c r="A570" s="927" t="s">
        <v>1568</v>
      </c>
      <c r="B570" s="926" t="s">
        <v>953</v>
      </c>
      <c r="C570" s="922">
        <v>19873</v>
      </c>
      <c r="D570" s="919">
        <v>0</v>
      </c>
    </row>
    <row r="571" spans="1:4" ht="12.75" customHeight="1">
      <c r="A571" s="942" t="s">
        <v>1800</v>
      </c>
      <c r="B571" s="926" t="s">
        <v>953</v>
      </c>
      <c r="C571" s="943">
        <v>19554</v>
      </c>
      <c r="D571" s="919">
        <v>2222</v>
      </c>
    </row>
    <row r="572" spans="1:4" ht="12.75" customHeight="1">
      <c r="A572" s="942" t="s">
        <v>1569</v>
      </c>
      <c r="B572" s="926" t="s">
        <v>953</v>
      </c>
      <c r="C572" s="943">
        <v>207000</v>
      </c>
      <c r="D572" s="919">
        <v>0</v>
      </c>
    </row>
    <row r="573" spans="1:4" ht="12.75" customHeight="1">
      <c r="A573" s="942" t="s">
        <v>1801</v>
      </c>
      <c r="B573" s="926" t="s">
        <v>953</v>
      </c>
      <c r="C573" s="943">
        <v>39774</v>
      </c>
      <c r="D573" s="919">
        <v>0</v>
      </c>
    </row>
    <row r="574" spans="1:4" ht="12.75" customHeight="1">
      <c r="A574" s="927" t="s">
        <v>863</v>
      </c>
      <c r="B574" s="926" t="s">
        <v>953</v>
      </c>
      <c r="C574" s="922">
        <v>55200</v>
      </c>
      <c r="D574" s="919">
        <v>52200</v>
      </c>
    </row>
    <row r="575" spans="1:4" ht="12.75" customHeight="1">
      <c r="A575" s="927" t="s">
        <v>1802</v>
      </c>
      <c r="B575" s="926" t="s">
        <v>953</v>
      </c>
      <c r="C575" s="922">
        <v>4669</v>
      </c>
      <c r="D575" s="919">
        <v>667</v>
      </c>
    </row>
    <row r="576" spans="1:4" ht="12.75" customHeight="1">
      <c r="A576" s="927" t="s">
        <v>1803</v>
      </c>
      <c r="B576" s="926" t="s">
        <v>953</v>
      </c>
      <c r="C576" s="922">
        <v>41250</v>
      </c>
      <c r="D576" s="919">
        <v>13750</v>
      </c>
    </row>
    <row r="577" spans="1:4" ht="12.75" customHeight="1">
      <c r="A577" s="927" t="s">
        <v>1804</v>
      </c>
      <c r="B577" s="926" t="s">
        <v>953</v>
      </c>
      <c r="C577" s="922">
        <v>8080</v>
      </c>
      <c r="D577" s="919">
        <v>500</v>
      </c>
    </row>
    <row r="578" spans="1:4" ht="12.75" customHeight="1">
      <c r="A578" s="927" t="s">
        <v>1805</v>
      </c>
      <c r="B578" s="926" t="s">
        <v>953</v>
      </c>
      <c r="C578" s="922">
        <v>1320</v>
      </c>
      <c r="D578" s="919">
        <v>0</v>
      </c>
    </row>
    <row r="579" spans="1:4" ht="12.75" customHeight="1">
      <c r="A579" s="942" t="s">
        <v>1469</v>
      </c>
      <c r="B579" s="926" t="s">
        <v>953</v>
      </c>
      <c r="C579" s="943">
        <v>6090</v>
      </c>
      <c r="D579" s="919">
        <v>2030</v>
      </c>
    </row>
    <row r="580" spans="1:4" ht="12.75" customHeight="1">
      <c r="A580" s="942" t="s">
        <v>1806</v>
      </c>
      <c r="B580" s="926" t="s">
        <v>953</v>
      </c>
      <c r="C580" s="943">
        <v>1280</v>
      </c>
      <c r="D580" s="919">
        <v>0</v>
      </c>
    </row>
    <row r="581" spans="1:4" ht="12.75" customHeight="1">
      <c r="A581" s="942" t="s">
        <v>1470</v>
      </c>
      <c r="B581" s="926" t="s">
        <v>953</v>
      </c>
      <c r="C581" s="943">
        <v>2595</v>
      </c>
      <c r="D581" s="919">
        <v>945</v>
      </c>
    </row>
    <row r="582" spans="1:4" ht="12.75" customHeight="1">
      <c r="A582" s="942" t="s">
        <v>1807</v>
      </c>
      <c r="B582" s="926" t="s">
        <v>953</v>
      </c>
      <c r="C582" s="943">
        <v>1250</v>
      </c>
      <c r="D582" s="919">
        <v>0</v>
      </c>
    </row>
    <row r="583" spans="1:4" ht="12.75" customHeight="1">
      <c r="A583" s="942" t="s">
        <v>1808</v>
      </c>
      <c r="B583" s="926" t="s">
        <v>953</v>
      </c>
      <c r="C583" s="943">
        <v>2500</v>
      </c>
      <c r="D583" s="919">
        <v>500</v>
      </c>
    </row>
    <row r="584" spans="1:4" ht="12.75" customHeight="1">
      <c r="A584" s="942" t="s">
        <v>1471</v>
      </c>
      <c r="B584" s="926" t="s">
        <v>953</v>
      </c>
      <c r="C584" s="943">
        <v>18000</v>
      </c>
      <c r="D584" s="919">
        <v>2700</v>
      </c>
    </row>
    <row r="585" spans="1:4" ht="12.75" customHeight="1">
      <c r="A585" s="942" t="s">
        <v>1809</v>
      </c>
      <c r="B585" s="926" t="s">
        <v>953</v>
      </c>
      <c r="C585" s="943">
        <v>4000</v>
      </c>
      <c r="D585" s="919">
        <v>0</v>
      </c>
    </row>
    <row r="586" spans="1:4" ht="12.75" customHeight="1">
      <c r="A586" s="942" t="s">
        <v>1810</v>
      </c>
      <c r="B586" s="926" t="s">
        <v>953</v>
      </c>
      <c r="C586" s="943">
        <v>3000</v>
      </c>
      <c r="D586" s="919">
        <v>1000</v>
      </c>
    </row>
    <row r="587" spans="1:4" ht="12.75" customHeight="1">
      <c r="A587" s="927" t="s">
        <v>1479</v>
      </c>
      <c r="B587" s="926" t="s">
        <v>953</v>
      </c>
      <c r="C587" s="922">
        <v>1000</v>
      </c>
      <c r="D587" s="919">
        <v>0</v>
      </c>
    </row>
    <row r="588" spans="1:4" ht="12.75" customHeight="1">
      <c r="A588" s="927" t="s">
        <v>1811</v>
      </c>
      <c r="B588" s="926" t="s">
        <v>953</v>
      </c>
      <c r="C588" s="922">
        <v>5000</v>
      </c>
      <c r="D588" s="919">
        <v>0</v>
      </c>
    </row>
    <row r="589" spans="1:4" ht="12.75" customHeight="1">
      <c r="A589" s="927" t="s">
        <v>1570</v>
      </c>
      <c r="B589" s="926" t="s">
        <v>953</v>
      </c>
      <c r="C589" s="922">
        <v>8000</v>
      </c>
      <c r="D589" s="919">
        <v>0</v>
      </c>
    </row>
    <row r="590" spans="1:4" ht="12.75" customHeight="1">
      <c r="A590" s="927" t="s">
        <v>1812</v>
      </c>
      <c r="B590" s="926" t="s">
        <v>953</v>
      </c>
      <c r="C590" s="922">
        <v>1750</v>
      </c>
      <c r="D590" s="919">
        <v>250</v>
      </c>
    </row>
    <row r="591" spans="1:4" ht="12.75" customHeight="1">
      <c r="A591" s="927" t="s">
        <v>1473</v>
      </c>
      <c r="B591" s="926" t="s">
        <v>953</v>
      </c>
      <c r="C591" s="922">
        <v>1266</v>
      </c>
      <c r="D591" s="919">
        <v>0</v>
      </c>
    </row>
    <row r="592" spans="1:4" ht="12.75" customHeight="1">
      <c r="A592" s="927" t="s">
        <v>1472</v>
      </c>
      <c r="B592" s="926" t="s">
        <v>953</v>
      </c>
      <c r="C592" s="922">
        <v>3340</v>
      </c>
      <c r="D592" s="919">
        <v>460</v>
      </c>
    </row>
    <row r="593" spans="1:4" ht="12.75" customHeight="1">
      <c r="A593" s="927" t="s">
        <v>1474</v>
      </c>
      <c r="B593" s="926" t="s">
        <v>953</v>
      </c>
      <c r="C593" s="922">
        <v>1840</v>
      </c>
      <c r="D593" s="919">
        <v>0</v>
      </c>
    </row>
    <row r="594" spans="1:4" ht="12.75" customHeight="1">
      <c r="A594" s="927" t="s">
        <v>1475</v>
      </c>
      <c r="B594" s="926" t="s">
        <v>953</v>
      </c>
      <c r="C594" s="922">
        <v>4090</v>
      </c>
      <c r="D594" s="919">
        <v>0</v>
      </c>
    </row>
    <row r="595" spans="1:4" ht="12.75" customHeight="1">
      <c r="A595" s="927" t="s">
        <v>1813</v>
      </c>
      <c r="B595" s="926" t="s">
        <v>953</v>
      </c>
      <c r="C595" s="922">
        <v>6710</v>
      </c>
      <c r="D595" s="919">
        <v>0</v>
      </c>
    </row>
    <row r="596" spans="1:4" ht="12.75" customHeight="1">
      <c r="A596" s="942" t="s">
        <v>1814</v>
      </c>
      <c r="B596" s="926" t="s">
        <v>953</v>
      </c>
      <c r="C596" s="943">
        <v>5000</v>
      </c>
      <c r="D596" s="919">
        <v>0</v>
      </c>
    </row>
    <row r="597" spans="1:4" ht="12.75" customHeight="1">
      <c r="A597" s="942" t="s">
        <v>1476</v>
      </c>
      <c r="B597" s="926" t="s">
        <v>953</v>
      </c>
      <c r="C597" s="943">
        <v>33600</v>
      </c>
      <c r="D597" s="919">
        <v>3400</v>
      </c>
    </row>
    <row r="598" spans="1:4" ht="12.75" customHeight="1">
      <c r="A598" s="942" t="s">
        <v>1815</v>
      </c>
      <c r="B598" s="926" t="s">
        <v>953</v>
      </c>
      <c r="C598" s="943">
        <v>4780</v>
      </c>
      <c r="D598" s="919">
        <v>0</v>
      </c>
    </row>
    <row r="599" spans="1:4" ht="12.75" customHeight="1">
      <c r="A599" s="927" t="s">
        <v>1816</v>
      </c>
      <c r="B599" s="926" t="s">
        <v>953</v>
      </c>
      <c r="C599" s="922">
        <v>2800</v>
      </c>
      <c r="D599" s="919">
        <v>400</v>
      </c>
    </row>
    <row r="600" spans="1:4" ht="12.75" customHeight="1">
      <c r="A600" s="927" t="s">
        <v>1478</v>
      </c>
      <c r="B600" s="926" t="s">
        <v>953</v>
      </c>
      <c r="C600" s="922">
        <v>6500</v>
      </c>
      <c r="D600" s="919">
        <v>4000</v>
      </c>
    </row>
    <row r="601" spans="1:4" ht="12.75" customHeight="1">
      <c r="A601" s="927" t="s">
        <v>1817</v>
      </c>
      <c r="B601" s="926" t="s">
        <v>953</v>
      </c>
      <c r="C601" s="922">
        <v>2724</v>
      </c>
      <c r="D601" s="919">
        <v>0</v>
      </c>
    </row>
    <row r="602" spans="1:4" ht="12.75" customHeight="1">
      <c r="A602" s="927" t="s">
        <v>1818</v>
      </c>
      <c r="B602" s="926" t="s">
        <v>953</v>
      </c>
      <c r="C602" s="922">
        <v>12390</v>
      </c>
      <c r="D602" s="919">
        <v>1500</v>
      </c>
    </row>
    <row r="603" spans="1:4" ht="12.75" customHeight="1">
      <c r="A603" s="927" t="s">
        <v>1481</v>
      </c>
      <c r="B603" s="926" t="s">
        <v>953</v>
      </c>
      <c r="C603" s="922">
        <v>530</v>
      </c>
      <c r="D603" s="919">
        <v>0</v>
      </c>
    </row>
    <row r="604" spans="1:4" ht="12.75" customHeight="1">
      <c r="A604" s="927" t="s">
        <v>1819</v>
      </c>
      <c r="B604" s="926" t="s">
        <v>953</v>
      </c>
      <c r="C604" s="922">
        <v>4000</v>
      </c>
      <c r="D604" s="919">
        <v>0</v>
      </c>
    </row>
    <row r="605" spans="1:4" ht="12.75" customHeight="1">
      <c r="A605" s="927" t="s">
        <v>1820</v>
      </c>
      <c r="B605" s="926" t="s">
        <v>953</v>
      </c>
      <c r="C605" s="922">
        <v>1262</v>
      </c>
      <c r="D605" s="919">
        <v>0</v>
      </c>
    </row>
    <row r="606" spans="1:4" ht="12.75" customHeight="1">
      <c r="A606" s="927" t="s">
        <v>1482</v>
      </c>
      <c r="B606" s="926" t="s">
        <v>953</v>
      </c>
      <c r="C606" s="922">
        <v>780</v>
      </c>
      <c r="D606" s="919">
        <v>0</v>
      </c>
    </row>
    <row r="607" spans="1:4" ht="12.75" customHeight="1">
      <c r="A607" s="927" t="s">
        <v>1821</v>
      </c>
      <c r="B607" s="926" t="s">
        <v>953</v>
      </c>
      <c r="C607" s="922">
        <v>1100</v>
      </c>
      <c r="D607" s="919">
        <v>100</v>
      </c>
    </row>
    <row r="608" spans="1:4" ht="12.75" customHeight="1">
      <c r="A608" s="927" t="s">
        <v>1822</v>
      </c>
      <c r="B608" s="926" t="s">
        <v>953</v>
      </c>
      <c r="C608" s="922">
        <v>1400</v>
      </c>
      <c r="D608" s="919">
        <v>0</v>
      </c>
    </row>
    <row r="609" spans="1:4" ht="12.75" customHeight="1">
      <c r="A609" s="927" t="s">
        <v>1823</v>
      </c>
      <c r="B609" s="926" t="s">
        <v>953</v>
      </c>
      <c r="C609" s="922">
        <v>19300</v>
      </c>
      <c r="D609" s="919">
        <v>0</v>
      </c>
    </row>
    <row r="610" spans="1:4" ht="12.75" customHeight="1">
      <c r="A610" s="927" t="s">
        <v>1824</v>
      </c>
      <c r="B610" s="926" t="s">
        <v>953</v>
      </c>
      <c r="C610" s="922">
        <v>2010</v>
      </c>
      <c r="D610" s="919">
        <v>0</v>
      </c>
    </row>
    <row r="611" spans="1:4" ht="12.75" customHeight="1">
      <c r="A611" s="927" t="s">
        <v>1483</v>
      </c>
      <c r="B611" s="926" t="s">
        <v>953</v>
      </c>
      <c r="C611" s="922">
        <v>800</v>
      </c>
      <c r="D611" s="919">
        <v>400</v>
      </c>
    </row>
    <row r="612" spans="1:4" ht="12.75" customHeight="1">
      <c r="A612" s="927" t="s">
        <v>1825</v>
      </c>
      <c r="B612" s="926" t="s">
        <v>953</v>
      </c>
      <c r="C612" s="922">
        <v>200</v>
      </c>
      <c r="D612" s="919">
        <v>0</v>
      </c>
    </row>
    <row r="613" spans="1:4" ht="12.75" customHeight="1">
      <c r="A613" s="927" t="s">
        <v>1826</v>
      </c>
      <c r="B613" s="926" t="s">
        <v>953</v>
      </c>
      <c r="C613" s="922">
        <v>400</v>
      </c>
      <c r="D613" s="919">
        <v>0</v>
      </c>
    </row>
    <row r="614" spans="1:4" ht="12.75" customHeight="1">
      <c r="A614" s="942" t="s">
        <v>1827</v>
      </c>
      <c r="B614" s="926" t="s">
        <v>953</v>
      </c>
      <c r="C614" s="943">
        <v>1500</v>
      </c>
      <c r="D614" s="919">
        <v>500</v>
      </c>
    </row>
    <row r="615" spans="1:4" ht="12.75" customHeight="1">
      <c r="A615" s="946" t="s">
        <v>1828</v>
      </c>
      <c r="B615" s="920">
        <v>519313</v>
      </c>
      <c r="C615" s="920">
        <v>243701</v>
      </c>
      <c r="D615" s="919">
        <v>2810</v>
      </c>
    </row>
    <row r="616" spans="1:4" ht="12" customHeight="1">
      <c r="A616" s="927" t="s">
        <v>1829</v>
      </c>
      <c r="B616" s="938">
        <v>60918</v>
      </c>
      <c r="C616" s="922">
        <v>74478</v>
      </c>
      <c r="D616" s="919">
        <v>854</v>
      </c>
    </row>
    <row r="617" spans="1:4" ht="12" customHeight="1">
      <c r="A617" s="927" t="s">
        <v>1830</v>
      </c>
      <c r="B617" s="938" t="s">
        <v>953</v>
      </c>
      <c r="C617" s="922">
        <v>55000</v>
      </c>
      <c r="D617" s="919">
        <v>0</v>
      </c>
    </row>
    <row r="618" spans="1:4" ht="12" customHeight="1">
      <c r="A618" s="927" t="s">
        <v>1831</v>
      </c>
      <c r="B618" s="938" t="s">
        <v>953</v>
      </c>
      <c r="C618" s="922">
        <v>12500</v>
      </c>
      <c r="D618" s="919">
        <v>0</v>
      </c>
    </row>
    <row r="619" spans="1:4" ht="12" customHeight="1">
      <c r="A619" s="927" t="s">
        <v>1832</v>
      </c>
      <c r="B619" s="938" t="s">
        <v>953</v>
      </c>
      <c r="C619" s="922">
        <v>1000</v>
      </c>
      <c r="D619" s="919">
        <v>0</v>
      </c>
    </row>
    <row r="620" spans="1:4" ht="12" customHeight="1">
      <c r="A620" s="927" t="s">
        <v>1833</v>
      </c>
      <c r="B620" s="938" t="s">
        <v>953</v>
      </c>
      <c r="C620" s="922">
        <v>4228</v>
      </c>
      <c r="D620" s="919">
        <v>604</v>
      </c>
    </row>
    <row r="621" spans="1:4" ht="12" customHeight="1">
      <c r="A621" s="927" t="s">
        <v>1834</v>
      </c>
      <c r="B621" s="938" t="s">
        <v>953</v>
      </c>
      <c r="C621" s="922">
        <v>1750</v>
      </c>
      <c r="D621" s="919">
        <v>250</v>
      </c>
    </row>
    <row r="622" spans="1:4" ht="12" customHeight="1">
      <c r="A622" s="927" t="s">
        <v>1835</v>
      </c>
      <c r="B622" s="938">
        <v>252565</v>
      </c>
      <c r="C622" s="922">
        <v>52798</v>
      </c>
      <c r="D622" s="919">
        <v>0</v>
      </c>
    </row>
    <row r="623" spans="1:4" s="947" customFormat="1" ht="12" customHeight="1">
      <c r="A623" s="927" t="s">
        <v>1836</v>
      </c>
      <c r="B623" s="928">
        <v>202171</v>
      </c>
      <c r="C623" s="922">
        <v>88758</v>
      </c>
      <c r="D623" s="919">
        <v>0</v>
      </c>
    </row>
    <row r="624" spans="1:4" s="947" customFormat="1" ht="15" customHeight="1">
      <c r="A624" s="927" t="s">
        <v>1837</v>
      </c>
      <c r="B624" s="938">
        <v>3659</v>
      </c>
      <c r="C624" s="922">
        <v>3944</v>
      </c>
      <c r="D624" s="919">
        <v>1956</v>
      </c>
    </row>
    <row r="625" spans="1:4" s="947" customFormat="1" ht="15" customHeight="1">
      <c r="A625" s="927" t="s">
        <v>1838</v>
      </c>
      <c r="B625" s="926" t="s">
        <v>953</v>
      </c>
      <c r="C625" s="922">
        <v>3948</v>
      </c>
      <c r="D625" s="919">
        <v>0</v>
      </c>
    </row>
    <row r="626" spans="1:4" s="947" customFormat="1" ht="15" customHeight="1">
      <c r="A626" s="927" t="s">
        <v>1839</v>
      </c>
      <c r="B626" s="926" t="s">
        <v>953</v>
      </c>
      <c r="C626" s="922">
        <v>3442</v>
      </c>
      <c r="D626" s="919">
        <v>0</v>
      </c>
    </row>
    <row r="627" spans="1:4" s="947" customFormat="1" ht="15" customHeight="1">
      <c r="A627" s="927" t="s">
        <v>1840</v>
      </c>
      <c r="B627" s="926" t="s">
        <v>953</v>
      </c>
      <c r="C627" s="922">
        <v>3674</v>
      </c>
      <c r="D627" s="919">
        <v>0</v>
      </c>
    </row>
    <row r="628" spans="1:4" s="947" customFormat="1" ht="15" customHeight="1">
      <c r="A628" s="927" t="s">
        <v>1841</v>
      </c>
      <c r="B628" s="926" t="s">
        <v>953</v>
      </c>
      <c r="C628" s="922">
        <v>12659</v>
      </c>
      <c r="D628" s="919">
        <v>0</v>
      </c>
    </row>
    <row r="629" spans="1:4" ht="12.75" customHeight="1">
      <c r="A629" s="921" t="s">
        <v>1842</v>
      </c>
      <c r="B629" s="920">
        <v>3967627</v>
      </c>
      <c r="C629" s="920">
        <v>2038233</v>
      </c>
      <c r="D629" s="919">
        <v>47208</v>
      </c>
    </row>
    <row r="630" spans="1:4" ht="12.75" customHeight="1">
      <c r="A630" s="927" t="s">
        <v>1843</v>
      </c>
      <c r="B630" s="922">
        <v>1200000</v>
      </c>
      <c r="C630" s="922">
        <v>530000</v>
      </c>
      <c r="D630" s="919">
        <v>30000</v>
      </c>
    </row>
    <row r="631" spans="1:4" ht="12.75" customHeight="1">
      <c r="A631" s="927" t="s">
        <v>1844</v>
      </c>
      <c r="B631" s="922">
        <v>36378</v>
      </c>
      <c r="C631" s="922">
        <v>0</v>
      </c>
      <c r="D631" s="919">
        <v>0</v>
      </c>
    </row>
    <row r="632" spans="1:4" ht="24.75" customHeight="1">
      <c r="A632" s="927" t="s">
        <v>1845</v>
      </c>
      <c r="B632" s="922">
        <v>171507</v>
      </c>
      <c r="C632" s="922">
        <v>91675</v>
      </c>
      <c r="D632" s="919">
        <v>0</v>
      </c>
    </row>
    <row r="633" spans="1:4" ht="12.75" customHeight="1">
      <c r="A633" s="927" t="s">
        <v>1846</v>
      </c>
      <c r="B633" s="922">
        <v>34692</v>
      </c>
      <c r="C633" s="922">
        <v>16269</v>
      </c>
      <c r="D633" s="919">
        <v>16269</v>
      </c>
    </row>
    <row r="634" spans="1:4" ht="12.75" customHeight="1">
      <c r="A634" s="927" t="s">
        <v>1847</v>
      </c>
      <c r="B634" s="922">
        <v>506749</v>
      </c>
      <c r="C634" s="922">
        <v>12725</v>
      </c>
      <c r="D634" s="919">
        <v>0</v>
      </c>
    </row>
    <row r="635" spans="1:4" ht="12.75" customHeight="1">
      <c r="A635" s="927" t="s">
        <v>1848</v>
      </c>
      <c r="B635" s="926" t="s">
        <v>953</v>
      </c>
      <c r="C635" s="922">
        <v>2725</v>
      </c>
      <c r="D635" s="919">
        <v>0</v>
      </c>
    </row>
    <row r="636" spans="1:4" ht="12.75" customHeight="1">
      <c r="A636" s="927" t="s">
        <v>1849</v>
      </c>
      <c r="B636" s="926" t="s">
        <v>953</v>
      </c>
      <c r="C636" s="922">
        <v>10000</v>
      </c>
      <c r="D636" s="919">
        <v>0</v>
      </c>
    </row>
    <row r="637" spans="1:4" ht="12.75" customHeight="1">
      <c r="A637" s="927" t="s">
        <v>1850</v>
      </c>
      <c r="B637" s="938">
        <v>5559</v>
      </c>
      <c r="C637" s="922">
        <v>0</v>
      </c>
      <c r="D637" s="919">
        <v>0</v>
      </c>
    </row>
    <row r="638" spans="1:4" ht="15" customHeight="1">
      <c r="A638" s="927" t="s">
        <v>1851</v>
      </c>
      <c r="B638" s="922">
        <v>1344786</v>
      </c>
      <c r="C638" s="922">
        <v>662387</v>
      </c>
      <c r="D638" s="919">
        <v>0</v>
      </c>
    </row>
    <row r="639" spans="1:4" ht="15" customHeight="1">
      <c r="A639" s="927" t="s">
        <v>1852</v>
      </c>
      <c r="B639" s="926" t="s">
        <v>953</v>
      </c>
      <c r="C639" s="922">
        <v>48214</v>
      </c>
      <c r="D639" s="919">
        <v>0</v>
      </c>
    </row>
    <row r="640" spans="1:4" ht="15" customHeight="1">
      <c r="A640" s="927" t="s">
        <v>1853</v>
      </c>
      <c r="B640" s="926" t="s">
        <v>953</v>
      </c>
      <c r="C640" s="922">
        <v>166158</v>
      </c>
      <c r="D640" s="919">
        <v>0</v>
      </c>
    </row>
    <row r="641" spans="1:4" ht="15" customHeight="1">
      <c r="A641" s="927" t="s">
        <v>1854</v>
      </c>
      <c r="B641" s="926" t="s">
        <v>953</v>
      </c>
      <c r="C641" s="922">
        <v>448015</v>
      </c>
      <c r="D641" s="919">
        <v>0</v>
      </c>
    </row>
    <row r="642" spans="1:4" ht="13.5" customHeight="1">
      <c r="A642" s="927" t="s">
        <v>1855</v>
      </c>
      <c r="B642" s="922">
        <v>263552</v>
      </c>
      <c r="C642" s="922">
        <v>489593</v>
      </c>
      <c r="D642" s="919">
        <v>0</v>
      </c>
    </row>
    <row r="643" spans="1:4" ht="12.75" customHeight="1">
      <c r="A643" s="927" t="s">
        <v>1856</v>
      </c>
      <c r="B643" s="922">
        <v>404404</v>
      </c>
      <c r="C643" s="922">
        <v>200647</v>
      </c>
      <c r="D643" s="919">
        <v>0</v>
      </c>
    </row>
    <row r="644" spans="1:4" s="948" customFormat="1" ht="15" customHeight="1">
      <c r="A644" s="927" t="s">
        <v>1853</v>
      </c>
      <c r="B644" s="926" t="s">
        <v>953</v>
      </c>
      <c r="C644" s="938">
        <v>119542</v>
      </c>
      <c r="D644" s="919">
        <v>0</v>
      </c>
    </row>
    <row r="645" spans="1:4" s="160" customFormat="1" ht="17.25" customHeight="1">
      <c r="A645" s="927" t="s">
        <v>1854</v>
      </c>
      <c r="B645" s="926" t="s">
        <v>953</v>
      </c>
      <c r="C645" s="938">
        <v>57711</v>
      </c>
      <c r="D645" s="919">
        <v>0</v>
      </c>
    </row>
    <row r="646" spans="1:4" s="160" customFormat="1" ht="14.25" customHeight="1">
      <c r="A646" s="927" t="s">
        <v>1852</v>
      </c>
      <c r="B646" s="926" t="s">
        <v>953</v>
      </c>
      <c r="C646" s="938">
        <v>23394</v>
      </c>
      <c r="D646" s="919">
        <v>0</v>
      </c>
    </row>
    <row r="647" spans="1:4" s="160" customFormat="1" ht="12.75" customHeight="1">
      <c r="A647" s="927" t="s">
        <v>1857</v>
      </c>
      <c r="B647" s="926" t="s">
        <v>953</v>
      </c>
      <c r="C647" s="938">
        <v>21680</v>
      </c>
      <c r="D647" s="919">
        <v>0</v>
      </c>
    </row>
    <row r="648" spans="1:4" s="160" customFormat="1" ht="15" customHeight="1">
      <c r="A648" s="927" t="s">
        <v>1858</v>
      </c>
      <c r="B648" s="926" t="s">
        <v>953</v>
      </c>
      <c r="C648" s="938">
        <v>2466</v>
      </c>
      <c r="D648" s="919">
        <v>939</v>
      </c>
    </row>
    <row r="649" spans="1:4" s="160" customFormat="1" ht="13.5" customHeight="1">
      <c r="A649" s="927" t="s">
        <v>1859</v>
      </c>
      <c r="B649" s="926" t="s">
        <v>953</v>
      </c>
      <c r="C649" s="938">
        <v>10791</v>
      </c>
      <c r="D649" s="928">
        <v>0</v>
      </c>
    </row>
    <row r="650" spans="1:4" s="160" customFormat="1" ht="10.5" customHeight="1">
      <c r="A650" s="949"/>
      <c r="B650" s="950"/>
      <c r="C650" s="951"/>
      <c r="D650" s="952"/>
    </row>
    <row r="651" spans="1:4" s="160" customFormat="1" ht="17.25" customHeight="1">
      <c r="A651" s="949" t="s">
        <v>1860</v>
      </c>
      <c r="B651" s="950"/>
      <c r="C651" s="951"/>
      <c r="D651" s="952"/>
    </row>
    <row r="652" spans="1:4" s="160" customFormat="1" ht="17.25" customHeight="1">
      <c r="A652" s="949" t="s">
        <v>1861</v>
      </c>
      <c r="B652" s="950"/>
      <c r="C652" s="951"/>
      <c r="D652" s="952"/>
    </row>
    <row r="653" spans="1:4" s="160" customFormat="1" ht="17.25" customHeight="1">
      <c r="A653" s="949"/>
      <c r="B653" s="950"/>
      <c r="C653" s="951"/>
      <c r="D653" s="952"/>
    </row>
    <row r="654" spans="1:4" ht="15.75" customHeight="1">
      <c r="A654" s="953" t="s">
        <v>2</v>
      </c>
      <c r="B654" s="150"/>
      <c r="C654" s="249" t="s">
        <v>3</v>
      </c>
      <c r="D654" s="150"/>
    </row>
    <row r="655" spans="2:4" ht="15" customHeight="1">
      <c r="B655" s="150"/>
      <c r="C655" s="150"/>
      <c r="D655" s="150"/>
    </row>
    <row r="656" spans="2:4" ht="13.5" customHeight="1">
      <c r="B656" s="150"/>
      <c r="C656" s="150"/>
      <c r="D656" s="150"/>
    </row>
    <row r="657" spans="1:4" ht="9.75" customHeight="1">
      <c r="A657" s="150"/>
      <c r="B657" s="150"/>
      <c r="C657" s="150"/>
      <c r="D657" s="150"/>
    </row>
    <row r="658" spans="1:4" ht="15" customHeight="1">
      <c r="A658" s="150" t="s">
        <v>105</v>
      </c>
      <c r="B658" s="150"/>
      <c r="C658" s="150"/>
      <c r="D658" s="150"/>
    </row>
    <row r="659" spans="1:4" ht="18.75" customHeight="1">
      <c r="A659" s="150" t="s">
        <v>1261</v>
      </c>
      <c r="B659" s="150"/>
      <c r="C659" s="150"/>
      <c r="D659" s="150"/>
    </row>
    <row r="660" spans="1:4" ht="9.75" customHeight="1">
      <c r="A660" s="150"/>
      <c r="B660" s="150"/>
      <c r="C660" s="150"/>
      <c r="D660" s="150"/>
    </row>
    <row r="661" spans="1:4" ht="9.75" customHeight="1">
      <c r="A661" s="150"/>
      <c r="B661" s="150"/>
      <c r="C661" s="150"/>
      <c r="D661" s="150"/>
    </row>
    <row r="662" spans="1:4" ht="9.75" customHeight="1">
      <c r="A662" s="150"/>
      <c r="B662" s="150"/>
      <c r="C662" s="150"/>
      <c r="D662" s="150"/>
    </row>
    <row r="663" spans="1:4" ht="9.75" customHeight="1">
      <c r="A663" s="150"/>
      <c r="B663" s="150"/>
      <c r="C663" s="150"/>
      <c r="D663" s="150"/>
    </row>
    <row r="664" spans="1:4" ht="9.75" customHeight="1">
      <c r="A664" s="150"/>
      <c r="B664" s="150"/>
      <c r="C664" s="150"/>
      <c r="D664" s="150"/>
    </row>
    <row r="665" spans="1:4" ht="9.75" customHeight="1">
      <c r="A665" s="150"/>
      <c r="B665" s="150"/>
      <c r="C665" s="150"/>
      <c r="D665" s="150"/>
    </row>
    <row r="666" spans="1:4" ht="9.75" customHeight="1">
      <c r="A666" s="150"/>
      <c r="B666" s="150"/>
      <c r="C666" s="150"/>
      <c r="D666" s="150"/>
    </row>
    <row r="667" spans="1:4" ht="9.75" customHeight="1">
      <c r="A667" s="150"/>
      <c r="B667" s="150"/>
      <c r="C667" s="150"/>
      <c r="D667" s="150"/>
    </row>
    <row r="668" spans="1:4" ht="9.75" customHeight="1">
      <c r="A668" s="150"/>
      <c r="B668" s="150"/>
      <c r="C668" s="150"/>
      <c r="D668" s="150"/>
    </row>
    <row r="669" spans="1:4" ht="9.75" customHeight="1">
      <c r="A669" s="150"/>
      <c r="B669" s="150"/>
      <c r="C669" s="150"/>
      <c r="D669" s="150"/>
    </row>
    <row r="670" spans="1:4" ht="9.75" customHeight="1">
      <c r="A670" s="150"/>
      <c r="B670" s="150"/>
      <c r="C670" s="150"/>
      <c r="D670" s="150"/>
    </row>
    <row r="671" spans="1:4" ht="9.75" customHeight="1">
      <c r="A671" s="150"/>
      <c r="B671" s="150"/>
      <c r="C671" s="150"/>
      <c r="D671" s="150"/>
    </row>
    <row r="672" spans="1:4" ht="9.75" customHeight="1">
      <c r="A672" s="150"/>
      <c r="B672" s="150"/>
      <c r="C672" s="150"/>
      <c r="D672" s="150"/>
    </row>
    <row r="673" spans="1:4" ht="9.75" customHeight="1">
      <c r="A673" s="150"/>
      <c r="B673" s="150"/>
      <c r="C673" s="150"/>
      <c r="D673" s="150"/>
    </row>
    <row r="674" spans="1:4" ht="9.75" customHeight="1">
      <c r="A674" s="150"/>
      <c r="B674" s="150"/>
      <c r="C674" s="150"/>
      <c r="D674" s="150"/>
    </row>
    <row r="675" spans="1:4" ht="9.75" customHeight="1">
      <c r="A675" s="150"/>
      <c r="B675" s="150"/>
      <c r="C675" s="150"/>
      <c r="D675" s="150"/>
    </row>
    <row r="676" spans="1:4" ht="9.75" customHeight="1">
      <c r="A676" s="150"/>
      <c r="B676" s="150"/>
      <c r="C676" s="150"/>
      <c r="D676" s="150"/>
    </row>
    <row r="677" spans="1:4" ht="9.75" customHeight="1">
      <c r="A677" s="150"/>
      <c r="B677" s="150"/>
      <c r="C677" s="150"/>
      <c r="D677" s="150"/>
    </row>
    <row r="678" spans="1:4" ht="9.75" customHeight="1">
      <c r="A678" s="150"/>
      <c r="B678" s="150"/>
      <c r="C678" s="150"/>
      <c r="D678" s="150"/>
    </row>
    <row r="679" spans="1:4" ht="9.75" customHeight="1">
      <c r="A679" s="150"/>
      <c r="B679" s="150"/>
      <c r="C679" s="150"/>
      <c r="D679" s="150"/>
    </row>
    <row r="680" spans="1:4" ht="9.75" customHeight="1">
      <c r="A680" s="150"/>
      <c r="B680" s="150"/>
      <c r="C680" s="150"/>
      <c r="D680" s="150"/>
    </row>
    <row r="681" spans="1:4" ht="9.75" customHeight="1">
      <c r="A681" s="150"/>
      <c r="B681" s="150"/>
      <c r="C681" s="150"/>
      <c r="D681" s="150"/>
    </row>
    <row r="682" spans="1:4" ht="9.75" customHeight="1">
      <c r="A682" s="150"/>
      <c r="B682" s="150"/>
      <c r="C682" s="150"/>
      <c r="D682" s="150"/>
    </row>
    <row r="683" spans="1:4" ht="9.75" customHeight="1">
      <c r="A683" s="150"/>
      <c r="B683" s="150"/>
      <c r="C683" s="150"/>
      <c r="D683" s="150"/>
    </row>
    <row r="684" spans="1:4" ht="9.75" customHeight="1">
      <c r="A684" s="150"/>
      <c r="B684" s="150"/>
      <c r="C684" s="150"/>
      <c r="D684" s="150"/>
    </row>
    <row r="685" spans="1:4" ht="9.75" customHeight="1">
      <c r="A685" s="150"/>
      <c r="B685" s="150"/>
      <c r="C685" s="150"/>
      <c r="D685" s="150"/>
    </row>
    <row r="686" spans="1:4" ht="9.75" customHeight="1">
      <c r="A686" s="150"/>
      <c r="B686" s="150"/>
      <c r="C686" s="150"/>
      <c r="D686" s="150"/>
    </row>
    <row r="687" spans="1:4" ht="9.75" customHeight="1">
      <c r="A687" s="150"/>
      <c r="B687" s="150"/>
      <c r="C687" s="150"/>
      <c r="D687" s="150"/>
    </row>
    <row r="688" spans="1:4" ht="9.75" customHeight="1">
      <c r="A688" s="150"/>
      <c r="B688" s="150"/>
      <c r="C688" s="150"/>
      <c r="D688" s="150"/>
    </row>
    <row r="689" spans="1:4" ht="9.75" customHeight="1">
      <c r="A689" s="150"/>
      <c r="B689" s="150"/>
      <c r="C689" s="150"/>
      <c r="D689" s="150"/>
    </row>
    <row r="690" spans="1:4" ht="9.75" customHeight="1">
      <c r="A690" s="150"/>
      <c r="B690" s="150"/>
      <c r="C690" s="150"/>
      <c r="D690" s="150"/>
    </row>
    <row r="691" spans="1:4" ht="9.75" customHeight="1">
      <c r="A691" s="150"/>
      <c r="B691" s="150"/>
      <c r="C691" s="150"/>
      <c r="D691" s="150"/>
    </row>
    <row r="692" spans="1:4" ht="9.75" customHeight="1">
      <c r="A692" s="150"/>
      <c r="B692" s="150"/>
      <c r="C692" s="150"/>
      <c r="D692" s="150"/>
    </row>
    <row r="693" spans="1:4" ht="9.75" customHeight="1">
      <c r="A693" s="150"/>
      <c r="B693" s="150"/>
      <c r="C693" s="150"/>
      <c r="D693" s="150"/>
    </row>
    <row r="694" spans="1:4" ht="9.75" customHeight="1">
      <c r="A694" s="150"/>
      <c r="B694" s="150"/>
      <c r="C694" s="150"/>
      <c r="D694" s="150"/>
    </row>
    <row r="695" spans="1:4" ht="9.75" customHeight="1">
      <c r="A695" s="150"/>
      <c r="B695" s="150"/>
      <c r="C695" s="150"/>
      <c r="D695" s="150"/>
    </row>
    <row r="696" spans="1:4" ht="9.75" customHeight="1">
      <c r="A696" s="150"/>
      <c r="B696" s="150"/>
      <c r="C696" s="150"/>
      <c r="D696" s="150"/>
    </row>
    <row r="697" spans="1:4" ht="9.75" customHeight="1">
      <c r="A697" s="150"/>
      <c r="B697" s="150"/>
      <c r="C697" s="150"/>
      <c r="D697" s="150"/>
    </row>
    <row r="698" spans="1:4" ht="9.75" customHeight="1">
      <c r="A698" s="150"/>
      <c r="B698" s="150"/>
      <c r="C698" s="150"/>
      <c r="D698" s="150"/>
    </row>
    <row r="699" spans="1:4" ht="9.75" customHeight="1">
      <c r="A699" s="150"/>
      <c r="B699" s="150"/>
      <c r="C699" s="150"/>
      <c r="D699" s="150"/>
    </row>
    <row r="700" spans="1:4" ht="9.75" customHeight="1">
      <c r="A700" s="150"/>
      <c r="B700" s="150"/>
      <c r="C700" s="150"/>
      <c r="D700" s="150"/>
    </row>
    <row r="701" spans="1:4" ht="9.75" customHeight="1">
      <c r="A701" s="150"/>
      <c r="B701" s="150"/>
      <c r="C701" s="150"/>
      <c r="D701" s="150"/>
    </row>
    <row r="702" spans="1:4" ht="9.75" customHeight="1">
      <c r="A702" s="150"/>
      <c r="B702" s="150"/>
      <c r="C702" s="150"/>
      <c r="D702" s="150"/>
    </row>
    <row r="703" spans="1:4" ht="9.75" customHeight="1">
      <c r="A703" s="150"/>
      <c r="B703" s="150"/>
      <c r="C703" s="150"/>
      <c r="D703" s="150"/>
    </row>
    <row r="704" spans="1:4" ht="9.75" customHeight="1">
      <c r="A704" s="150"/>
      <c r="B704" s="150"/>
      <c r="C704" s="150"/>
      <c r="D704" s="150"/>
    </row>
    <row r="705" spans="1:4" ht="9.75" customHeight="1">
      <c r="A705" s="150"/>
      <c r="B705" s="150"/>
      <c r="C705" s="150"/>
      <c r="D705" s="150"/>
    </row>
    <row r="706" spans="1:4" ht="9.75" customHeight="1">
      <c r="A706" s="150"/>
      <c r="B706" s="150"/>
      <c r="C706" s="150"/>
      <c r="D706" s="150"/>
    </row>
    <row r="707" spans="1:4" ht="9.75" customHeight="1">
      <c r="A707" s="150"/>
      <c r="B707" s="150"/>
      <c r="C707" s="150"/>
      <c r="D707" s="150"/>
    </row>
    <row r="708" spans="1:4" ht="9.75" customHeight="1">
      <c r="A708" s="150"/>
      <c r="B708" s="150"/>
      <c r="C708" s="150"/>
      <c r="D708" s="150"/>
    </row>
    <row r="709" spans="1:4" ht="9.75" customHeight="1">
      <c r="A709" s="150"/>
      <c r="B709" s="150"/>
      <c r="C709" s="150"/>
      <c r="D709" s="150"/>
    </row>
    <row r="710" spans="1:4" ht="9.75" customHeight="1">
      <c r="A710" s="150"/>
      <c r="B710" s="150"/>
      <c r="C710" s="150"/>
      <c r="D710" s="150"/>
    </row>
    <row r="711" spans="1:4" ht="9.75" customHeight="1">
      <c r="A711" s="150"/>
      <c r="B711" s="150"/>
      <c r="C711" s="150"/>
      <c r="D711" s="150"/>
    </row>
    <row r="712" spans="1:4" ht="9.75" customHeight="1">
      <c r="A712" s="150"/>
      <c r="B712" s="150"/>
      <c r="C712" s="150"/>
      <c r="D712" s="150"/>
    </row>
    <row r="713" spans="1:4" ht="9.75" customHeight="1">
      <c r="A713" s="150"/>
      <c r="B713" s="150"/>
      <c r="C713" s="150"/>
      <c r="D713" s="150"/>
    </row>
    <row r="714" spans="1:4" ht="9.75" customHeight="1">
      <c r="A714" s="150"/>
      <c r="B714" s="150"/>
      <c r="C714" s="150"/>
      <c r="D714" s="150"/>
    </row>
    <row r="715" spans="1:4" ht="9.75" customHeight="1">
      <c r="A715" s="150"/>
      <c r="B715" s="150"/>
      <c r="C715" s="150"/>
      <c r="D715" s="150"/>
    </row>
    <row r="716" spans="1:4" ht="9.75" customHeight="1">
      <c r="A716" s="150"/>
      <c r="B716" s="150"/>
      <c r="C716" s="150"/>
      <c r="D716" s="150"/>
    </row>
    <row r="717" spans="1:4" ht="9.75" customHeight="1">
      <c r="A717" s="150"/>
      <c r="B717" s="150"/>
      <c r="C717" s="150"/>
      <c r="D717" s="150"/>
    </row>
    <row r="718" spans="1:4" ht="9.75" customHeight="1">
      <c r="A718" s="150"/>
      <c r="B718" s="150"/>
      <c r="C718" s="150"/>
      <c r="D718" s="150"/>
    </row>
    <row r="719" spans="1:4" ht="9.75" customHeight="1">
      <c r="A719" s="150"/>
      <c r="B719" s="150"/>
      <c r="C719" s="150"/>
      <c r="D719" s="150"/>
    </row>
    <row r="720" spans="1:4" ht="9.75" customHeight="1">
      <c r="A720" s="150"/>
      <c r="B720" s="150"/>
      <c r="C720" s="150"/>
      <c r="D720" s="150"/>
    </row>
    <row r="721" spans="1:4" ht="9.75" customHeight="1">
      <c r="A721" s="150"/>
      <c r="B721" s="150"/>
      <c r="C721" s="150"/>
      <c r="D721" s="150"/>
    </row>
    <row r="722" spans="1:4" ht="9.75" customHeight="1">
      <c r="A722" s="150"/>
      <c r="B722" s="150"/>
      <c r="C722" s="150"/>
      <c r="D722" s="150"/>
    </row>
    <row r="723" spans="1:4" ht="9.75" customHeight="1">
      <c r="A723" s="150"/>
      <c r="B723" s="150"/>
      <c r="C723" s="150"/>
      <c r="D723" s="150"/>
    </row>
    <row r="724" spans="1:4" ht="9.75" customHeight="1">
      <c r="A724" s="150"/>
      <c r="B724" s="150"/>
      <c r="C724" s="150"/>
      <c r="D724" s="150"/>
    </row>
    <row r="725" spans="1:4" ht="9.75" customHeight="1">
      <c r="A725" s="150"/>
      <c r="B725" s="150"/>
      <c r="C725" s="150"/>
      <c r="D725" s="150"/>
    </row>
    <row r="726" spans="1:4" ht="9.75" customHeight="1">
      <c r="A726" s="150"/>
      <c r="B726" s="150"/>
      <c r="C726" s="150"/>
      <c r="D726" s="150"/>
    </row>
    <row r="727" spans="1:4" ht="9.75" customHeight="1">
      <c r="A727" s="150"/>
      <c r="B727" s="150"/>
      <c r="C727" s="150"/>
      <c r="D727" s="150"/>
    </row>
    <row r="728" spans="1:4" ht="9.75" customHeight="1">
      <c r="A728" s="150"/>
      <c r="B728" s="150"/>
      <c r="C728" s="150"/>
      <c r="D728" s="150"/>
    </row>
    <row r="729" spans="1:4" ht="9.75" customHeight="1">
      <c r="A729" s="150"/>
      <c r="B729" s="150"/>
      <c r="C729" s="150"/>
      <c r="D729" s="150"/>
    </row>
    <row r="730" spans="1:4" ht="9.75" customHeight="1">
      <c r="A730" s="150"/>
      <c r="B730" s="150"/>
      <c r="C730" s="150"/>
      <c r="D730" s="150"/>
    </row>
    <row r="731" spans="1:4" ht="9.75" customHeight="1">
      <c r="A731" s="150"/>
      <c r="B731" s="150"/>
      <c r="C731" s="150"/>
      <c r="D731" s="150"/>
    </row>
    <row r="732" spans="1:4" ht="9.75" customHeight="1">
      <c r="A732" s="150"/>
      <c r="B732" s="150"/>
      <c r="C732" s="150"/>
      <c r="D732" s="150"/>
    </row>
    <row r="733" spans="1:4" ht="9.75" customHeight="1">
      <c r="A733" s="150"/>
      <c r="B733" s="150"/>
      <c r="C733" s="150"/>
      <c r="D733" s="150"/>
    </row>
    <row r="734" spans="1:4" ht="9.75" customHeight="1">
      <c r="A734" s="150"/>
      <c r="B734" s="150"/>
      <c r="C734" s="150"/>
      <c r="D734" s="150"/>
    </row>
    <row r="735" spans="1:4" ht="9.75" customHeight="1">
      <c r="A735" s="150"/>
      <c r="B735" s="150"/>
      <c r="C735" s="150"/>
      <c r="D735" s="150"/>
    </row>
    <row r="736" spans="1:4" ht="9.75" customHeight="1">
      <c r="A736" s="150"/>
      <c r="B736" s="150"/>
      <c r="C736" s="150"/>
      <c r="D736" s="150"/>
    </row>
    <row r="737" spans="1:4" ht="9.75" customHeight="1">
      <c r="A737" s="150"/>
      <c r="B737" s="150"/>
      <c r="C737" s="150"/>
      <c r="D737" s="150"/>
    </row>
    <row r="738" spans="1:4" ht="9.75" customHeight="1">
      <c r="A738" s="150"/>
      <c r="B738" s="150"/>
      <c r="C738" s="150"/>
      <c r="D738" s="150"/>
    </row>
    <row r="739" spans="1:4" ht="9.75" customHeight="1">
      <c r="A739" s="150"/>
      <c r="B739" s="150"/>
      <c r="C739" s="150"/>
      <c r="D739" s="150"/>
    </row>
    <row r="740" spans="1:4" ht="9.75" customHeight="1">
      <c r="A740" s="150"/>
      <c r="B740" s="150"/>
      <c r="C740" s="150"/>
      <c r="D740" s="150"/>
    </row>
    <row r="741" spans="1:4" ht="9.75" customHeight="1">
      <c r="A741" s="150"/>
      <c r="B741" s="150"/>
      <c r="C741" s="150"/>
      <c r="D741" s="150"/>
    </row>
    <row r="742" spans="1:4" ht="9.75" customHeight="1">
      <c r="A742" s="150"/>
      <c r="B742" s="150"/>
      <c r="C742" s="150"/>
      <c r="D742" s="150"/>
    </row>
    <row r="743" spans="1:4" ht="9.75" customHeight="1">
      <c r="A743" s="150"/>
      <c r="B743" s="150"/>
      <c r="C743" s="150"/>
      <c r="D743" s="150"/>
    </row>
    <row r="744" spans="1:4" ht="9.75" customHeight="1">
      <c r="A744" s="150"/>
      <c r="B744" s="150"/>
      <c r="C744" s="150"/>
      <c r="D744" s="150"/>
    </row>
    <row r="745" spans="1:4" ht="9.75" customHeight="1">
      <c r="A745" s="150"/>
      <c r="B745" s="150"/>
      <c r="C745" s="150"/>
      <c r="D745" s="150"/>
    </row>
    <row r="746" spans="1:4" ht="9.75" customHeight="1">
      <c r="A746" s="150"/>
      <c r="B746" s="150"/>
      <c r="C746" s="150"/>
      <c r="D746" s="150"/>
    </row>
    <row r="747" spans="1:4" ht="9.75" customHeight="1">
      <c r="A747" s="150"/>
      <c r="B747" s="150"/>
      <c r="C747" s="150"/>
      <c r="D747" s="150"/>
    </row>
    <row r="748" spans="1:4" ht="9.75" customHeight="1">
      <c r="A748" s="150"/>
      <c r="B748" s="150"/>
      <c r="C748" s="150"/>
      <c r="D748" s="150"/>
    </row>
    <row r="749" spans="1:4" ht="9.75" customHeight="1">
      <c r="A749" s="150"/>
      <c r="B749" s="150"/>
      <c r="C749" s="150"/>
      <c r="D749" s="150"/>
    </row>
    <row r="750" spans="1:4" ht="9.75" customHeight="1">
      <c r="A750" s="150"/>
      <c r="B750" s="150"/>
      <c r="C750" s="150"/>
      <c r="D750" s="150"/>
    </row>
    <row r="751" spans="1:4" ht="9.75" customHeight="1">
      <c r="A751" s="150"/>
      <c r="B751" s="150"/>
      <c r="C751" s="150"/>
      <c r="D751" s="150"/>
    </row>
    <row r="752" spans="1:4" ht="9.75" customHeight="1">
      <c r="A752" s="150"/>
      <c r="B752" s="150"/>
      <c r="C752" s="150"/>
      <c r="D752" s="150"/>
    </row>
    <row r="753" spans="1:4" ht="9.75" customHeight="1">
      <c r="A753" s="150"/>
      <c r="B753" s="150"/>
      <c r="C753" s="150"/>
      <c r="D753" s="150"/>
    </row>
    <row r="754" spans="1:4" ht="9.75" customHeight="1">
      <c r="A754" s="150"/>
      <c r="B754" s="150"/>
      <c r="C754" s="150"/>
      <c r="D754" s="150"/>
    </row>
  </sheetData>
  <mergeCells count="3">
    <mergeCell ref="A3:D3"/>
    <mergeCell ref="A5:D5"/>
    <mergeCell ref="A6:D6"/>
  </mergeCells>
  <printOptions/>
  <pageMargins left="0.75" right="0.75" top="1" bottom="1" header="0.5" footer="0.5"/>
  <pageSetup firstPageNumber="62" useFirstPageNumber="1" fitToHeight="13" fitToWidth="1" horizontalDpi="600" verticalDpi="600" orientation="portrait" paperSize="9" scale="91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workbookViewId="0" topLeftCell="B1">
      <selection activeCell="C9" sqref="C9"/>
    </sheetView>
  </sheetViews>
  <sheetFormatPr defaultColWidth="9.140625" defaultRowHeight="12.75"/>
  <cols>
    <col min="1" max="1" width="15.421875" style="0" customWidth="1"/>
    <col min="2" max="2" width="45.421875" style="0" customWidth="1"/>
    <col min="3" max="3" width="15.28125" style="0" customWidth="1"/>
    <col min="4" max="4" width="12.7109375" style="0" customWidth="1"/>
    <col min="5" max="5" width="11.57421875" style="0" customWidth="1"/>
    <col min="6" max="6" width="12.7109375" style="0" customWidth="1"/>
    <col min="7" max="7" width="11.140625" style="0" bestFit="1" customWidth="1"/>
  </cols>
  <sheetData>
    <row r="1" spans="2:6" ht="12.75">
      <c r="B1" s="96"/>
      <c r="C1" s="96"/>
      <c r="D1" s="96"/>
      <c r="E1" s="96"/>
      <c r="F1" s="100" t="s">
        <v>106</v>
      </c>
    </row>
    <row r="2" spans="2:6" ht="15.75">
      <c r="B2" s="982" t="s">
        <v>941</v>
      </c>
      <c r="C2" s="982"/>
      <c r="D2" s="982"/>
      <c r="E2" s="982"/>
      <c r="F2" s="982"/>
    </row>
    <row r="3" spans="2:6" ht="12.75">
      <c r="B3" s="96"/>
      <c r="C3" s="96"/>
      <c r="D3" s="96"/>
      <c r="E3" s="96"/>
      <c r="F3" s="96"/>
    </row>
    <row r="4" spans="2:6" ht="15.75">
      <c r="B4" s="981" t="s">
        <v>107</v>
      </c>
      <c r="C4" s="981"/>
      <c r="D4" s="981"/>
      <c r="E4" s="981"/>
      <c r="F4" s="981"/>
    </row>
    <row r="5" spans="2:6" ht="15.75">
      <c r="B5" s="982" t="s">
        <v>108</v>
      </c>
      <c r="C5" s="982"/>
      <c r="D5" s="982"/>
      <c r="E5" s="982"/>
      <c r="F5" s="982"/>
    </row>
    <row r="6" spans="2:6" ht="12.75">
      <c r="B6" s="96"/>
      <c r="C6" s="96"/>
      <c r="D6" s="96"/>
      <c r="E6" s="96"/>
      <c r="F6" s="103" t="s">
        <v>10</v>
      </c>
    </row>
    <row r="7" spans="1:6" ht="36">
      <c r="A7" s="104" t="s">
        <v>109</v>
      </c>
      <c r="B7" s="104" t="s">
        <v>110</v>
      </c>
      <c r="C7" s="105" t="s">
        <v>11</v>
      </c>
      <c r="D7" s="105" t="s">
        <v>12</v>
      </c>
      <c r="E7" s="105" t="s">
        <v>111</v>
      </c>
      <c r="F7" s="105" t="s">
        <v>112</v>
      </c>
    </row>
    <row r="8" spans="1:6" ht="12.75">
      <c r="A8" s="106">
        <v>1</v>
      </c>
      <c r="B8" s="106">
        <v>2</v>
      </c>
      <c r="C8" s="107">
        <v>3</v>
      </c>
      <c r="D8" s="107">
        <v>4</v>
      </c>
      <c r="E8" s="107">
        <v>5</v>
      </c>
      <c r="F8" s="107">
        <v>6</v>
      </c>
    </row>
    <row r="9" spans="1:7" ht="12.75">
      <c r="A9" s="108"/>
      <c r="B9" s="108" t="s">
        <v>113</v>
      </c>
      <c r="C9" s="109">
        <v>1327060378</v>
      </c>
      <c r="D9" s="109">
        <v>744438990</v>
      </c>
      <c r="E9" s="110">
        <v>56.096843997553215</v>
      </c>
      <c r="F9" s="109">
        <v>138973767</v>
      </c>
      <c r="G9" s="111"/>
    </row>
    <row r="10" spans="1:6" ht="12.75">
      <c r="A10" s="112"/>
      <c r="B10" s="112" t="s">
        <v>114</v>
      </c>
      <c r="C10" s="109">
        <v>929780796</v>
      </c>
      <c r="D10" s="109">
        <v>544346715</v>
      </c>
      <c r="E10" s="110">
        <v>58.54570425005853</v>
      </c>
      <c r="F10" s="109">
        <v>80053337</v>
      </c>
    </row>
    <row r="11" spans="1:6" ht="12.75">
      <c r="A11" s="112"/>
      <c r="B11" s="112" t="s">
        <v>115</v>
      </c>
      <c r="C11" s="109">
        <v>197226336</v>
      </c>
      <c r="D11" s="72">
        <v>146845326</v>
      </c>
      <c r="E11" s="110">
        <v>74.45523198281187</v>
      </c>
      <c r="F11" s="109">
        <v>20385045</v>
      </c>
    </row>
    <row r="12" spans="1:6" ht="12.75">
      <c r="A12" s="113" t="s">
        <v>116</v>
      </c>
      <c r="B12" s="114" t="s">
        <v>117</v>
      </c>
      <c r="C12" s="12">
        <v>111556336</v>
      </c>
      <c r="D12" s="12">
        <v>69738365</v>
      </c>
      <c r="E12" s="115">
        <v>62.5140332683569</v>
      </c>
      <c r="F12" s="116">
        <v>10651404</v>
      </c>
    </row>
    <row r="13" spans="1:6" ht="12.75">
      <c r="A13" s="113" t="s">
        <v>118</v>
      </c>
      <c r="B13" s="117" t="s">
        <v>119</v>
      </c>
      <c r="C13" s="118">
        <v>85670000</v>
      </c>
      <c r="D13" s="116">
        <v>77106961</v>
      </c>
      <c r="E13" s="115">
        <v>90.00462355550368</v>
      </c>
      <c r="F13" s="116">
        <v>9733641</v>
      </c>
    </row>
    <row r="14" spans="1:6" ht="12.75">
      <c r="A14" s="112"/>
      <c r="B14" s="112" t="s">
        <v>120</v>
      </c>
      <c r="C14" s="109">
        <v>716851300</v>
      </c>
      <c r="D14" s="72">
        <v>386937765</v>
      </c>
      <c r="E14" s="110">
        <v>53.97740995935977</v>
      </c>
      <c r="F14" s="109">
        <v>56932968</v>
      </c>
    </row>
    <row r="15" spans="1:6" ht="12.75">
      <c r="A15" s="113" t="s">
        <v>121</v>
      </c>
      <c r="B15" s="117" t="s">
        <v>122</v>
      </c>
      <c r="C15" s="118">
        <v>480694300</v>
      </c>
      <c r="D15" s="116">
        <v>253398896</v>
      </c>
      <c r="E15" s="115">
        <v>52.71518634608315</v>
      </c>
      <c r="F15" s="116">
        <v>35727585</v>
      </c>
    </row>
    <row r="16" spans="1:6" ht="25.5">
      <c r="A16" s="119" t="s">
        <v>123</v>
      </c>
      <c r="B16" s="117" t="s">
        <v>124</v>
      </c>
      <c r="C16" s="118">
        <v>224967000</v>
      </c>
      <c r="D16" s="116">
        <v>123668558</v>
      </c>
      <c r="E16" s="115">
        <v>54.97186609591629</v>
      </c>
      <c r="F16" s="116">
        <v>20094069</v>
      </c>
    </row>
    <row r="17" spans="1:6" ht="12.75">
      <c r="A17" s="113" t="s">
        <v>125</v>
      </c>
      <c r="B17" s="114" t="s">
        <v>126</v>
      </c>
      <c r="C17" s="118">
        <v>11190000</v>
      </c>
      <c r="D17" s="116">
        <v>9870311</v>
      </c>
      <c r="E17" s="115">
        <v>88.2065326184093</v>
      </c>
      <c r="F17" s="116">
        <v>1111314</v>
      </c>
    </row>
    <row r="18" spans="1:6" ht="12.75">
      <c r="A18" s="112"/>
      <c r="B18" s="112" t="s">
        <v>127</v>
      </c>
      <c r="C18" s="109">
        <v>15703160</v>
      </c>
      <c r="D18" s="72">
        <v>10563624</v>
      </c>
      <c r="E18" s="110">
        <v>67.27068946632397</v>
      </c>
      <c r="F18" s="116">
        <v>2735324</v>
      </c>
    </row>
    <row r="19" spans="1:6" ht="12.75">
      <c r="A19" s="113" t="s">
        <v>128</v>
      </c>
      <c r="B19" s="114" t="s">
        <v>129</v>
      </c>
      <c r="C19" s="118">
        <v>5873160</v>
      </c>
      <c r="D19" s="116">
        <v>4172691</v>
      </c>
      <c r="E19" s="115">
        <v>71.04677890607441</v>
      </c>
      <c r="F19" s="116">
        <v>632237</v>
      </c>
    </row>
    <row r="20" spans="1:6" ht="12.75">
      <c r="A20" s="113" t="s">
        <v>130</v>
      </c>
      <c r="B20" s="114" t="s">
        <v>131</v>
      </c>
      <c r="C20" s="118">
        <v>205000</v>
      </c>
      <c r="D20" s="116">
        <v>170859</v>
      </c>
      <c r="E20" s="115">
        <v>83.34585365853658</v>
      </c>
      <c r="F20" s="116">
        <v>22826</v>
      </c>
    </row>
    <row r="21" spans="1:6" ht="12.75">
      <c r="A21" s="113" t="s">
        <v>132</v>
      </c>
      <c r="B21" s="114" t="s">
        <v>133</v>
      </c>
      <c r="C21" s="118">
        <v>9625000</v>
      </c>
      <c r="D21" s="116">
        <v>4501884</v>
      </c>
      <c r="E21" s="115">
        <v>46.77282077922078</v>
      </c>
      <c r="F21" s="116">
        <v>1427658</v>
      </c>
    </row>
    <row r="22" spans="1:6" ht="12.75">
      <c r="A22" s="120"/>
      <c r="B22" s="120" t="s">
        <v>134</v>
      </c>
      <c r="C22" s="25" t="s">
        <v>953</v>
      </c>
      <c r="D22" s="116">
        <v>2778</v>
      </c>
      <c r="E22" s="115" t="s">
        <v>953</v>
      </c>
      <c r="F22" s="116">
        <v>-2319</v>
      </c>
    </row>
    <row r="23" spans="1:6" ht="12.75">
      <c r="A23" s="121" t="s">
        <v>135</v>
      </c>
      <c r="B23" s="122" t="s">
        <v>190</v>
      </c>
      <c r="C23" s="28" t="s">
        <v>953</v>
      </c>
      <c r="D23" s="123">
        <v>0</v>
      </c>
      <c r="E23" s="115" t="s">
        <v>953</v>
      </c>
      <c r="F23" s="123">
        <v>0</v>
      </c>
    </row>
    <row r="24" spans="1:6" ht="12.75">
      <c r="A24" s="121" t="s">
        <v>136</v>
      </c>
      <c r="B24" s="122" t="s">
        <v>191</v>
      </c>
      <c r="C24" s="28" t="s">
        <v>953</v>
      </c>
      <c r="D24" s="123">
        <v>2778</v>
      </c>
      <c r="E24" s="115" t="s">
        <v>953</v>
      </c>
      <c r="F24" s="123">
        <v>-2319</v>
      </c>
    </row>
    <row r="25" spans="1:6" ht="12.75">
      <c r="A25" s="112"/>
      <c r="B25" s="112" t="s">
        <v>137</v>
      </c>
      <c r="C25" s="109">
        <v>108192110</v>
      </c>
      <c r="D25" s="109">
        <v>84459829</v>
      </c>
      <c r="E25" s="110">
        <v>78.06468419924522</v>
      </c>
      <c r="F25" s="109">
        <v>14085068</v>
      </c>
    </row>
    <row r="26" spans="1:6" ht="12.75">
      <c r="A26" s="113" t="s">
        <v>138</v>
      </c>
      <c r="B26" s="114" t="s">
        <v>139</v>
      </c>
      <c r="C26" s="12">
        <v>3000000</v>
      </c>
      <c r="D26" s="116">
        <v>2262548</v>
      </c>
      <c r="E26" s="115">
        <v>75.41826666666667</v>
      </c>
      <c r="F26" s="116">
        <v>0</v>
      </c>
    </row>
    <row r="27" spans="1:6" ht="12.75">
      <c r="A27" s="119" t="s">
        <v>140</v>
      </c>
      <c r="B27" s="124" t="s">
        <v>141</v>
      </c>
      <c r="C27" s="12">
        <v>15500000</v>
      </c>
      <c r="D27" s="116">
        <v>20229402</v>
      </c>
      <c r="E27" s="115">
        <v>130.51227096774193</v>
      </c>
      <c r="F27" s="116">
        <v>3040606</v>
      </c>
    </row>
    <row r="28" spans="1:6" ht="12.75">
      <c r="A28" s="125" t="s">
        <v>142</v>
      </c>
      <c r="B28" s="78" t="s">
        <v>143</v>
      </c>
      <c r="C28" s="12">
        <v>12500000</v>
      </c>
      <c r="D28" s="116">
        <v>9166546</v>
      </c>
      <c r="E28" s="115">
        <v>73.332368</v>
      </c>
      <c r="F28" s="116">
        <v>2166606</v>
      </c>
    </row>
    <row r="29" spans="1:6" ht="12.75">
      <c r="A29" s="125" t="s">
        <v>144</v>
      </c>
      <c r="B29" s="78" t="s">
        <v>145</v>
      </c>
      <c r="C29" s="12">
        <v>2000000</v>
      </c>
      <c r="D29" s="116">
        <v>2412710</v>
      </c>
      <c r="E29" s="115">
        <v>120.63550000000001</v>
      </c>
      <c r="F29" s="116">
        <v>661182</v>
      </c>
    </row>
    <row r="30" spans="1:6" ht="25.5">
      <c r="A30" s="119" t="s">
        <v>146</v>
      </c>
      <c r="B30" s="124" t="s">
        <v>147</v>
      </c>
      <c r="C30" s="118">
        <v>27617227</v>
      </c>
      <c r="D30" s="116">
        <v>19855252</v>
      </c>
      <c r="E30" s="115">
        <v>71.89444472466407</v>
      </c>
      <c r="F30" s="116">
        <v>3280818</v>
      </c>
    </row>
    <row r="31" spans="1:6" ht="12.75">
      <c r="A31" s="126" t="s">
        <v>148</v>
      </c>
      <c r="B31" s="127" t="s">
        <v>149</v>
      </c>
      <c r="C31" s="14">
        <v>2324721</v>
      </c>
      <c r="D31" s="123">
        <v>995922</v>
      </c>
      <c r="E31" s="128">
        <v>42.84049569819346</v>
      </c>
      <c r="F31" s="123">
        <v>170324</v>
      </c>
    </row>
    <row r="32" spans="1:6" ht="24" customHeight="1">
      <c r="A32" s="125" t="s">
        <v>150</v>
      </c>
      <c r="B32" s="129" t="s">
        <v>151</v>
      </c>
      <c r="C32" s="118">
        <v>687000</v>
      </c>
      <c r="D32" s="116">
        <v>953842</v>
      </c>
      <c r="E32" s="115">
        <v>138.84163027656479</v>
      </c>
      <c r="F32" s="116">
        <v>259257</v>
      </c>
    </row>
    <row r="33" spans="1:6" ht="12.75">
      <c r="A33" s="130" t="s">
        <v>152</v>
      </c>
      <c r="B33" s="131" t="s">
        <v>153</v>
      </c>
      <c r="C33" s="118">
        <v>16330000</v>
      </c>
      <c r="D33" s="116">
        <v>11629991</v>
      </c>
      <c r="E33" s="115">
        <v>71.2185609308022</v>
      </c>
      <c r="F33" s="116">
        <v>1592109</v>
      </c>
    </row>
    <row r="34" spans="1:6" ht="12.75">
      <c r="A34" s="130" t="s">
        <v>154</v>
      </c>
      <c r="B34" s="131" t="s">
        <v>155</v>
      </c>
      <c r="C34" s="14">
        <v>13600000</v>
      </c>
      <c r="D34" s="123">
        <v>9873219</v>
      </c>
      <c r="E34" s="128">
        <v>72.59719852941177</v>
      </c>
      <c r="F34" s="123">
        <v>1410980</v>
      </c>
    </row>
    <row r="35" spans="1:6" ht="12.75">
      <c r="A35" s="130" t="s">
        <v>156</v>
      </c>
      <c r="B35" s="131" t="s">
        <v>157</v>
      </c>
      <c r="C35" s="14">
        <v>1250000</v>
      </c>
      <c r="D35" s="123">
        <v>559020</v>
      </c>
      <c r="E35" s="128">
        <v>44.7216</v>
      </c>
      <c r="F35" s="123">
        <v>27003</v>
      </c>
    </row>
    <row r="36" spans="1:6" ht="12.75">
      <c r="A36" s="130" t="s">
        <v>158</v>
      </c>
      <c r="B36" s="131" t="s">
        <v>159</v>
      </c>
      <c r="C36" s="14">
        <v>1300000</v>
      </c>
      <c r="D36" s="123">
        <v>985759</v>
      </c>
      <c r="E36" s="128">
        <v>75.82761538461538</v>
      </c>
      <c r="F36" s="123">
        <v>120123</v>
      </c>
    </row>
    <row r="37" spans="1:6" ht="12.75">
      <c r="A37" s="132" t="s">
        <v>160</v>
      </c>
      <c r="B37" s="133" t="s">
        <v>161</v>
      </c>
      <c r="C37" s="14">
        <v>180000</v>
      </c>
      <c r="D37" s="123">
        <v>211928</v>
      </c>
      <c r="E37" s="128">
        <v>117.73777777777778</v>
      </c>
      <c r="F37" s="123">
        <v>34000</v>
      </c>
    </row>
    <row r="38" spans="1:6" ht="12.75">
      <c r="A38" s="119" t="s">
        <v>162</v>
      </c>
      <c r="B38" s="124" t="s">
        <v>163</v>
      </c>
      <c r="C38" s="118">
        <v>200000</v>
      </c>
      <c r="D38" s="116">
        <v>91803</v>
      </c>
      <c r="E38" s="115">
        <v>45.9015</v>
      </c>
      <c r="F38" s="116">
        <v>13846</v>
      </c>
    </row>
    <row r="39" spans="1:6" ht="12.75">
      <c r="A39" s="134" t="s">
        <v>164</v>
      </c>
      <c r="B39" s="75" t="s">
        <v>165</v>
      </c>
      <c r="C39" s="118">
        <v>967775</v>
      </c>
      <c r="D39" s="116">
        <v>715390</v>
      </c>
      <c r="E39" s="115">
        <v>73.92110769548708</v>
      </c>
      <c r="F39" s="116">
        <v>172779</v>
      </c>
    </row>
    <row r="40" spans="1:6" ht="12.75" customHeight="1">
      <c r="A40" s="126" t="s">
        <v>166</v>
      </c>
      <c r="B40" s="135" t="s">
        <v>167</v>
      </c>
      <c r="C40" s="136">
        <v>515400</v>
      </c>
      <c r="D40" s="123">
        <v>502635</v>
      </c>
      <c r="E40" s="128">
        <v>97.523282887078</v>
      </c>
      <c r="F40" s="123">
        <v>158481</v>
      </c>
    </row>
    <row r="41" spans="1:6" ht="12.75">
      <c r="A41" s="126" t="s">
        <v>168</v>
      </c>
      <c r="B41" s="135" t="s">
        <v>169</v>
      </c>
      <c r="C41" s="137" t="s">
        <v>953</v>
      </c>
      <c r="D41" s="123">
        <v>143550</v>
      </c>
      <c r="E41" s="115" t="s">
        <v>953</v>
      </c>
      <c r="F41" s="123">
        <v>1940</v>
      </c>
    </row>
    <row r="42" spans="1:6" ht="24">
      <c r="A42" s="126" t="s">
        <v>170</v>
      </c>
      <c r="B42" s="135" t="s">
        <v>171</v>
      </c>
      <c r="C42" s="137" t="s">
        <v>953</v>
      </c>
      <c r="D42" s="123">
        <v>7090</v>
      </c>
      <c r="E42" s="115" t="s">
        <v>953</v>
      </c>
      <c r="F42" s="116">
        <v>1345</v>
      </c>
    </row>
    <row r="43" spans="1:6" ht="12.75">
      <c r="A43" s="126" t="s">
        <v>172</v>
      </c>
      <c r="B43" s="135" t="s">
        <v>173</v>
      </c>
      <c r="C43" s="137" t="s">
        <v>953</v>
      </c>
      <c r="D43" s="123">
        <v>62115</v>
      </c>
      <c r="E43" s="115" t="s">
        <v>953</v>
      </c>
      <c r="F43" s="123">
        <v>11004</v>
      </c>
    </row>
    <row r="44" spans="1:6" ht="12.75">
      <c r="A44" s="113" t="s">
        <v>174</v>
      </c>
      <c r="B44" s="117" t="s">
        <v>175</v>
      </c>
      <c r="C44" s="118">
        <v>12293035</v>
      </c>
      <c r="D44" s="116">
        <v>6301346</v>
      </c>
      <c r="E44" s="115">
        <v>51.25948148687448</v>
      </c>
      <c r="F44" s="116">
        <v>821420</v>
      </c>
    </row>
    <row r="45" spans="1:6" ht="12.75">
      <c r="A45" s="113" t="s">
        <v>176</v>
      </c>
      <c r="B45" s="117" t="s">
        <v>177</v>
      </c>
      <c r="C45" s="118">
        <v>17097073</v>
      </c>
      <c r="D45" s="116">
        <v>10840999</v>
      </c>
      <c r="E45" s="115">
        <v>63.408508579217035</v>
      </c>
      <c r="F45" s="116">
        <v>2076445</v>
      </c>
    </row>
    <row r="46" spans="1:6" ht="12.75">
      <c r="A46" s="126" t="s">
        <v>178</v>
      </c>
      <c r="B46" s="135" t="s">
        <v>179</v>
      </c>
      <c r="C46" s="14">
        <v>10136610</v>
      </c>
      <c r="D46" s="123">
        <v>3</v>
      </c>
      <c r="E46" s="115">
        <v>2.9595693234720483E-05</v>
      </c>
      <c r="F46" s="123">
        <v>0</v>
      </c>
    </row>
    <row r="47" spans="1:6" ht="12.75">
      <c r="A47" s="126" t="s">
        <v>180</v>
      </c>
      <c r="B47" s="135" t="s">
        <v>181</v>
      </c>
      <c r="C47" s="14">
        <v>1132000</v>
      </c>
      <c r="D47" s="123">
        <v>0</v>
      </c>
      <c r="E47" s="115">
        <v>0</v>
      </c>
      <c r="F47" s="123">
        <v>0</v>
      </c>
    </row>
    <row r="48" spans="1:6" ht="12.75">
      <c r="A48" s="108"/>
      <c r="B48" s="138" t="s">
        <v>182</v>
      </c>
      <c r="C48" s="109">
        <v>89156893</v>
      </c>
      <c r="D48" s="109">
        <v>48772051</v>
      </c>
      <c r="E48" s="110">
        <v>54.70362342034507</v>
      </c>
      <c r="F48" s="109">
        <v>5946957</v>
      </c>
    </row>
    <row r="49" spans="1:6" ht="24" customHeight="1">
      <c r="A49" s="139" t="s">
        <v>183</v>
      </c>
      <c r="B49" s="140" t="s">
        <v>184</v>
      </c>
      <c r="C49" s="141">
        <v>89156893</v>
      </c>
      <c r="D49" s="116">
        <v>48772051</v>
      </c>
      <c r="E49" s="115">
        <v>54.70362342034507</v>
      </c>
      <c r="F49" s="116">
        <v>5946957</v>
      </c>
    </row>
    <row r="50" spans="1:6" ht="12.75">
      <c r="A50" s="108"/>
      <c r="B50" s="138" t="s">
        <v>185</v>
      </c>
      <c r="C50" s="18">
        <v>199930579</v>
      </c>
      <c r="D50" s="109">
        <v>66857617</v>
      </c>
      <c r="E50" s="110">
        <v>33.440415835538595</v>
      </c>
      <c r="F50" s="109">
        <v>38890724</v>
      </c>
    </row>
    <row r="51" spans="1:6" ht="12.75">
      <c r="A51" s="142" t="s">
        <v>186</v>
      </c>
      <c r="B51" s="143"/>
      <c r="C51" s="143"/>
      <c r="D51" s="144"/>
      <c r="E51" s="144"/>
      <c r="F51" s="144"/>
    </row>
    <row r="52" spans="1:6" ht="12.75">
      <c r="A52" s="142" t="s">
        <v>187</v>
      </c>
      <c r="B52" s="142"/>
      <c r="C52" s="142"/>
      <c r="D52" s="144"/>
      <c r="E52" s="144"/>
      <c r="F52" s="144"/>
    </row>
    <row r="53" spans="2:6" ht="12.75">
      <c r="B53" s="145"/>
      <c r="C53" s="146"/>
      <c r="D53" s="144"/>
      <c r="E53" s="144"/>
      <c r="F53" s="144"/>
    </row>
    <row r="54" spans="1:6" ht="12.75">
      <c r="A54" s="147" t="s">
        <v>188</v>
      </c>
      <c r="C54" s="148"/>
      <c r="D54" s="148"/>
      <c r="E54" s="96" t="s">
        <v>3</v>
      </c>
      <c r="F54" s="96"/>
    </row>
    <row r="55" spans="1:6" ht="12.75">
      <c r="A55" s="96"/>
      <c r="C55" s="96"/>
      <c r="D55" s="96"/>
      <c r="E55" s="96"/>
      <c r="F55" s="96"/>
    </row>
    <row r="56" spans="1:5" ht="12.75">
      <c r="A56" s="96"/>
      <c r="C56" s="96"/>
      <c r="D56" s="96"/>
      <c r="E56" s="96"/>
    </row>
    <row r="57" spans="1:5" ht="12.75">
      <c r="A57" s="96"/>
      <c r="C57" s="96"/>
      <c r="D57" s="96"/>
      <c r="E57" s="96"/>
    </row>
    <row r="58" spans="3:5" ht="12.75">
      <c r="C58" s="96"/>
      <c r="D58" s="96"/>
      <c r="E58" s="96"/>
    </row>
    <row r="59" ht="12.75">
      <c r="A59" s="147" t="s">
        <v>189</v>
      </c>
    </row>
    <row r="60" ht="12.75">
      <c r="A60" s="96" t="s">
        <v>5</v>
      </c>
    </row>
  </sheetData>
  <mergeCells count="3">
    <mergeCell ref="B4:F4"/>
    <mergeCell ref="B5:F5"/>
    <mergeCell ref="B2:F2"/>
  </mergeCells>
  <printOptions horizontalCentered="1"/>
  <pageMargins left="0.7480314960629921" right="0" top="0.6299212598425197" bottom="0.3937007874015748" header="0.3937007874015748" footer="0.1968503937007874"/>
  <pageSetup firstPageNumber="7" useFirstPageNumber="1" fitToHeight="1" fitToWidth="1" horizontalDpi="600" verticalDpi="600" orientation="portrait" paperSize="9" scale="83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8"/>
  <sheetViews>
    <sheetView zoomScaleSheetLayoutView="75" workbookViewId="0" topLeftCell="A1">
      <selection activeCell="C9" sqref="C9"/>
    </sheetView>
  </sheetViews>
  <sheetFormatPr defaultColWidth="9.140625" defaultRowHeight="12.75"/>
  <cols>
    <col min="1" max="1" width="7.57421875" style="149" customWidth="1"/>
    <col min="2" max="2" width="43.28125" style="150" customWidth="1"/>
    <col min="3" max="3" width="10.7109375" style="150" customWidth="1"/>
    <col min="4" max="4" width="10.57421875" style="150" customWidth="1"/>
    <col min="5" max="5" width="10.8515625" style="150" customWidth="1"/>
    <col min="6" max="6" width="10.28125" style="150" customWidth="1"/>
    <col min="7" max="7" width="9.140625" style="152" customWidth="1"/>
    <col min="8" max="11" width="9.140625" style="150" customWidth="1"/>
    <col min="12" max="16384" width="9.140625" style="152" customWidth="1"/>
  </cols>
  <sheetData>
    <row r="1" ht="12.75">
      <c r="F1" s="151" t="s">
        <v>192</v>
      </c>
    </row>
    <row r="2" spans="2:5" ht="12.75">
      <c r="B2" s="985" t="s">
        <v>193</v>
      </c>
      <c r="C2" s="986"/>
      <c r="D2" s="986"/>
      <c r="E2" s="986"/>
    </row>
    <row r="3" spans="4:6" ht="12.75">
      <c r="D3" s="155"/>
      <c r="E3" s="155"/>
      <c r="F3" s="155"/>
    </row>
    <row r="4" spans="1:11" s="159" customFormat="1" ht="30.75" customHeight="1">
      <c r="A4" s="156"/>
      <c r="B4" s="983" t="s">
        <v>194</v>
      </c>
      <c r="C4" s="984"/>
      <c r="D4" s="984"/>
      <c r="E4" s="984"/>
      <c r="F4" s="158"/>
      <c r="H4" s="160"/>
      <c r="I4" s="160"/>
      <c r="J4" s="160"/>
      <c r="K4" s="160"/>
    </row>
    <row r="5" spans="1:6" s="150" customFormat="1" ht="15.75" customHeight="1">
      <c r="A5" s="149"/>
      <c r="B5" s="987" t="s">
        <v>108</v>
      </c>
      <c r="C5" s="987"/>
      <c r="D5" s="987"/>
      <c r="E5" s="987"/>
      <c r="F5" s="161"/>
    </row>
    <row r="6" spans="2:6" ht="15.75">
      <c r="B6" s="162"/>
      <c r="F6" s="163" t="s">
        <v>10</v>
      </c>
    </row>
    <row r="7" spans="1:11" s="166" customFormat="1" ht="45" customHeight="1">
      <c r="A7" s="164" t="s">
        <v>195</v>
      </c>
      <c r="B7" s="165" t="s">
        <v>946</v>
      </c>
      <c r="C7" s="165" t="s">
        <v>11</v>
      </c>
      <c r="D7" s="165" t="s">
        <v>12</v>
      </c>
      <c r="E7" s="165" t="s">
        <v>196</v>
      </c>
      <c r="F7" s="165" t="s">
        <v>112</v>
      </c>
      <c r="H7" s="167"/>
      <c r="I7" s="167"/>
      <c r="J7" s="167"/>
      <c r="K7" s="167"/>
    </row>
    <row r="8" spans="1:11" s="171" customFormat="1" ht="9.75" customHeight="1">
      <c r="A8" s="168">
        <v>1</v>
      </c>
      <c r="B8" s="169">
        <v>2</v>
      </c>
      <c r="C8" s="169">
        <v>3</v>
      </c>
      <c r="D8" s="169">
        <v>4</v>
      </c>
      <c r="E8" s="169">
        <v>5</v>
      </c>
      <c r="F8" s="170">
        <v>6</v>
      </c>
      <c r="H8" s="172"/>
      <c r="I8" s="172"/>
      <c r="J8" s="172"/>
      <c r="K8" s="172"/>
    </row>
    <row r="9" spans="1:6" ht="12.75">
      <c r="A9" s="173"/>
      <c r="B9" s="174" t="s">
        <v>197</v>
      </c>
      <c r="C9" s="175">
        <v>27745626</v>
      </c>
      <c r="D9" s="175">
        <v>15791662.670000002</v>
      </c>
      <c r="E9" s="176">
        <v>56.91586367523299</v>
      </c>
      <c r="F9" s="177">
        <v>2465086.67</v>
      </c>
    </row>
    <row r="10" spans="1:6" ht="12.75">
      <c r="A10" s="178"/>
      <c r="B10" s="179" t="s">
        <v>198</v>
      </c>
      <c r="C10" s="175">
        <v>1292000</v>
      </c>
      <c r="D10" s="175">
        <v>1228286.14</v>
      </c>
      <c r="E10" s="176">
        <v>95.06858668730649</v>
      </c>
      <c r="F10" s="177">
        <v>345255.14</v>
      </c>
    </row>
    <row r="11" spans="1:6" ht="25.5">
      <c r="A11" s="178" t="s">
        <v>199</v>
      </c>
      <c r="B11" s="180" t="s">
        <v>200</v>
      </c>
      <c r="C11" s="181">
        <v>1292000</v>
      </c>
      <c r="D11" s="181">
        <v>1228286.14</v>
      </c>
      <c r="E11" s="182">
        <v>95.06858668730649</v>
      </c>
      <c r="F11" s="183">
        <v>345255.14</v>
      </c>
    </row>
    <row r="12" spans="1:6" ht="12.75">
      <c r="A12" s="178"/>
      <c r="B12" s="179" t="s">
        <v>201</v>
      </c>
      <c r="C12" s="175">
        <v>65000</v>
      </c>
      <c r="D12" s="175">
        <v>0</v>
      </c>
      <c r="E12" s="176">
        <v>0</v>
      </c>
      <c r="F12" s="177">
        <v>0</v>
      </c>
    </row>
    <row r="13" spans="1:6" ht="14.25" customHeight="1">
      <c r="A13" s="178" t="s">
        <v>202</v>
      </c>
      <c r="B13" s="180" t="s">
        <v>203</v>
      </c>
      <c r="C13" s="181">
        <v>65000</v>
      </c>
      <c r="D13" s="181">
        <v>0</v>
      </c>
      <c r="E13" s="182">
        <v>0</v>
      </c>
      <c r="F13" s="183">
        <v>0</v>
      </c>
    </row>
    <row r="14" spans="1:6" ht="12.75">
      <c r="A14" s="178"/>
      <c r="B14" s="179" t="s">
        <v>204</v>
      </c>
      <c r="C14" s="175">
        <v>6643780</v>
      </c>
      <c r="D14" s="175">
        <v>3239196.06</v>
      </c>
      <c r="E14" s="176">
        <v>48.75531790637258</v>
      </c>
      <c r="F14" s="177">
        <v>449775.06</v>
      </c>
    </row>
    <row r="15" spans="1:6" ht="25.5">
      <c r="A15" s="178" t="s">
        <v>205</v>
      </c>
      <c r="B15" s="180" t="s">
        <v>206</v>
      </c>
      <c r="C15" s="181">
        <v>12000</v>
      </c>
      <c r="D15" s="181">
        <v>4549.72</v>
      </c>
      <c r="E15" s="182">
        <v>37.91433333333333</v>
      </c>
      <c r="F15" s="183">
        <v>-0.27999999999974534</v>
      </c>
    </row>
    <row r="16" spans="1:6" ht="25.5">
      <c r="A16" s="178" t="s">
        <v>207</v>
      </c>
      <c r="B16" s="180" t="s">
        <v>208</v>
      </c>
      <c r="C16" s="184">
        <v>900</v>
      </c>
      <c r="D16" s="184">
        <v>893.98</v>
      </c>
      <c r="E16" s="182">
        <v>99.33111111111111</v>
      </c>
      <c r="F16" s="183">
        <v>-0.01999999999998181</v>
      </c>
    </row>
    <row r="17" spans="1:6" ht="25.5">
      <c r="A17" s="178" t="s">
        <v>209</v>
      </c>
      <c r="B17" s="180" t="s">
        <v>210</v>
      </c>
      <c r="C17" s="181">
        <v>330000</v>
      </c>
      <c r="D17" s="181">
        <v>241025.75</v>
      </c>
      <c r="E17" s="182">
        <v>73.03810606060605</v>
      </c>
      <c r="F17" s="183">
        <v>25703.75</v>
      </c>
    </row>
    <row r="18" spans="1:6" ht="38.25">
      <c r="A18" s="178" t="s">
        <v>211</v>
      </c>
      <c r="B18" s="180" t="s">
        <v>212</v>
      </c>
      <c r="C18" s="181">
        <v>2000</v>
      </c>
      <c r="D18" s="181">
        <v>1263.71</v>
      </c>
      <c r="E18" s="182">
        <v>63.185500000000005</v>
      </c>
      <c r="F18" s="183">
        <v>189.71</v>
      </c>
    </row>
    <row r="19" spans="1:6" ht="12.75">
      <c r="A19" s="178" t="s">
        <v>166</v>
      </c>
      <c r="B19" s="180" t="s">
        <v>213</v>
      </c>
      <c r="C19" s="181">
        <v>515400</v>
      </c>
      <c r="D19" s="181">
        <v>502635</v>
      </c>
      <c r="E19" s="182">
        <v>97.523282887078</v>
      </c>
      <c r="F19" s="183">
        <v>158490</v>
      </c>
    </row>
    <row r="20" spans="1:6" ht="51">
      <c r="A20" s="178" t="s">
        <v>214</v>
      </c>
      <c r="B20" s="180" t="s">
        <v>215</v>
      </c>
      <c r="C20" s="181">
        <v>5783480</v>
      </c>
      <c r="D20" s="181">
        <v>2488827.9</v>
      </c>
      <c r="E20" s="182">
        <v>43.03339684757274</v>
      </c>
      <c r="F20" s="183">
        <v>265391.9</v>
      </c>
    </row>
    <row r="21" spans="1:6" ht="12.75">
      <c r="A21" s="178"/>
      <c r="B21" s="179" t="s">
        <v>216</v>
      </c>
      <c r="C21" s="175">
        <v>7760616</v>
      </c>
      <c r="D21" s="175">
        <v>4236446.58</v>
      </c>
      <c r="E21" s="176">
        <v>54.589050405277106</v>
      </c>
      <c r="F21" s="177">
        <v>673674.58</v>
      </c>
    </row>
    <row r="22" spans="1:6" ht="51">
      <c r="A22" s="178" t="s">
        <v>217</v>
      </c>
      <c r="B22" s="180" t="s">
        <v>218</v>
      </c>
      <c r="C22" s="181">
        <v>160000</v>
      </c>
      <c r="D22" s="181">
        <v>78434.51</v>
      </c>
      <c r="E22" s="182">
        <v>49.02156874999999</v>
      </c>
      <c r="F22" s="183">
        <v>11872.51</v>
      </c>
    </row>
    <row r="23" spans="1:6" ht="12.75">
      <c r="A23" s="178" t="s">
        <v>148</v>
      </c>
      <c r="B23" s="180" t="s">
        <v>219</v>
      </c>
      <c r="C23" s="181">
        <v>2324721</v>
      </c>
      <c r="D23" s="181">
        <v>995921.57</v>
      </c>
      <c r="E23" s="182">
        <v>42.84047720135018</v>
      </c>
      <c r="F23" s="183">
        <v>170323.57</v>
      </c>
    </row>
    <row r="24" spans="1:6" ht="12.75">
      <c r="A24" s="178" t="s">
        <v>220</v>
      </c>
      <c r="B24" s="180" t="s">
        <v>221</v>
      </c>
      <c r="C24" s="181">
        <v>211986</v>
      </c>
      <c r="D24" s="181">
        <v>6</v>
      </c>
      <c r="E24" s="182">
        <v>0.0028303755908409044</v>
      </c>
      <c r="F24" s="183">
        <v>1</v>
      </c>
    </row>
    <row r="25" spans="1:6" ht="25.5">
      <c r="A25" s="178" t="s">
        <v>222</v>
      </c>
      <c r="B25" s="180" t="s">
        <v>223</v>
      </c>
      <c r="C25" s="181">
        <v>989774</v>
      </c>
      <c r="D25" s="181">
        <v>644594.37</v>
      </c>
      <c r="E25" s="182">
        <v>65.12540943690176</v>
      </c>
      <c r="F25" s="183">
        <v>113862.37</v>
      </c>
    </row>
    <row r="26" spans="1:6" ht="25.5">
      <c r="A26" s="178" t="s">
        <v>224</v>
      </c>
      <c r="B26" s="180" t="s">
        <v>225</v>
      </c>
      <c r="C26" s="181">
        <v>21100</v>
      </c>
      <c r="D26" s="181">
        <v>16485.72</v>
      </c>
      <c r="E26" s="182">
        <v>78.13137440758294</v>
      </c>
      <c r="F26" s="183">
        <v>2626.72</v>
      </c>
    </row>
    <row r="27" spans="1:6" ht="38.25">
      <c r="A27" s="178" t="s">
        <v>226</v>
      </c>
      <c r="B27" s="180" t="s">
        <v>227</v>
      </c>
      <c r="C27" s="181">
        <v>20000</v>
      </c>
      <c r="D27" s="181">
        <v>29494</v>
      </c>
      <c r="E27" s="182">
        <v>147.47</v>
      </c>
      <c r="F27" s="183">
        <v>2835</v>
      </c>
    </row>
    <row r="28" spans="1:6" ht="13.5" customHeight="1">
      <c r="A28" s="178" t="s">
        <v>228</v>
      </c>
      <c r="B28" s="180" t="s">
        <v>229</v>
      </c>
      <c r="C28" s="181">
        <v>700000</v>
      </c>
      <c r="D28" s="181">
        <v>88203.72</v>
      </c>
      <c r="E28" s="182">
        <v>12.60053142857143</v>
      </c>
      <c r="F28" s="183">
        <v>9249.72</v>
      </c>
    </row>
    <row r="29" spans="1:6" ht="13.5" customHeight="1">
      <c r="A29" s="178" t="s">
        <v>230</v>
      </c>
      <c r="B29" s="180" t="s">
        <v>231</v>
      </c>
      <c r="C29" s="181">
        <v>46000</v>
      </c>
      <c r="D29" s="181">
        <v>55350.87</v>
      </c>
      <c r="E29" s="182">
        <v>120.32797826086956</v>
      </c>
      <c r="F29" s="183">
        <v>6386.87</v>
      </c>
    </row>
    <row r="30" spans="1:6" ht="12.75" customHeight="1">
      <c r="A30" s="178" t="s">
        <v>232</v>
      </c>
      <c r="B30" s="180" t="s">
        <v>233</v>
      </c>
      <c r="C30" s="181">
        <v>3287035</v>
      </c>
      <c r="D30" s="181">
        <v>2327955.82</v>
      </c>
      <c r="E30" s="182">
        <v>70.8223617941397</v>
      </c>
      <c r="F30" s="183">
        <v>356516.82</v>
      </c>
    </row>
    <row r="31" spans="1:6" ht="12.75">
      <c r="A31" s="178"/>
      <c r="B31" s="179" t="s">
        <v>234</v>
      </c>
      <c r="C31" s="175">
        <v>95508</v>
      </c>
      <c r="D31" s="175">
        <v>28579.55</v>
      </c>
      <c r="E31" s="176">
        <v>29.923723667127362</v>
      </c>
      <c r="F31" s="177">
        <v>3578.55</v>
      </c>
    </row>
    <row r="32" spans="1:6" ht="25.5">
      <c r="A32" s="178" t="s">
        <v>235</v>
      </c>
      <c r="B32" s="180" t="s">
        <v>236</v>
      </c>
      <c r="C32" s="181">
        <v>95508</v>
      </c>
      <c r="D32" s="181">
        <v>28579.55</v>
      </c>
      <c r="E32" s="182">
        <v>29.923723667127362</v>
      </c>
      <c r="F32" s="183">
        <v>3578.55</v>
      </c>
    </row>
    <row r="33" spans="1:6" ht="12.75">
      <c r="A33" s="178"/>
      <c r="B33" s="185" t="s">
        <v>237</v>
      </c>
      <c r="C33" s="175">
        <v>856500</v>
      </c>
      <c r="D33" s="175">
        <v>611227.65</v>
      </c>
      <c r="E33" s="176">
        <v>71.36341506129598</v>
      </c>
      <c r="F33" s="177">
        <v>62524.65</v>
      </c>
    </row>
    <row r="34" spans="1:6" ht="26.25" customHeight="1">
      <c r="A34" s="178" t="s">
        <v>238</v>
      </c>
      <c r="B34" s="180" t="s">
        <v>239</v>
      </c>
      <c r="C34" s="181">
        <v>150500</v>
      </c>
      <c r="D34" s="181">
        <v>54094.91</v>
      </c>
      <c r="E34" s="182">
        <v>35.94346179401994</v>
      </c>
      <c r="F34" s="183">
        <v>-4190.09</v>
      </c>
    </row>
    <row r="35" spans="1:8" ht="38.25">
      <c r="A35" s="178" t="s">
        <v>240</v>
      </c>
      <c r="B35" s="180" t="s">
        <v>241</v>
      </c>
      <c r="C35" s="181">
        <v>456000</v>
      </c>
      <c r="D35" s="181">
        <v>271791.59</v>
      </c>
      <c r="E35" s="182">
        <v>59.603418859649125</v>
      </c>
      <c r="F35" s="183">
        <v>3355.5900000000256</v>
      </c>
      <c r="H35" s="186"/>
    </row>
    <row r="36" spans="1:6" ht="25.5">
      <c r="A36" s="178" t="s">
        <v>242</v>
      </c>
      <c r="B36" s="180" t="s">
        <v>1225</v>
      </c>
      <c r="C36" s="181">
        <v>250000</v>
      </c>
      <c r="D36" s="181">
        <v>285341.15</v>
      </c>
      <c r="E36" s="182">
        <v>114.13646000000001</v>
      </c>
      <c r="F36" s="183">
        <v>63359.15</v>
      </c>
    </row>
    <row r="37" spans="1:6" ht="12.75">
      <c r="A37" s="187"/>
      <c r="B37" s="188" t="s">
        <v>1226</v>
      </c>
      <c r="C37" s="175">
        <v>404347</v>
      </c>
      <c r="D37" s="175">
        <v>260031.44</v>
      </c>
      <c r="E37" s="176">
        <v>64.30898213663018</v>
      </c>
      <c r="F37" s="177">
        <v>32238.44</v>
      </c>
    </row>
    <row r="38" spans="1:6" ht="12.75">
      <c r="A38" s="187" t="s">
        <v>1227</v>
      </c>
      <c r="B38" s="189" t="s">
        <v>1228</v>
      </c>
      <c r="C38" s="181">
        <v>327143</v>
      </c>
      <c r="D38" s="181">
        <v>210958.44</v>
      </c>
      <c r="E38" s="182">
        <v>64.48508450432992</v>
      </c>
      <c r="F38" s="183">
        <v>26885.44</v>
      </c>
    </row>
    <row r="39" spans="1:6" ht="12.75">
      <c r="A39" s="187" t="s">
        <v>1229</v>
      </c>
      <c r="B39" s="190" t="s">
        <v>1230</v>
      </c>
      <c r="C39" s="181">
        <v>32120</v>
      </c>
      <c r="D39" s="181">
        <v>21412</v>
      </c>
      <c r="E39" s="182">
        <v>66.66251556662516</v>
      </c>
      <c r="F39" s="183">
        <v>5353</v>
      </c>
    </row>
    <row r="40" spans="1:6" ht="12.75">
      <c r="A40" s="187" t="s">
        <v>1231</v>
      </c>
      <c r="B40" s="189" t="s">
        <v>1232</v>
      </c>
      <c r="C40" s="181">
        <v>45084</v>
      </c>
      <c r="D40" s="181">
        <v>27661</v>
      </c>
      <c r="E40" s="182">
        <v>61.35436074882442</v>
      </c>
      <c r="F40" s="183">
        <v>0</v>
      </c>
    </row>
    <row r="41" spans="1:6" ht="12.75">
      <c r="A41" s="187"/>
      <c r="B41" s="188" t="s">
        <v>1233</v>
      </c>
      <c r="C41" s="175">
        <v>9657875</v>
      </c>
      <c r="D41" s="175">
        <v>6063369.319999999</v>
      </c>
      <c r="E41" s="176">
        <v>62.781608997838546</v>
      </c>
      <c r="F41" s="177">
        <v>886586.3199999994</v>
      </c>
    </row>
    <row r="42" spans="1:6" ht="25.5">
      <c r="A42" s="178" t="s">
        <v>1234</v>
      </c>
      <c r="B42" s="189" t="s">
        <v>1235</v>
      </c>
      <c r="C42" s="181">
        <v>2200000</v>
      </c>
      <c r="D42" s="181">
        <v>1334202.39</v>
      </c>
      <c r="E42" s="182">
        <v>60.645563181818176</v>
      </c>
      <c r="F42" s="183">
        <v>214294.39</v>
      </c>
    </row>
    <row r="43" spans="1:6" ht="12.75">
      <c r="A43" s="178" t="s">
        <v>1236</v>
      </c>
      <c r="B43" s="189" t="s">
        <v>1237</v>
      </c>
      <c r="C43" s="181">
        <v>2150000</v>
      </c>
      <c r="D43" s="181">
        <v>1373755</v>
      </c>
      <c r="E43" s="182">
        <v>63.895581395348835</v>
      </c>
      <c r="F43" s="183">
        <v>197846</v>
      </c>
    </row>
    <row r="44" spans="1:6" ht="25.5">
      <c r="A44" s="178" t="s">
        <v>1238</v>
      </c>
      <c r="B44" s="189" t="s">
        <v>1239</v>
      </c>
      <c r="C44" s="181">
        <v>1000</v>
      </c>
      <c r="D44" s="181">
        <v>20</v>
      </c>
      <c r="E44" s="182">
        <v>2</v>
      </c>
      <c r="F44" s="183">
        <v>0</v>
      </c>
    </row>
    <row r="45" spans="1:6" ht="12.75">
      <c r="A45" s="178" t="s">
        <v>1240</v>
      </c>
      <c r="B45" s="189" t="s">
        <v>1241</v>
      </c>
      <c r="C45" s="181">
        <v>2650000</v>
      </c>
      <c r="D45" s="181">
        <v>1581167.29</v>
      </c>
      <c r="E45" s="182">
        <v>59.66669018867925</v>
      </c>
      <c r="F45" s="183">
        <v>234427.29</v>
      </c>
    </row>
    <row r="46" spans="1:6" ht="12.75">
      <c r="A46" s="178" t="s">
        <v>1242</v>
      </c>
      <c r="B46" s="189" t="s">
        <v>1243</v>
      </c>
      <c r="C46" s="181">
        <v>800000</v>
      </c>
      <c r="D46" s="181">
        <v>532558.27</v>
      </c>
      <c r="E46" s="182">
        <v>66.56978375</v>
      </c>
      <c r="F46" s="183">
        <v>80000.27</v>
      </c>
    </row>
    <row r="47" spans="1:6" ht="12.75">
      <c r="A47" s="178" t="s">
        <v>158</v>
      </c>
      <c r="B47" s="189" t="s">
        <v>1244</v>
      </c>
      <c r="C47" s="181">
        <v>1300000</v>
      </c>
      <c r="D47" s="181">
        <v>985759.3</v>
      </c>
      <c r="E47" s="182">
        <v>75.82763846153846</v>
      </c>
      <c r="F47" s="183">
        <v>120123.3</v>
      </c>
    </row>
    <row r="48" spans="1:6" ht="38.25">
      <c r="A48" s="178" t="s">
        <v>170</v>
      </c>
      <c r="B48" s="189" t="s">
        <v>1245</v>
      </c>
      <c r="C48" s="181">
        <v>102375</v>
      </c>
      <c r="D48" s="181">
        <v>7090</v>
      </c>
      <c r="E48" s="182">
        <v>6.925518925518926</v>
      </c>
      <c r="F48" s="183">
        <v>1345</v>
      </c>
    </row>
    <row r="49" spans="1:6" ht="15.75" customHeight="1">
      <c r="A49" s="178" t="s">
        <v>1246</v>
      </c>
      <c r="B49" s="189" t="s">
        <v>1247</v>
      </c>
      <c r="C49" s="181">
        <v>452000</v>
      </c>
      <c r="D49" s="181">
        <v>248107.07</v>
      </c>
      <c r="E49" s="182">
        <v>54.890944690265485</v>
      </c>
      <c r="F49" s="183">
        <v>38250.07</v>
      </c>
    </row>
    <row r="50" spans="1:6" ht="14.25" customHeight="1">
      <c r="A50" s="178" t="s">
        <v>1248</v>
      </c>
      <c r="B50" s="189" t="s">
        <v>1249</v>
      </c>
      <c r="C50" s="181">
        <v>2500</v>
      </c>
      <c r="D50" s="181">
        <v>710</v>
      </c>
      <c r="E50" s="182">
        <v>28.4</v>
      </c>
      <c r="F50" s="183">
        <v>300</v>
      </c>
    </row>
    <row r="51" spans="1:6" ht="12.75">
      <c r="A51" s="178"/>
      <c r="B51" s="188" t="s">
        <v>1250</v>
      </c>
      <c r="C51" s="175">
        <v>18000</v>
      </c>
      <c r="D51" s="175">
        <v>5972</v>
      </c>
      <c r="E51" s="176">
        <v>33.17777777777778</v>
      </c>
      <c r="F51" s="177">
        <v>335</v>
      </c>
    </row>
    <row r="52" spans="1:6" ht="24.75" customHeight="1">
      <c r="A52" s="178" t="s">
        <v>1251</v>
      </c>
      <c r="B52" s="189" t="s">
        <v>1252</v>
      </c>
      <c r="C52" s="181">
        <v>18000</v>
      </c>
      <c r="D52" s="181">
        <v>5972</v>
      </c>
      <c r="E52" s="182">
        <v>33.17777777777778</v>
      </c>
      <c r="F52" s="183">
        <v>335</v>
      </c>
    </row>
    <row r="53" spans="1:6" ht="12.75">
      <c r="A53" s="178"/>
      <c r="B53" s="188" t="s">
        <v>1253</v>
      </c>
      <c r="C53" s="175">
        <v>100000</v>
      </c>
      <c r="D53" s="175">
        <v>86653.93</v>
      </c>
      <c r="E53" s="176">
        <v>86.65392999999999</v>
      </c>
      <c r="F53" s="177">
        <v>10418.93</v>
      </c>
    </row>
    <row r="54" spans="1:6" ht="25.5">
      <c r="A54" s="178" t="s">
        <v>1254</v>
      </c>
      <c r="B54" s="189" t="s">
        <v>1255</v>
      </c>
      <c r="C54" s="181">
        <v>100000</v>
      </c>
      <c r="D54" s="181">
        <v>86653.93</v>
      </c>
      <c r="E54" s="182">
        <v>86.65392999999999</v>
      </c>
      <c r="F54" s="183">
        <v>10418.93</v>
      </c>
    </row>
    <row r="55" spans="1:6" ht="12.75">
      <c r="A55" s="178"/>
      <c r="B55" s="188" t="s">
        <v>1256</v>
      </c>
      <c r="C55" s="175">
        <v>102000</v>
      </c>
      <c r="D55" s="175">
        <v>31900</v>
      </c>
      <c r="E55" s="176">
        <v>31.274509803921568</v>
      </c>
      <c r="F55" s="177">
        <v>700</v>
      </c>
    </row>
    <row r="56" spans="1:6" ht="25.5">
      <c r="A56" s="178" t="s">
        <v>1257</v>
      </c>
      <c r="B56" s="189" t="s">
        <v>1258</v>
      </c>
      <c r="C56" s="181">
        <v>102000</v>
      </c>
      <c r="D56" s="181">
        <v>31900</v>
      </c>
      <c r="E56" s="182">
        <v>31.274509803921568</v>
      </c>
      <c r="F56" s="183">
        <v>700</v>
      </c>
    </row>
    <row r="57" spans="1:6" ht="25.5">
      <c r="A57" s="178"/>
      <c r="B57" s="188" t="s">
        <v>1259</v>
      </c>
      <c r="C57" s="191">
        <v>750000</v>
      </c>
      <c r="D57" s="191">
        <v>0</v>
      </c>
      <c r="E57" s="192">
        <v>0</v>
      </c>
      <c r="F57" s="177">
        <v>0</v>
      </c>
    </row>
    <row r="58" spans="1:6" ht="15" customHeight="1">
      <c r="A58" s="178" t="s">
        <v>1260</v>
      </c>
      <c r="B58" s="189" t="s">
        <v>203</v>
      </c>
      <c r="C58" s="193">
        <v>750000</v>
      </c>
      <c r="D58" s="193">
        <v>0</v>
      </c>
      <c r="E58" s="194">
        <v>0</v>
      </c>
      <c r="F58" s="183">
        <v>0</v>
      </c>
    </row>
    <row r="59" spans="1:2" ht="15.75">
      <c r="A59" s="195"/>
      <c r="B59" s="162"/>
    </row>
    <row r="60" ht="12.75">
      <c r="A60" s="196"/>
    </row>
    <row r="61" spans="1:4" s="160" customFormat="1" ht="17.25" customHeight="1">
      <c r="A61" s="197"/>
      <c r="B61" s="162"/>
      <c r="C61" s="198"/>
      <c r="D61" s="198"/>
    </row>
    <row r="62" spans="1:18" s="150" customFormat="1" ht="12.75">
      <c r="A62" s="154" t="s">
        <v>2</v>
      </c>
      <c r="B62" s="199"/>
      <c r="C62" s="200"/>
      <c r="D62" s="200"/>
      <c r="E62" s="200" t="s">
        <v>3</v>
      </c>
      <c r="F62" s="201"/>
      <c r="G62" s="201"/>
      <c r="H62" s="200"/>
      <c r="I62" s="200"/>
      <c r="K62" s="202"/>
      <c r="L62" s="167"/>
      <c r="M62" s="167"/>
      <c r="N62" s="167"/>
      <c r="O62" s="167"/>
      <c r="P62" s="167"/>
      <c r="Q62" s="167"/>
      <c r="R62" s="167"/>
    </row>
    <row r="63" spans="1:18" s="150" customFormat="1" ht="12.75">
      <c r="A63" s="149"/>
      <c r="C63" s="200"/>
      <c r="D63" s="200"/>
      <c r="E63" s="203"/>
      <c r="H63" s="200"/>
      <c r="I63" s="200"/>
      <c r="K63" s="202"/>
      <c r="L63" s="167"/>
      <c r="M63" s="167"/>
      <c r="N63" s="167"/>
      <c r="O63" s="167"/>
      <c r="P63" s="167"/>
      <c r="Q63" s="167"/>
      <c r="R63" s="167"/>
    </row>
    <row r="64" ht="12.75">
      <c r="A64" s="196"/>
    </row>
    <row r="65" ht="12.75">
      <c r="A65" s="196"/>
    </row>
    <row r="66" spans="1:11" s="171" customFormat="1" ht="11.25">
      <c r="A66" s="204" t="s">
        <v>105</v>
      </c>
      <c r="B66" s="172"/>
      <c r="C66" s="172"/>
      <c r="D66" s="172"/>
      <c r="E66" s="172"/>
      <c r="H66" s="172"/>
      <c r="I66" s="172"/>
      <c r="J66" s="172"/>
      <c r="K66" s="172"/>
    </row>
    <row r="67" s="172" customFormat="1" ht="11.25">
      <c r="A67" s="204" t="s">
        <v>1261</v>
      </c>
    </row>
    <row r="68" ht="12.75">
      <c r="A68" s="196"/>
    </row>
  </sheetData>
  <mergeCells count="3">
    <mergeCell ref="B4:E4"/>
    <mergeCell ref="B2:E2"/>
    <mergeCell ref="B5:E5"/>
  </mergeCells>
  <printOptions/>
  <pageMargins left="0.7480314960629921" right="0.5511811023622047" top="0.7874015748031497" bottom="0.7874015748031497" header="0.5118110236220472" footer="0.5118110236220472"/>
  <pageSetup firstPageNumber="8" useFirstPageNumber="1" horizontalDpi="300" verticalDpi="300" orientation="portrait" paperSize="9" scale="96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Y489"/>
  <sheetViews>
    <sheetView workbookViewId="0" topLeftCell="A3">
      <selection activeCell="B10" sqref="B10"/>
    </sheetView>
  </sheetViews>
  <sheetFormatPr defaultColWidth="9.140625" defaultRowHeight="17.25" customHeight="1"/>
  <cols>
    <col min="1" max="1" width="38.28125" style="42" customWidth="1"/>
    <col min="2" max="3" width="12.140625" style="42" customWidth="1"/>
    <col min="4" max="4" width="11.00390625" style="42" customWidth="1"/>
    <col min="5" max="5" width="7.7109375" style="42" customWidth="1"/>
    <col min="6" max="6" width="8.00390625" style="42" customWidth="1"/>
    <col min="7" max="7" width="13.28125" style="42" customWidth="1"/>
    <col min="8" max="8" width="11.7109375" style="42" customWidth="1"/>
    <col min="9" max="16384" width="11.421875" style="96" customWidth="1"/>
  </cols>
  <sheetData>
    <row r="1" spans="1:8" ht="17.25" customHeight="1">
      <c r="A1" s="205"/>
      <c r="B1" s="206"/>
      <c r="C1" s="206"/>
      <c r="D1" s="206"/>
      <c r="E1" s="206"/>
      <c r="F1" s="206"/>
      <c r="G1" s="206"/>
      <c r="H1" s="42" t="s">
        <v>1262</v>
      </c>
    </row>
    <row r="2" spans="1:8" ht="14.25" customHeight="1">
      <c r="A2" s="206" t="s">
        <v>1263</v>
      </c>
      <c r="B2" s="206"/>
      <c r="C2" s="206"/>
      <c r="D2" s="206"/>
      <c r="E2" s="206"/>
      <c r="F2" s="206"/>
      <c r="G2" s="206"/>
      <c r="H2" s="205"/>
    </row>
    <row r="3" spans="1:8" ht="17.25" customHeight="1">
      <c r="A3" s="208" t="s">
        <v>1264</v>
      </c>
      <c r="B3" s="206"/>
      <c r="C3" s="206"/>
      <c r="D3" s="206"/>
      <c r="E3" s="206"/>
      <c r="F3" s="206"/>
      <c r="G3" s="206"/>
      <c r="H3" s="205"/>
    </row>
    <row r="4" spans="1:8" ht="13.5" customHeight="1">
      <c r="A4" s="209" t="s">
        <v>1265</v>
      </c>
      <c r="B4" s="209"/>
      <c r="C4" s="209"/>
      <c r="D4" s="209"/>
      <c r="E4" s="209"/>
      <c r="F4" s="209"/>
      <c r="G4" s="209"/>
      <c r="H4" s="205"/>
    </row>
    <row r="5" spans="1:8" ht="14.25" customHeight="1">
      <c r="A5" s="210"/>
      <c r="B5" s="210" t="s">
        <v>1266</v>
      </c>
      <c r="C5" s="210"/>
      <c r="D5" s="210"/>
      <c r="E5" s="210"/>
      <c r="F5" s="210"/>
      <c r="G5" s="211"/>
      <c r="H5" s="205"/>
    </row>
    <row r="6" spans="1:8" ht="14.25" customHeight="1">
      <c r="A6" s="211"/>
      <c r="B6" s="211"/>
      <c r="C6" s="211"/>
      <c r="D6" s="211"/>
      <c r="E6" s="211"/>
      <c r="F6" s="211"/>
      <c r="G6" s="211"/>
      <c r="H6" s="205"/>
    </row>
    <row r="7" spans="1:8" ht="11.25" customHeight="1">
      <c r="A7" s="211"/>
      <c r="B7" s="211"/>
      <c r="C7" s="211"/>
      <c r="D7" s="211"/>
      <c r="E7" s="211"/>
      <c r="F7" s="211"/>
      <c r="G7" s="211"/>
      <c r="H7" s="212" t="s">
        <v>10</v>
      </c>
    </row>
    <row r="8" spans="1:8" ht="113.25" customHeight="1">
      <c r="A8" s="67" t="s">
        <v>946</v>
      </c>
      <c r="B8" s="67" t="s">
        <v>11</v>
      </c>
      <c r="C8" s="67" t="s">
        <v>1267</v>
      </c>
      <c r="D8" s="67" t="s">
        <v>12</v>
      </c>
      <c r="E8" s="67" t="s">
        <v>1268</v>
      </c>
      <c r="F8" s="67" t="s">
        <v>1269</v>
      </c>
      <c r="G8" s="67" t="s">
        <v>1270</v>
      </c>
      <c r="H8" s="67" t="s">
        <v>112</v>
      </c>
    </row>
    <row r="9" spans="1:8" ht="12" customHeight="1">
      <c r="A9" s="67">
        <v>1</v>
      </c>
      <c r="B9" s="67">
        <v>2</v>
      </c>
      <c r="C9" s="67">
        <v>3</v>
      </c>
      <c r="D9" s="67">
        <v>4</v>
      </c>
      <c r="E9" s="67">
        <v>5</v>
      </c>
      <c r="F9" s="67">
        <v>6</v>
      </c>
      <c r="G9" s="67">
        <v>7</v>
      </c>
      <c r="H9" s="134">
        <v>8</v>
      </c>
    </row>
    <row r="10" spans="1:8" ht="12.75">
      <c r="A10" s="213" t="s">
        <v>1271</v>
      </c>
      <c r="B10" s="72">
        <v>1339227809</v>
      </c>
      <c r="C10" s="68" t="s">
        <v>953</v>
      </c>
      <c r="D10" s="214">
        <v>744438990</v>
      </c>
      <c r="E10" s="215">
        <v>55.58718128440536</v>
      </c>
      <c r="F10" s="68" t="s">
        <v>953</v>
      </c>
      <c r="G10" s="68" t="s">
        <v>953</v>
      </c>
      <c r="H10" s="216">
        <v>138973767</v>
      </c>
    </row>
    <row r="11" spans="1:8" ht="12.75" customHeight="1">
      <c r="A11" s="217" t="s">
        <v>1272</v>
      </c>
      <c r="B11" s="216">
        <v>1524840068</v>
      </c>
      <c r="C11" s="216">
        <v>891486864</v>
      </c>
      <c r="D11" s="216">
        <v>841519982</v>
      </c>
      <c r="E11" s="215">
        <v>55.18742585927379</v>
      </c>
      <c r="F11" s="218">
        <v>94.39510731814889</v>
      </c>
      <c r="G11" s="216">
        <v>116967811</v>
      </c>
      <c r="H11" s="216">
        <v>106486373</v>
      </c>
    </row>
    <row r="12" spans="1:8" ht="12" customHeight="1">
      <c r="A12" s="220" t="s">
        <v>1273</v>
      </c>
      <c r="B12" s="219">
        <v>1296742916</v>
      </c>
      <c r="C12" s="219">
        <v>760368763</v>
      </c>
      <c r="D12" s="219">
        <v>760368763</v>
      </c>
      <c r="E12" s="221">
        <v>58.63681641272988</v>
      </c>
      <c r="F12" s="222">
        <v>100</v>
      </c>
      <c r="G12" s="219">
        <v>96722393</v>
      </c>
      <c r="H12" s="219">
        <v>96722393</v>
      </c>
    </row>
    <row r="13" spans="1:8" ht="12.75" customHeight="1">
      <c r="A13" s="220" t="s">
        <v>1274</v>
      </c>
      <c r="B13" s="219">
        <v>1144427</v>
      </c>
      <c r="C13" s="219">
        <v>1144427</v>
      </c>
      <c r="D13" s="219">
        <v>512211</v>
      </c>
      <c r="E13" s="221">
        <v>44.756983188967055</v>
      </c>
      <c r="F13" s="222">
        <v>44.756983188967055</v>
      </c>
      <c r="G13" s="219">
        <v>11000</v>
      </c>
      <c r="H13" s="219">
        <v>33354</v>
      </c>
    </row>
    <row r="14" spans="1:8" ht="12.75" customHeight="1">
      <c r="A14" s="220" t="s">
        <v>1275</v>
      </c>
      <c r="B14" s="219">
        <v>91886504</v>
      </c>
      <c r="C14" s="219">
        <v>54924947</v>
      </c>
      <c r="D14" s="219">
        <v>48772051</v>
      </c>
      <c r="E14" s="221">
        <v>53.07857941793063</v>
      </c>
      <c r="F14" s="222">
        <v>88.79762960900081</v>
      </c>
      <c r="G14" s="219">
        <v>7117154</v>
      </c>
      <c r="H14" s="219">
        <v>5946957</v>
      </c>
    </row>
    <row r="15" spans="1:8" ht="12.75" customHeight="1">
      <c r="A15" s="220" t="s">
        <v>1276</v>
      </c>
      <c r="B15" s="219">
        <v>135066221</v>
      </c>
      <c r="C15" s="219">
        <v>75048727</v>
      </c>
      <c r="D15" s="219">
        <v>31866957</v>
      </c>
      <c r="E15" s="221">
        <v>23.593580070623283</v>
      </c>
      <c r="F15" s="222">
        <v>42.46168892378414</v>
      </c>
      <c r="G15" s="219">
        <v>13117264</v>
      </c>
      <c r="H15" s="219">
        <v>3783669</v>
      </c>
    </row>
    <row r="16" spans="1:25" s="224" customFormat="1" ht="12.75" customHeight="1">
      <c r="A16" s="223" t="s">
        <v>1277</v>
      </c>
      <c r="B16" s="23">
        <v>1514369319</v>
      </c>
      <c r="C16" s="23">
        <v>890281308</v>
      </c>
      <c r="D16" s="23">
        <v>766285444</v>
      </c>
      <c r="E16" s="215">
        <v>50.600962023320015</v>
      </c>
      <c r="F16" s="218">
        <v>86.07228267225398</v>
      </c>
      <c r="G16" s="23">
        <v>116771547</v>
      </c>
      <c r="H16" s="23">
        <v>110163984</v>
      </c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</row>
    <row r="17" spans="1:25" s="144" customFormat="1" ht="12.75" customHeight="1">
      <c r="A17" s="69" t="s">
        <v>1278</v>
      </c>
      <c r="B17" s="79">
        <v>1341268121</v>
      </c>
      <c r="C17" s="79">
        <v>798788590</v>
      </c>
      <c r="D17" s="79">
        <v>715746198</v>
      </c>
      <c r="E17" s="221">
        <v>53.36339444691834</v>
      </c>
      <c r="F17" s="222">
        <v>89.60395866445714</v>
      </c>
      <c r="G17" s="79">
        <v>101489540</v>
      </c>
      <c r="H17" s="79">
        <v>100005291</v>
      </c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</row>
    <row r="18" spans="1:25" s="144" customFormat="1" ht="12.75" customHeight="1">
      <c r="A18" s="69" t="s">
        <v>1279</v>
      </c>
      <c r="B18" s="79">
        <v>576521116</v>
      </c>
      <c r="C18" s="79">
        <v>334777658</v>
      </c>
      <c r="D18" s="79">
        <v>301332075</v>
      </c>
      <c r="E18" s="221">
        <v>52.26730932089572</v>
      </c>
      <c r="F18" s="222">
        <v>90.00961318631364</v>
      </c>
      <c r="G18" s="79">
        <v>50041815</v>
      </c>
      <c r="H18" s="79">
        <v>45084047</v>
      </c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</row>
    <row r="19" spans="1:25" s="144" customFormat="1" ht="12.75" customHeight="1">
      <c r="A19" s="89" t="s">
        <v>1280</v>
      </c>
      <c r="B19" s="79">
        <v>257286294</v>
      </c>
      <c r="C19" s="79">
        <v>148651295</v>
      </c>
      <c r="D19" s="79">
        <v>144830362</v>
      </c>
      <c r="E19" s="221">
        <v>56.29151858357445</v>
      </c>
      <c r="F19" s="222">
        <v>97.42959992376791</v>
      </c>
      <c r="G19" s="79">
        <v>23516638</v>
      </c>
      <c r="H19" s="79">
        <v>23260460</v>
      </c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</row>
    <row r="20" spans="1:25" s="144" customFormat="1" ht="12.75" customHeight="1">
      <c r="A20" s="69" t="s">
        <v>1281</v>
      </c>
      <c r="B20" s="79">
        <v>58599900</v>
      </c>
      <c r="C20" s="79">
        <v>37103037</v>
      </c>
      <c r="D20" s="79">
        <v>34396692</v>
      </c>
      <c r="E20" s="221">
        <v>58.69752678758837</v>
      </c>
      <c r="F20" s="222">
        <v>92.70586663835631</v>
      </c>
      <c r="G20" s="79">
        <v>5468938</v>
      </c>
      <c r="H20" s="79">
        <v>4248653</v>
      </c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</row>
    <row r="21" spans="1:25" s="144" customFormat="1" ht="12.75" customHeight="1">
      <c r="A21" s="69" t="s">
        <v>1282</v>
      </c>
      <c r="B21" s="79">
        <v>706147105</v>
      </c>
      <c r="C21" s="79">
        <v>426907895</v>
      </c>
      <c r="D21" s="79">
        <v>380017431</v>
      </c>
      <c r="E21" s="221">
        <v>53.81561834768125</v>
      </c>
      <c r="F21" s="222">
        <v>89.01625747633456</v>
      </c>
      <c r="G21" s="79">
        <v>45978787</v>
      </c>
      <c r="H21" s="79">
        <v>50672591</v>
      </c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</row>
    <row r="22" spans="1:25" s="231" customFormat="1" ht="12.75" customHeight="1">
      <c r="A22" s="225" t="s">
        <v>1283</v>
      </c>
      <c r="B22" s="226">
        <v>14559150</v>
      </c>
      <c r="C22" s="227" t="s">
        <v>953</v>
      </c>
      <c r="D22" s="226">
        <v>8231921</v>
      </c>
      <c r="E22" s="228">
        <v>56.54121978274831</v>
      </c>
      <c r="F22" s="229" t="s">
        <v>953</v>
      </c>
      <c r="G22" s="227" t="s">
        <v>953</v>
      </c>
      <c r="H22" s="226">
        <v>1228075</v>
      </c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</row>
    <row r="23" spans="1:25" s="231" customFormat="1" ht="12.75">
      <c r="A23" s="225" t="s">
        <v>1284</v>
      </c>
      <c r="B23" s="226">
        <v>37256806</v>
      </c>
      <c r="C23" s="227" t="s">
        <v>953</v>
      </c>
      <c r="D23" s="226">
        <v>15611694</v>
      </c>
      <c r="E23" s="228">
        <v>41.90293177574052</v>
      </c>
      <c r="F23" s="227" t="s">
        <v>953</v>
      </c>
      <c r="G23" s="227" t="s">
        <v>953</v>
      </c>
      <c r="H23" s="226">
        <v>2178895</v>
      </c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</row>
    <row r="24" spans="1:25" s="144" customFormat="1" ht="24.75" customHeight="1">
      <c r="A24" s="232" t="s">
        <v>1285</v>
      </c>
      <c r="B24" s="79">
        <v>272051269</v>
      </c>
      <c r="C24" s="79">
        <v>155798898</v>
      </c>
      <c r="D24" s="79">
        <v>150978871</v>
      </c>
      <c r="E24" s="221">
        <v>55.49647739375184</v>
      </c>
      <c r="F24" s="222">
        <v>96.90625090300703</v>
      </c>
      <c r="G24" s="79">
        <v>21106113</v>
      </c>
      <c r="H24" s="79">
        <v>21306211</v>
      </c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</row>
    <row r="25" spans="1:25" s="231" customFormat="1" ht="12.75">
      <c r="A25" s="225" t="s">
        <v>1284</v>
      </c>
      <c r="B25" s="226">
        <v>10079400</v>
      </c>
      <c r="C25" s="227" t="s">
        <v>953</v>
      </c>
      <c r="D25" s="226">
        <v>6641053</v>
      </c>
      <c r="E25" s="228">
        <v>65.88738416969264</v>
      </c>
      <c r="F25" s="229" t="s">
        <v>953</v>
      </c>
      <c r="G25" s="227" t="s">
        <v>953</v>
      </c>
      <c r="H25" s="226">
        <v>237797</v>
      </c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</row>
    <row r="26" spans="1:25" s="144" customFormat="1" ht="12" customHeight="1">
      <c r="A26" s="69" t="s">
        <v>1286</v>
      </c>
      <c r="B26" s="79">
        <v>97336010</v>
      </c>
      <c r="C26" s="79">
        <v>55716771</v>
      </c>
      <c r="D26" s="79">
        <v>53862030</v>
      </c>
      <c r="E26" s="221">
        <v>55.336180309836</v>
      </c>
      <c r="F26" s="222">
        <v>96.67112618568653</v>
      </c>
      <c r="G26" s="79">
        <v>6933031</v>
      </c>
      <c r="H26" s="79">
        <v>6916267</v>
      </c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</row>
    <row r="27" spans="1:25" s="144" customFormat="1" ht="24.75" customHeight="1">
      <c r="A27" s="232" t="s">
        <v>1287</v>
      </c>
      <c r="B27" s="79">
        <v>8881952</v>
      </c>
      <c r="C27" s="79">
        <v>6892639</v>
      </c>
      <c r="D27" s="79">
        <v>2032685</v>
      </c>
      <c r="E27" s="221">
        <v>22.8855661458202</v>
      </c>
      <c r="F27" s="222">
        <v>29.490663880699397</v>
      </c>
      <c r="G27" s="79">
        <v>1067901</v>
      </c>
      <c r="H27" s="79">
        <v>451929</v>
      </c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</row>
    <row r="28" spans="1:25" s="144" customFormat="1" ht="12.75" customHeight="1">
      <c r="A28" s="69" t="s">
        <v>1288</v>
      </c>
      <c r="B28" s="79">
        <v>173101198</v>
      </c>
      <c r="C28" s="79">
        <v>91492718</v>
      </c>
      <c r="D28" s="79">
        <v>50539246</v>
      </c>
      <c r="E28" s="221">
        <v>29.196358305966204</v>
      </c>
      <c r="F28" s="222">
        <v>55.238544776864096</v>
      </c>
      <c r="G28" s="79">
        <v>15282007</v>
      </c>
      <c r="H28" s="79">
        <v>10158693</v>
      </c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</row>
    <row r="29" spans="1:25" s="144" customFormat="1" ht="12.75" customHeight="1">
      <c r="A29" s="69" t="s">
        <v>1289</v>
      </c>
      <c r="B29" s="79">
        <v>70904429</v>
      </c>
      <c r="C29" s="79">
        <v>38911978</v>
      </c>
      <c r="D29" s="79">
        <v>25903588</v>
      </c>
      <c r="E29" s="221">
        <v>36.533102889806784</v>
      </c>
      <c r="F29" s="222">
        <v>66.56970252193297</v>
      </c>
      <c r="G29" s="79">
        <v>7514370</v>
      </c>
      <c r="H29" s="79">
        <v>6505759</v>
      </c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</row>
    <row r="30" spans="1:25" s="144" customFormat="1" ht="12.75" customHeight="1">
      <c r="A30" s="69" t="s">
        <v>1290</v>
      </c>
      <c r="B30" s="79">
        <v>102196769</v>
      </c>
      <c r="C30" s="79">
        <v>52580740</v>
      </c>
      <c r="D30" s="79">
        <v>24635658</v>
      </c>
      <c r="E30" s="221">
        <v>24.106102610739093</v>
      </c>
      <c r="F30" s="222">
        <v>46.85300739396212</v>
      </c>
      <c r="G30" s="79">
        <v>7767637</v>
      </c>
      <c r="H30" s="79">
        <v>3652934</v>
      </c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</row>
    <row r="31" spans="1:25" s="231" customFormat="1" ht="12.75" customHeight="1">
      <c r="A31" s="225" t="s">
        <v>1291</v>
      </c>
      <c r="B31" s="226">
        <v>4822075</v>
      </c>
      <c r="C31" s="227" t="s">
        <v>953</v>
      </c>
      <c r="D31" s="226">
        <v>2358619</v>
      </c>
      <c r="E31" s="228">
        <v>48.912947227075485</v>
      </c>
      <c r="F31" s="229" t="s">
        <v>953</v>
      </c>
      <c r="G31" s="227" t="s">
        <v>953</v>
      </c>
      <c r="H31" s="226">
        <v>362587</v>
      </c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</row>
    <row r="32" spans="1:8" ht="12.75" customHeight="1">
      <c r="A32" s="75" t="s">
        <v>1292</v>
      </c>
      <c r="B32" s="76">
        <v>-12894882</v>
      </c>
      <c r="C32" s="88" t="s">
        <v>953</v>
      </c>
      <c r="D32" s="76">
        <v>-7386162</v>
      </c>
      <c r="E32" s="233" t="s">
        <v>953</v>
      </c>
      <c r="F32" s="234" t="s">
        <v>953</v>
      </c>
      <c r="G32" s="88" t="s">
        <v>953</v>
      </c>
      <c r="H32" s="76">
        <v>2304829</v>
      </c>
    </row>
    <row r="33" spans="1:8" ht="12.75">
      <c r="A33" s="81" t="s">
        <v>1293</v>
      </c>
      <c r="B33" s="76">
        <v>-162246628</v>
      </c>
      <c r="C33" s="88" t="s">
        <v>953</v>
      </c>
      <c r="D33" s="76">
        <v>-14460292</v>
      </c>
      <c r="E33" s="233" t="s">
        <v>953</v>
      </c>
      <c r="F33" s="234" t="s">
        <v>953</v>
      </c>
      <c r="G33" s="88" t="s">
        <v>953</v>
      </c>
      <c r="H33" s="76">
        <v>26504954</v>
      </c>
    </row>
    <row r="34" spans="1:8" ht="12.75">
      <c r="A34" s="74" t="s">
        <v>1294</v>
      </c>
      <c r="B34" s="76">
        <v>162246628</v>
      </c>
      <c r="C34" s="88" t="s">
        <v>953</v>
      </c>
      <c r="D34" s="76">
        <v>14460292</v>
      </c>
      <c r="E34" s="233" t="s">
        <v>953</v>
      </c>
      <c r="F34" s="233" t="s">
        <v>953</v>
      </c>
      <c r="G34" s="88" t="s">
        <v>953</v>
      </c>
      <c r="H34" s="76">
        <v>-26504954</v>
      </c>
    </row>
    <row r="35" spans="1:8" s="207" customFormat="1" ht="12.75" customHeight="1" hidden="1">
      <c r="A35" s="235" t="s">
        <v>1295</v>
      </c>
      <c r="B35" s="236">
        <v>0</v>
      </c>
      <c r="C35" s="237" t="s">
        <v>953</v>
      </c>
      <c r="D35" s="236">
        <v>400000</v>
      </c>
      <c r="E35" s="238" t="s">
        <v>953</v>
      </c>
      <c r="F35" s="238" t="s">
        <v>953</v>
      </c>
      <c r="G35" s="237" t="s">
        <v>953</v>
      </c>
      <c r="H35" s="236">
        <v>39097</v>
      </c>
    </row>
    <row r="36" spans="1:8" ht="12.75">
      <c r="A36" s="75" t="s">
        <v>1296</v>
      </c>
      <c r="B36" s="76">
        <v>173988701</v>
      </c>
      <c r="C36" s="88" t="s">
        <v>953</v>
      </c>
      <c r="D36" s="76">
        <v>15991701</v>
      </c>
      <c r="E36" s="233" t="s">
        <v>953</v>
      </c>
      <c r="F36" s="234" t="s">
        <v>953</v>
      </c>
      <c r="G36" s="88" t="s">
        <v>953</v>
      </c>
      <c r="H36" s="76">
        <v>-26257598</v>
      </c>
    </row>
    <row r="37" spans="1:8" ht="38.25" customHeight="1">
      <c r="A37" s="78" t="s">
        <v>1297</v>
      </c>
      <c r="B37" s="76">
        <v>-2439548</v>
      </c>
      <c r="C37" s="76">
        <v>-3111512</v>
      </c>
      <c r="D37" s="76">
        <v>-3111512</v>
      </c>
      <c r="E37" s="233" t="s">
        <v>953</v>
      </c>
      <c r="F37" s="234" t="s">
        <v>953</v>
      </c>
      <c r="G37" s="76">
        <v>-323403</v>
      </c>
      <c r="H37" s="76">
        <v>-323403</v>
      </c>
    </row>
    <row r="38" spans="1:8" ht="28.5" customHeight="1">
      <c r="A38" s="232" t="s">
        <v>1298</v>
      </c>
      <c r="B38" s="76">
        <v>-9302525</v>
      </c>
      <c r="C38" s="76">
        <v>1180103</v>
      </c>
      <c r="D38" s="76">
        <v>1180103</v>
      </c>
      <c r="E38" s="233" t="s">
        <v>953</v>
      </c>
      <c r="F38" s="234" t="s">
        <v>953</v>
      </c>
      <c r="G38" s="76">
        <v>36950</v>
      </c>
      <c r="H38" s="76">
        <v>36950</v>
      </c>
    </row>
    <row r="39" spans="1:25" s="144" customFormat="1" ht="12.75" customHeight="1">
      <c r="A39" s="239" t="s">
        <v>1299</v>
      </c>
      <c r="B39" s="72"/>
      <c r="C39" s="72"/>
      <c r="D39" s="72"/>
      <c r="E39" s="215"/>
      <c r="F39" s="218"/>
      <c r="G39" s="72"/>
      <c r="H39" s="72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</row>
    <row r="40" spans="1:25" s="144" customFormat="1" ht="12.75" customHeight="1">
      <c r="A40" s="217" t="s">
        <v>1300</v>
      </c>
      <c r="B40" s="72">
        <v>1415866</v>
      </c>
      <c r="C40" s="72">
        <v>809630</v>
      </c>
      <c r="D40" s="72">
        <v>809630</v>
      </c>
      <c r="E40" s="215">
        <v>57.18267124148754</v>
      </c>
      <c r="F40" s="218">
        <v>100</v>
      </c>
      <c r="G40" s="72">
        <v>105818</v>
      </c>
      <c r="H40" s="72">
        <v>105818</v>
      </c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</row>
    <row r="41" spans="1:25" s="144" customFormat="1" ht="12.75" customHeight="1">
      <c r="A41" s="220" t="s">
        <v>1273</v>
      </c>
      <c r="B41" s="76">
        <v>1415866</v>
      </c>
      <c r="C41" s="76">
        <v>809630</v>
      </c>
      <c r="D41" s="76">
        <v>809630</v>
      </c>
      <c r="E41" s="221">
        <v>57.18267124148754</v>
      </c>
      <c r="F41" s="222">
        <v>100</v>
      </c>
      <c r="G41" s="76">
        <v>105818</v>
      </c>
      <c r="H41" s="76">
        <v>105818</v>
      </c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</row>
    <row r="42" spans="1:25" s="144" customFormat="1" ht="12.75" customHeight="1">
      <c r="A42" s="223" t="s">
        <v>1301</v>
      </c>
      <c r="B42" s="72">
        <v>1415866</v>
      </c>
      <c r="C42" s="72">
        <v>809630</v>
      </c>
      <c r="D42" s="72">
        <v>800990</v>
      </c>
      <c r="E42" s="215">
        <v>56.572444002469155</v>
      </c>
      <c r="F42" s="218">
        <v>98.93284586786557</v>
      </c>
      <c r="G42" s="72">
        <v>105818</v>
      </c>
      <c r="H42" s="72">
        <v>102773</v>
      </c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</row>
    <row r="43" spans="1:25" s="144" customFormat="1" ht="12.75" customHeight="1">
      <c r="A43" s="69" t="s">
        <v>1302</v>
      </c>
      <c r="B43" s="76">
        <v>1364966</v>
      </c>
      <c r="C43" s="76">
        <v>784180</v>
      </c>
      <c r="D43" s="76">
        <v>779403</v>
      </c>
      <c r="E43" s="221">
        <v>57.1005431637125</v>
      </c>
      <c r="F43" s="222">
        <v>99.39082863628249</v>
      </c>
      <c r="G43" s="76">
        <v>100728</v>
      </c>
      <c r="H43" s="76">
        <v>100705</v>
      </c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</row>
    <row r="44" spans="1:25" s="144" customFormat="1" ht="12.75" customHeight="1">
      <c r="A44" s="69" t="s">
        <v>1303</v>
      </c>
      <c r="B44" s="76">
        <v>1352966</v>
      </c>
      <c r="C44" s="76">
        <v>777180</v>
      </c>
      <c r="D44" s="76">
        <v>772403</v>
      </c>
      <c r="E44" s="221">
        <v>57.08960905152088</v>
      </c>
      <c r="F44" s="222">
        <v>99.38534187704265</v>
      </c>
      <c r="G44" s="76">
        <v>99728</v>
      </c>
      <c r="H44" s="76">
        <v>99705</v>
      </c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</row>
    <row r="45" spans="1:25" s="231" customFormat="1" ht="12.75" customHeight="1">
      <c r="A45" s="89" t="s">
        <v>1280</v>
      </c>
      <c r="B45" s="83">
        <v>434639</v>
      </c>
      <c r="C45" s="83">
        <v>244790</v>
      </c>
      <c r="D45" s="83">
        <v>244425</v>
      </c>
      <c r="E45" s="228">
        <v>56.23632485810063</v>
      </c>
      <c r="F45" s="240">
        <v>99.85089260182197</v>
      </c>
      <c r="G45" s="83">
        <v>34650</v>
      </c>
      <c r="H45" s="83">
        <v>34670</v>
      </c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230"/>
      <c r="Y45" s="230"/>
    </row>
    <row r="46" spans="1:25" s="144" customFormat="1" ht="12.75" customHeight="1">
      <c r="A46" s="69" t="s">
        <v>1304</v>
      </c>
      <c r="B46" s="76">
        <v>12000</v>
      </c>
      <c r="C46" s="76">
        <v>7000</v>
      </c>
      <c r="D46" s="76">
        <v>7000</v>
      </c>
      <c r="E46" s="221">
        <v>58.333333333333336</v>
      </c>
      <c r="F46" s="222">
        <v>100</v>
      </c>
      <c r="G46" s="76">
        <v>1000</v>
      </c>
      <c r="H46" s="76">
        <v>1000</v>
      </c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</row>
    <row r="47" spans="1:25" s="144" customFormat="1" ht="12.75" customHeight="1">
      <c r="A47" s="69" t="s">
        <v>1286</v>
      </c>
      <c r="B47" s="76">
        <v>12000</v>
      </c>
      <c r="C47" s="76">
        <v>7000</v>
      </c>
      <c r="D47" s="76">
        <v>7000</v>
      </c>
      <c r="E47" s="221">
        <v>58.333333333333336</v>
      </c>
      <c r="F47" s="222">
        <v>100</v>
      </c>
      <c r="G47" s="76">
        <v>1000</v>
      </c>
      <c r="H47" s="76">
        <v>1000</v>
      </c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</row>
    <row r="48" spans="1:25" s="144" customFormat="1" ht="12.75" customHeight="1">
      <c r="A48" s="69" t="s">
        <v>1288</v>
      </c>
      <c r="B48" s="76">
        <v>50900</v>
      </c>
      <c r="C48" s="76">
        <v>25450</v>
      </c>
      <c r="D48" s="76">
        <v>21587</v>
      </c>
      <c r="E48" s="221">
        <v>42.41060903732809</v>
      </c>
      <c r="F48" s="222">
        <v>0</v>
      </c>
      <c r="G48" s="76">
        <v>5090</v>
      </c>
      <c r="H48" s="76">
        <v>2068</v>
      </c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</row>
    <row r="49" spans="1:25" s="144" customFormat="1" ht="12.75" customHeight="1">
      <c r="A49" s="69" t="s">
        <v>1305</v>
      </c>
      <c r="B49" s="76">
        <v>50900</v>
      </c>
      <c r="C49" s="76">
        <v>25450</v>
      </c>
      <c r="D49" s="76">
        <v>21587</v>
      </c>
      <c r="E49" s="221">
        <v>42.41060903732809</v>
      </c>
      <c r="F49" s="222">
        <v>0</v>
      </c>
      <c r="G49" s="76">
        <v>5090</v>
      </c>
      <c r="H49" s="76">
        <v>2068</v>
      </c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</row>
    <row r="50" spans="1:25" s="144" customFormat="1" ht="12.75" customHeight="1">
      <c r="A50" s="223" t="s">
        <v>1306</v>
      </c>
      <c r="B50" s="72"/>
      <c r="C50" s="72"/>
      <c r="D50" s="72"/>
      <c r="E50" s="215"/>
      <c r="F50" s="218"/>
      <c r="G50" s="72"/>
      <c r="H50" s="72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</row>
    <row r="51" spans="1:25" s="144" customFormat="1" ht="12.75" customHeight="1">
      <c r="A51" s="217" t="s">
        <v>1300</v>
      </c>
      <c r="B51" s="72">
        <v>8595500</v>
      </c>
      <c r="C51" s="72">
        <v>5041100</v>
      </c>
      <c r="D51" s="72">
        <v>5040424</v>
      </c>
      <c r="E51" s="215">
        <v>58.64026525507533</v>
      </c>
      <c r="F51" s="218">
        <v>99.98659022832318</v>
      </c>
      <c r="G51" s="72">
        <v>843540</v>
      </c>
      <c r="H51" s="72">
        <v>842541</v>
      </c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</row>
    <row r="52" spans="1:25" s="144" customFormat="1" ht="12.75" customHeight="1">
      <c r="A52" s="220" t="s">
        <v>1273</v>
      </c>
      <c r="B52" s="76">
        <v>8336500</v>
      </c>
      <c r="C52" s="76">
        <v>4892100</v>
      </c>
      <c r="D52" s="76">
        <v>4892100</v>
      </c>
      <c r="E52" s="221">
        <v>58.68290049781083</v>
      </c>
      <c r="F52" s="222">
        <v>100</v>
      </c>
      <c r="G52" s="76">
        <v>821540</v>
      </c>
      <c r="H52" s="76">
        <v>821540</v>
      </c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</row>
    <row r="53" spans="1:25" s="144" customFormat="1" ht="13.5" customHeight="1">
      <c r="A53" s="220" t="s">
        <v>1275</v>
      </c>
      <c r="B53" s="76">
        <v>259000</v>
      </c>
      <c r="C53" s="76">
        <v>149000</v>
      </c>
      <c r="D53" s="76">
        <v>148324</v>
      </c>
      <c r="E53" s="221">
        <v>57.26795366795366</v>
      </c>
      <c r="F53" s="222">
        <v>99.54630872483222</v>
      </c>
      <c r="G53" s="76">
        <v>22000</v>
      </c>
      <c r="H53" s="76">
        <v>21001</v>
      </c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</row>
    <row r="54" spans="1:25" s="144" customFormat="1" ht="12.75" customHeight="1">
      <c r="A54" s="70" t="s">
        <v>1307</v>
      </c>
      <c r="B54" s="72">
        <v>8595500</v>
      </c>
      <c r="C54" s="72">
        <v>5041100</v>
      </c>
      <c r="D54" s="72">
        <v>4637469</v>
      </c>
      <c r="E54" s="215">
        <v>53.95228898842418</v>
      </c>
      <c r="F54" s="218">
        <v>91.99319592945983</v>
      </c>
      <c r="G54" s="72">
        <v>843540</v>
      </c>
      <c r="H54" s="72">
        <v>812807</v>
      </c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</row>
    <row r="55" spans="1:25" s="144" customFormat="1" ht="12.75" customHeight="1">
      <c r="A55" s="69" t="s">
        <v>1302</v>
      </c>
      <c r="B55" s="76">
        <v>7946439</v>
      </c>
      <c r="C55" s="76">
        <v>4664753</v>
      </c>
      <c r="D55" s="76">
        <v>4363843</v>
      </c>
      <c r="E55" s="221">
        <v>54.915705009501735</v>
      </c>
      <c r="F55" s="222">
        <v>93.549283316823</v>
      </c>
      <c r="G55" s="76">
        <v>766919</v>
      </c>
      <c r="H55" s="76">
        <v>764899</v>
      </c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</row>
    <row r="56" spans="1:25" s="144" customFormat="1" ht="12.75" customHeight="1">
      <c r="A56" s="69" t="s">
        <v>1303</v>
      </c>
      <c r="B56" s="76">
        <v>7855465</v>
      </c>
      <c r="C56" s="76">
        <v>4576333</v>
      </c>
      <c r="D56" s="76">
        <v>4292433</v>
      </c>
      <c r="E56" s="221">
        <v>54.642634140690596</v>
      </c>
      <c r="F56" s="222">
        <v>93.79634305458103</v>
      </c>
      <c r="G56" s="76">
        <v>766619</v>
      </c>
      <c r="H56" s="76">
        <v>764899</v>
      </c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</row>
    <row r="57" spans="1:25" s="231" customFormat="1" ht="12" customHeight="1">
      <c r="A57" s="89" t="s">
        <v>1280</v>
      </c>
      <c r="B57" s="83">
        <v>4491529</v>
      </c>
      <c r="C57" s="83">
        <v>2679741</v>
      </c>
      <c r="D57" s="83">
        <v>2621193</v>
      </c>
      <c r="E57" s="228">
        <v>58.35859013712257</v>
      </c>
      <c r="F57" s="240">
        <v>97.81516198766971</v>
      </c>
      <c r="G57" s="83">
        <v>479963</v>
      </c>
      <c r="H57" s="83">
        <v>491252</v>
      </c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0"/>
      <c r="Y57" s="230"/>
    </row>
    <row r="58" spans="1:25" s="144" customFormat="1" ht="12.75" customHeight="1">
      <c r="A58" s="69" t="s">
        <v>1304</v>
      </c>
      <c r="B58" s="76">
        <v>90974</v>
      </c>
      <c r="C58" s="76">
        <v>88420</v>
      </c>
      <c r="D58" s="76">
        <v>71410</v>
      </c>
      <c r="E58" s="221">
        <v>78.49495460241388</v>
      </c>
      <c r="F58" s="222">
        <v>80.76227097941641</v>
      </c>
      <c r="G58" s="76">
        <v>300</v>
      </c>
      <c r="H58" s="76">
        <v>0</v>
      </c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</row>
    <row r="59" spans="1:25" s="144" customFormat="1" ht="27.75" customHeight="1">
      <c r="A59" s="232" t="s">
        <v>1287</v>
      </c>
      <c r="B59" s="76">
        <v>90974</v>
      </c>
      <c r="C59" s="76">
        <v>88420</v>
      </c>
      <c r="D59" s="76">
        <v>71410</v>
      </c>
      <c r="E59" s="221">
        <v>78.49495460241388</v>
      </c>
      <c r="F59" s="222">
        <v>80.76227097941641</v>
      </c>
      <c r="G59" s="76">
        <v>300</v>
      </c>
      <c r="H59" s="76">
        <v>0</v>
      </c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</row>
    <row r="60" spans="1:25" s="144" customFormat="1" ht="12.75" customHeight="1">
      <c r="A60" s="69" t="s">
        <v>1288</v>
      </c>
      <c r="B60" s="76">
        <v>649061</v>
      </c>
      <c r="C60" s="76">
        <v>376347</v>
      </c>
      <c r="D60" s="76">
        <v>273626</v>
      </c>
      <c r="E60" s="221">
        <v>42.15720864448796</v>
      </c>
      <c r="F60" s="222">
        <v>72.70577419243412</v>
      </c>
      <c r="G60" s="76">
        <v>76621</v>
      </c>
      <c r="H60" s="76">
        <v>47908</v>
      </c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</row>
    <row r="61" spans="1:25" s="144" customFormat="1" ht="12.75">
      <c r="A61" s="69" t="s">
        <v>1289</v>
      </c>
      <c r="B61" s="76">
        <v>649061</v>
      </c>
      <c r="C61" s="76">
        <v>376347</v>
      </c>
      <c r="D61" s="76">
        <v>273626</v>
      </c>
      <c r="E61" s="221">
        <v>42.15720864448796</v>
      </c>
      <c r="F61" s="222">
        <v>72.70577419243412</v>
      </c>
      <c r="G61" s="76">
        <v>76621</v>
      </c>
      <c r="H61" s="76">
        <v>47908</v>
      </c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</row>
    <row r="62" spans="1:25" s="144" customFormat="1" ht="12.75" customHeight="1">
      <c r="A62" s="223" t="s">
        <v>1308</v>
      </c>
      <c r="B62" s="76"/>
      <c r="C62" s="76"/>
      <c r="D62" s="76"/>
      <c r="E62" s="215"/>
      <c r="F62" s="218"/>
      <c r="G62" s="76"/>
      <c r="H62" s="7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</row>
    <row r="63" spans="1:25" s="144" customFormat="1" ht="12.75" customHeight="1">
      <c r="A63" s="217" t="s">
        <v>1300</v>
      </c>
      <c r="B63" s="72">
        <v>7198584</v>
      </c>
      <c r="C63" s="72">
        <v>4401896</v>
      </c>
      <c r="D63" s="72">
        <v>3650190</v>
      </c>
      <c r="E63" s="215">
        <v>50.70705572095846</v>
      </c>
      <c r="F63" s="218">
        <v>82.92313130523756</v>
      </c>
      <c r="G63" s="72">
        <v>680456</v>
      </c>
      <c r="H63" s="72">
        <v>535001</v>
      </c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</row>
    <row r="64" spans="1:25" s="144" customFormat="1" ht="12.75" customHeight="1">
      <c r="A64" s="220" t="s">
        <v>1273</v>
      </c>
      <c r="B64" s="76">
        <v>5783223</v>
      </c>
      <c r="C64" s="76">
        <v>3396782</v>
      </c>
      <c r="D64" s="76">
        <v>3396782</v>
      </c>
      <c r="E64" s="221">
        <v>58.735103246061925</v>
      </c>
      <c r="F64" s="222">
        <v>100</v>
      </c>
      <c r="G64" s="76">
        <v>512906</v>
      </c>
      <c r="H64" s="76">
        <v>512906</v>
      </c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</row>
    <row r="65" spans="1:25" s="144" customFormat="1" ht="13.5" customHeight="1">
      <c r="A65" s="220" t="s">
        <v>1275</v>
      </c>
      <c r="B65" s="76">
        <v>405517</v>
      </c>
      <c r="C65" s="76">
        <v>278566</v>
      </c>
      <c r="D65" s="76">
        <v>253408</v>
      </c>
      <c r="E65" s="221">
        <v>62.49010522370209</v>
      </c>
      <c r="F65" s="222">
        <v>90.9687470832765</v>
      </c>
      <c r="G65" s="76">
        <v>29474</v>
      </c>
      <c r="H65" s="76">
        <v>22095</v>
      </c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</row>
    <row r="66" spans="1:25" s="144" customFormat="1" ht="12.75" customHeight="1">
      <c r="A66" s="220" t="s">
        <v>1276</v>
      </c>
      <c r="B66" s="76">
        <v>1009844</v>
      </c>
      <c r="C66" s="76">
        <v>726548</v>
      </c>
      <c r="D66" s="76">
        <v>0</v>
      </c>
      <c r="E66" s="221">
        <v>0</v>
      </c>
      <c r="F66" s="222">
        <v>0</v>
      </c>
      <c r="G66" s="76">
        <v>138076</v>
      </c>
      <c r="H66" s="76">
        <v>0</v>
      </c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</row>
    <row r="67" spans="1:25" s="144" customFormat="1" ht="12.75" customHeight="1">
      <c r="A67" s="70" t="s">
        <v>1307</v>
      </c>
      <c r="B67" s="72">
        <v>7093836</v>
      </c>
      <c r="C67" s="72">
        <v>4394756</v>
      </c>
      <c r="D67" s="72">
        <v>3297174</v>
      </c>
      <c r="E67" s="215">
        <v>46.47942241687008</v>
      </c>
      <c r="F67" s="218">
        <v>75.02518911175045</v>
      </c>
      <c r="G67" s="72">
        <v>680456</v>
      </c>
      <c r="H67" s="72">
        <v>467917</v>
      </c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</row>
    <row r="68" spans="1:25" s="144" customFormat="1" ht="12.75" customHeight="1">
      <c r="A68" s="69" t="s">
        <v>1309</v>
      </c>
      <c r="B68" s="76">
        <v>6438618</v>
      </c>
      <c r="C68" s="76">
        <v>3884972</v>
      </c>
      <c r="D68" s="76">
        <v>3234396</v>
      </c>
      <c r="E68" s="221">
        <v>50.23432047063516</v>
      </c>
      <c r="F68" s="222">
        <v>83.2540363225269</v>
      </c>
      <c r="G68" s="76">
        <v>619858</v>
      </c>
      <c r="H68" s="76">
        <v>451537</v>
      </c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</row>
    <row r="69" spans="1:25" s="144" customFormat="1" ht="12.75" customHeight="1">
      <c r="A69" s="69" t="s">
        <v>1303</v>
      </c>
      <c r="B69" s="76">
        <v>6344455</v>
      </c>
      <c r="C69" s="76">
        <v>3826009</v>
      </c>
      <c r="D69" s="76">
        <v>3175434</v>
      </c>
      <c r="E69" s="221">
        <v>50.05054019612402</v>
      </c>
      <c r="F69" s="222">
        <v>82.99598877054393</v>
      </c>
      <c r="G69" s="76">
        <v>612358</v>
      </c>
      <c r="H69" s="76">
        <v>444037</v>
      </c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</row>
    <row r="70" spans="1:25" s="231" customFormat="1" ht="12.75" customHeight="1">
      <c r="A70" s="89" t="s">
        <v>1310</v>
      </c>
      <c r="B70" s="83">
        <v>3357973</v>
      </c>
      <c r="C70" s="83">
        <v>2053622</v>
      </c>
      <c r="D70" s="83">
        <v>1950446</v>
      </c>
      <c r="E70" s="228">
        <v>58.08402866848542</v>
      </c>
      <c r="F70" s="240">
        <v>94.97590111520037</v>
      </c>
      <c r="G70" s="83">
        <v>314655</v>
      </c>
      <c r="H70" s="83">
        <v>267359</v>
      </c>
      <c r="I70" s="230"/>
      <c r="J70" s="230"/>
      <c r="K70" s="230"/>
      <c r="L70" s="230"/>
      <c r="M70" s="230"/>
      <c r="N70" s="230"/>
      <c r="O70" s="230"/>
      <c r="P70" s="230"/>
      <c r="Q70" s="230"/>
      <c r="R70" s="230"/>
      <c r="S70" s="230"/>
      <c r="T70" s="230"/>
      <c r="U70" s="230"/>
      <c r="V70" s="230"/>
      <c r="W70" s="230"/>
      <c r="X70" s="230"/>
      <c r="Y70" s="230"/>
    </row>
    <row r="71" spans="1:25" s="144" customFormat="1" ht="12.75" customHeight="1">
      <c r="A71" s="69" t="s">
        <v>1304</v>
      </c>
      <c r="B71" s="76">
        <v>94163</v>
      </c>
      <c r="C71" s="76">
        <v>58963</v>
      </c>
      <c r="D71" s="76">
        <v>58962</v>
      </c>
      <c r="E71" s="221">
        <v>62.61695145651689</v>
      </c>
      <c r="F71" s="222">
        <v>99.99830402116582</v>
      </c>
      <c r="G71" s="76">
        <v>7500</v>
      </c>
      <c r="H71" s="76">
        <v>7500</v>
      </c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</row>
    <row r="72" spans="1:25" s="144" customFormat="1" ht="25.5" customHeight="1">
      <c r="A72" s="232" t="s">
        <v>1311</v>
      </c>
      <c r="B72" s="76">
        <v>90000</v>
      </c>
      <c r="C72" s="76">
        <v>54800</v>
      </c>
      <c r="D72" s="76">
        <v>54800</v>
      </c>
      <c r="E72" s="221">
        <v>60.88888888888889</v>
      </c>
      <c r="F72" s="222">
        <v>100</v>
      </c>
      <c r="G72" s="76">
        <v>7500</v>
      </c>
      <c r="H72" s="76">
        <v>7500</v>
      </c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</row>
    <row r="73" spans="1:25" s="144" customFormat="1" ht="25.5" customHeight="1">
      <c r="A73" s="232" t="s">
        <v>1287</v>
      </c>
      <c r="B73" s="76">
        <v>4163</v>
      </c>
      <c r="C73" s="76">
        <v>4163</v>
      </c>
      <c r="D73" s="76">
        <v>4162</v>
      </c>
      <c r="E73" s="221">
        <v>99.97597886139803</v>
      </c>
      <c r="F73" s="222">
        <v>99.97597886139803</v>
      </c>
      <c r="G73" s="76">
        <v>0</v>
      </c>
      <c r="H73" s="76">
        <v>0</v>
      </c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</row>
    <row r="74" spans="1:25" s="144" customFormat="1" ht="12.75" customHeight="1">
      <c r="A74" s="69" t="s">
        <v>1288</v>
      </c>
      <c r="B74" s="76">
        <v>655218</v>
      </c>
      <c r="C74" s="76">
        <v>509784</v>
      </c>
      <c r="D74" s="76">
        <v>62778</v>
      </c>
      <c r="E74" s="221">
        <v>9.58123861066088</v>
      </c>
      <c r="F74" s="222">
        <v>12.314627371592675</v>
      </c>
      <c r="G74" s="76">
        <v>60598</v>
      </c>
      <c r="H74" s="76">
        <v>16380</v>
      </c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</row>
    <row r="75" spans="1:25" s="144" customFormat="1" ht="11.25" customHeight="1">
      <c r="A75" s="69" t="s">
        <v>1289</v>
      </c>
      <c r="B75" s="76">
        <v>655218</v>
      </c>
      <c r="C75" s="76">
        <v>509784</v>
      </c>
      <c r="D75" s="76">
        <v>62778</v>
      </c>
      <c r="E75" s="221">
        <v>9.58123861066088</v>
      </c>
      <c r="F75" s="222">
        <v>12.314627371592675</v>
      </c>
      <c r="G75" s="76">
        <v>60598</v>
      </c>
      <c r="H75" s="76">
        <v>16380</v>
      </c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</row>
    <row r="76" spans="1:25" s="144" customFormat="1" ht="11.25" customHeight="1">
      <c r="A76" s="81" t="s">
        <v>1293</v>
      </c>
      <c r="B76" s="76">
        <v>104748</v>
      </c>
      <c r="C76" s="88" t="s">
        <v>953</v>
      </c>
      <c r="D76" s="76">
        <v>353016</v>
      </c>
      <c r="E76" s="233" t="s">
        <v>953</v>
      </c>
      <c r="F76" s="234" t="s">
        <v>953</v>
      </c>
      <c r="G76" s="88" t="s">
        <v>953</v>
      </c>
      <c r="H76" s="76">
        <v>67084</v>
      </c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</row>
    <row r="77" spans="1:25" s="144" customFormat="1" ht="38.25" customHeight="1">
      <c r="A77" s="78" t="s">
        <v>1297</v>
      </c>
      <c r="B77" s="76">
        <v>-104748</v>
      </c>
      <c r="C77" s="76">
        <v>8615</v>
      </c>
      <c r="D77" s="76">
        <v>8615</v>
      </c>
      <c r="E77" s="233" t="s">
        <v>953</v>
      </c>
      <c r="F77" s="234" t="s">
        <v>953</v>
      </c>
      <c r="G77" s="76">
        <v>15755</v>
      </c>
      <c r="H77" s="76">
        <v>15755</v>
      </c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</row>
    <row r="78" spans="1:25" s="144" customFormat="1" ht="12.75" customHeight="1">
      <c r="A78" s="223" t="s">
        <v>1312</v>
      </c>
      <c r="B78" s="76"/>
      <c r="C78" s="76"/>
      <c r="D78" s="76"/>
      <c r="E78" s="215"/>
      <c r="F78" s="218"/>
      <c r="G78" s="76"/>
      <c r="H78" s="7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</row>
    <row r="79" spans="1:25" s="144" customFormat="1" ht="12.75" customHeight="1">
      <c r="A79" s="217" t="s">
        <v>1300</v>
      </c>
      <c r="B79" s="72">
        <v>91385808</v>
      </c>
      <c r="C79" s="72">
        <v>45470486</v>
      </c>
      <c r="D79" s="72">
        <v>45461129</v>
      </c>
      <c r="E79" s="215">
        <v>49.746377468151294</v>
      </c>
      <c r="F79" s="218">
        <v>99.9794218166043</v>
      </c>
      <c r="G79" s="72">
        <v>7108535</v>
      </c>
      <c r="H79" s="72">
        <v>7158828</v>
      </c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</row>
    <row r="80" spans="1:25" s="144" customFormat="1" ht="12.75" customHeight="1">
      <c r="A80" s="220" t="s">
        <v>1273</v>
      </c>
      <c r="B80" s="76">
        <v>90557369</v>
      </c>
      <c r="C80" s="76">
        <v>44840133</v>
      </c>
      <c r="D80" s="76">
        <v>44840133</v>
      </c>
      <c r="E80" s="221">
        <v>49.515719698084425</v>
      </c>
      <c r="F80" s="222">
        <v>100</v>
      </c>
      <c r="G80" s="76">
        <v>7078224</v>
      </c>
      <c r="H80" s="76">
        <v>7078224</v>
      </c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</row>
    <row r="81" spans="1:25" s="144" customFormat="1" ht="12.75" customHeight="1">
      <c r="A81" s="220" t="s">
        <v>1275</v>
      </c>
      <c r="B81" s="76">
        <v>828439</v>
      </c>
      <c r="C81" s="76">
        <v>630353</v>
      </c>
      <c r="D81" s="76">
        <v>620996</v>
      </c>
      <c r="E81" s="221">
        <v>74.95977374314826</v>
      </c>
      <c r="F81" s="222">
        <v>98.51559364356163</v>
      </c>
      <c r="G81" s="76">
        <v>30311</v>
      </c>
      <c r="H81" s="76">
        <v>80604</v>
      </c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</row>
    <row r="82" spans="1:25" s="144" customFormat="1" ht="12.75" customHeight="1">
      <c r="A82" s="70" t="s">
        <v>1307</v>
      </c>
      <c r="B82" s="72">
        <v>91385808</v>
      </c>
      <c r="C82" s="72">
        <v>45470486</v>
      </c>
      <c r="D82" s="72">
        <v>42342327</v>
      </c>
      <c r="E82" s="215">
        <v>46.33359153535087</v>
      </c>
      <c r="F82" s="218">
        <v>93.12046279866021</v>
      </c>
      <c r="G82" s="72">
        <v>7108535</v>
      </c>
      <c r="H82" s="72">
        <v>6944175</v>
      </c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</row>
    <row r="83" spans="1:25" s="144" customFormat="1" ht="12.75" customHeight="1">
      <c r="A83" s="241" t="s">
        <v>1309</v>
      </c>
      <c r="B83" s="76">
        <v>71561766</v>
      </c>
      <c r="C83" s="76">
        <v>37294729</v>
      </c>
      <c r="D83" s="76">
        <v>35599285</v>
      </c>
      <c r="E83" s="221">
        <v>49.74623599982147</v>
      </c>
      <c r="F83" s="222">
        <v>95.45393130487689</v>
      </c>
      <c r="G83" s="76">
        <v>5543362</v>
      </c>
      <c r="H83" s="76">
        <v>5728107</v>
      </c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</row>
    <row r="84" spans="1:25" s="144" customFormat="1" ht="12.75" customHeight="1">
      <c r="A84" s="69" t="s">
        <v>1279</v>
      </c>
      <c r="B84" s="76">
        <v>68107036</v>
      </c>
      <c r="C84" s="76">
        <v>34603853</v>
      </c>
      <c r="D84" s="76">
        <v>32991654</v>
      </c>
      <c r="E84" s="221">
        <v>48.440889425873706</v>
      </c>
      <c r="F84" s="222">
        <v>95.34098413838483</v>
      </c>
      <c r="G84" s="76">
        <v>5259071</v>
      </c>
      <c r="H84" s="76">
        <v>5124739</v>
      </c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</row>
    <row r="85" spans="1:25" s="231" customFormat="1" ht="12.75" customHeight="1">
      <c r="A85" s="89" t="s">
        <v>1280</v>
      </c>
      <c r="B85" s="83">
        <v>24937565</v>
      </c>
      <c r="C85" s="83">
        <v>12226102</v>
      </c>
      <c r="D85" s="83">
        <v>12106685</v>
      </c>
      <c r="E85" s="228">
        <v>48.547983734578736</v>
      </c>
      <c r="F85" s="240">
        <v>99.0232618703819</v>
      </c>
      <c r="G85" s="83">
        <v>1982070</v>
      </c>
      <c r="H85" s="83">
        <v>2006502</v>
      </c>
      <c r="I85" s="230"/>
      <c r="J85" s="230"/>
      <c r="K85" s="230"/>
      <c r="L85" s="230"/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</row>
    <row r="86" spans="1:25" s="144" customFormat="1" ht="12.75" customHeight="1">
      <c r="A86" s="69" t="s">
        <v>1313</v>
      </c>
      <c r="B86" s="76">
        <v>3454730</v>
      </c>
      <c r="C86" s="76">
        <v>2690876</v>
      </c>
      <c r="D86" s="76">
        <v>2607631</v>
      </c>
      <c r="E86" s="221">
        <v>75.4800230408744</v>
      </c>
      <c r="F86" s="222">
        <v>96.90639776786443</v>
      </c>
      <c r="G86" s="76">
        <v>284291</v>
      </c>
      <c r="H86" s="76">
        <v>603368</v>
      </c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</row>
    <row r="87" spans="1:25" s="231" customFormat="1" ht="12.75" customHeight="1">
      <c r="A87" s="225" t="s">
        <v>1314</v>
      </c>
      <c r="B87" s="83">
        <v>212460</v>
      </c>
      <c r="C87" s="227" t="s">
        <v>953</v>
      </c>
      <c r="D87" s="83">
        <v>104089</v>
      </c>
      <c r="E87" s="228">
        <v>48.9922808999341</v>
      </c>
      <c r="F87" s="229" t="s">
        <v>953</v>
      </c>
      <c r="G87" s="227" t="s">
        <v>953</v>
      </c>
      <c r="H87" s="83">
        <v>13751</v>
      </c>
      <c r="I87" s="230"/>
      <c r="J87" s="230"/>
      <c r="K87" s="230"/>
      <c r="L87" s="230"/>
      <c r="M87" s="230"/>
      <c r="N87" s="230"/>
      <c r="O87" s="230"/>
      <c r="P87" s="230"/>
      <c r="Q87" s="230"/>
      <c r="R87" s="230"/>
      <c r="S87" s="230"/>
      <c r="T87" s="230"/>
      <c r="U87" s="230"/>
      <c r="V87" s="230"/>
      <c r="W87" s="230"/>
      <c r="X87" s="230"/>
      <c r="Y87" s="230"/>
    </row>
    <row r="88" spans="1:25" s="144" customFormat="1" ht="24.75" customHeight="1">
      <c r="A88" s="232" t="s">
        <v>1285</v>
      </c>
      <c r="B88" s="76">
        <v>1245300</v>
      </c>
      <c r="C88" s="76">
        <v>1066598</v>
      </c>
      <c r="D88" s="76">
        <v>1060338</v>
      </c>
      <c r="E88" s="221">
        <v>85.14719344736208</v>
      </c>
      <c r="F88" s="222">
        <v>99.41308721748963</v>
      </c>
      <c r="G88" s="76">
        <v>52126</v>
      </c>
      <c r="H88" s="76">
        <v>61266</v>
      </c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</row>
    <row r="89" spans="1:25" s="144" customFormat="1" ht="12.75" customHeight="1">
      <c r="A89" s="69" t="s">
        <v>1286</v>
      </c>
      <c r="B89" s="76">
        <v>1227043</v>
      </c>
      <c r="C89" s="76">
        <v>875918</v>
      </c>
      <c r="D89" s="76">
        <v>874033</v>
      </c>
      <c r="E89" s="221">
        <v>71.23083706112989</v>
      </c>
      <c r="F89" s="222">
        <v>99.78479720704449</v>
      </c>
      <c r="G89" s="76">
        <v>156093</v>
      </c>
      <c r="H89" s="76">
        <v>155055</v>
      </c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</row>
    <row r="90" spans="1:25" s="144" customFormat="1" ht="25.5" customHeight="1">
      <c r="A90" s="232" t="s">
        <v>1287</v>
      </c>
      <c r="B90" s="76">
        <v>689927</v>
      </c>
      <c r="C90" s="76">
        <v>641271</v>
      </c>
      <c r="D90" s="76">
        <v>566172</v>
      </c>
      <c r="E90" s="221">
        <v>82.06259502816965</v>
      </c>
      <c r="F90" s="222">
        <v>88.28903848762847</v>
      </c>
      <c r="G90" s="76">
        <v>62321</v>
      </c>
      <c r="H90" s="76">
        <v>373297</v>
      </c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</row>
    <row r="91" spans="1:25" s="144" customFormat="1" ht="13.5" customHeight="1">
      <c r="A91" s="69" t="s">
        <v>1288</v>
      </c>
      <c r="B91" s="76">
        <v>19824042</v>
      </c>
      <c r="C91" s="76">
        <v>8175757</v>
      </c>
      <c r="D91" s="76">
        <v>6743042</v>
      </c>
      <c r="E91" s="221">
        <v>34.01446586927126</v>
      </c>
      <c r="F91" s="222">
        <v>82.47605695717229</v>
      </c>
      <c r="G91" s="76">
        <v>1565173</v>
      </c>
      <c r="H91" s="76">
        <v>1216068</v>
      </c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</row>
    <row r="92" spans="1:25" s="144" customFormat="1" ht="13.5" customHeight="1">
      <c r="A92" s="69" t="s">
        <v>1289</v>
      </c>
      <c r="B92" s="76">
        <v>10645042</v>
      </c>
      <c r="C92" s="76">
        <v>5559182</v>
      </c>
      <c r="D92" s="76">
        <v>4973210</v>
      </c>
      <c r="E92" s="221">
        <v>46.71855686431298</v>
      </c>
      <c r="F92" s="222">
        <v>89.45938449217888</v>
      </c>
      <c r="G92" s="76">
        <v>971304</v>
      </c>
      <c r="H92" s="76">
        <v>710182</v>
      </c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</row>
    <row r="93" spans="1:25" s="144" customFormat="1" ht="13.5" customHeight="1">
      <c r="A93" s="69" t="s">
        <v>1290</v>
      </c>
      <c r="B93" s="76">
        <v>9179000</v>
      </c>
      <c r="C93" s="76">
        <v>2616575</v>
      </c>
      <c r="D93" s="76">
        <v>1769832</v>
      </c>
      <c r="E93" s="221">
        <v>19.28131604749973</v>
      </c>
      <c r="F93" s="222">
        <v>67.6392612480055</v>
      </c>
      <c r="G93" s="76">
        <v>593869</v>
      </c>
      <c r="H93" s="76">
        <v>505886</v>
      </c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</row>
    <row r="94" spans="1:25" s="144" customFormat="1" ht="12.75" customHeight="1">
      <c r="A94" s="223" t="s">
        <v>1315</v>
      </c>
      <c r="B94" s="76"/>
      <c r="C94" s="76"/>
      <c r="D94" s="76"/>
      <c r="E94" s="215"/>
      <c r="F94" s="218"/>
      <c r="G94" s="76"/>
      <c r="H94" s="7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</row>
    <row r="95" spans="1:25" s="144" customFormat="1" ht="12.75" customHeight="1">
      <c r="A95" s="217" t="s">
        <v>1300</v>
      </c>
      <c r="B95" s="72">
        <v>13420672</v>
      </c>
      <c r="C95" s="72">
        <v>7830250</v>
      </c>
      <c r="D95" s="72">
        <v>7719976</v>
      </c>
      <c r="E95" s="215">
        <v>57.523021201918944</v>
      </c>
      <c r="F95" s="218">
        <v>98.5916924746975</v>
      </c>
      <c r="G95" s="72">
        <v>1259300</v>
      </c>
      <c r="H95" s="72">
        <v>1238142</v>
      </c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</row>
    <row r="96" spans="1:25" s="144" customFormat="1" ht="12.75" customHeight="1">
      <c r="A96" s="220" t="s">
        <v>1273</v>
      </c>
      <c r="B96" s="76">
        <v>13073672</v>
      </c>
      <c r="C96" s="76">
        <v>7652750</v>
      </c>
      <c r="D96" s="76">
        <v>7652750</v>
      </c>
      <c r="E96" s="221">
        <v>58.53558204611527</v>
      </c>
      <c r="F96" s="222">
        <v>100</v>
      </c>
      <c r="G96" s="76">
        <v>1234200</v>
      </c>
      <c r="H96" s="76">
        <v>1234200</v>
      </c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</row>
    <row r="97" spans="1:8" ht="13.5" customHeight="1">
      <c r="A97" s="220" t="s">
        <v>1275</v>
      </c>
      <c r="B97" s="76">
        <v>347000</v>
      </c>
      <c r="C97" s="76">
        <v>177500</v>
      </c>
      <c r="D97" s="76">
        <v>67226</v>
      </c>
      <c r="E97" s="221">
        <v>19.373487031700286</v>
      </c>
      <c r="F97" s="222">
        <v>37.87380281690141</v>
      </c>
      <c r="G97" s="76">
        <v>25100</v>
      </c>
      <c r="H97" s="76">
        <v>3942</v>
      </c>
    </row>
    <row r="98" spans="1:25" s="144" customFormat="1" ht="12.75" customHeight="1">
      <c r="A98" s="70" t="s">
        <v>1307</v>
      </c>
      <c r="B98" s="72">
        <v>13420672</v>
      </c>
      <c r="C98" s="72">
        <v>7830250</v>
      </c>
      <c r="D98" s="72">
        <v>7716015</v>
      </c>
      <c r="E98" s="215">
        <v>57.49350703154059</v>
      </c>
      <c r="F98" s="218">
        <v>98.54110660579164</v>
      </c>
      <c r="G98" s="72">
        <v>1259300</v>
      </c>
      <c r="H98" s="72">
        <v>1242772</v>
      </c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</row>
    <row r="99" spans="1:25" s="144" customFormat="1" ht="12.75" customHeight="1">
      <c r="A99" s="241" t="s">
        <v>1309</v>
      </c>
      <c r="B99" s="76">
        <v>13128312</v>
      </c>
      <c r="C99" s="76">
        <v>7612550</v>
      </c>
      <c r="D99" s="76">
        <v>7590830</v>
      </c>
      <c r="E99" s="221">
        <v>57.82030469720707</v>
      </c>
      <c r="F99" s="222">
        <v>99.71468167696764</v>
      </c>
      <c r="G99" s="76">
        <v>1131100</v>
      </c>
      <c r="H99" s="76">
        <v>1206593</v>
      </c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</row>
    <row r="100" spans="1:25" s="144" customFormat="1" ht="12.75" customHeight="1">
      <c r="A100" s="69" t="s">
        <v>1279</v>
      </c>
      <c r="B100" s="76">
        <v>12665122</v>
      </c>
      <c r="C100" s="76">
        <v>7199600</v>
      </c>
      <c r="D100" s="76">
        <v>7182206</v>
      </c>
      <c r="E100" s="221">
        <v>56.70854177322572</v>
      </c>
      <c r="F100" s="222">
        <v>99.7584032446247</v>
      </c>
      <c r="G100" s="76">
        <v>1090000</v>
      </c>
      <c r="H100" s="76">
        <v>1166073</v>
      </c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</row>
    <row r="101" spans="1:25" s="231" customFormat="1" ht="12.75" customHeight="1">
      <c r="A101" s="89" t="s">
        <v>1280</v>
      </c>
      <c r="B101" s="83">
        <v>5249706</v>
      </c>
      <c r="C101" s="83">
        <v>2976400</v>
      </c>
      <c r="D101" s="83">
        <v>2850144</v>
      </c>
      <c r="E101" s="228">
        <v>54.29149746671528</v>
      </c>
      <c r="F101" s="240">
        <v>95.7580970299691</v>
      </c>
      <c r="G101" s="83">
        <v>470000</v>
      </c>
      <c r="H101" s="83">
        <v>437215</v>
      </c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</row>
    <row r="102" spans="1:25" s="144" customFormat="1" ht="12.75" customHeight="1">
      <c r="A102" s="69" t="s">
        <v>1313</v>
      </c>
      <c r="B102" s="76">
        <v>463190</v>
      </c>
      <c r="C102" s="76">
        <v>412950</v>
      </c>
      <c r="D102" s="76">
        <v>408624</v>
      </c>
      <c r="E102" s="221">
        <v>88.21952114682959</v>
      </c>
      <c r="F102" s="222">
        <v>98.95241554667635</v>
      </c>
      <c r="G102" s="76">
        <v>41100</v>
      </c>
      <c r="H102" s="76">
        <v>40520</v>
      </c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</row>
    <row r="103" spans="1:25" s="231" customFormat="1" ht="12.75" customHeight="1">
      <c r="A103" s="225" t="s">
        <v>1314</v>
      </c>
      <c r="B103" s="83">
        <v>13200</v>
      </c>
      <c r="C103" s="227" t="s">
        <v>953</v>
      </c>
      <c r="D103" s="83">
        <v>3374</v>
      </c>
      <c r="E103" s="228">
        <v>25.560606060606062</v>
      </c>
      <c r="F103" s="229" t="s">
        <v>953</v>
      </c>
      <c r="G103" s="227" t="s">
        <v>953</v>
      </c>
      <c r="H103" s="83">
        <v>520</v>
      </c>
      <c r="I103" s="230"/>
      <c r="J103" s="230"/>
      <c r="K103" s="230"/>
      <c r="L103" s="230"/>
      <c r="M103" s="230"/>
      <c r="N103" s="230"/>
      <c r="O103" s="230"/>
      <c r="P103" s="230"/>
      <c r="Q103" s="230"/>
      <c r="R103" s="230"/>
      <c r="S103" s="230"/>
      <c r="T103" s="230"/>
      <c r="U103" s="230"/>
      <c r="V103" s="230"/>
      <c r="W103" s="230"/>
      <c r="X103" s="230"/>
      <c r="Y103" s="230"/>
    </row>
    <row r="104" spans="1:25" s="144" customFormat="1" ht="24.75" customHeight="1">
      <c r="A104" s="232" t="s">
        <v>1285</v>
      </c>
      <c r="B104" s="76">
        <v>10250</v>
      </c>
      <c r="C104" s="76">
        <v>10250</v>
      </c>
      <c r="D104" s="76">
        <v>10250</v>
      </c>
      <c r="E104" s="221">
        <v>100</v>
      </c>
      <c r="F104" s="222">
        <v>100</v>
      </c>
      <c r="G104" s="76">
        <v>0</v>
      </c>
      <c r="H104" s="76">
        <v>0</v>
      </c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</row>
    <row r="105" spans="1:25" s="144" customFormat="1" ht="25.5" customHeight="1">
      <c r="A105" s="232" t="s">
        <v>1287</v>
      </c>
      <c r="B105" s="76">
        <v>439740</v>
      </c>
      <c r="C105" s="76">
        <v>395000</v>
      </c>
      <c r="D105" s="76">
        <v>395000</v>
      </c>
      <c r="E105" s="221">
        <v>89.82580615818438</v>
      </c>
      <c r="F105" s="222">
        <v>100</v>
      </c>
      <c r="G105" s="76">
        <v>40000</v>
      </c>
      <c r="H105" s="76">
        <v>40000</v>
      </c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</row>
    <row r="106" spans="1:25" s="144" customFormat="1" ht="12.75" customHeight="1">
      <c r="A106" s="241" t="s">
        <v>1288</v>
      </c>
      <c r="B106" s="76">
        <v>292360</v>
      </c>
      <c r="C106" s="76">
        <v>217700</v>
      </c>
      <c r="D106" s="76">
        <v>125185</v>
      </c>
      <c r="E106" s="221">
        <v>42.81878505951567</v>
      </c>
      <c r="F106" s="222">
        <v>57.50344510794672</v>
      </c>
      <c r="G106" s="76">
        <v>128200</v>
      </c>
      <c r="H106" s="76">
        <v>36179</v>
      </c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</row>
    <row r="107" spans="1:25" s="144" customFormat="1" ht="12" customHeight="1">
      <c r="A107" s="69" t="s">
        <v>1289</v>
      </c>
      <c r="B107" s="76">
        <v>292360</v>
      </c>
      <c r="C107" s="76">
        <v>217700</v>
      </c>
      <c r="D107" s="76">
        <v>125185</v>
      </c>
      <c r="E107" s="221">
        <v>42.81878505951567</v>
      </c>
      <c r="F107" s="222">
        <v>57.50344510794672</v>
      </c>
      <c r="G107" s="76">
        <v>128200</v>
      </c>
      <c r="H107" s="76">
        <v>36179</v>
      </c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</row>
    <row r="108" spans="1:25" s="144" customFormat="1" ht="12.75" customHeight="1">
      <c r="A108" s="223" t="s">
        <v>1316</v>
      </c>
      <c r="B108" s="72"/>
      <c r="C108" s="72"/>
      <c r="D108" s="72"/>
      <c r="E108" s="215"/>
      <c r="F108" s="218"/>
      <c r="G108" s="72"/>
      <c r="H108" s="72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</row>
    <row r="109" spans="1:25" s="144" customFormat="1" ht="12.75" customHeight="1">
      <c r="A109" s="217" t="s">
        <v>1300</v>
      </c>
      <c r="B109" s="72">
        <v>15269278</v>
      </c>
      <c r="C109" s="72">
        <v>9320929</v>
      </c>
      <c r="D109" s="72">
        <v>7242002</v>
      </c>
      <c r="E109" s="215">
        <v>47.42858175743477</v>
      </c>
      <c r="F109" s="218">
        <v>77.69613951570707</v>
      </c>
      <c r="G109" s="72">
        <v>1336170</v>
      </c>
      <c r="H109" s="72">
        <v>1198135</v>
      </c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</row>
    <row r="110" spans="1:25" s="144" customFormat="1" ht="12.75" customHeight="1">
      <c r="A110" s="220" t="s">
        <v>1273</v>
      </c>
      <c r="B110" s="76">
        <v>9490026</v>
      </c>
      <c r="C110" s="76">
        <v>5603374</v>
      </c>
      <c r="D110" s="76">
        <v>5603374</v>
      </c>
      <c r="E110" s="221">
        <v>59.04487511414616</v>
      </c>
      <c r="F110" s="222">
        <v>100</v>
      </c>
      <c r="G110" s="76">
        <v>836142</v>
      </c>
      <c r="H110" s="76">
        <v>836142</v>
      </c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</row>
    <row r="111" spans="1:25" s="144" customFormat="1" ht="12.75" customHeight="1">
      <c r="A111" s="220" t="s">
        <v>1275</v>
      </c>
      <c r="B111" s="76">
        <v>2008232</v>
      </c>
      <c r="C111" s="76">
        <v>1347934</v>
      </c>
      <c r="D111" s="76">
        <v>1398444</v>
      </c>
      <c r="E111" s="221">
        <v>69.6355799529138</v>
      </c>
      <c r="F111" s="222">
        <v>103.74721610998759</v>
      </c>
      <c r="G111" s="76">
        <v>357298</v>
      </c>
      <c r="H111" s="76">
        <v>360201</v>
      </c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</row>
    <row r="112" spans="1:25" s="144" customFormat="1" ht="12.75" customHeight="1">
      <c r="A112" s="220" t="s">
        <v>1317</v>
      </c>
      <c r="B112" s="76">
        <v>3771020</v>
      </c>
      <c r="C112" s="76">
        <v>2369621</v>
      </c>
      <c r="D112" s="76">
        <v>240184</v>
      </c>
      <c r="E112" s="221">
        <v>6.369205148739598</v>
      </c>
      <c r="F112" s="222">
        <v>0</v>
      </c>
      <c r="G112" s="76">
        <v>142730</v>
      </c>
      <c r="H112" s="76">
        <v>1792</v>
      </c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</row>
    <row r="113" spans="1:25" s="144" customFormat="1" ht="12.75" customHeight="1">
      <c r="A113" s="70" t="s">
        <v>1307</v>
      </c>
      <c r="B113" s="72">
        <v>15199278</v>
      </c>
      <c r="C113" s="72">
        <v>9135300</v>
      </c>
      <c r="D113" s="72">
        <v>6246734</v>
      </c>
      <c r="E113" s="215">
        <v>41.09888640763068</v>
      </c>
      <c r="F113" s="218">
        <v>68.38017361225137</v>
      </c>
      <c r="G113" s="72">
        <v>1150541</v>
      </c>
      <c r="H113" s="72">
        <v>795791</v>
      </c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</row>
    <row r="114" spans="1:25" s="144" customFormat="1" ht="12.75" customHeight="1">
      <c r="A114" s="69" t="s">
        <v>1309</v>
      </c>
      <c r="B114" s="76">
        <v>14001927</v>
      </c>
      <c r="C114" s="76">
        <v>8403196</v>
      </c>
      <c r="D114" s="76">
        <v>6047261</v>
      </c>
      <c r="E114" s="221">
        <v>43.18877680193591</v>
      </c>
      <c r="F114" s="222">
        <v>71.96382186015892</v>
      </c>
      <c r="G114" s="76">
        <v>1121266</v>
      </c>
      <c r="H114" s="76">
        <v>782064</v>
      </c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</row>
    <row r="115" spans="1:25" s="144" customFormat="1" ht="12.75" customHeight="1">
      <c r="A115" s="69" t="s">
        <v>1279</v>
      </c>
      <c r="B115" s="76">
        <v>11201150</v>
      </c>
      <c r="C115" s="76">
        <v>6835458</v>
      </c>
      <c r="D115" s="76">
        <v>4558453</v>
      </c>
      <c r="E115" s="221">
        <v>40.69629457689612</v>
      </c>
      <c r="F115" s="222">
        <v>66.68833310072273</v>
      </c>
      <c r="G115" s="76">
        <v>921679</v>
      </c>
      <c r="H115" s="76">
        <v>588471</v>
      </c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</row>
    <row r="116" spans="1:25" s="231" customFormat="1" ht="12.75" customHeight="1">
      <c r="A116" s="89" t="s">
        <v>1280</v>
      </c>
      <c r="B116" s="83">
        <v>3936739</v>
      </c>
      <c r="C116" s="83">
        <v>2292396</v>
      </c>
      <c r="D116" s="83">
        <v>2133636</v>
      </c>
      <c r="E116" s="228">
        <v>54.19805580202295</v>
      </c>
      <c r="F116" s="240">
        <v>93.07449498254229</v>
      </c>
      <c r="G116" s="83">
        <v>363274</v>
      </c>
      <c r="H116" s="83">
        <v>315258</v>
      </c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</row>
    <row r="117" spans="1:25" s="144" customFormat="1" ht="12.75" customHeight="1">
      <c r="A117" s="69" t="s">
        <v>1304</v>
      </c>
      <c r="B117" s="76">
        <v>2800777</v>
      </c>
      <c r="C117" s="76">
        <v>1567738</v>
      </c>
      <c r="D117" s="76">
        <v>1488808</v>
      </c>
      <c r="E117" s="221">
        <v>53.1569632284184</v>
      </c>
      <c r="F117" s="222">
        <v>94.96535773196797</v>
      </c>
      <c r="G117" s="76">
        <v>199587</v>
      </c>
      <c r="H117" s="76">
        <v>193593</v>
      </c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6"/>
    </row>
    <row r="118" spans="1:25" s="144" customFormat="1" ht="26.25" customHeight="1">
      <c r="A118" s="232" t="s">
        <v>1285</v>
      </c>
      <c r="B118" s="76">
        <v>2602089</v>
      </c>
      <c r="C118" s="76">
        <v>1493550</v>
      </c>
      <c r="D118" s="76">
        <v>1428077</v>
      </c>
      <c r="E118" s="221">
        <v>54.88194293123717</v>
      </c>
      <c r="F118" s="222">
        <v>95.61628335174585</v>
      </c>
      <c r="G118" s="76">
        <v>195587</v>
      </c>
      <c r="H118" s="76">
        <v>190894</v>
      </c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</row>
    <row r="119" spans="1:25" s="144" customFormat="1" ht="25.5">
      <c r="A119" s="232" t="s">
        <v>1287</v>
      </c>
      <c r="B119" s="76">
        <v>120188</v>
      </c>
      <c r="C119" s="76">
        <v>74188</v>
      </c>
      <c r="D119" s="76">
        <v>60731</v>
      </c>
      <c r="E119" s="221">
        <v>50.530002995307356</v>
      </c>
      <c r="F119" s="222">
        <v>81.86094786218796</v>
      </c>
      <c r="G119" s="76">
        <v>4000</v>
      </c>
      <c r="H119" s="76">
        <v>2700</v>
      </c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</row>
    <row r="120" spans="1:25" s="144" customFormat="1" ht="12.75" customHeight="1">
      <c r="A120" s="69" t="s">
        <v>1288</v>
      </c>
      <c r="B120" s="76">
        <v>1197351</v>
      </c>
      <c r="C120" s="76">
        <v>732104</v>
      </c>
      <c r="D120" s="76">
        <v>199473</v>
      </c>
      <c r="E120" s="221">
        <v>16.659525903431827</v>
      </c>
      <c r="F120" s="222">
        <v>27.24653874312939</v>
      </c>
      <c r="G120" s="76">
        <v>29275</v>
      </c>
      <c r="H120" s="76">
        <v>13727</v>
      </c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</row>
    <row r="121" spans="1:25" s="144" customFormat="1" ht="12" customHeight="1">
      <c r="A121" s="69" t="s">
        <v>1318</v>
      </c>
      <c r="B121" s="76">
        <v>1137351</v>
      </c>
      <c r="C121" s="76">
        <v>701104</v>
      </c>
      <c r="D121" s="76">
        <v>193423</v>
      </c>
      <c r="E121" s="221">
        <v>17.006447437950115</v>
      </c>
      <c r="F121" s="222">
        <v>27.58834637942445</v>
      </c>
      <c r="G121" s="76">
        <v>27275</v>
      </c>
      <c r="H121" s="76">
        <v>13727</v>
      </c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96"/>
    </row>
    <row r="122" spans="1:25" s="144" customFormat="1" ht="12.75">
      <c r="A122" s="69" t="s">
        <v>1290</v>
      </c>
      <c r="B122" s="76">
        <v>60000</v>
      </c>
      <c r="C122" s="76">
        <v>31000</v>
      </c>
      <c r="D122" s="76">
        <v>6050</v>
      </c>
      <c r="E122" s="221">
        <v>10.083333333333332</v>
      </c>
      <c r="F122" s="222">
        <v>19.516129032258064</v>
      </c>
      <c r="G122" s="76">
        <v>2000</v>
      </c>
      <c r="H122" s="76">
        <v>0</v>
      </c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</row>
    <row r="123" spans="1:25" s="144" customFormat="1" ht="12.75">
      <c r="A123" s="81" t="s">
        <v>1293</v>
      </c>
      <c r="B123" s="76">
        <v>70000</v>
      </c>
      <c r="C123" s="76">
        <v>185629</v>
      </c>
      <c r="D123" s="76">
        <v>995268</v>
      </c>
      <c r="E123" s="233" t="s">
        <v>953</v>
      </c>
      <c r="F123" s="233" t="s">
        <v>953</v>
      </c>
      <c r="G123" s="76">
        <v>185629</v>
      </c>
      <c r="H123" s="76">
        <v>402344</v>
      </c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6"/>
    </row>
    <row r="124" spans="1:25" s="144" customFormat="1" ht="39" customHeight="1">
      <c r="A124" s="78" t="s">
        <v>1297</v>
      </c>
      <c r="B124" s="76">
        <v>-70000</v>
      </c>
      <c r="C124" s="76">
        <v>-185629</v>
      </c>
      <c r="D124" s="76">
        <v>-185629</v>
      </c>
      <c r="E124" s="233" t="s">
        <v>953</v>
      </c>
      <c r="F124" s="233" t="s">
        <v>953</v>
      </c>
      <c r="G124" s="76">
        <v>-185629</v>
      </c>
      <c r="H124" s="76">
        <v>-185629</v>
      </c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96"/>
    </row>
    <row r="125" spans="1:25" s="144" customFormat="1" ht="12.75" customHeight="1">
      <c r="A125" s="223" t="s">
        <v>1319</v>
      </c>
      <c r="B125" s="76"/>
      <c r="C125" s="76"/>
      <c r="D125" s="76"/>
      <c r="E125" s="215"/>
      <c r="F125" s="218"/>
      <c r="G125" s="76"/>
      <c r="H125" s="7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96"/>
    </row>
    <row r="126" spans="1:25" s="144" customFormat="1" ht="12.75" customHeight="1">
      <c r="A126" s="217" t="s">
        <v>1300</v>
      </c>
      <c r="B126" s="72">
        <v>234189970</v>
      </c>
      <c r="C126" s="72">
        <v>141701415</v>
      </c>
      <c r="D126" s="72">
        <v>129227373</v>
      </c>
      <c r="E126" s="215">
        <v>55.18057541063778</v>
      </c>
      <c r="F126" s="218">
        <v>91.19695311440609</v>
      </c>
      <c r="G126" s="72">
        <v>12755200</v>
      </c>
      <c r="H126" s="72">
        <v>10669403</v>
      </c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  <c r="Y126" s="96"/>
    </row>
    <row r="127" spans="1:25" s="144" customFormat="1" ht="12.75" customHeight="1">
      <c r="A127" s="220" t="s">
        <v>1273</v>
      </c>
      <c r="B127" s="76">
        <v>204388542</v>
      </c>
      <c r="C127" s="76">
        <v>119233892</v>
      </c>
      <c r="D127" s="76">
        <v>119233892</v>
      </c>
      <c r="E127" s="221">
        <v>58.336876829426174</v>
      </c>
      <c r="F127" s="222">
        <v>100</v>
      </c>
      <c r="G127" s="76">
        <v>8909998</v>
      </c>
      <c r="H127" s="76">
        <v>8909998</v>
      </c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  <c r="X127" s="96"/>
      <c r="Y127" s="96"/>
    </row>
    <row r="128" spans="1:25" s="144" customFormat="1" ht="12.75" customHeight="1">
      <c r="A128" s="220" t="s">
        <v>1274</v>
      </c>
      <c r="B128" s="76">
        <v>613427</v>
      </c>
      <c r="C128" s="76">
        <v>613427</v>
      </c>
      <c r="D128" s="76">
        <v>155295</v>
      </c>
      <c r="E128" s="221">
        <v>25.31597076750779</v>
      </c>
      <c r="F128" s="222">
        <v>25.31597076750779</v>
      </c>
      <c r="G128" s="76">
        <v>0</v>
      </c>
      <c r="H128" s="76">
        <v>5463</v>
      </c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</row>
    <row r="129" spans="1:25" s="144" customFormat="1" ht="12.75" customHeight="1">
      <c r="A129" s="220" t="s">
        <v>1275</v>
      </c>
      <c r="B129" s="76">
        <v>8921007</v>
      </c>
      <c r="C129" s="76">
        <v>5364570</v>
      </c>
      <c r="D129" s="76">
        <v>5998659</v>
      </c>
      <c r="E129" s="221">
        <v>67.24194925528026</v>
      </c>
      <c r="F129" s="222">
        <v>111.8199408340277</v>
      </c>
      <c r="G129" s="76">
        <v>983654</v>
      </c>
      <c r="H129" s="76">
        <v>1226080</v>
      </c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96"/>
    </row>
    <row r="130" spans="1:25" s="144" customFormat="1" ht="12.75" customHeight="1">
      <c r="A130" s="220" t="s">
        <v>1276</v>
      </c>
      <c r="B130" s="76">
        <v>20266994</v>
      </c>
      <c r="C130" s="76">
        <v>16489526</v>
      </c>
      <c r="D130" s="76">
        <v>3839527</v>
      </c>
      <c r="E130" s="221">
        <v>18.944728557180213</v>
      </c>
      <c r="F130" s="222">
        <v>23.284641414192258</v>
      </c>
      <c r="G130" s="76">
        <v>2861548</v>
      </c>
      <c r="H130" s="76">
        <v>527862</v>
      </c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96"/>
    </row>
    <row r="131" spans="1:25" s="144" customFormat="1" ht="12.75" customHeight="1">
      <c r="A131" s="70" t="s">
        <v>1307</v>
      </c>
      <c r="B131" s="72">
        <v>233511859</v>
      </c>
      <c r="C131" s="72">
        <v>141538611</v>
      </c>
      <c r="D131" s="72">
        <v>91058194</v>
      </c>
      <c r="E131" s="215">
        <v>38.9951047411258</v>
      </c>
      <c r="F131" s="218">
        <v>64.33452565109602</v>
      </c>
      <c r="G131" s="72">
        <v>12644548</v>
      </c>
      <c r="H131" s="72">
        <v>16415277</v>
      </c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</row>
    <row r="132" spans="1:25" s="144" customFormat="1" ht="12.75" customHeight="1">
      <c r="A132" s="69" t="s">
        <v>1278</v>
      </c>
      <c r="B132" s="76">
        <v>209992497</v>
      </c>
      <c r="C132" s="76">
        <v>129642694</v>
      </c>
      <c r="D132" s="76">
        <v>85620491</v>
      </c>
      <c r="E132" s="221">
        <v>40.773119146252164</v>
      </c>
      <c r="F132" s="222">
        <v>66.04343704860068</v>
      </c>
      <c r="G132" s="76">
        <v>11248290</v>
      </c>
      <c r="H132" s="76">
        <v>15666198</v>
      </c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6"/>
    </row>
    <row r="133" spans="1:25" s="144" customFormat="1" ht="12.75" customHeight="1">
      <c r="A133" s="69" t="s">
        <v>1279</v>
      </c>
      <c r="B133" s="76">
        <v>65983088</v>
      </c>
      <c r="C133" s="76">
        <v>41670620</v>
      </c>
      <c r="D133" s="76">
        <v>31848087</v>
      </c>
      <c r="E133" s="221">
        <v>48.267045337435555</v>
      </c>
      <c r="F133" s="222">
        <v>76.42815729643571</v>
      </c>
      <c r="G133" s="76">
        <v>6040509</v>
      </c>
      <c r="H133" s="76">
        <v>5172908</v>
      </c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  <c r="X133" s="96"/>
      <c r="Y133" s="96"/>
    </row>
    <row r="134" spans="1:25" s="231" customFormat="1" ht="12.75" customHeight="1">
      <c r="A134" s="89" t="s">
        <v>1280</v>
      </c>
      <c r="B134" s="83">
        <v>28780290</v>
      </c>
      <c r="C134" s="83">
        <v>16366524</v>
      </c>
      <c r="D134" s="83">
        <v>16091471</v>
      </c>
      <c r="E134" s="228">
        <v>55.911427577692926</v>
      </c>
      <c r="F134" s="240">
        <v>98.31941712241402</v>
      </c>
      <c r="G134" s="83">
        <v>2413252</v>
      </c>
      <c r="H134" s="83">
        <v>2483205</v>
      </c>
      <c r="I134" s="230"/>
      <c r="J134" s="230"/>
      <c r="K134" s="230"/>
      <c r="L134" s="230"/>
      <c r="M134" s="230"/>
      <c r="N134" s="230"/>
      <c r="O134" s="230"/>
      <c r="P134" s="230"/>
      <c r="Q134" s="230"/>
      <c r="R134" s="230"/>
      <c r="S134" s="230"/>
      <c r="T134" s="230"/>
      <c r="U134" s="230"/>
      <c r="V134" s="230"/>
      <c r="W134" s="230"/>
      <c r="X134" s="230"/>
      <c r="Y134" s="230"/>
    </row>
    <row r="135" spans="1:25" s="144" customFormat="1" ht="12.75" customHeight="1">
      <c r="A135" s="69" t="s">
        <v>1320</v>
      </c>
      <c r="B135" s="76">
        <v>54000000</v>
      </c>
      <c r="C135" s="76">
        <v>34264993</v>
      </c>
      <c r="D135" s="76">
        <v>31950193</v>
      </c>
      <c r="E135" s="221">
        <v>59.16702407407407</v>
      </c>
      <c r="F135" s="222">
        <v>93.24441712274682</v>
      </c>
      <c r="G135" s="76">
        <v>4875029</v>
      </c>
      <c r="H135" s="76">
        <v>3719699</v>
      </c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6"/>
    </row>
    <row r="136" spans="1:25" s="144" customFormat="1" ht="11.25" customHeight="1">
      <c r="A136" s="69" t="s">
        <v>1304</v>
      </c>
      <c r="B136" s="76">
        <v>90009409</v>
      </c>
      <c r="C136" s="76">
        <v>53707081</v>
      </c>
      <c r="D136" s="76">
        <v>21822211</v>
      </c>
      <c r="E136" s="221">
        <v>24.244366497284744</v>
      </c>
      <c r="F136" s="222">
        <v>40.631906619538675</v>
      </c>
      <c r="G136" s="76">
        <v>332752</v>
      </c>
      <c r="H136" s="76">
        <v>6773591</v>
      </c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  <c r="X136" s="96"/>
      <c r="Y136" s="96"/>
    </row>
    <row r="137" spans="1:25" s="231" customFormat="1" ht="12.75" customHeight="1">
      <c r="A137" s="225" t="s">
        <v>1291</v>
      </c>
      <c r="B137" s="83">
        <v>7333621</v>
      </c>
      <c r="C137" s="227" t="s">
        <v>953</v>
      </c>
      <c r="D137" s="83">
        <v>829090</v>
      </c>
      <c r="E137" s="228">
        <v>11.305329250038964</v>
      </c>
      <c r="F137" s="229" t="s">
        <v>953</v>
      </c>
      <c r="G137" s="227" t="s">
        <v>953</v>
      </c>
      <c r="H137" s="83">
        <v>168917</v>
      </c>
      <c r="I137" s="230"/>
      <c r="J137" s="230"/>
      <c r="K137" s="230"/>
      <c r="L137" s="230"/>
      <c r="M137" s="230"/>
      <c r="N137" s="230"/>
      <c r="O137" s="230"/>
      <c r="P137" s="230"/>
      <c r="Q137" s="230"/>
      <c r="R137" s="230"/>
      <c r="S137" s="230"/>
      <c r="T137" s="230"/>
      <c r="U137" s="230"/>
      <c r="V137" s="230"/>
      <c r="W137" s="230"/>
      <c r="X137" s="230"/>
      <c r="Y137" s="230"/>
    </row>
    <row r="138" spans="1:25" s="144" customFormat="1" ht="24.75" customHeight="1">
      <c r="A138" s="232" t="s">
        <v>1285</v>
      </c>
      <c r="B138" s="76">
        <v>1468450</v>
      </c>
      <c r="C138" s="76">
        <v>1208682</v>
      </c>
      <c r="D138" s="76">
        <v>304897</v>
      </c>
      <c r="E138" s="221">
        <v>20.76318567196704</v>
      </c>
      <c r="F138" s="222">
        <v>25.22557628888326</v>
      </c>
      <c r="G138" s="76">
        <v>75954</v>
      </c>
      <c r="H138" s="76">
        <v>22154</v>
      </c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6"/>
    </row>
    <row r="139" spans="1:25" s="144" customFormat="1" ht="13.5" customHeight="1">
      <c r="A139" s="69" t="s">
        <v>1286</v>
      </c>
      <c r="B139" s="76">
        <v>1000000</v>
      </c>
      <c r="C139" s="76">
        <v>583800</v>
      </c>
      <c r="D139" s="76">
        <v>340449</v>
      </c>
      <c r="E139" s="221">
        <v>34.0449</v>
      </c>
      <c r="F139" s="222">
        <v>58.31603288797533</v>
      </c>
      <c r="G139" s="76">
        <v>83400</v>
      </c>
      <c r="H139" s="76">
        <v>132996</v>
      </c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  <c r="X139" s="96"/>
      <c r="Y139" s="96"/>
    </row>
    <row r="140" spans="1:25" s="144" customFormat="1" ht="24.75" customHeight="1">
      <c r="A140" s="232" t="s">
        <v>1287</v>
      </c>
      <c r="B140" s="76">
        <v>1768600</v>
      </c>
      <c r="C140" s="76">
        <v>615600</v>
      </c>
      <c r="D140" s="76">
        <v>517381</v>
      </c>
      <c r="E140" s="221">
        <v>29.25370349428927</v>
      </c>
      <c r="F140" s="222">
        <v>84.0449967511371</v>
      </c>
      <c r="G140" s="76">
        <v>78000</v>
      </c>
      <c r="H140" s="76">
        <v>8221</v>
      </c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  <c r="W140" s="96"/>
      <c r="X140" s="96"/>
      <c r="Y140" s="96"/>
    </row>
    <row r="141" spans="1:25" s="144" customFormat="1" ht="12.75" customHeight="1">
      <c r="A141" s="69" t="s">
        <v>1288</v>
      </c>
      <c r="B141" s="76">
        <v>23519362</v>
      </c>
      <c r="C141" s="76">
        <v>11895917</v>
      </c>
      <c r="D141" s="76">
        <v>5437703</v>
      </c>
      <c r="E141" s="221">
        <v>23.12011269693455</v>
      </c>
      <c r="F141" s="222">
        <v>45.71066694564194</v>
      </c>
      <c r="G141" s="76">
        <v>1396258</v>
      </c>
      <c r="H141" s="76">
        <v>749079</v>
      </c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6"/>
    </row>
    <row r="142" spans="1:25" s="144" customFormat="1" ht="12.75" customHeight="1">
      <c r="A142" s="69" t="s">
        <v>1289</v>
      </c>
      <c r="B142" s="76">
        <v>8348207</v>
      </c>
      <c r="C142" s="76">
        <v>4755472</v>
      </c>
      <c r="D142" s="76">
        <v>2334696</v>
      </c>
      <c r="E142" s="221">
        <v>27.96643638568138</v>
      </c>
      <c r="F142" s="222">
        <v>49.09493736899302</v>
      </c>
      <c r="G142" s="76">
        <v>494340</v>
      </c>
      <c r="H142" s="76">
        <v>368833</v>
      </c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96"/>
      <c r="Y142" s="96"/>
    </row>
    <row r="143" spans="1:25" s="144" customFormat="1" ht="12.75" customHeight="1">
      <c r="A143" s="69" t="s">
        <v>1290</v>
      </c>
      <c r="B143" s="76">
        <v>15171155</v>
      </c>
      <c r="C143" s="76">
        <v>7140445</v>
      </c>
      <c r="D143" s="76">
        <v>3103007</v>
      </c>
      <c r="E143" s="221">
        <v>20.453333974901714</v>
      </c>
      <c r="F143" s="222">
        <v>43.4567733523611</v>
      </c>
      <c r="G143" s="76">
        <v>901918</v>
      </c>
      <c r="H143" s="76">
        <v>380246</v>
      </c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</row>
    <row r="144" spans="1:25" s="144" customFormat="1" ht="12.75" customHeight="1">
      <c r="A144" s="75" t="s">
        <v>1321</v>
      </c>
      <c r="B144" s="76">
        <v>-12894882</v>
      </c>
      <c r="C144" s="88" t="s">
        <v>953</v>
      </c>
      <c r="D144" s="76">
        <v>-7386162</v>
      </c>
      <c r="E144" s="233" t="s">
        <v>953</v>
      </c>
      <c r="F144" s="234" t="s">
        <v>953</v>
      </c>
      <c r="G144" s="88" t="s">
        <v>953</v>
      </c>
      <c r="H144" s="76">
        <v>2304829</v>
      </c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6"/>
    </row>
    <row r="145" spans="1:25" s="144" customFormat="1" ht="11.25" customHeight="1">
      <c r="A145" s="81" t="s">
        <v>1293</v>
      </c>
      <c r="B145" s="76">
        <v>13572993</v>
      </c>
      <c r="C145" s="76">
        <v>162804</v>
      </c>
      <c r="D145" s="76">
        <v>45555341</v>
      </c>
      <c r="E145" s="233" t="s">
        <v>953</v>
      </c>
      <c r="F145" s="234" t="s">
        <v>953</v>
      </c>
      <c r="G145" s="76">
        <v>110652</v>
      </c>
      <c r="H145" s="76">
        <v>-8050703</v>
      </c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  <c r="X145" s="96"/>
      <c r="Y145" s="96"/>
    </row>
    <row r="146" spans="1:25" s="144" customFormat="1" ht="38.25">
      <c r="A146" s="78" t="s">
        <v>1297</v>
      </c>
      <c r="B146" s="76">
        <v>-1185202</v>
      </c>
      <c r="C146" s="76">
        <v>-644180</v>
      </c>
      <c r="D146" s="76">
        <v>-644180</v>
      </c>
      <c r="E146" s="233" t="s">
        <v>953</v>
      </c>
      <c r="F146" s="233" t="s">
        <v>953</v>
      </c>
      <c r="G146" s="76">
        <v>-131600</v>
      </c>
      <c r="H146" s="76">
        <v>-131600</v>
      </c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6"/>
    </row>
    <row r="147" spans="1:25" s="144" customFormat="1" ht="30" customHeight="1">
      <c r="A147" s="232" t="s">
        <v>1298</v>
      </c>
      <c r="B147" s="76">
        <v>507091</v>
      </c>
      <c r="C147" s="76">
        <v>481376</v>
      </c>
      <c r="D147" s="76">
        <v>481376</v>
      </c>
      <c r="E147" s="233" t="s">
        <v>953</v>
      </c>
      <c r="F147" s="233" t="s">
        <v>953</v>
      </c>
      <c r="G147" s="76">
        <v>20948</v>
      </c>
      <c r="H147" s="76">
        <v>20948</v>
      </c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6"/>
    </row>
    <row r="148" spans="1:25" s="144" customFormat="1" ht="12.75" customHeight="1">
      <c r="A148" s="223" t="s">
        <v>1322</v>
      </c>
      <c r="B148" s="76"/>
      <c r="C148" s="76"/>
      <c r="D148" s="76"/>
      <c r="E148" s="215"/>
      <c r="F148" s="218"/>
      <c r="G148" s="76"/>
      <c r="H148" s="7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  <c r="X148" s="96"/>
      <c r="Y148" s="96"/>
    </row>
    <row r="149" spans="1:25" s="144" customFormat="1" ht="12.75" customHeight="1">
      <c r="A149" s="217" t="s">
        <v>1300</v>
      </c>
      <c r="B149" s="72">
        <v>115502437</v>
      </c>
      <c r="C149" s="72">
        <v>64371931</v>
      </c>
      <c r="D149" s="72">
        <v>62842563</v>
      </c>
      <c r="E149" s="215">
        <v>54.4079974693521</v>
      </c>
      <c r="F149" s="218">
        <v>97.62416945360859</v>
      </c>
      <c r="G149" s="72">
        <v>9443317</v>
      </c>
      <c r="H149" s="72">
        <v>9161930</v>
      </c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6"/>
    </row>
    <row r="150" spans="1:25" s="144" customFormat="1" ht="12.75" customHeight="1">
      <c r="A150" s="220" t="s">
        <v>1273</v>
      </c>
      <c r="B150" s="76">
        <v>101200256</v>
      </c>
      <c r="C150" s="76">
        <v>57229292</v>
      </c>
      <c r="D150" s="76">
        <v>57229292</v>
      </c>
      <c r="E150" s="221">
        <v>56.55054074171512</v>
      </c>
      <c r="F150" s="222">
        <v>100</v>
      </c>
      <c r="G150" s="76">
        <v>8396862</v>
      </c>
      <c r="H150" s="76">
        <v>8396862</v>
      </c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96"/>
    </row>
    <row r="151" spans="1:25" s="144" customFormat="1" ht="14.25" customHeight="1">
      <c r="A151" s="220" t="s">
        <v>1275</v>
      </c>
      <c r="B151" s="76">
        <v>8071278</v>
      </c>
      <c r="C151" s="76">
        <v>4854716</v>
      </c>
      <c r="D151" s="76">
        <v>4309956</v>
      </c>
      <c r="E151" s="221">
        <v>53.39868110105983</v>
      </c>
      <c r="F151" s="222">
        <v>88.77874627475634</v>
      </c>
      <c r="G151" s="76">
        <v>678462</v>
      </c>
      <c r="H151" s="76">
        <v>633986</v>
      </c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  <c r="X151" s="96"/>
      <c r="Y151" s="96"/>
    </row>
    <row r="152" spans="1:25" s="144" customFormat="1" ht="12.75" customHeight="1">
      <c r="A152" s="220" t="s">
        <v>1276</v>
      </c>
      <c r="B152" s="76">
        <v>6230903</v>
      </c>
      <c r="C152" s="76">
        <v>2287923</v>
      </c>
      <c r="D152" s="76">
        <v>1303315</v>
      </c>
      <c r="E152" s="221">
        <v>20.916952165681284</v>
      </c>
      <c r="F152" s="222">
        <v>56.9649852726687</v>
      </c>
      <c r="G152" s="76">
        <v>367993</v>
      </c>
      <c r="H152" s="76">
        <v>131082</v>
      </c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  <c r="Y152" s="96"/>
    </row>
    <row r="153" spans="1:25" s="144" customFormat="1" ht="12.75" customHeight="1">
      <c r="A153" s="70" t="s">
        <v>1307</v>
      </c>
      <c r="B153" s="72">
        <v>115502437</v>
      </c>
      <c r="C153" s="72">
        <v>64371931</v>
      </c>
      <c r="D153" s="72">
        <v>61834864</v>
      </c>
      <c r="E153" s="215">
        <v>53.535549210965996</v>
      </c>
      <c r="F153" s="218">
        <v>96.05873715362058</v>
      </c>
      <c r="G153" s="72">
        <v>9443317</v>
      </c>
      <c r="H153" s="72">
        <v>8861951</v>
      </c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96"/>
      <c r="Y153" s="96"/>
    </row>
    <row r="154" spans="1:25" s="144" customFormat="1" ht="12.75" customHeight="1">
      <c r="A154" s="69" t="s">
        <v>1278</v>
      </c>
      <c r="B154" s="76">
        <v>102982720</v>
      </c>
      <c r="C154" s="76">
        <v>59186391</v>
      </c>
      <c r="D154" s="76">
        <v>57568302</v>
      </c>
      <c r="E154" s="221">
        <v>55.90093367120231</v>
      </c>
      <c r="F154" s="222">
        <v>97.26611308332687</v>
      </c>
      <c r="G154" s="76">
        <v>8487516</v>
      </c>
      <c r="H154" s="76">
        <v>8034526</v>
      </c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  <c r="X154" s="96"/>
      <c r="Y154" s="96"/>
    </row>
    <row r="155" spans="1:25" s="144" customFormat="1" ht="12.75" customHeight="1">
      <c r="A155" s="69" t="s">
        <v>1279</v>
      </c>
      <c r="B155" s="76">
        <v>99227177</v>
      </c>
      <c r="C155" s="76">
        <v>57174407</v>
      </c>
      <c r="D155" s="76">
        <v>55601955</v>
      </c>
      <c r="E155" s="221">
        <v>56.03500641764705</v>
      </c>
      <c r="F155" s="222">
        <v>97.24972748733536</v>
      </c>
      <c r="G155" s="76">
        <v>8187103</v>
      </c>
      <c r="H155" s="76">
        <v>7751195</v>
      </c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  <c r="X155" s="96"/>
      <c r="Y155" s="96"/>
    </row>
    <row r="156" spans="1:25" s="231" customFormat="1" ht="12" customHeight="1">
      <c r="A156" s="89" t="s">
        <v>1280</v>
      </c>
      <c r="B156" s="83">
        <v>53015861</v>
      </c>
      <c r="C156" s="83">
        <v>30575349</v>
      </c>
      <c r="D156" s="83">
        <v>30337202</v>
      </c>
      <c r="E156" s="228">
        <v>57.22287901728126</v>
      </c>
      <c r="F156" s="240">
        <v>99.22111436896436</v>
      </c>
      <c r="G156" s="83">
        <v>4507685</v>
      </c>
      <c r="H156" s="83">
        <v>4446975</v>
      </c>
      <c r="I156" s="230"/>
      <c r="J156" s="230"/>
      <c r="K156" s="230"/>
      <c r="L156" s="230"/>
      <c r="M156" s="230"/>
      <c r="N156" s="230"/>
      <c r="O156" s="230"/>
      <c r="P156" s="230"/>
      <c r="Q156" s="230"/>
      <c r="R156" s="230"/>
      <c r="S156" s="230"/>
      <c r="T156" s="230"/>
      <c r="U156" s="230"/>
      <c r="V156" s="230"/>
      <c r="W156" s="230"/>
      <c r="X156" s="230"/>
      <c r="Y156" s="230"/>
    </row>
    <row r="157" spans="1:25" s="144" customFormat="1" ht="12.75" customHeight="1">
      <c r="A157" s="69" t="s">
        <v>1313</v>
      </c>
      <c r="B157" s="76">
        <v>3755543</v>
      </c>
      <c r="C157" s="76">
        <v>2011984</v>
      </c>
      <c r="D157" s="76">
        <v>1966347</v>
      </c>
      <c r="E157" s="221">
        <v>52.358527115785925</v>
      </c>
      <c r="F157" s="222">
        <v>97.73174140549825</v>
      </c>
      <c r="G157" s="76">
        <v>300413</v>
      </c>
      <c r="H157" s="76">
        <v>283331</v>
      </c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  <c r="X157" s="96"/>
      <c r="Y157" s="96"/>
    </row>
    <row r="158" spans="1:25" s="144" customFormat="1" ht="27" customHeight="1">
      <c r="A158" s="232" t="s">
        <v>1285</v>
      </c>
      <c r="B158" s="76">
        <v>482898</v>
      </c>
      <c r="C158" s="76">
        <v>281692</v>
      </c>
      <c r="D158" s="76">
        <v>281692</v>
      </c>
      <c r="E158" s="221">
        <v>58.333643957937284</v>
      </c>
      <c r="F158" s="222">
        <v>100</v>
      </c>
      <c r="G158" s="76">
        <v>40241</v>
      </c>
      <c r="H158" s="76">
        <v>40241</v>
      </c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  <c r="X158" s="96"/>
      <c r="Y158" s="96"/>
    </row>
    <row r="159" spans="1:25" s="144" customFormat="1" ht="12.75" customHeight="1">
      <c r="A159" s="69" t="s">
        <v>1286</v>
      </c>
      <c r="B159" s="76">
        <v>3239645</v>
      </c>
      <c r="C159" s="76">
        <v>1712520</v>
      </c>
      <c r="D159" s="76">
        <v>1666883</v>
      </c>
      <c r="E159" s="221">
        <v>51.45264373102608</v>
      </c>
      <c r="F159" s="222">
        <v>97.33509681638755</v>
      </c>
      <c r="G159" s="76">
        <v>260172</v>
      </c>
      <c r="H159" s="76">
        <v>243090</v>
      </c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  <c r="X159" s="96"/>
      <c r="Y159" s="96"/>
    </row>
    <row r="160" spans="1:25" s="144" customFormat="1" ht="25.5" customHeight="1">
      <c r="A160" s="232" t="s">
        <v>1287</v>
      </c>
      <c r="B160" s="76">
        <v>33000</v>
      </c>
      <c r="C160" s="76">
        <v>17772</v>
      </c>
      <c r="D160" s="76">
        <v>17772</v>
      </c>
      <c r="E160" s="221">
        <v>53.85454545454545</v>
      </c>
      <c r="F160" s="222">
        <v>100</v>
      </c>
      <c r="G160" s="76">
        <v>0</v>
      </c>
      <c r="H160" s="76">
        <v>0</v>
      </c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  <c r="X160" s="96"/>
      <c r="Y160" s="96"/>
    </row>
    <row r="161" spans="1:25" s="144" customFormat="1" ht="12.75" customHeight="1">
      <c r="A161" s="69" t="s">
        <v>1288</v>
      </c>
      <c r="B161" s="76">
        <v>12519717</v>
      </c>
      <c r="C161" s="76">
        <v>5185540</v>
      </c>
      <c r="D161" s="76">
        <v>4266562</v>
      </c>
      <c r="E161" s="221">
        <v>34.07874155621889</v>
      </c>
      <c r="F161" s="222">
        <v>82.27806554380065</v>
      </c>
      <c r="G161" s="76">
        <v>955801</v>
      </c>
      <c r="H161" s="76">
        <v>827425</v>
      </c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  <c r="X161" s="96"/>
      <c r="Y161" s="96"/>
    </row>
    <row r="162" spans="1:25" s="144" customFormat="1" ht="12.75" customHeight="1">
      <c r="A162" s="69" t="s">
        <v>1289</v>
      </c>
      <c r="B162" s="76">
        <v>4613429</v>
      </c>
      <c r="C162" s="76">
        <v>1547981</v>
      </c>
      <c r="D162" s="76">
        <v>1046053</v>
      </c>
      <c r="E162" s="221">
        <v>22.67408905610122</v>
      </c>
      <c r="F162" s="222">
        <v>67.57531261688612</v>
      </c>
      <c r="G162" s="76">
        <v>338708</v>
      </c>
      <c r="H162" s="76">
        <v>312428</v>
      </c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  <c r="X162" s="96"/>
      <c r="Y162" s="96"/>
    </row>
    <row r="163" spans="1:25" s="144" customFormat="1" ht="12.75">
      <c r="A163" s="69" t="s">
        <v>1290</v>
      </c>
      <c r="B163" s="76">
        <v>7906288</v>
      </c>
      <c r="C163" s="76">
        <v>3637559</v>
      </c>
      <c r="D163" s="76">
        <v>3220509</v>
      </c>
      <c r="E163" s="221">
        <v>40.733514893462015</v>
      </c>
      <c r="F163" s="222">
        <v>88.53489386701357</v>
      </c>
      <c r="G163" s="76">
        <v>617093</v>
      </c>
      <c r="H163" s="76">
        <v>514997</v>
      </c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  <c r="W163" s="96"/>
      <c r="X163" s="96"/>
      <c r="Y163" s="96"/>
    </row>
    <row r="164" spans="1:25" s="144" customFormat="1" ht="12.75" customHeight="1">
      <c r="A164" s="239" t="s">
        <v>1323</v>
      </c>
      <c r="B164" s="76"/>
      <c r="C164" s="76"/>
      <c r="D164" s="76"/>
      <c r="E164" s="221"/>
      <c r="F164" s="222"/>
      <c r="G164" s="76"/>
      <c r="H164" s="7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  <c r="W164" s="96"/>
      <c r="X164" s="96"/>
      <c r="Y164" s="96"/>
    </row>
    <row r="165" spans="1:25" s="144" customFormat="1" ht="12.75" customHeight="1">
      <c r="A165" s="217" t="s">
        <v>1300</v>
      </c>
      <c r="B165" s="72">
        <v>101456729</v>
      </c>
      <c r="C165" s="72">
        <v>61471790</v>
      </c>
      <c r="D165" s="72">
        <v>58405429</v>
      </c>
      <c r="E165" s="215">
        <v>57.56683620265345</v>
      </c>
      <c r="F165" s="218">
        <v>95.01175905240437</v>
      </c>
      <c r="G165" s="72">
        <v>9740170</v>
      </c>
      <c r="H165" s="72">
        <v>8433309</v>
      </c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  <c r="W165" s="96"/>
      <c r="X165" s="96"/>
      <c r="Y165" s="96"/>
    </row>
    <row r="166" spans="1:25" s="144" customFormat="1" ht="12.75" customHeight="1">
      <c r="A166" s="220" t="s">
        <v>1273</v>
      </c>
      <c r="B166" s="76">
        <v>70813069</v>
      </c>
      <c r="C166" s="76">
        <v>43334037</v>
      </c>
      <c r="D166" s="76">
        <v>43334037</v>
      </c>
      <c r="E166" s="221">
        <v>61.19497094526436</v>
      </c>
      <c r="F166" s="222">
        <v>100</v>
      </c>
      <c r="G166" s="76">
        <v>7150654</v>
      </c>
      <c r="H166" s="76">
        <v>7150654</v>
      </c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96"/>
      <c r="X166" s="96"/>
      <c r="Y166" s="96"/>
    </row>
    <row r="167" spans="1:25" s="144" customFormat="1" ht="12.75" customHeight="1">
      <c r="A167" s="220" t="s">
        <v>1274</v>
      </c>
      <c r="B167" s="76">
        <v>531000</v>
      </c>
      <c r="C167" s="76">
        <v>531000</v>
      </c>
      <c r="D167" s="76">
        <v>356916</v>
      </c>
      <c r="E167" s="221">
        <v>67.21581920903955</v>
      </c>
      <c r="F167" s="222">
        <v>67.21581920903955</v>
      </c>
      <c r="G167" s="76">
        <v>11000</v>
      </c>
      <c r="H167" s="76">
        <v>27891</v>
      </c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  <c r="W167" s="96"/>
      <c r="X167" s="96"/>
      <c r="Y167" s="96"/>
    </row>
    <row r="168" spans="1:25" s="144" customFormat="1" ht="12.75" customHeight="1">
      <c r="A168" s="220" t="s">
        <v>1275</v>
      </c>
      <c r="B168" s="76">
        <v>29293608</v>
      </c>
      <c r="C168" s="76">
        <v>16787701</v>
      </c>
      <c r="D168" s="76">
        <v>14330699</v>
      </c>
      <c r="E168" s="221">
        <v>48.92090793322557</v>
      </c>
      <c r="F168" s="222">
        <v>85.36427352381365</v>
      </c>
      <c r="G168" s="76">
        <v>2246016</v>
      </c>
      <c r="H168" s="76">
        <v>1254829</v>
      </c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  <c r="W168" s="96"/>
      <c r="X168" s="96"/>
      <c r="Y168" s="96"/>
    </row>
    <row r="169" spans="1:25" s="144" customFormat="1" ht="12.75" customHeight="1">
      <c r="A169" s="220" t="s">
        <v>1276</v>
      </c>
      <c r="B169" s="76">
        <v>819052</v>
      </c>
      <c r="C169" s="76">
        <v>819052</v>
      </c>
      <c r="D169" s="76">
        <v>383777</v>
      </c>
      <c r="E169" s="221">
        <v>46.85624355962747</v>
      </c>
      <c r="F169" s="222">
        <v>46.85624355962747</v>
      </c>
      <c r="G169" s="76">
        <v>332500</v>
      </c>
      <c r="H169" s="76">
        <v>-65</v>
      </c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  <c r="W169" s="96"/>
      <c r="X169" s="96"/>
      <c r="Y169" s="96"/>
    </row>
    <row r="170" spans="1:25" s="144" customFormat="1" ht="12.75" customHeight="1">
      <c r="A170" s="70" t="s">
        <v>1307</v>
      </c>
      <c r="B170" s="72">
        <v>102728053</v>
      </c>
      <c r="C170" s="72">
        <v>62213398</v>
      </c>
      <c r="D170" s="72">
        <v>53288136</v>
      </c>
      <c r="E170" s="215">
        <v>51.873012720293644</v>
      </c>
      <c r="F170" s="218">
        <v>85.65379438043233</v>
      </c>
      <c r="G170" s="72">
        <v>9846114</v>
      </c>
      <c r="H170" s="72">
        <v>7596478</v>
      </c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  <c r="W170" s="96"/>
      <c r="X170" s="96"/>
      <c r="Y170" s="96"/>
    </row>
    <row r="171" spans="1:25" s="144" customFormat="1" ht="12.75" customHeight="1">
      <c r="A171" s="69" t="s">
        <v>1309</v>
      </c>
      <c r="B171" s="76">
        <v>100005698</v>
      </c>
      <c r="C171" s="76">
        <v>60673145</v>
      </c>
      <c r="D171" s="76">
        <v>52162457</v>
      </c>
      <c r="E171" s="221">
        <v>52.15948495254741</v>
      </c>
      <c r="F171" s="222">
        <v>85.97289130141515</v>
      </c>
      <c r="G171" s="76">
        <v>9716561</v>
      </c>
      <c r="H171" s="76">
        <v>7501562</v>
      </c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  <c r="W171" s="96"/>
      <c r="X171" s="96"/>
      <c r="Y171" s="96"/>
    </row>
    <row r="172" spans="1:25" s="144" customFormat="1" ht="12.75" customHeight="1">
      <c r="A172" s="69" t="s">
        <v>1279</v>
      </c>
      <c r="B172" s="76">
        <v>74750609</v>
      </c>
      <c r="C172" s="76">
        <v>43530415</v>
      </c>
      <c r="D172" s="76">
        <v>40263483</v>
      </c>
      <c r="E172" s="221">
        <v>53.86375246788959</v>
      </c>
      <c r="F172" s="222">
        <v>92.49505891455433</v>
      </c>
      <c r="G172" s="76">
        <v>7011782</v>
      </c>
      <c r="H172" s="76">
        <v>6344514</v>
      </c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6"/>
      <c r="X172" s="96"/>
      <c r="Y172" s="96"/>
    </row>
    <row r="173" spans="1:25" s="231" customFormat="1" ht="12.75" customHeight="1">
      <c r="A173" s="89" t="s">
        <v>1280</v>
      </c>
      <c r="B173" s="83">
        <v>37018980</v>
      </c>
      <c r="C173" s="83">
        <v>21976386</v>
      </c>
      <c r="D173" s="83">
        <v>20761133</v>
      </c>
      <c r="E173" s="228">
        <v>56.08240151403415</v>
      </c>
      <c r="F173" s="240">
        <v>94.47018722732665</v>
      </c>
      <c r="G173" s="83">
        <v>3848686</v>
      </c>
      <c r="H173" s="83">
        <v>3765965</v>
      </c>
      <c r="I173" s="230"/>
      <c r="J173" s="230"/>
      <c r="K173" s="230"/>
      <c r="L173" s="230"/>
      <c r="M173" s="230"/>
      <c r="N173" s="230"/>
      <c r="O173" s="230"/>
      <c r="P173" s="230"/>
      <c r="Q173" s="230"/>
      <c r="R173" s="230"/>
      <c r="S173" s="230"/>
      <c r="T173" s="230"/>
      <c r="U173" s="230"/>
      <c r="V173" s="230"/>
      <c r="W173" s="230"/>
      <c r="X173" s="230"/>
      <c r="Y173" s="230"/>
    </row>
    <row r="174" spans="1:25" s="144" customFormat="1" ht="12.75" customHeight="1">
      <c r="A174" s="69" t="s">
        <v>1281</v>
      </c>
      <c r="B174" s="76">
        <v>2443471</v>
      </c>
      <c r="C174" s="76">
        <v>1633553</v>
      </c>
      <c r="D174" s="76">
        <v>1385659</v>
      </c>
      <c r="E174" s="221">
        <v>56.708632924229505</v>
      </c>
      <c r="F174" s="222">
        <v>84.824857228385</v>
      </c>
      <c r="G174" s="76">
        <v>503311</v>
      </c>
      <c r="H174" s="76">
        <v>439616</v>
      </c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  <c r="X174" s="96"/>
      <c r="Y174" s="96"/>
    </row>
    <row r="175" spans="1:25" s="144" customFormat="1" ht="12.75" customHeight="1">
      <c r="A175" s="69" t="s">
        <v>1313</v>
      </c>
      <c r="B175" s="76">
        <v>22811618</v>
      </c>
      <c r="C175" s="76">
        <v>15509177</v>
      </c>
      <c r="D175" s="76">
        <v>10513315</v>
      </c>
      <c r="E175" s="221">
        <v>46.0875462669943</v>
      </c>
      <c r="F175" s="222">
        <v>67.78770401549998</v>
      </c>
      <c r="G175" s="76">
        <v>2201468</v>
      </c>
      <c r="H175" s="76">
        <v>717432</v>
      </c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  <c r="X175" s="96"/>
      <c r="Y175" s="96"/>
    </row>
    <row r="176" spans="1:25" s="231" customFormat="1" ht="12.75">
      <c r="A176" s="225" t="s">
        <v>1284</v>
      </c>
      <c r="B176" s="83">
        <v>1595138</v>
      </c>
      <c r="C176" s="227" t="s">
        <v>953</v>
      </c>
      <c r="D176" s="83">
        <v>572838</v>
      </c>
      <c r="E176" s="228">
        <v>0</v>
      </c>
      <c r="F176" s="227" t="s">
        <v>953</v>
      </c>
      <c r="G176" s="227" t="s">
        <v>953</v>
      </c>
      <c r="H176" s="83">
        <v>26000</v>
      </c>
      <c r="I176" s="230"/>
      <c r="J176" s="230"/>
      <c r="K176" s="230"/>
      <c r="L176" s="230"/>
      <c r="M176" s="230"/>
      <c r="N176" s="230"/>
      <c r="O176" s="230"/>
      <c r="P176" s="230"/>
      <c r="Q176" s="230"/>
      <c r="R176" s="230"/>
      <c r="S176" s="230"/>
      <c r="T176" s="230"/>
      <c r="U176" s="230"/>
      <c r="V176" s="230"/>
      <c r="W176" s="230"/>
      <c r="X176" s="230"/>
      <c r="Y176" s="230"/>
    </row>
    <row r="177" spans="1:25" s="144" customFormat="1" ht="26.25" customHeight="1">
      <c r="A177" s="232" t="s">
        <v>1285</v>
      </c>
      <c r="B177" s="76">
        <v>11232554</v>
      </c>
      <c r="C177" s="76">
        <v>7302463</v>
      </c>
      <c r="D177" s="76">
        <v>6412857</v>
      </c>
      <c r="E177" s="221">
        <v>57.09170861764831</v>
      </c>
      <c r="F177" s="222">
        <v>87.81772670399015</v>
      </c>
      <c r="G177" s="76">
        <v>1010607</v>
      </c>
      <c r="H177" s="76">
        <v>610152</v>
      </c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  <c r="W177" s="96"/>
      <c r="X177" s="96"/>
      <c r="Y177" s="96"/>
    </row>
    <row r="178" spans="1:25" s="231" customFormat="1" ht="12.75">
      <c r="A178" s="225" t="s">
        <v>1284</v>
      </c>
      <c r="B178" s="83">
        <v>3222591</v>
      </c>
      <c r="C178" s="227" t="s">
        <v>953</v>
      </c>
      <c r="D178" s="83">
        <v>2128143</v>
      </c>
      <c r="E178" s="228">
        <v>66.03825927646419</v>
      </c>
      <c r="F178" s="229" t="s">
        <v>953</v>
      </c>
      <c r="G178" s="227" t="s">
        <v>953</v>
      </c>
      <c r="H178" s="83">
        <v>216967</v>
      </c>
      <c r="I178" s="230"/>
      <c r="J178" s="230"/>
      <c r="K178" s="230"/>
      <c r="L178" s="230"/>
      <c r="M178" s="230"/>
      <c r="N178" s="230"/>
      <c r="O178" s="230"/>
      <c r="P178" s="230"/>
      <c r="Q178" s="230"/>
      <c r="R178" s="230"/>
      <c r="S178" s="230"/>
      <c r="T178" s="230"/>
      <c r="U178" s="230"/>
      <c r="V178" s="230"/>
      <c r="W178" s="230"/>
      <c r="X178" s="230"/>
      <c r="Y178" s="230"/>
    </row>
    <row r="179" spans="1:25" s="144" customFormat="1" ht="12.75" customHeight="1">
      <c r="A179" s="69" t="s">
        <v>1286</v>
      </c>
      <c r="B179" s="76">
        <v>6197764</v>
      </c>
      <c r="C179" s="76">
        <v>3725133</v>
      </c>
      <c r="D179" s="76">
        <v>3526062</v>
      </c>
      <c r="E179" s="221">
        <v>56.89248574163198</v>
      </c>
      <c r="F179" s="222">
        <v>94.65600288633989</v>
      </c>
      <c r="G179" s="76">
        <v>89275</v>
      </c>
      <c r="H179" s="76">
        <v>81281</v>
      </c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  <c r="W179" s="96"/>
      <c r="X179" s="96"/>
      <c r="Y179" s="96"/>
    </row>
    <row r="180" spans="1:25" s="144" customFormat="1" ht="26.25" customHeight="1">
      <c r="A180" s="232" t="s">
        <v>1287</v>
      </c>
      <c r="B180" s="76">
        <v>3786162</v>
      </c>
      <c r="C180" s="76">
        <v>3757743</v>
      </c>
      <c r="D180" s="76">
        <v>1559</v>
      </c>
      <c r="E180" s="221">
        <v>0.041176262399759966</v>
      </c>
      <c r="F180" s="222">
        <v>0.04148766959315738</v>
      </c>
      <c r="G180" s="76">
        <v>1041586</v>
      </c>
      <c r="H180" s="76">
        <v>1</v>
      </c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  <c r="W180" s="96"/>
      <c r="X180" s="96"/>
      <c r="Y180" s="96"/>
    </row>
    <row r="181" spans="1:25" s="144" customFormat="1" ht="12.75" customHeight="1">
      <c r="A181" s="69" t="s">
        <v>1288</v>
      </c>
      <c r="B181" s="76">
        <v>2722355</v>
      </c>
      <c r="C181" s="76">
        <v>1540253</v>
      </c>
      <c r="D181" s="76">
        <v>1125679</v>
      </c>
      <c r="E181" s="221">
        <v>41.34945662854403</v>
      </c>
      <c r="F181" s="222">
        <v>73.0840322985899</v>
      </c>
      <c r="G181" s="76">
        <v>129553</v>
      </c>
      <c r="H181" s="76">
        <v>94916</v>
      </c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  <c r="W181" s="96"/>
      <c r="X181" s="96"/>
      <c r="Y181" s="96"/>
    </row>
    <row r="182" spans="1:25" s="144" customFormat="1" ht="12.75" customHeight="1">
      <c r="A182" s="69" t="s">
        <v>1289</v>
      </c>
      <c r="B182" s="76">
        <v>2138355</v>
      </c>
      <c r="C182" s="76">
        <v>956253</v>
      </c>
      <c r="D182" s="76">
        <v>725246</v>
      </c>
      <c r="E182" s="221">
        <v>33.91607099850118</v>
      </c>
      <c r="F182" s="222">
        <v>75.84248101705302</v>
      </c>
      <c r="G182" s="76">
        <v>115553</v>
      </c>
      <c r="H182" s="76">
        <v>63182</v>
      </c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  <c r="W182" s="96"/>
      <c r="X182" s="96"/>
      <c r="Y182" s="96"/>
    </row>
    <row r="183" spans="1:25" s="144" customFormat="1" ht="12.75" customHeight="1">
      <c r="A183" s="69" t="s">
        <v>1290</v>
      </c>
      <c r="B183" s="76">
        <v>584000</v>
      </c>
      <c r="C183" s="76">
        <v>584000</v>
      </c>
      <c r="D183" s="76">
        <v>400433</v>
      </c>
      <c r="E183" s="221">
        <v>68.56729452054795</v>
      </c>
      <c r="F183" s="222">
        <v>68.56729452054795</v>
      </c>
      <c r="G183" s="76">
        <v>14000</v>
      </c>
      <c r="H183" s="76">
        <v>31734</v>
      </c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  <c r="X183" s="96"/>
      <c r="Y183" s="96"/>
    </row>
    <row r="184" spans="1:25" s="144" customFormat="1" ht="12.75" customHeight="1">
      <c r="A184" s="69" t="s">
        <v>1321</v>
      </c>
      <c r="B184" s="76">
        <v>883077</v>
      </c>
      <c r="C184" s="76">
        <v>834972</v>
      </c>
      <c r="D184" s="76">
        <v>116034</v>
      </c>
      <c r="E184" s="221">
        <v>13.139737531381748</v>
      </c>
      <c r="F184" s="222">
        <v>0</v>
      </c>
      <c r="G184" s="76">
        <v>-105944</v>
      </c>
      <c r="H184" s="76">
        <v>-80166</v>
      </c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  <c r="W184" s="96"/>
      <c r="X184" s="96"/>
      <c r="Y184" s="96"/>
    </row>
    <row r="185" spans="1:25" s="144" customFormat="1" ht="12.75" customHeight="1">
      <c r="A185" s="69" t="s">
        <v>1324</v>
      </c>
      <c r="B185" s="76">
        <v>2154401</v>
      </c>
      <c r="C185" s="76">
        <v>1576580</v>
      </c>
      <c r="D185" s="76">
        <v>867443</v>
      </c>
      <c r="E185" s="221">
        <v>40.26376705172343</v>
      </c>
      <c r="F185" s="222">
        <v>55.02055081251823</v>
      </c>
      <c r="G185" s="76">
        <v>0</v>
      </c>
      <c r="H185" s="76">
        <v>0</v>
      </c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  <c r="W185" s="96"/>
      <c r="X185" s="96"/>
      <c r="Y185" s="96"/>
    </row>
    <row r="186" spans="1:25" s="144" customFormat="1" ht="12.75" customHeight="1">
      <c r="A186" s="69" t="s">
        <v>1325</v>
      </c>
      <c r="B186" s="76">
        <v>1271324</v>
      </c>
      <c r="C186" s="76">
        <v>741608</v>
      </c>
      <c r="D186" s="76">
        <v>751409</v>
      </c>
      <c r="E186" s="221">
        <v>59.10444544427699</v>
      </c>
      <c r="F186" s="222">
        <v>101.32158768513824</v>
      </c>
      <c r="G186" s="76">
        <v>105944</v>
      </c>
      <c r="H186" s="76">
        <v>80166</v>
      </c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  <c r="W186" s="96"/>
      <c r="X186" s="96"/>
      <c r="Y186" s="96"/>
    </row>
    <row r="187" spans="1:25" s="144" customFormat="1" ht="12.75" customHeight="1">
      <c r="A187" s="70" t="s">
        <v>1293</v>
      </c>
      <c r="B187" s="76">
        <v>-2154401</v>
      </c>
      <c r="C187" s="76">
        <v>-1576580</v>
      </c>
      <c r="D187" s="76">
        <v>5001259</v>
      </c>
      <c r="E187" s="233" t="s">
        <v>953</v>
      </c>
      <c r="F187" s="233" t="s">
        <v>953</v>
      </c>
      <c r="G187" s="76">
        <v>0</v>
      </c>
      <c r="H187" s="76">
        <v>916997</v>
      </c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  <c r="W187" s="96"/>
      <c r="X187" s="96"/>
      <c r="Y187" s="96"/>
    </row>
    <row r="188" spans="1:25" s="144" customFormat="1" ht="13.5" customHeight="1">
      <c r="A188" s="74" t="s">
        <v>1326</v>
      </c>
      <c r="B188" s="76">
        <v>2154401</v>
      </c>
      <c r="C188" s="76">
        <v>1576580</v>
      </c>
      <c r="D188" s="76">
        <v>867443</v>
      </c>
      <c r="E188" s="233" t="s">
        <v>953</v>
      </c>
      <c r="F188" s="233" t="s">
        <v>953</v>
      </c>
      <c r="G188" s="76">
        <v>0</v>
      </c>
      <c r="H188" s="76">
        <v>0</v>
      </c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  <c r="W188" s="96"/>
      <c r="X188" s="96"/>
      <c r="Y188" s="96"/>
    </row>
    <row r="189" spans="1:25" s="144" customFormat="1" ht="12.75" customHeight="1">
      <c r="A189" s="74" t="s">
        <v>1327</v>
      </c>
      <c r="B189" s="76">
        <v>2154401</v>
      </c>
      <c r="C189" s="79">
        <v>1576580</v>
      </c>
      <c r="D189" s="76">
        <v>867443</v>
      </c>
      <c r="E189" s="233" t="s">
        <v>953</v>
      </c>
      <c r="F189" s="233" t="s">
        <v>953</v>
      </c>
      <c r="G189" s="76">
        <v>0</v>
      </c>
      <c r="H189" s="76">
        <v>0</v>
      </c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  <c r="W189" s="96"/>
      <c r="X189" s="96"/>
      <c r="Y189" s="96"/>
    </row>
    <row r="190" spans="1:25" s="144" customFormat="1" ht="12.75" customHeight="1">
      <c r="A190" s="223" t="s">
        <v>1328</v>
      </c>
      <c r="B190" s="242"/>
      <c r="C190" s="76"/>
      <c r="D190" s="76"/>
      <c r="E190" s="215"/>
      <c r="F190" s="218"/>
      <c r="G190" s="76"/>
      <c r="H190" s="7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  <c r="W190" s="96"/>
      <c r="X190" s="96"/>
      <c r="Y190" s="96"/>
    </row>
    <row r="191" spans="1:25" s="144" customFormat="1" ht="12.75" customHeight="1">
      <c r="A191" s="217" t="s">
        <v>1300</v>
      </c>
      <c r="B191" s="72">
        <v>112517502</v>
      </c>
      <c r="C191" s="72">
        <v>69641472</v>
      </c>
      <c r="D191" s="72">
        <v>63241625</v>
      </c>
      <c r="E191" s="215">
        <v>56.20603361777442</v>
      </c>
      <c r="F191" s="218">
        <v>90.81029332636736</v>
      </c>
      <c r="G191" s="72">
        <v>10867125</v>
      </c>
      <c r="H191" s="72">
        <v>10829633</v>
      </c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  <c r="W191" s="96"/>
      <c r="X191" s="96"/>
      <c r="Y191" s="96"/>
    </row>
    <row r="192" spans="1:25" s="144" customFormat="1" ht="12.75" customHeight="1">
      <c r="A192" s="220" t="s">
        <v>1273</v>
      </c>
      <c r="B192" s="76">
        <v>70292091</v>
      </c>
      <c r="C192" s="76">
        <v>46232197</v>
      </c>
      <c r="D192" s="76">
        <v>46232197</v>
      </c>
      <c r="E192" s="221">
        <v>65.77154889303264</v>
      </c>
      <c r="F192" s="222">
        <v>100</v>
      </c>
      <c r="G192" s="76">
        <v>7097478</v>
      </c>
      <c r="H192" s="76">
        <v>7097478</v>
      </c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  <c r="W192" s="96"/>
      <c r="X192" s="96"/>
      <c r="Y192" s="96"/>
    </row>
    <row r="193" spans="1:25" s="144" customFormat="1" ht="13.5" customHeight="1">
      <c r="A193" s="220" t="s">
        <v>1275</v>
      </c>
      <c r="B193" s="76">
        <v>11395882</v>
      </c>
      <c r="C193" s="76">
        <v>7958220</v>
      </c>
      <c r="D193" s="76">
        <v>5213808</v>
      </c>
      <c r="E193" s="221">
        <v>45.75168468750378</v>
      </c>
      <c r="F193" s="222">
        <v>65.51475078597979</v>
      </c>
      <c r="G193" s="76">
        <v>576959</v>
      </c>
      <c r="H193" s="76">
        <v>531359</v>
      </c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  <c r="W193" s="96"/>
      <c r="X193" s="96"/>
      <c r="Y193" s="96"/>
    </row>
    <row r="194" spans="1:25" s="144" customFormat="1" ht="12.75" customHeight="1">
      <c r="A194" s="220" t="s">
        <v>1276</v>
      </c>
      <c r="B194" s="76">
        <v>30829529</v>
      </c>
      <c r="C194" s="76">
        <v>15451055</v>
      </c>
      <c r="D194" s="76">
        <v>11795620</v>
      </c>
      <c r="E194" s="221">
        <v>38.26078562536586</v>
      </c>
      <c r="F194" s="222">
        <v>76.3418420295572</v>
      </c>
      <c r="G194" s="76">
        <v>3192688</v>
      </c>
      <c r="H194" s="76">
        <v>3200796</v>
      </c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  <c r="W194" s="96"/>
      <c r="X194" s="96"/>
      <c r="Y194" s="96"/>
    </row>
    <row r="195" spans="1:25" s="144" customFormat="1" ht="12.75" customHeight="1">
      <c r="A195" s="70" t="s">
        <v>1307</v>
      </c>
      <c r="B195" s="72">
        <v>112142022</v>
      </c>
      <c r="C195" s="72">
        <v>67484472</v>
      </c>
      <c r="D195" s="72">
        <v>59454553</v>
      </c>
      <c r="E195" s="215">
        <v>53.01719367963599</v>
      </c>
      <c r="F195" s="218">
        <v>88.1010864247408</v>
      </c>
      <c r="G195" s="72">
        <v>10867125</v>
      </c>
      <c r="H195" s="72">
        <v>9576423</v>
      </c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  <c r="X195" s="96"/>
      <c r="Y195" s="96"/>
    </row>
    <row r="196" spans="1:8" ht="12.75" customHeight="1">
      <c r="A196" s="69" t="s">
        <v>1309</v>
      </c>
      <c r="B196" s="76">
        <v>106725957</v>
      </c>
      <c r="C196" s="76">
        <v>63450689</v>
      </c>
      <c r="D196" s="76">
        <v>56949721</v>
      </c>
      <c r="E196" s="221">
        <v>53.36070305745771</v>
      </c>
      <c r="F196" s="222">
        <v>89.75429880674739</v>
      </c>
      <c r="G196" s="76">
        <v>10628798</v>
      </c>
      <c r="H196" s="76">
        <v>9263369</v>
      </c>
    </row>
    <row r="197" spans="1:8" ht="12.75" customHeight="1">
      <c r="A197" s="69" t="s">
        <v>1279</v>
      </c>
      <c r="B197" s="76">
        <v>48529554</v>
      </c>
      <c r="C197" s="76">
        <v>27966196</v>
      </c>
      <c r="D197" s="76">
        <v>25456704</v>
      </c>
      <c r="E197" s="221">
        <v>52.45608480143873</v>
      </c>
      <c r="F197" s="222">
        <v>91.02669522876833</v>
      </c>
      <c r="G197" s="76">
        <v>4267098</v>
      </c>
      <c r="H197" s="76">
        <v>4053321</v>
      </c>
    </row>
    <row r="198" spans="1:8" s="230" customFormat="1" ht="12.75" customHeight="1">
      <c r="A198" s="89" t="s">
        <v>1280</v>
      </c>
      <c r="B198" s="83">
        <v>23036619</v>
      </c>
      <c r="C198" s="83">
        <v>13609439</v>
      </c>
      <c r="D198" s="83">
        <v>13447869</v>
      </c>
      <c r="E198" s="228">
        <v>58.37605336095544</v>
      </c>
      <c r="F198" s="240">
        <v>98.81280925686944</v>
      </c>
      <c r="G198" s="83">
        <v>2194155</v>
      </c>
      <c r="H198" s="83">
        <v>2292399</v>
      </c>
    </row>
    <row r="199" spans="1:8" ht="12.75" customHeight="1">
      <c r="A199" s="69" t="s">
        <v>1281</v>
      </c>
      <c r="B199" s="76">
        <v>27201</v>
      </c>
      <c r="C199" s="76">
        <v>21600</v>
      </c>
      <c r="D199" s="76">
        <v>21600</v>
      </c>
      <c r="E199" s="221">
        <v>79.40884526304181</v>
      </c>
      <c r="F199" s="222">
        <v>100</v>
      </c>
      <c r="G199" s="76">
        <v>2000</v>
      </c>
      <c r="H199" s="76">
        <v>2000</v>
      </c>
    </row>
    <row r="200" spans="1:8" ht="12.75" customHeight="1">
      <c r="A200" s="69" t="s">
        <v>1313</v>
      </c>
      <c r="B200" s="76">
        <v>58169202</v>
      </c>
      <c r="C200" s="76">
        <v>35462893</v>
      </c>
      <c r="D200" s="76">
        <v>31471417</v>
      </c>
      <c r="E200" s="221">
        <v>54.103229746902834</v>
      </c>
      <c r="F200" s="222">
        <v>88.7446407714114</v>
      </c>
      <c r="G200" s="76">
        <v>6359700</v>
      </c>
      <c r="H200" s="76">
        <v>5208048</v>
      </c>
    </row>
    <row r="201" spans="1:8" ht="12.75" customHeight="1">
      <c r="A201" s="69" t="s">
        <v>1286</v>
      </c>
      <c r="B201" s="76">
        <v>2062282</v>
      </c>
      <c r="C201" s="76">
        <v>1184280</v>
      </c>
      <c r="D201" s="76">
        <v>1135884</v>
      </c>
      <c r="E201" s="221">
        <v>55.07898531820575</v>
      </c>
      <c r="F201" s="222">
        <v>95.91346640997061</v>
      </c>
      <c r="G201" s="76">
        <v>63210</v>
      </c>
      <c r="H201" s="76">
        <v>68371</v>
      </c>
    </row>
    <row r="202" spans="1:8" ht="25.5">
      <c r="A202" s="232" t="s">
        <v>1287</v>
      </c>
      <c r="B202" s="76">
        <v>242510</v>
      </c>
      <c r="C202" s="76">
        <v>87600</v>
      </c>
      <c r="D202" s="76">
        <v>83369</v>
      </c>
      <c r="E202" s="221">
        <v>34.37755144117769</v>
      </c>
      <c r="F202" s="222">
        <v>95.17009132420091</v>
      </c>
      <c r="G202" s="76">
        <v>30400</v>
      </c>
      <c r="H202" s="76">
        <v>26776</v>
      </c>
    </row>
    <row r="203" spans="1:8" ht="12.75" customHeight="1">
      <c r="A203" s="69" t="s">
        <v>1288</v>
      </c>
      <c r="B203" s="76">
        <v>5416065</v>
      </c>
      <c r="C203" s="76">
        <v>4033783</v>
      </c>
      <c r="D203" s="76">
        <v>2504832</v>
      </c>
      <c r="E203" s="221">
        <v>46.24818941427032</v>
      </c>
      <c r="F203" s="222">
        <v>62.096349754064605</v>
      </c>
      <c r="G203" s="76">
        <v>238327</v>
      </c>
      <c r="H203" s="76">
        <v>313054</v>
      </c>
    </row>
    <row r="204" spans="1:8" ht="12.75" customHeight="1">
      <c r="A204" s="69" t="s">
        <v>1289</v>
      </c>
      <c r="B204" s="76">
        <v>3637734</v>
      </c>
      <c r="C204" s="76">
        <v>2672370</v>
      </c>
      <c r="D204" s="76">
        <v>1790506</v>
      </c>
      <c r="E204" s="221">
        <v>49.22036630495798</v>
      </c>
      <c r="F204" s="222">
        <v>67.00067730142159</v>
      </c>
      <c r="G204" s="76">
        <v>102582</v>
      </c>
      <c r="H204" s="76">
        <v>188117</v>
      </c>
    </row>
    <row r="205" spans="1:8" ht="12.75">
      <c r="A205" s="69" t="s">
        <v>1290</v>
      </c>
      <c r="B205" s="76">
        <v>1778331</v>
      </c>
      <c r="C205" s="76">
        <v>1361413</v>
      </c>
      <c r="D205" s="76">
        <v>714326</v>
      </c>
      <c r="E205" s="221">
        <v>40.16833761543829</v>
      </c>
      <c r="F205" s="222">
        <v>52.469456366290025</v>
      </c>
      <c r="G205" s="76">
        <v>135745</v>
      </c>
      <c r="H205" s="76">
        <v>124937</v>
      </c>
    </row>
    <row r="206" spans="1:8" ht="12.75">
      <c r="A206" s="70" t="s">
        <v>1293</v>
      </c>
      <c r="B206" s="76">
        <v>375480</v>
      </c>
      <c r="C206" s="76">
        <v>2157000</v>
      </c>
      <c r="D206" s="76">
        <v>3787072</v>
      </c>
      <c r="E206" s="233" t="s">
        <v>953</v>
      </c>
      <c r="F206" s="233" t="s">
        <v>953</v>
      </c>
      <c r="G206" s="76">
        <v>0</v>
      </c>
      <c r="H206" s="76">
        <v>1253210</v>
      </c>
    </row>
    <row r="207" spans="1:8" ht="39.75" customHeight="1">
      <c r="A207" s="78" t="s">
        <v>1297</v>
      </c>
      <c r="B207" s="76">
        <v>-375480</v>
      </c>
      <c r="C207" s="76">
        <v>-2157000</v>
      </c>
      <c r="D207" s="76">
        <v>-2157000</v>
      </c>
      <c r="E207" s="233" t="s">
        <v>953</v>
      </c>
      <c r="F207" s="233" t="s">
        <v>953</v>
      </c>
      <c r="G207" s="76">
        <v>0</v>
      </c>
      <c r="H207" s="76">
        <v>0</v>
      </c>
    </row>
    <row r="208" spans="1:8" ht="12.75" customHeight="1">
      <c r="A208" s="223" t="s">
        <v>1329</v>
      </c>
      <c r="B208" s="76"/>
      <c r="C208" s="76"/>
      <c r="D208" s="76"/>
      <c r="E208" s="215"/>
      <c r="F208" s="218"/>
      <c r="G208" s="76"/>
      <c r="H208" s="76"/>
    </row>
    <row r="209" spans="1:8" ht="12.75" customHeight="1">
      <c r="A209" s="217" t="s">
        <v>1300</v>
      </c>
      <c r="B209" s="72">
        <v>152570421</v>
      </c>
      <c r="C209" s="72">
        <v>79141257</v>
      </c>
      <c r="D209" s="72">
        <v>66874429</v>
      </c>
      <c r="E209" s="215">
        <v>43.83184405055813</v>
      </c>
      <c r="F209" s="218">
        <v>84.5000844502634</v>
      </c>
      <c r="G209" s="72">
        <v>12479268</v>
      </c>
      <c r="H209" s="72">
        <v>9930610</v>
      </c>
    </row>
    <row r="210" spans="1:8" ht="12.75" customHeight="1">
      <c r="A210" s="220" t="s">
        <v>1273</v>
      </c>
      <c r="B210" s="76">
        <v>116043835</v>
      </c>
      <c r="C210" s="76">
        <v>59864523</v>
      </c>
      <c r="D210" s="76">
        <v>59864523</v>
      </c>
      <c r="E210" s="221">
        <v>51.587852986761426</v>
      </c>
      <c r="F210" s="222">
        <v>100</v>
      </c>
      <c r="G210" s="76">
        <v>9957915</v>
      </c>
      <c r="H210" s="76">
        <v>9957915</v>
      </c>
    </row>
    <row r="211" spans="1:8" ht="12.75" customHeight="1">
      <c r="A211" s="220" t="s">
        <v>1275</v>
      </c>
      <c r="B211" s="76">
        <v>2569000</v>
      </c>
      <c r="C211" s="76">
        <v>1063578</v>
      </c>
      <c r="D211" s="76">
        <v>751982</v>
      </c>
      <c r="E211" s="221">
        <v>29.27138964577657</v>
      </c>
      <c r="F211" s="222">
        <v>70.7030419959796</v>
      </c>
      <c r="G211" s="76">
        <v>19083</v>
      </c>
      <c r="H211" s="76">
        <v>19636</v>
      </c>
    </row>
    <row r="212" spans="1:8" ht="12.75">
      <c r="A212" s="220" t="s">
        <v>1317</v>
      </c>
      <c r="B212" s="76">
        <v>33957586</v>
      </c>
      <c r="C212" s="76">
        <v>18213156</v>
      </c>
      <c r="D212" s="76">
        <v>6257924</v>
      </c>
      <c r="E212" s="221">
        <v>0</v>
      </c>
      <c r="F212" s="222">
        <v>0</v>
      </c>
      <c r="G212" s="76">
        <v>2502270</v>
      </c>
      <c r="H212" s="76">
        <v>-46941</v>
      </c>
    </row>
    <row r="213" spans="1:8" ht="12.75" customHeight="1">
      <c r="A213" s="70" t="s">
        <v>1307</v>
      </c>
      <c r="B213" s="72">
        <v>139514542</v>
      </c>
      <c r="C213" s="72">
        <v>78140258</v>
      </c>
      <c r="D213" s="72">
        <v>61259038</v>
      </c>
      <c r="E213" s="215">
        <v>43.908711681109196</v>
      </c>
      <c r="F213" s="218">
        <v>78.39625766272745</v>
      </c>
      <c r="G213" s="72">
        <v>12378690</v>
      </c>
      <c r="H213" s="72">
        <v>10762728</v>
      </c>
    </row>
    <row r="214" spans="1:8" ht="12.75" customHeight="1">
      <c r="A214" s="69" t="s">
        <v>1309</v>
      </c>
      <c r="B214" s="76">
        <v>71819298</v>
      </c>
      <c r="C214" s="76">
        <v>41627710</v>
      </c>
      <c r="D214" s="76">
        <v>41051839</v>
      </c>
      <c r="E214" s="221">
        <v>57.15990011486885</v>
      </c>
      <c r="F214" s="222">
        <v>98.61661619147438</v>
      </c>
      <c r="G214" s="76">
        <v>5623138</v>
      </c>
      <c r="H214" s="76">
        <v>5454875</v>
      </c>
    </row>
    <row r="215" spans="1:8" ht="12.75" customHeight="1">
      <c r="A215" s="69" t="s">
        <v>1279</v>
      </c>
      <c r="B215" s="76">
        <v>28758109</v>
      </c>
      <c r="C215" s="76">
        <v>16945195</v>
      </c>
      <c r="D215" s="76">
        <v>16806508</v>
      </c>
      <c r="E215" s="221">
        <v>58.440935737464514</v>
      </c>
      <c r="F215" s="222">
        <v>99.1815555973242</v>
      </c>
      <c r="G215" s="76">
        <v>1992921</v>
      </c>
      <c r="H215" s="76">
        <v>2059541</v>
      </c>
    </row>
    <row r="216" spans="1:8" s="230" customFormat="1" ht="12" customHeight="1">
      <c r="A216" s="89" t="s">
        <v>1280</v>
      </c>
      <c r="B216" s="83">
        <v>847652</v>
      </c>
      <c r="C216" s="83">
        <v>499844</v>
      </c>
      <c r="D216" s="83">
        <v>482166</v>
      </c>
      <c r="E216" s="228">
        <v>56.88254142029984</v>
      </c>
      <c r="F216" s="240">
        <v>96.46329654852313</v>
      </c>
      <c r="G216" s="83">
        <v>81294</v>
      </c>
      <c r="H216" s="83">
        <v>85017</v>
      </c>
    </row>
    <row r="217" spans="1:8" ht="12" customHeight="1">
      <c r="A217" s="69" t="s">
        <v>1320</v>
      </c>
      <c r="B217" s="76">
        <v>1412000</v>
      </c>
      <c r="C217" s="76">
        <v>848742</v>
      </c>
      <c r="D217" s="76">
        <v>787928</v>
      </c>
      <c r="E217" s="221">
        <v>55.80226628895184</v>
      </c>
      <c r="F217" s="222">
        <v>92.83480727947952</v>
      </c>
      <c r="G217" s="76">
        <v>88598</v>
      </c>
      <c r="H217" s="76">
        <v>87338</v>
      </c>
    </row>
    <row r="218" spans="1:8" ht="12.75" customHeight="1">
      <c r="A218" s="69" t="s">
        <v>1313</v>
      </c>
      <c r="B218" s="76">
        <v>41649189</v>
      </c>
      <c r="C218" s="76">
        <v>23833773</v>
      </c>
      <c r="D218" s="76">
        <v>23457403</v>
      </c>
      <c r="E218" s="221">
        <v>56.32139199637236</v>
      </c>
      <c r="F218" s="222">
        <v>98.42085430619818</v>
      </c>
      <c r="G218" s="76">
        <v>3541619</v>
      </c>
      <c r="H218" s="76">
        <v>3307996</v>
      </c>
    </row>
    <row r="219" spans="1:8" ht="12.75" customHeight="1">
      <c r="A219" s="225" t="s">
        <v>1284</v>
      </c>
      <c r="B219" s="76">
        <v>28328047</v>
      </c>
      <c r="C219" s="88" t="s">
        <v>953</v>
      </c>
      <c r="D219" s="76">
        <v>14209766</v>
      </c>
      <c r="E219" s="221">
        <v>50.16147424494177</v>
      </c>
      <c r="F219" s="234" t="s">
        <v>953</v>
      </c>
      <c r="G219" s="88" t="s">
        <v>953</v>
      </c>
      <c r="H219" s="76">
        <v>1983978</v>
      </c>
    </row>
    <row r="220" spans="1:8" ht="27" customHeight="1">
      <c r="A220" s="232" t="s">
        <v>1285</v>
      </c>
      <c r="B220" s="76">
        <v>7644572</v>
      </c>
      <c r="C220" s="76">
        <v>3886836</v>
      </c>
      <c r="D220" s="76">
        <v>3886836</v>
      </c>
      <c r="E220" s="221">
        <v>50.84438998023696</v>
      </c>
      <c r="F220" s="222">
        <v>100</v>
      </c>
      <c r="G220" s="76">
        <v>519548</v>
      </c>
      <c r="H220" s="76">
        <v>519548</v>
      </c>
    </row>
    <row r="221" spans="1:8" ht="12.75">
      <c r="A221" s="69" t="s">
        <v>1286</v>
      </c>
      <c r="B221" s="76">
        <v>5133336</v>
      </c>
      <c r="C221" s="76">
        <v>2994446</v>
      </c>
      <c r="D221" s="76">
        <v>2994446</v>
      </c>
      <c r="E221" s="221">
        <v>58.333333333333336</v>
      </c>
      <c r="F221" s="222">
        <v>100</v>
      </c>
      <c r="G221" s="76">
        <v>427778</v>
      </c>
      <c r="H221" s="76">
        <v>427778</v>
      </c>
    </row>
    <row r="222" spans="1:8" ht="24.75" customHeight="1">
      <c r="A222" s="232" t="s">
        <v>1287</v>
      </c>
      <c r="B222" s="76">
        <v>123253</v>
      </c>
      <c r="C222" s="76">
        <v>89553</v>
      </c>
      <c r="D222" s="76">
        <v>51431</v>
      </c>
      <c r="E222" s="221">
        <v>41.72799039374296</v>
      </c>
      <c r="F222" s="222">
        <v>57.43079517157438</v>
      </c>
      <c r="G222" s="76">
        <v>2580</v>
      </c>
      <c r="H222" s="76">
        <v>0</v>
      </c>
    </row>
    <row r="223" spans="1:8" ht="12.75" customHeight="1">
      <c r="A223" s="69" t="s">
        <v>1288</v>
      </c>
      <c r="B223" s="76">
        <v>67695244</v>
      </c>
      <c r="C223" s="76">
        <v>36512548</v>
      </c>
      <c r="D223" s="76">
        <v>20207199</v>
      </c>
      <c r="E223" s="221">
        <v>29.85024915487416</v>
      </c>
      <c r="F223" s="222">
        <v>55.343163122989935</v>
      </c>
      <c r="G223" s="76">
        <v>6755552</v>
      </c>
      <c r="H223" s="76">
        <v>5307853</v>
      </c>
    </row>
    <row r="224" spans="1:8" ht="12.75" customHeight="1">
      <c r="A224" s="69" t="s">
        <v>1289</v>
      </c>
      <c r="B224" s="76">
        <v>27559294</v>
      </c>
      <c r="C224" s="76">
        <v>15769768</v>
      </c>
      <c r="D224" s="76">
        <v>12396462</v>
      </c>
      <c r="E224" s="221">
        <v>44.98105793276127</v>
      </c>
      <c r="F224" s="222">
        <v>78.609032168387</v>
      </c>
      <c r="G224" s="76">
        <v>3753532</v>
      </c>
      <c r="H224" s="76">
        <v>4514165</v>
      </c>
    </row>
    <row r="225" spans="1:8" ht="12.75">
      <c r="A225" s="69" t="s">
        <v>1290</v>
      </c>
      <c r="B225" s="76">
        <v>40135950</v>
      </c>
      <c r="C225" s="76">
        <v>20742780</v>
      </c>
      <c r="D225" s="76">
        <v>7810737</v>
      </c>
      <c r="E225" s="221">
        <v>19.460700444364715</v>
      </c>
      <c r="F225" s="222">
        <v>37.65520822184876</v>
      </c>
      <c r="G225" s="76">
        <v>3002020</v>
      </c>
      <c r="H225" s="76">
        <v>793688</v>
      </c>
    </row>
    <row r="226" spans="1:8" ht="12" customHeight="1">
      <c r="A226" s="70" t="s">
        <v>1293</v>
      </c>
      <c r="B226" s="76">
        <v>13055879</v>
      </c>
      <c r="C226" s="76">
        <v>1000999</v>
      </c>
      <c r="D226" s="76">
        <v>5615391</v>
      </c>
      <c r="E226" s="233" t="s">
        <v>953</v>
      </c>
      <c r="F226" s="234" t="s">
        <v>953</v>
      </c>
      <c r="G226" s="76">
        <v>100578</v>
      </c>
      <c r="H226" s="76">
        <v>-832118</v>
      </c>
    </row>
    <row r="227" spans="1:8" ht="26.25" customHeight="1">
      <c r="A227" s="232" t="s">
        <v>1298</v>
      </c>
      <c r="B227" s="76">
        <v>-13055879</v>
      </c>
      <c r="C227" s="76">
        <v>-1000999</v>
      </c>
      <c r="D227" s="76">
        <v>-1000999</v>
      </c>
      <c r="E227" s="233" t="s">
        <v>953</v>
      </c>
      <c r="F227" s="234" t="s">
        <v>953</v>
      </c>
      <c r="G227" s="76">
        <v>-100578</v>
      </c>
      <c r="H227" s="76">
        <v>-100578</v>
      </c>
    </row>
    <row r="228" spans="1:8" ht="12.75" customHeight="1">
      <c r="A228" s="223" t="s">
        <v>1330</v>
      </c>
      <c r="B228" s="72"/>
      <c r="C228" s="72"/>
      <c r="D228" s="72"/>
      <c r="E228" s="215"/>
      <c r="F228" s="218"/>
      <c r="G228" s="72"/>
      <c r="H228" s="72"/>
    </row>
    <row r="229" spans="1:8" ht="12.75">
      <c r="A229" s="217" t="s">
        <v>1300</v>
      </c>
      <c r="B229" s="72">
        <v>117521665</v>
      </c>
      <c r="C229" s="72">
        <v>65155574</v>
      </c>
      <c r="D229" s="72">
        <v>64832083</v>
      </c>
      <c r="E229" s="215">
        <v>55.166069166906375</v>
      </c>
      <c r="F229" s="218">
        <v>99.50350986087545</v>
      </c>
      <c r="G229" s="72">
        <v>7424537</v>
      </c>
      <c r="H229" s="72">
        <v>7780436</v>
      </c>
    </row>
    <row r="230" spans="1:8" ht="11.25" customHeight="1">
      <c r="A230" s="220" t="s">
        <v>1273</v>
      </c>
      <c r="B230" s="76">
        <v>113463336</v>
      </c>
      <c r="C230" s="76">
        <v>63503410</v>
      </c>
      <c r="D230" s="76">
        <v>63503410</v>
      </c>
      <c r="E230" s="221">
        <v>55.96822043025422</v>
      </c>
      <c r="F230" s="222">
        <v>100</v>
      </c>
      <c r="G230" s="76">
        <v>7647949</v>
      </c>
      <c r="H230" s="76">
        <v>7647949</v>
      </c>
    </row>
    <row r="231" spans="1:8" ht="12.75" customHeight="1">
      <c r="A231" s="220" t="s">
        <v>1275</v>
      </c>
      <c r="B231" s="76">
        <v>1524843</v>
      </c>
      <c r="C231" s="76">
        <v>908076</v>
      </c>
      <c r="D231" s="76">
        <v>898640</v>
      </c>
      <c r="E231" s="221">
        <v>58.93328034427151</v>
      </c>
      <c r="F231" s="222">
        <v>98.96087992634978</v>
      </c>
      <c r="G231" s="76">
        <v>154034</v>
      </c>
      <c r="H231" s="76">
        <v>131751</v>
      </c>
    </row>
    <row r="232" spans="1:8" ht="12.75" customHeight="1">
      <c r="A232" s="220" t="s">
        <v>1276</v>
      </c>
      <c r="B232" s="76">
        <v>2533486</v>
      </c>
      <c r="C232" s="76">
        <v>744088</v>
      </c>
      <c r="D232" s="76">
        <v>430033</v>
      </c>
      <c r="E232" s="221">
        <v>16.9739639374364</v>
      </c>
      <c r="F232" s="222">
        <v>57.79329864209609</v>
      </c>
      <c r="G232" s="76">
        <v>-377446</v>
      </c>
      <c r="H232" s="76">
        <v>736</v>
      </c>
    </row>
    <row r="233" spans="1:8" ht="12.75" customHeight="1">
      <c r="A233" s="70" t="s">
        <v>1307</v>
      </c>
      <c r="B233" s="72">
        <v>117521665</v>
      </c>
      <c r="C233" s="72">
        <v>65155574</v>
      </c>
      <c r="D233" s="72">
        <v>64238313</v>
      </c>
      <c r="E233" s="215">
        <v>54.66082615490514</v>
      </c>
      <c r="F233" s="218">
        <v>98.59219872731073</v>
      </c>
      <c r="G233" s="72">
        <v>7424537</v>
      </c>
      <c r="H233" s="72">
        <v>8936623</v>
      </c>
    </row>
    <row r="234" spans="1:8" ht="12.75" customHeight="1">
      <c r="A234" s="69" t="s">
        <v>1309</v>
      </c>
      <c r="B234" s="76">
        <v>114826249</v>
      </c>
      <c r="C234" s="76">
        <v>64728083</v>
      </c>
      <c r="D234" s="76">
        <v>63947590</v>
      </c>
      <c r="E234" s="221">
        <v>55.69074193131572</v>
      </c>
      <c r="F234" s="222">
        <v>98.7941972574717</v>
      </c>
      <c r="G234" s="76">
        <v>7456999</v>
      </c>
      <c r="H234" s="76">
        <v>8920509</v>
      </c>
    </row>
    <row r="235" spans="1:8" ht="12.75" customHeight="1">
      <c r="A235" s="69" t="s">
        <v>1279</v>
      </c>
      <c r="B235" s="76">
        <v>17479591</v>
      </c>
      <c r="C235" s="76">
        <v>9520522</v>
      </c>
      <c r="D235" s="76">
        <v>9114529</v>
      </c>
      <c r="E235" s="221">
        <v>52.14383448674514</v>
      </c>
      <c r="F235" s="222">
        <v>95.73560147227221</v>
      </c>
      <c r="G235" s="76">
        <v>939711</v>
      </c>
      <c r="H235" s="76">
        <v>1266981</v>
      </c>
    </row>
    <row r="236" spans="1:8" s="230" customFormat="1" ht="12.75" customHeight="1">
      <c r="A236" s="89" t="s">
        <v>1280</v>
      </c>
      <c r="B236" s="83">
        <v>8313033</v>
      </c>
      <c r="C236" s="83">
        <v>4844229</v>
      </c>
      <c r="D236" s="83">
        <v>4816746</v>
      </c>
      <c r="E236" s="228">
        <v>57.942101276393345</v>
      </c>
      <c r="F236" s="240">
        <v>99.43266513618576</v>
      </c>
      <c r="G236" s="83">
        <v>730221</v>
      </c>
      <c r="H236" s="83">
        <v>739994</v>
      </c>
    </row>
    <row r="237" spans="1:8" ht="12.75" customHeight="1">
      <c r="A237" s="69" t="s">
        <v>1320</v>
      </c>
      <c r="B237" s="76">
        <v>23119</v>
      </c>
      <c r="C237" s="76">
        <v>12100</v>
      </c>
      <c r="D237" s="76">
        <v>11956</v>
      </c>
      <c r="E237" s="221">
        <v>51.71503957783641</v>
      </c>
      <c r="F237" s="222">
        <v>0</v>
      </c>
      <c r="G237" s="76">
        <v>0</v>
      </c>
      <c r="H237" s="76">
        <v>0</v>
      </c>
    </row>
    <row r="238" spans="1:8" ht="12.75" customHeight="1">
      <c r="A238" s="69" t="s">
        <v>1304</v>
      </c>
      <c r="B238" s="76">
        <v>97323539</v>
      </c>
      <c r="C238" s="76">
        <v>55195461</v>
      </c>
      <c r="D238" s="76">
        <v>54821105</v>
      </c>
      <c r="E238" s="221">
        <v>56.328721256221485</v>
      </c>
      <c r="F238" s="222">
        <v>99.32176307033652</v>
      </c>
      <c r="G238" s="76">
        <v>6517288</v>
      </c>
      <c r="H238" s="76">
        <v>7653528</v>
      </c>
    </row>
    <row r="239" spans="1:8" s="230" customFormat="1" ht="12.75" customHeight="1">
      <c r="A239" s="225" t="s">
        <v>1314</v>
      </c>
      <c r="B239" s="83">
        <v>14326469</v>
      </c>
      <c r="C239" s="227" t="s">
        <v>953</v>
      </c>
      <c r="D239" s="83">
        <v>8120363</v>
      </c>
      <c r="E239" s="228">
        <v>56.68084019865607</v>
      </c>
      <c r="F239" s="229" t="s">
        <v>953</v>
      </c>
      <c r="G239" s="227" t="s">
        <v>953</v>
      </c>
      <c r="H239" s="83">
        <v>1213219</v>
      </c>
    </row>
    <row r="240" spans="1:8" ht="24.75" customHeight="1">
      <c r="A240" s="232" t="s">
        <v>1285</v>
      </c>
      <c r="B240" s="76">
        <v>8753378</v>
      </c>
      <c r="C240" s="76">
        <v>4350267</v>
      </c>
      <c r="D240" s="76">
        <v>4262393</v>
      </c>
      <c r="E240" s="221">
        <v>48.694264088675254</v>
      </c>
      <c r="F240" s="222">
        <v>97.98003203021791</v>
      </c>
      <c r="G240" s="76">
        <v>138838</v>
      </c>
      <c r="H240" s="76">
        <v>676271</v>
      </c>
    </row>
    <row r="241" spans="1:8" ht="12.75" customHeight="1">
      <c r="A241" s="69" t="s">
        <v>1286</v>
      </c>
      <c r="B241" s="76">
        <v>73820124</v>
      </c>
      <c r="C241" s="76">
        <v>42612082</v>
      </c>
      <c r="D241" s="76">
        <v>42325599</v>
      </c>
      <c r="E241" s="221">
        <v>57.3361255800654</v>
      </c>
      <c r="F241" s="222">
        <v>99.32769537052894</v>
      </c>
      <c r="G241" s="76">
        <v>5372657</v>
      </c>
      <c r="H241" s="76">
        <v>5764037</v>
      </c>
    </row>
    <row r="242" spans="1:8" ht="25.5">
      <c r="A242" s="232" t="s">
        <v>1287</v>
      </c>
      <c r="B242" s="76">
        <v>423568</v>
      </c>
      <c r="C242" s="76">
        <v>112749</v>
      </c>
      <c r="D242" s="76">
        <v>112749</v>
      </c>
      <c r="E242" s="221">
        <v>26.618866392173157</v>
      </c>
      <c r="F242" s="222">
        <v>100</v>
      </c>
      <c r="G242" s="76">
        <v>-197426</v>
      </c>
      <c r="H242" s="76">
        <v>0</v>
      </c>
    </row>
    <row r="243" spans="1:8" ht="12.75" customHeight="1">
      <c r="A243" s="69" t="s">
        <v>1288</v>
      </c>
      <c r="B243" s="76">
        <v>2695416</v>
      </c>
      <c r="C243" s="76">
        <v>427491</v>
      </c>
      <c r="D243" s="76">
        <v>290723</v>
      </c>
      <c r="E243" s="221">
        <v>10.785830461791427</v>
      </c>
      <c r="F243" s="222">
        <v>68.00681183931357</v>
      </c>
      <c r="G243" s="76">
        <v>-32462</v>
      </c>
      <c r="H243" s="76">
        <v>16114</v>
      </c>
    </row>
    <row r="244" spans="1:8" ht="12.75" customHeight="1">
      <c r="A244" s="69" t="s">
        <v>1289</v>
      </c>
      <c r="B244" s="76">
        <v>2017087</v>
      </c>
      <c r="C244" s="76">
        <v>427491</v>
      </c>
      <c r="D244" s="76">
        <v>290723</v>
      </c>
      <c r="E244" s="221">
        <v>14.413012428318659</v>
      </c>
      <c r="F244" s="222">
        <v>68.00681183931357</v>
      </c>
      <c r="G244" s="76">
        <v>-32462</v>
      </c>
      <c r="H244" s="76">
        <v>16114</v>
      </c>
    </row>
    <row r="245" spans="1:8" ht="12" customHeight="1">
      <c r="A245" s="69" t="s">
        <v>1290</v>
      </c>
      <c r="B245" s="76">
        <v>678329</v>
      </c>
      <c r="C245" s="76">
        <v>0</v>
      </c>
      <c r="D245" s="76">
        <v>0</v>
      </c>
      <c r="E245" s="221">
        <v>0</v>
      </c>
      <c r="F245" s="222">
        <v>0</v>
      </c>
      <c r="G245" s="76">
        <v>0</v>
      </c>
      <c r="H245" s="76">
        <v>0</v>
      </c>
    </row>
    <row r="246" spans="1:8" ht="12.75" customHeight="1">
      <c r="A246" s="223" t="s">
        <v>1331</v>
      </c>
      <c r="B246" s="72"/>
      <c r="C246" s="72"/>
      <c r="D246" s="72"/>
      <c r="E246" s="221"/>
      <c r="F246" s="222"/>
      <c r="G246" s="72"/>
      <c r="H246" s="72"/>
    </row>
    <row r="247" spans="1:8" ht="12.75" customHeight="1">
      <c r="A247" s="217" t="s">
        <v>1300</v>
      </c>
      <c r="B247" s="72">
        <v>38565059</v>
      </c>
      <c r="C247" s="72">
        <v>23457022</v>
      </c>
      <c r="D247" s="72">
        <v>22334126</v>
      </c>
      <c r="E247" s="215">
        <v>57.91285318661122</v>
      </c>
      <c r="F247" s="218">
        <v>95.2129643737385</v>
      </c>
      <c r="G247" s="72">
        <v>3321821</v>
      </c>
      <c r="H247" s="72">
        <v>3421901</v>
      </c>
    </row>
    <row r="248" spans="1:8" ht="12.75" customHeight="1">
      <c r="A248" s="220" t="s">
        <v>1273</v>
      </c>
      <c r="B248" s="76">
        <v>34294741</v>
      </c>
      <c r="C248" s="76">
        <v>20473012</v>
      </c>
      <c r="D248" s="76">
        <v>20473012</v>
      </c>
      <c r="E248" s="221">
        <v>59.697234628481375</v>
      </c>
      <c r="F248" s="222">
        <v>100</v>
      </c>
      <c r="G248" s="76">
        <v>3155496</v>
      </c>
      <c r="H248" s="76">
        <v>3155496</v>
      </c>
    </row>
    <row r="249" spans="1:8" ht="12" customHeight="1">
      <c r="A249" s="220" t="s">
        <v>1275</v>
      </c>
      <c r="B249" s="76">
        <v>2590292</v>
      </c>
      <c r="C249" s="76">
        <v>2088065</v>
      </c>
      <c r="D249" s="76">
        <v>1846157</v>
      </c>
      <c r="E249" s="221">
        <v>71.27215773356826</v>
      </c>
      <c r="F249" s="222">
        <v>88.41472846870188</v>
      </c>
      <c r="G249" s="76">
        <v>100956</v>
      </c>
      <c r="H249" s="76">
        <v>266405</v>
      </c>
    </row>
    <row r="250" spans="1:8" ht="12.75" customHeight="1">
      <c r="A250" s="220" t="s">
        <v>1276</v>
      </c>
      <c r="B250" s="76">
        <v>1680026</v>
      </c>
      <c r="C250" s="76">
        <v>895945</v>
      </c>
      <c r="D250" s="76">
        <v>14957</v>
      </c>
      <c r="E250" s="221">
        <v>0.8902838408453203</v>
      </c>
      <c r="F250" s="222">
        <v>0</v>
      </c>
      <c r="G250" s="76">
        <v>65369</v>
      </c>
      <c r="H250" s="76">
        <v>0</v>
      </c>
    </row>
    <row r="251" spans="1:8" ht="12.75" customHeight="1">
      <c r="A251" s="70" t="s">
        <v>1307</v>
      </c>
      <c r="B251" s="72">
        <v>38565059</v>
      </c>
      <c r="C251" s="72">
        <v>23457022</v>
      </c>
      <c r="D251" s="72">
        <v>19733127</v>
      </c>
      <c r="E251" s="215">
        <v>51.16840868828957</v>
      </c>
      <c r="F251" s="218">
        <v>84.12460456404057</v>
      </c>
      <c r="G251" s="72">
        <v>3321821</v>
      </c>
      <c r="H251" s="72">
        <v>2620712</v>
      </c>
    </row>
    <row r="252" spans="1:8" ht="12.75" customHeight="1">
      <c r="A252" s="69" t="s">
        <v>1309</v>
      </c>
      <c r="B252" s="76">
        <v>36476264</v>
      </c>
      <c r="C252" s="76">
        <v>22382868</v>
      </c>
      <c r="D252" s="76">
        <v>19233143</v>
      </c>
      <c r="E252" s="221">
        <v>52.727831446773166</v>
      </c>
      <c r="F252" s="222">
        <v>85.92796508472462</v>
      </c>
      <c r="G252" s="76">
        <v>3192721</v>
      </c>
      <c r="H252" s="76">
        <v>2581747</v>
      </c>
    </row>
    <row r="253" spans="1:8" ht="12.75" customHeight="1">
      <c r="A253" s="69" t="s">
        <v>1279</v>
      </c>
      <c r="B253" s="76">
        <v>35142749</v>
      </c>
      <c r="C253" s="76">
        <v>21196269</v>
      </c>
      <c r="D253" s="76">
        <v>18584898</v>
      </c>
      <c r="E253" s="221">
        <v>52.88401883415552</v>
      </c>
      <c r="F253" s="222">
        <v>87.68004406813293</v>
      </c>
      <c r="G253" s="76">
        <v>3087335</v>
      </c>
      <c r="H253" s="76">
        <v>2539121</v>
      </c>
    </row>
    <row r="254" spans="1:8" s="230" customFormat="1" ht="12.75" customHeight="1">
      <c r="A254" s="89" t="s">
        <v>1280</v>
      </c>
      <c r="B254" s="83">
        <v>18071395</v>
      </c>
      <c r="C254" s="83">
        <v>10696105</v>
      </c>
      <c r="D254" s="83">
        <v>10019294</v>
      </c>
      <c r="E254" s="228">
        <v>55.44283659341185</v>
      </c>
      <c r="F254" s="240">
        <v>93.67236017223092</v>
      </c>
      <c r="G254" s="83">
        <v>1752023</v>
      </c>
      <c r="H254" s="83">
        <v>1444239</v>
      </c>
    </row>
    <row r="255" spans="1:8" ht="12.75" customHeight="1">
      <c r="A255" s="69" t="s">
        <v>1313</v>
      </c>
      <c r="B255" s="76">
        <v>1333515</v>
      </c>
      <c r="C255" s="76">
        <v>1186599</v>
      </c>
      <c r="D255" s="76">
        <v>648245</v>
      </c>
      <c r="E255" s="221">
        <v>48.611751648837846</v>
      </c>
      <c r="F255" s="222">
        <v>54.63050280676117</v>
      </c>
      <c r="G255" s="76">
        <v>105386</v>
      </c>
      <c r="H255" s="76">
        <v>42626</v>
      </c>
    </row>
    <row r="256" spans="1:8" ht="24" customHeight="1">
      <c r="A256" s="232" t="s">
        <v>1285</v>
      </c>
      <c r="B256" s="76">
        <v>520332</v>
      </c>
      <c r="C256" s="76">
        <v>391750</v>
      </c>
      <c r="D256" s="76">
        <v>353999</v>
      </c>
      <c r="E256" s="221">
        <v>68.03329412759545</v>
      </c>
      <c r="F256" s="222">
        <v>90.36349712827058</v>
      </c>
      <c r="G256" s="76">
        <v>103720</v>
      </c>
      <c r="H256" s="76">
        <v>70461</v>
      </c>
    </row>
    <row r="257" spans="1:8" ht="12.75" customHeight="1">
      <c r="A257" s="69" t="s">
        <v>1286</v>
      </c>
      <c r="B257" s="76">
        <v>799880</v>
      </c>
      <c r="C257" s="76">
        <v>791546</v>
      </c>
      <c r="D257" s="76">
        <v>290943</v>
      </c>
      <c r="E257" s="221">
        <v>36.37333099964995</v>
      </c>
      <c r="F257" s="222">
        <v>36.75629717034765</v>
      </c>
      <c r="G257" s="76">
        <v>1666</v>
      </c>
      <c r="H257" s="76">
        <v>-27835</v>
      </c>
    </row>
    <row r="258" spans="1:8" ht="25.5">
      <c r="A258" s="232" t="s">
        <v>1287</v>
      </c>
      <c r="B258" s="76">
        <v>13303</v>
      </c>
      <c r="C258" s="76">
        <v>3303</v>
      </c>
      <c r="D258" s="76">
        <v>3303</v>
      </c>
      <c r="E258" s="221">
        <v>24.82898594302037</v>
      </c>
      <c r="F258" s="222">
        <v>0</v>
      </c>
      <c r="G258" s="76">
        <v>0</v>
      </c>
      <c r="H258" s="76">
        <v>0</v>
      </c>
    </row>
    <row r="259" spans="1:8" ht="12.75" customHeight="1">
      <c r="A259" s="69" t="s">
        <v>1288</v>
      </c>
      <c r="B259" s="76">
        <v>2088795</v>
      </c>
      <c r="C259" s="76">
        <v>1074154</v>
      </c>
      <c r="D259" s="76">
        <v>499984</v>
      </c>
      <c r="E259" s="221">
        <v>23.93648012370769</v>
      </c>
      <c r="F259" s="222">
        <v>46.54677076098958</v>
      </c>
      <c r="G259" s="76">
        <v>129100</v>
      </c>
      <c r="H259" s="76">
        <v>38965</v>
      </c>
    </row>
    <row r="260" spans="1:8" ht="12.75">
      <c r="A260" s="69" t="s">
        <v>1289</v>
      </c>
      <c r="B260" s="76">
        <v>1808795</v>
      </c>
      <c r="C260" s="76">
        <v>913154</v>
      </c>
      <c r="D260" s="76">
        <v>345632</v>
      </c>
      <c r="E260" s="221">
        <v>19.108411953814556</v>
      </c>
      <c r="F260" s="222">
        <v>37.850351638387394</v>
      </c>
      <c r="G260" s="76">
        <v>116100</v>
      </c>
      <c r="H260" s="76">
        <v>23565</v>
      </c>
    </row>
    <row r="261" spans="1:8" ht="14.25" customHeight="1">
      <c r="A261" s="69" t="s">
        <v>1290</v>
      </c>
      <c r="B261" s="76">
        <v>280000</v>
      </c>
      <c r="C261" s="76">
        <v>161000</v>
      </c>
      <c r="D261" s="76">
        <v>154352</v>
      </c>
      <c r="E261" s="221">
        <v>55.12571428571429</v>
      </c>
      <c r="F261" s="222">
        <v>95.87080745341615</v>
      </c>
      <c r="G261" s="76">
        <v>13000</v>
      </c>
      <c r="H261" s="76">
        <v>15400</v>
      </c>
    </row>
    <row r="262" spans="1:8" ht="17.25" customHeight="1">
      <c r="A262" s="239" t="s">
        <v>1332</v>
      </c>
      <c r="B262" s="76"/>
      <c r="C262" s="76"/>
      <c r="D262" s="76"/>
      <c r="E262" s="215"/>
      <c r="F262" s="218"/>
      <c r="G262" s="76"/>
      <c r="H262" s="76"/>
    </row>
    <row r="263" spans="1:8" ht="12.75" customHeight="1">
      <c r="A263" s="217" t="s">
        <v>1300</v>
      </c>
      <c r="B263" s="72">
        <v>48389998</v>
      </c>
      <c r="C263" s="72">
        <v>23388860</v>
      </c>
      <c r="D263" s="72">
        <v>18299866</v>
      </c>
      <c r="E263" s="215">
        <v>37.81745558245322</v>
      </c>
      <c r="F263" s="218">
        <v>78.24180400412845</v>
      </c>
      <c r="G263" s="72">
        <v>4048547</v>
      </c>
      <c r="H263" s="72">
        <v>2035463</v>
      </c>
    </row>
    <row r="264" spans="1:8" ht="12.75" customHeight="1">
      <c r="A264" s="220" t="s">
        <v>1273</v>
      </c>
      <c r="B264" s="76">
        <v>21283800</v>
      </c>
      <c r="C264" s="76">
        <v>10618887</v>
      </c>
      <c r="D264" s="76">
        <v>10618887</v>
      </c>
      <c r="E264" s="221">
        <v>49.89187551095199</v>
      </c>
      <c r="F264" s="222">
        <v>100</v>
      </c>
      <c r="G264" s="76">
        <v>1950633</v>
      </c>
      <c r="H264" s="76">
        <v>1950633</v>
      </c>
    </row>
    <row r="265" spans="1:8" ht="12.75" customHeight="1">
      <c r="A265" s="220" t="s">
        <v>1275</v>
      </c>
      <c r="B265" s="76">
        <v>1423257</v>
      </c>
      <c r="C265" s="76">
        <v>871021</v>
      </c>
      <c r="D265" s="76">
        <v>920507</v>
      </c>
      <c r="E265" s="221">
        <v>64.67609152809366</v>
      </c>
      <c r="F265" s="222">
        <v>105.68137852015049</v>
      </c>
      <c r="G265" s="76">
        <v>135972</v>
      </c>
      <c r="H265" s="76">
        <v>116423</v>
      </c>
    </row>
    <row r="266" spans="1:8" ht="12.75" customHeight="1">
      <c r="A266" s="220" t="s">
        <v>1276</v>
      </c>
      <c r="B266" s="76">
        <v>25682941</v>
      </c>
      <c r="C266" s="76">
        <v>11898952</v>
      </c>
      <c r="D266" s="76">
        <v>6760472</v>
      </c>
      <c r="E266" s="221">
        <v>26.322810927299955</v>
      </c>
      <c r="F266" s="222">
        <v>56.815692676128116</v>
      </c>
      <c r="G266" s="76">
        <v>1961942</v>
      </c>
      <c r="H266" s="76">
        <v>-31593</v>
      </c>
    </row>
    <row r="267" spans="1:8" ht="12.75" customHeight="1">
      <c r="A267" s="70" t="s">
        <v>1307</v>
      </c>
      <c r="B267" s="72">
        <v>51636261</v>
      </c>
      <c r="C267" s="72">
        <v>25088586</v>
      </c>
      <c r="D267" s="72">
        <v>12620349</v>
      </c>
      <c r="E267" s="215">
        <v>24.44086530587488</v>
      </c>
      <c r="F267" s="218">
        <v>50.303149806848424</v>
      </c>
      <c r="G267" s="72">
        <v>4165127</v>
      </c>
      <c r="H267" s="72">
        <v>2058357</v>
      </c>
    </row>
    <row r="268" spans="1:8" ht="12.75" customHeight="1">
      <c r="A268" s="69" t="s">
        <v>1309</v>
      </c>
      <c r="B268" s="76">
        <v>20584767</v>
      </c>
      <c r="C268" s="76">
        <v>11047324</v>
      </c>
      <c r="D268" s="76">
        <v>7178540</v>
      </c>
      <c r="E268" s="221">
        <v>34.87306900291852</v>
      </c>
      <c r="F268" s="222">
        <v>64.97989920454944</v>
      </c>
      <c r="G268" s="76">
        <v>1483401</v>
      </c>
      <c r="H268" s="76">
        <v>1047918</v>
      </c>
    </row>
    <row r="269" spans="1:8" ht="12.75" customHeight="1">
      <c r="A269" s="69" t="s">
        <v>1279</v>
      </c>
      <c r="B269" s="76">
        <v>16033150</v>
      </c>
      <c r="C269" s="76">
        <v>8214881</v>
      </c>
      <c r="D269" s="76">
        <v>5327721</v>
      </c>
      <c r="E269" s="221">
        <v>33.22940906808706</v>
      </c>
      <c r="F269" s="222">
        <v>64.85451219561185</v>
      </c>
      <c r="G269" s="76">
        <v>1207911</v>
      </c>
      <c r="H269" s="76">
        <v>851400</v>
      </c>
    </row>
    <row r="270" spans="1:8" s="230" customFormat="1" ht="12.75" customHeight="1">
      <c r="A270" s="89" t="s">
        <v>1280</v>
      </c>
      <c r="B270" s="83">
        <v>4075088</v>
      </c>
      <c r="C270" s="83">
        <v>2354361</v>
      </c>
      <c r="D270" s="83">
        <v>2213836</v>
      </c>
      <c r="E270" s="228">
        <v>54.326090626754564</v>
      </c>
      <c r="F270" s="240">
        <v>94.031289169333</v>
      </c>
      <c r="G270" s="83">
        <v>365670</v>
      </c>
      <c r="H270" s="83">
        <v>401365</v>
      </c>
    </row>
    <row r="271" spans="1:8" ht="12.75" customHeight="1">
      <c r="A271" s="69" t="s">
        <v>1313</v>
      </c>
      <c r="B271" s="76">
        <v>4551617</v>
      </c>
      <c r="C271" s="76">
        <v>2832443</v>
      </c>
      <c r="D271" s="76">
        <v>1850819</v>
      </c>
      <c r="E271" s="221">
        <v>40.66288969392636</v>
      </c>
      <c r="F271" s="222">
        <v>65.3435567811956</v>
      </c>
      <c r="G271" s="76">
        <v>275490</v>
      </c>
      <c r="H271" s="76">
        <v>196518</v>
      </c>
    </row>
    <row r="272" spans="1:8" ht="25.5" customHeight="1">
      <c r="A272" s="232" t="s">
        <v>1285</v>
      </c>
      <c r="B272" s="76">
        <v>2627290</v>
      </c>
      <c r="C272" s="76">
        <v>1697723</v>
      </c>
      <c r="D272" s="76">
        <v>1108958</v>
      </c>
      <c r="E272" s="221">
        <v>42.2091965485348</v>
      </c>
      <c r="F272" s="222">
        <v>65.32031432689548</v>
      </c>
      <c r="G272" s="76">
        <v>269350</v>
      </c>
      <c r="H272" s="76">
        <v>170817</v>
      </c>
    </row>
    <row r="273" spans="1:8" ht="25.5">
      <c r="A273" s="232" t="s">
        <v>1287</v>
      </c>
      <c r="B273" s="76">
        <v>584327</v>
      </c>
      <c r="C273" s="76">
        <v>464720</v>
      </c>
      <c r="D273" s="76">
        <v>85845</v>
      </c>
      <c r="E273" s="221">
        <v>14.691260201907493</v>
      </c>
      <c r="F273" s="222">
        <v>18.47241349629885</v>
      </c>
      <c r="G273" s="76">
        <v>6140</v>
      </c>
      <c r="H273" s="76">
        <v>434</v>
      </c>
    </row>
    <row r="274" spans="1:8" ht="12.75" customHeight="1">
      <c r="A274" s="69" t="s">
        <v>1288</v>
      </c>
      <c r="B274" s="76">
        <v>31051494</v>
      </c>
      <c r="C274" s="76">
        <v>14041262</v>
      </c>
      <c r="D274" s="76">
        <v>5441809</v>
      </c>
      <c r="E274" s="221">
        <v>17.525111674175804</v>
      </c>
      <c r="F274" s="222">
        <v>38.75583975286552</v>
      </c>
      <c r="G274" s="76">
        <v>2681726</v>
      </c>
      <c r="H274" s="76">
        <v>1010439</v>
      </c>
    </row>
    <row r="275" spans="1:8" ht="12.75" customHeight="1">
      <c r="A275" s="69" t="s">
        <v>1289</v>
      </c>
      <c r="B275" s="76">
        <v>2917423</v>
      </c>
      <c r="C275" s="76">
        <v>1496257</v>
      </c>
      <c r="D275" s="76">
        <v>377479</v>
      </c>
      <c r="E275" s="221">
        <v>12.93878193186247</v>
      </c>
      <c r="F275" s="222">
        <v>25.228219483684956</v>
      </c>
      <c r="G275" s="76">
        <v>739759</v>
      </c>
      <c r="H275" s="76">
        <v>86980</v>
      </c>
    </row>
    <row r="276" spans="1:8" ht="12.75" customHeight="1">
      <c r="A276" s="69" t="s">
        <v>1290</v>
      </c>
      <c r="B276" s="76">
        <v>28134071</v>
      </c>
      <c r="C276" s="76">
        <v>12545005</v>
      </c>
      <c r="D276" s="76">
        <v>5064330</v>
      </c>
      <c r="E276" s="221">
        <v>18.000701000576846</v>
      </c>
      <c r="F276" s="222">
        <v>40.36929439246935</v>
      </c>
      <c r="G276" s="76">
        <v>1941967</v>
      </c>
      <c r="H276" s="76">
        <v>923459</v>
      </c>
    </row>
    <row r="277" spans="1:8" s="230" customFormat="1" ht="12.75" customHeight="1">
      <c r="A277" s="225" t="s">
        <v>1284</v>
      </c>
      <c r="B277" s="83">
        <v>156200</v>
      </c>
      <c r="C277" s="227" t="s">
        <v>953</v>
      </c>
      <c r="D277" s="83">
        <v>0</v>
      </c>
      <c r="E277" s="228">
        <v>0</v>
      </c>
      <c r="F277" s="229" t="s">
        <v>953</v>
      </c>
      <c r="G277" s="227" t="s">
        <v>953</v>
      </c>
      <c r="H277" s="83">
        <v>0</v>
      </c>
    </row>
    <row r="278" spans="1:8" ht="13.5" customHeight="1">
      <c r="A278" s="70" t="s">
        <v>1293</v>
      </c>
      <c r="B278" s="76">
        <v>-3246263</v>
      </c>
      <c r="C278" s="76">
        <v>-1699726</v>
      </c>
      <c r="D278" s="76">
        <v>5679517</v>
      </c>
      <c r="E278" s="233" t="s">
        <v>953</v>
      </c>
      <c r="F278" s="234" t="s">
        <v>953</v>
      </c>
      <c r="G278" s="76">
        <v>-116580</v>
      </c>
      <c r="H278" s="76">
        <v>-22894</v>
      </c>
    </row>
    <row r="279" spans="1:8" ht="27.75" customHeight="1">
      <c r="A279" s="232" t="s">
        <v>1298</v>
      </c>
      <c r="B279" s="76">
        <v>3246263</v>
      </c>
      <c r="C279" s="76">
        <v>1699726</v>
      </c>
      <c r="D279" s="76">
        <v>1699726</v>
      </c>
      <c r="E279" s="233" t="s">
        <v>1333</v>
      </c>
      <c r="F279" s="234" t="s">
        <v>953</v>
      </c>
      <c r="G279" s="76">
        <v>116580</v>
      </c>
      <c r="H279" s="76">
        <v>116580</v>
      </c>
    </row>
    <row r="280" spans="1:8" ht="12.75" customHeight="1">
      <c r="A280" s="223" t="s">
        <v>1334</v>
      </c>
      <c r="B280" s="72"/>
      <c r="C280" s="72"/>
      <c r="D280" s="72"/>
      <c r="E280" s="221"/>
      <c r="F280" s="222"/>
      <c r="G280" s="72"/>
      <c r="H280" s="72"/>
    </row>
    <row r="281" spans="1:8" ht="12.75" customHeight="1">
      <c r="A281" s="217" t="s">
        <v>1300</v>
      </c>
      <c r="B281" s="72">
        <v>35934616</v>
      </c>
      <c r="C281" s="72">
        <v>22401934</v>
      </c>
      <c r="D281" s="72">
        <v>22227671</v>
      </c>
      <c r="E281" s="215">
        <v>61.85587456952371</v>
      </c>
      <c r="F281" s="218">
        <v>99.22210734126796</v>
      </c>
      <c r="G281" s="72">
        <v>2387604</v>
      </c>
      <c r="H281" s="72">
        <v>2319391</v>
      </c>
    </row>
    <row r="282" spans="1:8" ht="12.75" customHeight="1">
      <c r="A282" s="220" t="s">
        <v>1273</v>
      </c>
      <c r="B282" s="76">
        <v>31116696</v>
      </c>
      <c r="C282" s="76">
        <v>19455761</v>
      </c>
      <c r="D282" s="76">
        <v>19455761</v>
      </c>
      <c r="E282" s="221">
        <v>62.52515048512862</v>
      </c>
      <c r="F282" s="222">
        <v>100</v>
      </c>
      <c r="G282" s="76">
        <v>2028984</v>
      </c>
      <c r="H282" s="76">
        <v>2028984</v>
      </c>
    </row>
    <row r="283" spans="1:8" ht="13.5" customHeight="1">
      <c r="A283" s="220" t="s">
        <v>1275</v>
      </c>
      <c r="B283" s="76">
        <v>4679557</v>
      </c>
      <c r="C283" s="76">
        <v>2866173</v>
      </c>
      <c r="D283" s="76">
        <v>2771910</v>
      </c>
      <c r="E283" s="221">
        <v>59.23445317580275</v>
      </c>
      <c r="F283" s="222">
        <v>96.71118945018323</v>
      </c>
      <c r="G283" s="76">
        <v>343620</v>
      </c>
      <c r="H283" s="76">
        <v>290407</v>
      </c>
    </row>
    <row r="284" spans="1:8" ht="12.75" customHeight="1">
      <c r="A284" s="220" t="s">
        <v>1276</v>
      </c>
      <c r="B284" s="76">
        <v>138363</v>
      </c>
      <c r="C284" s="76">
        <v>80000</v>
      </c>
      <c r="D284" s="76"/>
      <c r="E284" s="221">
        <v>0</v>
      </c>
      <c r="F284" s="222">
        <v>0</v>
      </c>
      <c r="G284" s="76">
        <v>15000</v>
      </c>
      <c r="H284" s="76">
        <v>0</v>
      </c>
    </row>
    <row r="285" spans="1:8" ht="12.75" customHeight="1">
      <c r="A285" s="70" t="s">
        <v>1335</v>
      </c>
      <c r="B285" s="72">
        <v>35934616</v>
      </c>
      <c r="C285" s="72">
        <v>22401934</v>
      </c>
      <c r="D285" s="72">
        <v>21825260</v>
      </c>
      <c r="E285" s="215">
        <v>60.736032353872936</v>
      </c>
      <c r="F285" s="218">
        <v>97.42578475590545</v>
      </c>
      <c r="G285" s="72">
        <v>2387604</v>
      </c>
      <c r="H285" s="72">
        <v>2202469</v>
      </c>
    </row>
    <row r="286" spans="1:8" ht="12.75" customHeight="1">
      <c r="A286" s="69" t="s">
        <v>1309</v>
      </c>
      <c r="B286" s="76">
        <v>35681643</v>
      </c>
      <c r="C286" s="76">
        <v>22217636</v>
      </c>
      <c r="D286" s="76">
        <v>21699094</v>
      </c>
      <c r="E286" s="221">
        <v>60.81304608086573</v>
      </c>
      <c r="F286" s="222">
        <v>97.66607932545118</v>
      </c>
      <c r="G286" s="76">
        <v>2372454</v>
      </c>
      <c r="H286" s="76">
        <v>2194726</v>
      </c>
    </row>
    <row r="287" spans="1:8" ht="12.75" customHeight="1">
      <c r="A287" s="69" t="s">
        <v>1279</v>
      </c>
      <c r="B287" s="76">
        <v>20866091</v>
      </c>
      <c r="C287" s="76">
        <v>13129845</v>
      </c>
      <c r="D287" s="76">
        <v>12730231</v>
      </c>
      <c r="E287" s="221">
        <v>61.00917991779102</v>
      </c>
      <c r="F287" s="222">
        <v>96.95644541119869</v>
      </c>
      <c r="G287" s="76">
        <v>1948009</v>
      </c>
      <c r="H287" s="76">
        <v>1827928</v>
      </c>
    </row>
    <row r="288" spans="1:8" ht="12.75" customHeight="1">
      <c r="A288" s="89" t="s">
        <v>1280</v>
      </c>
      <c r="B288" s="76">
        <v>12281412</v>
      </c>
      <c r="C288" s="76">
        <v>7718688</v>
      </c>
      <c r="D288" s="76">
        <v>7570364</v>
      </c>
      <c r="E288" s="221">
        <v>61.64082761819244</v>
      </c>
      <c r="F288" s="222">
        <v>98.07837808705314</v>
      </c>
      <c r="G288" s="76">
        <v>1156998</v>
      </c>
      <c r="H288" s="76">
        <v>1176246</v>
      </c>
    </row>
    <row r="289" spans="1:8" ht="12.75" customHeight="1">
      <c r="A289" s="69" t="s">
        <v>1313</v>
      </c>
      <c r="B289" s="76">
        <v>14815552</v>
      </c>
      <c r="C289" s="76">
        <v>9087791</v>
      </c>
      <c r="D289" s="76">
        <v>8968863</v>
      </c>
      <c r="E289" s="221">
        <v>60.5368129381882</v>
      </c>
      <c r="F289" s="222">
        <v>98.69134314378488</v>
      </c>
      <c r="G289" s="76">
        <v>424445</v>
      </c>
      <c r="H289" s="76">
        <v>366798</v>
      </c>
    </row>
    <row r="290" spans="1:8" ht="24.75" customHeight="1">
      <c r="A290" s="232" t="s">
        <v>1285</v>
      </c>
      <c r="B290" s="76">
        <v>14380295</v>
      </c>
      <c r="C290" s="76">
        <v>8828915</v>
      </c>
      <c r="D290" s="76">
        <v>8721532</v>
      </c>
      <c r="E290" s="221">
        <v>60.64918696035095</v>
      </c>
      <c r="F290" s="222">
        <v>98.78373503425959</v>
      </c>
      <c r="G290" s="76">
        <v>421699</v>
      </c>
      <c r="H290" s="76">
        <v>362981</v>
      </c>
    </row>
    <row r="291" spans="1:8" s="230" customFormat="1" ht="12.75">
      <c r="A291" s="225" t="s">
        <v>1284</v>
      </c>
      <c r="B291" s="83">
        <v>6606809</v>
      </c>
      <c r="C291" s="227" t="s">
        <v>953</v>
      </c>
      <c r="D291" s="83">
        <v>4367100</v>
      </c>
      <c r="E291" s="228">
        <v>66.09998866321094</v>
      </c>
      <c r="F291" s="229" t="s">
        <v>953</v>
      </c>
      <c r="G291" s="227" t="s">
        <v>953</v>
      </c>
      <c r="H291" s="83">
        <v>0</v>
      </c>
    </row>
    <row r="292" spans="1:8" ht="12.75" customHeight="1">
      <c r="A292" s="69" t="s">
        <v>1286</v>
      </c>
      <c r="B292" s="76">
        <v>376264</v>
      </c>
      <c r="C292" s="88">
        <v>218563</v>
      </c>
      <c r="D292" s="76">
        <v>215254</v>
      </c>
      <c r="E292" s="221">
        <v>57.2082367699275</v>
      </c>
      <c r="F292" s="222">
        <v>98.48602004913914</v>
      </c>
      <c r="G292" s="76">
        <v>2746</v>
      </c>
      <c r="H292" s="76">
        <v>3817</v>
      </c>
    </row>
    <row r="293" spans="1:8" ht="25.5">
      <c r="A293" s="232" t="s">
        <v>1287</v>
      </c>
      <c r="B293" s="76">
        <v>58993</v>
      </c>
      <c r="C293" s="76">
        <v>40313</v>
      </c>
      <c r="D293" s="76">
        <v>32077</v>
      </c>
      <c r="E293" s="221">
        <v>54.37424779211093</v>
      </c>
      <c r="F293" s="222">
        <v>79.5698658001141</v>
      </c>
      <c r="G293" s="76">
        <v>0</v>
      </c>
      <c r="H293" s="76">
        <v>0</v>
      </c>
    </row>
    <row r="294" spans="1:8" ht="12.75" customHeight="1">
      <c r="A294" s="69" t="s">
        <v>1288</v>
      </c>
      <c r="B294" s="76">
        <v>252973</v>
      </c>
      <c r="C294" s="76">
        <v>184298</v>
      </c>
      <c r="D294" s="76">
        <v>126166</v>
      </c>
      <c r="E294" s="221">
        <v>49.87330663746724</v>
      </c>
      <c r="F294" s="222">
        <v>68.45760670218884</v>
      </c>
      <c r="G294" s="76">
        <v>15150</v>
      </c>
      <c r="H294" s="76">
        <v>7743</v>
      </c>
    </row>
    <row r="295" spans="1:8" ht="12.75" customHeight="1">
      <c r="A295" s="69" t="s">
        <v>1289</v>
      </c>
      <c r="B295" s="76">
        <v>243873</v>
      </c>
      <c r="C295" s="76">
        <v>175198</v>
      </c>
      <c r="D295" s="76">
        <v>120166</v>
      </c>
      <c r="E295" s="221">
        <v>49.27400737268988</v>
      </c>
      <c r="F295" s="222">
        <v>68.58868251920684</v>
      </c>
      <c r="G295" s="76">
        <v>15150</v>
      </c>
      <c r="H295" s="76">
        <v>7743</v>
      </c>
    </row>
    <row r="296" spans="1:8" ht="12.75">
      <c r="A296" s="69" t="s">
        <v>1290</v>
      </c>
      <c r="B296" s="76">
        <v>9100</v>
      </c>
      <c r="C296" s="76">
        <v>9100</v>
      </c>
      <c r="D296" s="76">
        <v>6000</v>
      </c>
      <c r="E296" s="221">
        <v>65.93406593406593</v>
      </c>
      <c r="F296" s="222">
        <v>65.93406593406593</v>
      </c>
      <c r="G296" s="76">
        <v>0</v>
      </c>
      <c r="H296" s="76">
        <v>0</v>
      </c>
    </row>
    <row r="297" spans="1:8" ht="12.75" customHeight="1">
      <c r="A297" s="223" t="s">
        <v>1336</v>
      </c>
      <c r="B297" s="76"/>
      <c r="C297" s="76"/>
      <c r="D297" s="76"/>
      <c r="E297" s="215"/>
      <c r="F297" s="218"/>
      <c r="G297" s="76"/>
      <c r="H297" s="76"/>
    </row>
    <row r="298" spans="1:8" ht="12.75" customHeight="1">
      <c r="A298" s="217" t="s">
        <v>1300</v>
      </c>
      <c r="B298" s="72">
        <v>15010949</v>
      </c>
      <c r="C298" s="72">
        <v>8107048</v>
      </c>
      <c r="D298" s="72">
        <v>7970875</v>
      </c>
      <c r="E298" s="215">
        <v>53.10040690964974</v>
      </c>
      <c r="F298" s="218">
        <v>98.32031338657426</v>
      </c>
      <c r="G298" s="72">
        <v>1331289</v>
      </c>
      <c r="H298" s="72">
        <v>1219438</v>
      </c>
    </row>
    <row r="299" spans="1:8" ht="12.75" customHeight="1">
      <c r="A299" s="220" t="s">
        <v>1273</v>
      </c>
      <c r="B299" s="76">
        <v>4169284</v>
      </c>
      <c r="C299" s="76">
        <v>2417517</v>
      </c>
      <c r="D299" s="76">
        <v>2417517</v>
      </c>
      <c r="E299" s="221">
        <v>57.98398478012052</v>
      </c>
      <c r="F299" s="222">
        <v>100</v>
      </c>
      <c r="G299" s="76">
        <v>349152</v>
      </c>
      <c r="H299" s="76">
        <v>349152</v>
      </c>
    </row>
    <row r="300" spans="1:8" ht="12.75" customHeight="1">
      <c r="A300" s="220" t="s">
        <v>1275</v>
      </c>
      <c r="B300" s="76">
        <v>10614831</v>
      </c>
      <c r="C300" s="76">
        <v>5583665</v>
      </c>
      <c r="D300" s="76">
        <v>5553358</v>
      </c>
      <c r="E300" s="221">
        <v>52.31697047272821</v>
      </c>
      <c r="F300" s="222">
        <v>99.45722030243577</v>
      </c>
      <c r="G300" s="76">
        <v>982137</v>
      </c>
      <c r="H300" s="76">
        <v>870286</v>
      </c>
    </row>
    <row r="301" spans="1:8" ht="12.75" customHeight="1">
      <c r="A301" s="220" t="s">
        <v>1276</v>
      </c>
      <c r="B301" s="76">
        <v>226834</v>
      </c>
      <c r="C301" s="76">
        <v>105866</v>
      </c>
      <c r="D301" s="76">
        <v>0</v>
      </c>
      <c r="E301" s="221">
        <v>0</v>
      </c>
      <c r="F301" s="222">
        <v>0</v>
      </c>
      <c r="G301" s="76">
        <v>0</v>
      </c>
      <c r="H301" s="76">
        <v>0</v>
      </c>
    </row>
    <row r="302" spans="1:8" ht="12.75" customHeight="1">
      <c r="A302" s="70" t="s">
        <v>1307</v>
      </c>
      <c r="B302" s="72">
        <v>14380989</v>
      </c>
      <c r="C302" s="72">
        <v>8012039</v>
      </c>
      <c r="D302" s="72">
        <v>7634523</v>
      </c>
      <c r="E302" s="215">
        <v>53.08760753519803</v>
      </c>
      <c r="F302" s="218">
        <v>95.28814075917504</v>
      </c>
      <c r="G302" s="72">
        <v>1314360</v>
      </c>
      <c r="H302" s="72">
        <v>1172641</v>
      </c>
    </row>
    <row r="303" spans="1:8" ht="12.75" customHeight="1">
      <c r="A303" s="69" t="s">
        <v>1309</v>
      </c>
      <c r="B303" s="76">
        <v>13935677</v>
      </c>
      <c r="C303" s="76">
        <v>7849180</v>
      </c>
      <c r="D303" s="76">
        <v>7550107</v>
      </c>
      <c r="E303" s="221">
        <v>54.1782577193774</v>
      </c>
      <c r="F303" s="222">
        <v>96.18975485337322</v>
      </c>
      <c r="G303" s="76">
        <v>1259426</v>
      </c>
      <c r="H303" s="76">
        <v>1158521</v>
      </c>
    </row>
    <row r="304" spans="1:8" ht="12.75" customHeight="1">
      <c r="A304" s="69" t="s">
        <v>1279</v>
      </c>
      <c r="B304" s="76">
        <v>13889581</v>
      </c>
      <c r="C304" s="76">
        <v>7819222</v>
      </c>
      <c r="D304" s="76">
        <v>7521185</v>
      </c>
      <c r="E304" s="221">
        <v>54.14983360549177</v>
      </c>
      <c r="F304" s="222">
        <v>96.18840595650053</v>
      </c>
      <c r="G304" s="76">
        <v>1259426</v>
      </c>
      <c r="H304" s="76">
        <v>1158521</v>
      </c>
    </row>
    <row r="305" spans="1:8" s="230" customFormat="1" ht="12.75" customHeight="1">
      <c r="A305" s="89" t="s">
        <v>1280</v>
      </c>
      <c r="B305" s="83">
        <v>7699743</v>
      </c>
      <c r="C305" s="83">
        <v>4273318</v>
      </c>
      <c r="D305" s="83">
        <v>4215620</v>
      </c>
      <c r="E305" s="228">
        <v>54.75013906308301</v>
      </c>
      <c r="F305" s="240">
        <v>98.64980794782883</v>
      </c>
      <c r="G305" s="83">
        <v>710630</v>
      </c>
      <c r="H305" s="83">
        <v>684240</v>
      </c>
    </row>
    <row r="306" spans="1:8" ht="12.75" customHeight="1">
      <c r="A306" s="69" t="s">
        <v>1281</v>
      </c>
      <c r="B306" s="76">
        <v>43271</v>
      </c>
      <c r="C306" s="76">
        <v>27133</v>
      </c>
      <c r="D306" s="76">
        <v>26097</v>
      </c>
      <c r="E306" s="221">
        <v>60.31060063321855</v>
      </c>
      <c r="F306" s="240">
        <v>96.18177127483139</v>
      </c>
      <c r="G306" s="76">
        <v>0</v>
      </c>
      <c r="H306" s="76">
        <v>0</v>
      </c>
    </row>
    <row r="307" spans="1:8" ht="12.75" customHeight="1">
      <c r="A307" s="69" t="s">
        <v>1313</v>
      </c>
      <c r="B307" s="76">
        <v>2825</v>
      </c>
      <c r="C307" s="76">
        <v>2825</v>
      </c>
      <c r="D307" s="76">
        <v>2825</v>
      </c>
      <c r="E307" s="221">
        <v>100</v>
      </c>
      <c r="F307" s="240">
        <v>100</v>
      </c>
      <c r="G307" s="76">
        <v>0</v>
      </c>
      <c r="H307" s="76">
        <v>0</v>
      </c>
    </row>
    <row r="308" spans="1:8" ht="25.5">
      <c r="A308" s="232" t="s">
        <v>1287</v>
      </c>
      <c r="B308" s="76">
        <v>2825</v>
      </c>
      <c r="C308" s="76">
        <v>2825</v>
      </c>
      <c r="D308" s="76">
        <v>2825</v>
      </c>
      <c r="E308" s="221">
        <v>100</v>
      </c>
      <c r="F308" s="240">
        <v>100</v>
      </c>
      <c r="G308" s="76">
        <v>0</v>
      </c>
      <c r="H308" s="76">
        <v>0</v>
      </c>
    </row>
    <row r="309" spans="1:8" ht="12.75" customHeight="1">
      <c r="A309" s="69" t="s">
        <v>1288</v>
      </c>
      <c r="B309" s="76">
        <v>445312</v>
      </c>
      <c r="C309" s="76">
        <v>162859</v>
      </c>
      <c r="D309" s="76">
        <v>84416</v>
      </c>
      <c r="E309" s="221">
        <v>18.95659672319632</v>
      </c>
      <c r="F309" s="222">
        <v>51.833794877777706</v>
      </c>
      <c r="G309" s="76">
        <v>54934</v>
      </c>
      <c r="H309" s="76">
        <v>14120</v>
      </c>
    </row>
    <row r="310" spans="1:8" ht="13.5" customHeight="1">
      <c r="A310" s="69" t="s">
        <v>1289</v>
      </c>
      <c r="B310" s="76">
        <v>445312</v>
      </c>
      <c r="C310" s="76">
        <v>162859</v>
      </c>
      <c r="D310" s="76">
        <v>84416</v>
      </c>
      <c r="E310" s="221">
        <v>18.95659672319632</v>
      </c>
      <c r="F310" s="222">
        <v>51.833794877777706</v>
      </c>
      <c r="G310" s="76">
        <v>54934</v>
      </c>
      <c r="H310" s="76">
        <v>14120</v>
      </c>
    </row>
    <row r="311" spans="1:8" ht="13.5" customHeight="1">
      <c r="A311" s="70" t="s">
        <v>1293</v>
      </c>
      <c r="B311" s="76">
        <v>629960</v>
      </c>
      <c r="C311" s="76">
        <v>95009</v>
      </c>
      <c r="D311" s="76">
        <v>336352</v>
      </c>
      <c r="E311" s="233" t="s">
        <v>953</v>
      </c>
      <c r="F311" s="234" t="s">
        <v>953</v>
      </c>
      <c r="G311" s="76">
        <v>16929</v>
      </c>
      <c r="H311" s="76">
        <v>46797</v>
      </c>
    </row>
    <row r="312" spans="1:8" ht="39" customHeight="1">
      <c r="A312" s="78" t="s">
        <v>1297</v>
      </c>
      <c r="B312" s="76">
        <v>-629960</v>
      </c>
      <c r="C312" s="76">
        <v>-95009</v>
      </c>
      <c r="D312" s="76">
        <v>-95009</v>
      </c>
      <c r="E312" s="233" t="s">
        <v>953</v>
      </c>
      <c r="F312" s="234" t="s">
        <v>953</v>
      </c>
      <c r="G312" s="76">
        <v>-16929</v>
      </c>
      <c r="H312" s="76">
        <v>-16929</v>
      </c>
    </row>
    <row r="313" spans="1:8" ht="12.75" customHeight="1">
      <c r="A313" s="223" t="s">
        <v>1337</v>
      </c>
      <c r="B313" s="76"/>
      <c r="C313" s="76"/>
      <c r="D313" s="76"/>
      <c r="E313" s="215"/>
      <c r="F313" s="218"/>
      <c r="G313" s="76"/>
      <c r="H313" s="76"/>
    </row>
    <row r="314" spans="1:8" ht="12.75" customHeight="1">
      <c r="A314" s="217" t="s">
        <v>1300</v>
      </c>
      <c r="B314" s="72">
        <v>1947170</v>
      </c>
      <c r="C314" s="72">
        <v>1146605</v>
      </c>
      <c r="D314" s="72">
        <v>950796</v>
      </c>
      <c r="E314" s="215">
        <v>48.82963480332997</v>
      </c>
      <c r="F314" s="218">
        <v>82.92271532044602</v>
      </c>
      <c r="G314" s="72">
        <v>198800</v>
      </c>
      <c r="H314" s="72">
        <v>140000</v>
      </c>
    </row>
    <row r="315" spans="1:8" ht="12.75" customHeight="1">
      <c r="A315" s="220" t="s">
        <v>1273</v>
      </c>
      <c r="B315" s="76">
        <v>1571895</v>
      </c>
      <c r="C315" s="76">
        <v>950565</v>
      </c>
      <c r="D315" s="76">
        <v>950565</v>
      </c>
      <c r="E315" s="221">
        <v>60.47255064746692</v>
      </c>
      <c r="F315" s="222">
        <v>100</v>
      </c>
      <c r="G315" s="76">
        <v>140000</v>
      </c>
      <c r="H315" s="76">
        <v>140000</v>
      </c>
    </row>
    <row r="316" spans="1:8" ht="12.75" customHeight="1">
      <c r="A316" s="220" t="s">
        <v>1275</v>
      </c>
      <c r="B316" s="76">
        <v>880</v>
      </c>
      <c r="C316" s="76">
        <v>440</v>
      </c>
      <c r="D316" s="76">
        <v>231</v>
      </c>
      <c r="E316" s="221">
        <v>26.25</v>
      </c>
      <c r="F316" s="222">
        <v>52.5</v>
      </c>
      <c r="G316" s="76">
        <v>0</v>
      </c>
      <c r="H316" s="76">
        <v>0</v>
      </c>
    </row>
    <row r="317" spans="1:8" ht="12.75" customHeight="1">
      <c r="A317" s="220" t="s">
        <v>1276</v>
      </c>
      <c r="B317" s="76">
        <v>374395</v>
      </c>
      <c r="C317" s="76">
        <v>195600</v>
      </c>
      <c r="D317" s="76">
        <v>0</v>
      </c>
      <c r="E317" s="221">
        <v>0</v>
      </c>
      <c r="F317" s="222">
        <v>0</v>
      </c>
      <c r="G317" s="76">
        <v>58800</v>
      </c>
      <c r="H317" s="76">
        <v>0</v>
      </c>
    </row>
    <row r="318" spans="1:8" ht="12.75" customHeight="1">
      <c r="A318" s="70" t="s">
        <v>1307</v>
      </c>
      <c r="B318" s="72">
        <v>1947170</v>
      </c>
      <c r="C318" s="72">
        <v>1146605</v>
      </c>
      <c r="D318" s="72">
        <v>870861</v>
      </c>
      <c r="E318" s="215">
        <v>44.72444624763118</v>
      </c>
      <c r="F318" s="218">
        <v>75.95126482092786</v>
      </c>
      <c r="G318" s="72">
        <v>198800</v>
      </c>
      <c r="H318" s="72">
        <v>116992</v>
      </c>
    </row>
    <row r="319" spans="1:8" ht="12.75" customHeight="1">
      <c r="A319" s="69" t="s">
        <v>1309</v>
      </c>
      <c r="B319" s="76">
        <v>1853970</v>
      </c>
      <c r="C319" s="76">
        <v>1073405</v>
      </c>
      <c r="D319" s="76">
        <v>862297</v>
      </c>
      <c r="E319" s="221">
        <v>46.51083890246336</v>
      </c>
      <c r="F319" s="222">
        <v>80.3328659732347</v>
      </c>
      <c r="G319" s="76">
        <v>175600</v>
      </c>
      <c r="H319" s="76">
        <v>116033</v>
      </c>
    </row>
    <row r="320" spans="1:8" ht="12.75" customHeight="1">
      <c r="A320" s="69" t="s">
        <v>1279</v>
      </c>
      <c r="B320" s="76">
        <v>1853470</v>
      </c>
      <c r="C320" s="76">
        <v>1072905</v>
      </c>
      <c r="D320" s="76">
        <v>861797</v>
      </c>
      <c r="E320" s="221">
        <v>46.49640943743357</v>
      </c>
      <c r="F320" s="222">
        <v>80.32370060722991</v>
      </c>
      <c r="G320" s="76">
        <v>175600</v>
      </c>
      <c r="H320" s="76">
        <v>115533</v>
      </c>
    </row>
    <row r="321" spans="1:8" s="230" customFormat="1" ht="12" customHeight="1">
      <c r="A321" s="89" t="s">
        <v>1280</v>
      </c>
      <c r="B321" s="83">
        <v>1050430</v>
      </c>
      <c r="C321" s="83">
        <v>627000</v>
      </c>
      <c r="D321" s="83">
        <v>598400</v>
      </c>
      <c r="E321" s="228">
        <v>56.967146787506074</v>
      </c>
      <c r="F321" s="240">
        <v>95.43859649122807</v>
      </c>
      <c r="G321" s="83">
        <v>100000</v>
      </c>
      <c r="H321" s="83">
        <v>97559</v>
      </c>
    </row>
    <row r="322" spans="1:8" ht="12.75">
      <c r="A322" s="69" t="s">
        <v>1313</v>
      </c>
      <c r="B322" s="76">
        <v>500</v>
      </c>
      <c r="C322" s="76">
        <v>500</v>
      </c>
      <c r="D322" s="76">
        <v>500</v>
      </c>
      <c r="E322" s="221">
        <v>100</v>
      </c>
      <c r="F322" s="222">
        <v>100</v>
      </c>
      <c r="G322" s="76">
        <v>0</v>
      </c>
      <c r="H322" s="76">
        <v>500</v>
      </c>
    </row>
    <row r="323" spans="1:8" ht="25.5">
      <c r="A323" s="232" t="s">
        <v>1287</v>
      </c>
      <c r="B323" s="76">
        <v>500</v>
      </c>
      <c r="C323" s="76">
        <v>500</v>
      </c>
      <c r="D323" s="76">
        <v>500</v>
      </c>
      <c r="E323" s="221">
        <v>100</v>
      </c>
      <c r="F323" s="222">
        <v>100</v>
      </c>
      <c r="G323" s="76">
        <v>0</v>
      </c>
      <c r="H323" s="76">
        <v>500</v>
      </c>
    </row>
    <row r="324" spans="1:8" ht="12.75" customHeight="1">
      <c r="A324" s="69" t="s">
        <v>1288</v>
      </c>
      <c r="B324" s="76">
        <v>93200</v>
      </c>
      <c r="C324" s="76">
        <v>73200</v>
      </c>
      <c r="D324" s="76">
        <v>8564</v>
      </c>
      <c r="E324" s="221">
        <v>9.188841201716738</v>
      </c>
      <c r="F324" s="222">
        <v>11.699453551912569</v>
      </c>
      <c r="G324" s="76">
        <v>23200</v>
      </c>
      <c r="H324" s="76">
        <v>959</v>
      </c>
    </row>
    <row r="325" spans="1:8" ht="12.75" customHeight="1">
      <c r="A325" s="69" t="s">
        <v>1289</v>
      </c>
      <c r="B325" s="76">
        <v>93200</v>
      </c>
      <c r="C325" s="76">
        <v>73200</v>
      </c>
      <c r="D325" s="76">
        <v>8564</v>
      </c>
      <c r="E325" s="221">
        <v>0</v>
      </c>
      <c r="F325" s="222">
        <v>11.699453551912569</v>
      </c>
      <c r="G325" s="76">
        <v>23200</v>
      </c>
      <c r="H325" s="76">
        <v>959</v>
      </c>
    </row>
    <row r="326" spans="1:8" ht="12.75" customHeight="1">
      <c r="A326" s="223" t="s">
        <v>1338</v>
      </c>
      <c r="B326" s="72"/>
      <c r="C326" s="72"/>
      <c r="D326" s="72"/>
      <c r="E326" s="215"/>
      <c r="F326" s="218"/>
      <c r="G326" s="72"/>
      <c r="H326" s="72"/>
    </row>
    <row r="327" spans="1:8" ht="12.75" customHeight="1">
      <c r="A327" s="217" t="s">
        <v>1300</v>
      </c>
      <c r="B327" s="72">
        <v>1260822</v>
      </c>
      <c r="C327" s="72">
        <v>776611</v>
      </c>
      <c r="D327" s="72">
        <v>776611</v>
      </c>
      <c r="E327" s="215">
        <v>61.59560984817841</v>
      </c>
      <c r="F327" s="218">
        <v>100</v>
      </c>
      <c r="G327" s="72">
        <v>112106</v>
      </c>
      <c r="H327" s="72">
        <v>112106</v>
      </c>
    </row>
    <row r="328" spans="1:8" ht="12.75" customHeight="1">
      <c r="A328" s="220" t="s">
        <v>1273</v>
      </c>
      <c r="B328" s="76">
        <v>1260822</v>
      </c>
      <c r="C328" s="76">
        <v>776611</v>
      </c>
      <c r="D328" s="76">
        <v>776611</v>
      </c>
      <c r="E328" s="221">
        <v>61.59560984817841</v>
      </c>
      <c r="F328" s="222">
        <v>100</v>
      </c>
      <c r="G328" s="76">
        <v>112106</v>
      </c>
      <c r="H328" s="76">
        <v>112106</v>
      </c>
    </row>
    <row r="329" spans="1:8" ht="12.75" customHeight="1">
      <c r="A329" s="70" t="s">
        <v>1307</v>
      </c>
      <c r="B329" s="72">
        <v>1260822</v>
      </c>
      <c r="C329" s="72">
        <v>776611</v>
      </c>
      <c r="D329" s="72">
        <v>725541</v>
      </c>
      <c r="E329" s="215">
        <v>57.54507773500145</v>
      </c>
      <c r="F329" s="218">
        <v>93.42399219171503</v>
      </c>
      <c r="G329" s="72">
        <v>112106</v>
      </c>
      <c r="H329" s="72">
        <v>126813</v>
      </c>
    </row>
    <row r="330" spans="1:8" ht="12.75" customHeight="1">
      <c r="A330" s="69" t="s">
        <v>1309</v>
      </c>
      <c r="B330" s="76">
        <v>1207165</v>
      </c>
      <c r="C330" s="76">
        <v>722954</v>
      </c>
      <c r="D330" s="76">
        <v>722849</v>
      </c>
      <c r="E330" s="221">
        <v>59.87988386011855</v>
      </c>
      <c r="F330" s="222">
        <v>99.9854762543675</v>
      </c>
      <c r="G330" s="76">
        <v>112106</v>
      </c>
      <c r="H330" s="76">
        <v>126813</v>
      </c>
    </row>
    <row r="331" spans="1:8" ht="12.75" customHeight="1">
      <c r="A331" s="69" t="s">
        <v>1279</v>
      </c>
      <c r="B331" s="76">
        <v>1207165</v>
      </c>
      <c r="C331" s="76">
        <v>722954</v>
      </c>
      <c r="D331" s="76">
        <v>722849</v>
      </c>
      <c r="E331" s="221">
        <v>59.87988386011855</v>
      </c>
      <c r="F331" s="222">
        <v>99.9854762543675</v>
      </c>
      <c r="G331" s="76">
        <v>112106</v>
      </c>
      <c r="H331" s="76">
        <v>126813</v>
      </c>
    </row>
    <row r="332" spans="1:8" s="230" customFormat="1" ht="12" customHeight="1">
      <c r="A332" s="89" t="s">
        <v>1310</v>
      </c>
      <c r="B332" s="83">
        <v>888433</v>
      </c>
      <c r="C332" s="83">
        <v>529938</v>
      </c>
      <c r="D332" s="83">
        <v>532671</v>
      </c>
      <c r="E332" s="228">
        <v>59.95623755533619</v>
      </c>
      <c r="F332" s="240">
        <v>100.51572070695063</v>
      </c>
      <c r="G332" s="83">
        <v>84000</v>
      </c>
      <c r="H332" s="83">
        <v>95919</v>
      </c>
    </row>
    <row r="333" spans="1:8" ht="12.75">
      <c r="A333" s="69" t="s">
        <v>1288</v>
      </c>
      <c r="B333" s="76">
        <v>53657</v>
      </c>
      <c r="C333" s="76">
        <v>53657</v>
      </c>
      <c r="D333" s="76">
        <v>2692</v>
      </c>
      <c r="E333" s="221">
        <v>5.017052761056339</v>
      </c>
      <c r="F333" s="222">
        <v>5.017052761056339</v>
      </c>
      <c r="G333" s="76">
        <v>0</v>
      </c>
      <c r="H333" s="76">
        <v>0</v>
      </c>
    </row>
    <row r="334" spans="1:8" ht="12.75">
      <c r="A334" s="69" t="s">
        <v>1289</v>
      </c>
      <c r="B334" s="76">
        <v>53657</v>
      </c>
      <c r="C334" s="76">
        <v>53657</v>
      </c>
      <c r="D334" s="76">
        <v>2692</v>
      </c>
      <c r="E334" s="221">
        <v>5.017052761056339</v>
      </c>
      <c r="F334" s="222">
        <v>5.017052761056339</v>
      </c>
      <c r="G334" s="76">
        <v>0</v>
      </c>
      <c r="H334" s="76">
        <v>0</v>
      </c>
    </row>
    <row r="335" spans="1:8" ht="12.75" customHeight="1">
      <c r="A335" s="223" t="s">
        <v>1339</v>
      </c>
      <c r="B335" s="76"/>
      <c r="C335" s="76"/>
      <c r="D335" s="76"/>
      <c r="E335" s="221"/>
      <c r="F335" s="222"/>
      <c r="G335" s="76"/>
      <c r="H335" s="76"/>
    </row>
    <row r="336" spans="1:8" ht="12.75" customHeight="1">
      <c r="A336" s="217" t="s">
        <v>1300</v>
      </c>
      <c r="B336" s="72">
        <v>240624335</v>
      </c>
      <c r="C336" s="72">
        <v>137524051</v>
      </c>
      <c r="D336" s="72">
        <v>135461658</v>
      </c>
      <c r="E336" s="215">
        <v>56.295909555448745</v>
      </c>
      <c r="F336" s="218">
        <v>98.5003401332324</v>
      </c>
      <c r="G336" s="72">
        <v>20080949</v>
      </c>
      <c r="H336" s="72">
        <v>19303091</v>
      </c>
    </row>
    <row r="337" spans="1:8" ht="11.25" customHeight="1">
      <c r="A337" s="220" t="s">
        <v>1273</v>
      </c>
      <c r="B337" s="76">
        <v>230227668</v>
      </c>
      <c r="C337" s="76">
        <v>131405891</v>
      </c>
      <c r="D337" s="76">
        <v>131405891</v>
      </c>
      <c r="E337" s="221">
        <v>57.07649829472277</v>
      </c>
      <c r="F337" s="222">
        <v>100</v>
      </c>
      <c r="G337" s="76">
        <v>19187497</v>
      </c>
      <c r="H337" s="76">
        <v>19187497</v>
      </c>
    </row>
    <row r="338" spans="1:8" ht="12.75" customHeight="1">
      <c r="A338" s="220" t="s">
        <v>1275</v>
      </c>
      <c r="B338" s="76">
        <v>6768365</v>
      </c>
      <c r="C338" s="76">
        <v>3894409</v>
      </c>
      <c r="D338" s="76">
        <v>3640083</v>
      </c>
      <c r="E338" s="221">
        <v>53.780831855256025</v>
      </c>
      <c r="F338" s="222">
        <v>93.46945839535601</v>
      </c>
      <c r="G338" s="76">
        <v>420858</v>
      </c>
      <c r="H338" s="76">
        <v>115594</v>
      </c>
    </row>
    <row r="339" spans="1:8" ht="12.75">
      <c r="A339" s="220" t="s">
        <v>1276</v>
      </c>
      <c r="B339" s="76">
        <v>3628302</v>
      </c>
      <c r="C339" s="76">
        <v>2223751</v>
      </c>
      <c r="D339" s="76">
        <v>415684</v>
      </c>
      <c r="E339" s="221">
        <v>11.456708950908718</v>
      </c>
      <c r="F339" s="222">
        <v>18.692920205544596</v>
      </c>
      <c r="G339" s="76">
        <v>472594</v>
      </c>
      <c r="H339" s="76">
        <v>0</v>
      </c>
    </row>
    <row r="340" spans="1:8" ht="12.75" customHeight="1">
      <c r="A340" s="70" t="s">
        <v>1307</v>
      </c>
      <c r="B340" s="72">
        <v>240624335</v>
      </c>
      <c r="C340" s="72">
        <v>137524051</v>
      </c>
      <c r="D340" s="72">
        <v>131765977</v>
      </c>
      <c r="E340" s="215">
        <v>54.76003788228652</v>
      </c>
      <c r="F340" s="218">
        <v>95.81304218561742</v>
      </c>
      <c r="G340" s="72">
        <v>20080949</v>
      </c>
      <c r="H340" s="72">
        <v>19556484</v>
      </c>
    </row>
    <row r="341" spans="1:8" ht="12.75" customHeight="1">
      <c r="A341" s="69" t="s">
        <v>1309</v>
      </c>
      <c r="B341" s="76">
        <v>237438517</v>
      </c>
      <c r="C341" s="76">
        <v>135322523</v>
      </c>
      <c r="D341" s="76">
        <v>131174635</v>
      </c>
      <c r="E341" s="221">
        <v>55.245727044361544</v>
      </c>
      <c r="F341" s="222">
        <v>96.93481328307779</v>
      </c>
      <c r="G341" s="76">
        <v>19591633</v>
      </c>
      <c r="H341" s="76">
        <v>19511679</v>
      </c>
    </row>
    <row r="342" spans="1:8" ht="12.75" customHeight="1">
      <c r="A342" s="69" t="s">
        <v>1279</v>
      </c>
      <c r="B342" s="76">
        <v>24917164</v>
      </c>
      <c r="C342" s="76">
        <v>14519005</v>
      </c>
      <c r="D342" s="76">
        <v>12956303</v>
      </c>
      <c r="E342" s="221">
        <v>51.99750260503162</v>
      </c>
      <c r="F342" s="222">
        <v>89.2368519743605</v>
      </c>
      <c r="G342" s="76">
        <v>2125255</v>
      </c>
      <c r="H342" s="76">
        <v>1923104</v>
      </c>
    </row>
    <row r="343" spans="1:8" s="230" customFormat="1" ht="11.25" customHeight="1">
      <c r="A343" s="89" t="s">
        <v>1280</v>
      </c>
      <c r="B343" s="83">
        <v>11563784</v>
      </c>
      <c r="C343" s="83">
        <v>7066865</v>
      </c>
      <c r="D343" s="83">
        <v>6830210</v>
      </c>
      <c r="E343" s="228">
        <v>59.06552733949372</v>
      </c>
      <c r="F343" s="240">
        <v>96.65120247804366</v>
      </c>
      <c r="G343" s="83">
        <v>1191941</v>
      </c>
      <c r="H343" s="83">
        <v>1157294</v>
      </c>
    </row>
    <row r="344" spans="1:8" ht="11.25" customHeight="1">
      <c r="A344" s="69" t="s">
        <v>1281</v>
      </c>
      <c r="B344" s="76">
        <v>647731</v>
      </c>
      <c r="C344" s="76">
        <v>292918</v>
      </c>
      <c r="D344" s="76">
        <v>213259</v>
      </c>
      <c r="E344" s="221">
        <v>32.924007033784086</v>
      </c>
      <c r="F344" s="222">
        <v>72.80501710376282</v>
      </c>
      <c r="G344" s="76">
        <v>0</v>
      </c>
      <c r="H344" s="76">
        <v>0</v>
      </c>
    </row>
    <row r="345" spans="1:8" ht="12.75" customHeight="1">
      <c r="A345" s="69" t="s">
        <v>1304</v>
      </c>
      <c r="B345" s="76">
        <v>211873622</v>
      </c>
      <c r="C345" s="76">
        <v>120510600</v>
      </c>
      <c r="D345" s="76">
        <v>118005073</v>
      </c>
      <c r="E345" s="221">
        <v>55.69597191291703</v>
      </c>
      <c r="F345" s="222">
        <v>97.9209073724635</v>
      </c>
      <c r="G345" s="76">
        <v>17466378</v>
      </c>
      <c r="H345" s="76">
        <v>17588575</v>
      </c>
    </row>
    <row r="346" spans="1:8" ht="25.5" customHeight="1">
      <c r="A346" s="232" t="s">
        <v>1285</v>
      </c>
      <c r="B346" s="76">
        <v>210810580</v>
      </c>
      <c r="C346" s="76">
        <v>119697348</v>
      </c>
      <c r="D346" s="76">
        <v>117692875</v>
      </c>
      <c r="E346" s="221">
        <v>55.828732599663645</v>
      </c>
      <c r="F346" s="222">
        <v>98.32538227998168</v>
      </c>
      <c r="G346" s="76">
        <v>17432623</v>
      </c>
      <c r="H346" s="76">
        <v>17571422</v>
      </c>
    </row>
    <row r="347" spans="1:8" ht="12.75" customHeight="1">
      <c r="A347" s="69" t="s">
        <v>1286</v>
      </c>
      <c r="B347" s="76">
        <v>571855</v>
      </c>
      <c r="C347" s="76">
        <v>322065</v>
      </c>
      <c r="D347" s="76">
        <v>291527</v>
      </c>
      <c r="E347" s="221">
        <v>50.979181785592495</v>
      </c>
      <c r="F347" s="222">
        <v>90.51806312390356</v>
      </c>
      <c r="G347" s="76">
        <v>33755</v>
      </c>
      <c r="H347" s="76">
        <v>17153</v>
      </c>
    </row>
    <row r="348" spans="1:8" ht="24.75" customHeight="1">
      <c r="A348" s="232" t="s">
        <v>1287</v>
      </c>
      <c r="B348" s="76">
        <v>491187</v>
      </c>
      <c r="C348" s="76">
        <v>491187</v>
      </c>
      <c r="D348" s="76">
        <v>20671</v>
      </c>
      <c r="E348" s="221">
        <v>4.208376850364525</v>
      </c>
      <c r="F348" s="222">
        <v>4.208376850364525</v>
      </c>
      <c r="G348" s="76">
        <v>0</v>
      </c>
      <c r="H348" s="76">
        <v>0</v>
      </c>
    </row>
    <row r="349" spans="1:8" ht="12.75" customHeight="1">
      <c r="A349" s="69" t="s">
        <v>1288</v>
      </c>
      <c r="B349" s="76">
        <v>3185818</v>
      </c>
      <c r="C349" s="76">
        <v>2201528</v>
      </c>
      <c r="D349" s="76">
        <v>591342</v>
      </c>
      <c r="E349" s="221">
        <v>18.56170063701065</v>
      </c>
      <c r="F349" s="222">
        <v>26.860525961968236</v>
      </c>
      <c r="G349" s="76">
        <v>489316</v>
      </c>
      <c r="H349" s="76">
        <v>44805</v>
      </c>
    </row>
    <row r="350" spans="1:8" ht="12" customHeight="1">
      <c r="A350" s="69" t="s">
        <v>1289</v>
      </c>
      <c r="B350" s="76">
        <v>3185818</v>
      </c>
      <c r="C350" s="76">
        <v>2201528</v>
      </c>
      <c r="D350" s="76">
        <v>591342</v>
      </c>
      <c r="E350" s="221">
        <v>18.56170063701065</v>
      </c>
      <c r="F350" s="222">
        <v>26.860525961968236</v>
      </c>
      <c r="G350" s="76">
        <v>489316</v>
      </c>
      <c r="H350" s="76">
        <v>44805</v>
      </c>
    </row>
    <row r="351" spans="1:8" ht="12.75" customHeight="1">
      <c r="A351" s="223" t="s">
        <v>1340</v>
      </c>
      <c r="B351" s="72"/>
      <c r="C351" s="72"/>
      <c r="D351" s="72"/>
      <c r="E351" s="215"/>
      <c r="F351" s="218"/>
      <c r="G351" s="72"/>
      <c r="H351" s="72"/>
    </row>
    <row r="352" spans="1:8" ht="12.75" customHeight="1">
      <c r="A352" s="217" t="s">
        <v>1300</v>
      </c>
      <c r="B352" s="72">
        <v>404959</v>
      </c>
      <c r="C352" s="72">
        <v>238990</v>
      </c>
      <c r="D352" s="72">
        <v>238980</v>
      </c>
      <c r="E352" s="215">
        <v>59.01338160159424</v>
      </c>
      <c r="F352" s="218">
        <v>99.9958157245073</v>
      </c>
      <c r="G352" s="72">
        <v>39480</v>
      </c>
      <c r="H352" s="72">
        <v>39466</v>
      </c>
    </row>
    <row r="353" spans="1:8" ht="12.75" customHeight="1">
      <c r="A353" s="220" t="s">
        <v>1273</v>
      </c>
      <c r="B353" s="76">
        <v>393309</v>
      </c>
      <c r="C353" s="76">
        <v>232200</v>
      </c>
      <c r="D353" s="76">
        <v>232200</v>
      </c>
      <c r="E353" s="221">
        <v>59.037550628132074</v>
      </c>
      <c r="F353" s="222">
        <v>100</v>
      </c>
      <c r="G353" s="76">
        <v>38510</v>
      </c>
      <c r="H353" s="76">
        <v>38510</v>
      </c>
    </row>
    <row r="354" spans="1:8" ht="12.75" customHeight="1">
      <c r="A354" s="220" t="s">
        <v>1275</v>
      </c>
      <c r="B354" s="76">
        <v>11650</v>
      </c>
      <c r="C354" s="76">
        <v>6790</v>
      </c>
      <c r="D354" s="76">
        <v>6780</v>
      </c>
      <c r="E354" s="221">
        <v>58.197424892703864</v>
      </c>
      <c r="F354" s="222">
        <v>99.85272459499264</v>
      </c>
      <c r="G354" s="76">
        <v>970</v>
      </c>
      <c r="H354" s="76">
        <v>956</v>
      </c>
    </row>
    <row r="355" spans="1:8" ht="12.75" customHeight="1">
      <c r="A355" s="70" t="s">
        <v>1307</v>
      </c>
      <c r="B355" s="72">
        <v>404959</v>
      </c>
      <c r="C355" s="72">
        <v>238990</v>
      </c>
      <c r="D355" s="72">
        <v>232902</v>
      </c>
      <c r="E355" s="215">
        <v>57.51248891863126</v>
      </c>
      <c r="F355" s="218">
        <v>97.4526130800452</v>
      </c>
      <c r="G355" s="72">
        <v>39480</v>
      </c>
      <c r="H355" s="72">
        <v>34961</v>
      </c>
    </row>
    <row r="356" spans="1:8" ht="12.75" customHeight="1">
      <c r="A356" s="69" t="s">
        <v>1309</v>
      </c>
      <c r="B356" s="76">
        <v>385009</v>
      </c>
      <c r="C356" s="76">
        <v>224990</v>
      </c>
      <c r="D356" s="76">
        <v>222352</v>
      </c>
      <c r="E356" s="221">
        <v>57.752416177284175</v>
      </c>
      <c r="F356" s="222">
        <v>98.82750344459754</v>
      </c>
      <c r="G356" s="76">
        <v>37480</v>
      </c>
      <c r="H356" s="76">
        <v>34856</v>
      </c>
    </row>
    <row r="357" spans="1:8" ht="12.75" customHeight="1">
      <c r="A357" s="69" t="s">
        <v>1279</v>
      </c>
      <c r="B357" s="76">
        <v>382009</v>
      </c>
      <c r="C357" s="76">
        <v>224990</v>
      </c>
      <c r="D357" s="76">
        <v>222352</v>
      </c>
      <c r="E357" s="221">
        <v>58.20595849835999</v>
      </c>
      <c r="F357" s="222">
        <v>98.82750344459754</v>
      </c>
      <c r="G357" s="76">
        <v>37480</v>
      </c>
      <c r="H357" s="76">
        <v>34856</v>
      </c>
    </row>
    <row r="358" spans="1:8" s="230" customFormat="1" ht="12.75" customHeight="1">
      <c r="A358" s="89" t="s">
        <v>1310</v>
      </c>
      <c r="B358" s="83">
        <v>241114</v>
      </c>
      <c r="C358" s="83">
        <v>141310</v>
      </c>
      <c r="D358" s="83">
        <v>138778</v>
      </c>
      <c r="E358" s="228">
        <v>57.55700622941845</v>
      </c>
      <c r="F358" s="240">
        <v>98.20819474913311</v>
      </c>
      <c r="G358" s="83">
        <v>24980</v>
      </c>
      <c r="H358" s="83">
        <v>21126</v>
      </c>
    </row>
    <row r="359" spans="1:8" ht="12.75" customHeight="1">
      <c r="A359" s="69" t="s">
        <v>1304</v>
      </c>
      <c r="B359" s="76">
        <v>3000</v>
      </c>
      <c r="C359" s="76">
        <v>0</v>
      </c>
      <c r="D359" s="76">
        <v>0</v>
      </c>
      <c r="E359" s="221">
        <v>0</v>
      </c>
      <c r="F359" s="222">
        <v>0</v>
      </c>
      <c r="G359" s="76">
        <v>0</v>
      </c>
      <c r="H359" s="76">
        <v>0</v>
      </c>
    </row>
    <row r="360" spans="1:8" ht="24.75" customHeight="1">
      <c r="A360" s="232" t="s">
        <v>1287</v>
      </c>
      <c r="B360" s="76">
        <v>3000</v>
      </c>
      <c r="C360" s="76">
        <v>0</v>
      </c>
      <c r="D360" s="76">
        <v>0</v>
      </c>
      <c r="E360" s="221">
        <v>0</v>
      </c>
      <c r="F360" s="222">
        <v>0</v>
      </c>
      <c r="G360" s="76">
        <v>0</v>
      </c>
      <c r="H360" s="76">
        <v>0</v>
      </c>
    </row>
    <row r="361" spans="1:8" s="42" customFormat="1" ht="12.75" customHeight="1">
      <c r="A361" s="69" t="s">
        <v>1288</v>
      </c>
      <c r="B361" s="76">
        <v>19950</v>
      </c>
      <c r="C361" s="76">
        <v>14000</v>
      </c>
      <c r="D361" s="76">
        <v>10550</v>
      </c>
      <c r="E361" s="221">
        <v>52.88220551378446</v>
      </c>
      <c r="F361" s="222">
        <v>75.35714285714286</v>
      </c>
      <c r="G361" s="76">
        <v>2000</v>
      </c>
      <c r="H361" s="76">
        <v>105</v>
      </c>
    </row>
    <row r="362" spans="1:8" ht="12.75" customHeight="1">
      <c r="A362" s="69" t="s">
        <v>1289</v>
      </c>
      <c r="B362" s="76">
        <v>19950</v>
      </c>
      <c r="C362" s="76">
        <v>14000</v>
      </c>
      <c r="D362" s="76">
        <v>10550</v>
      </c>
      <c r="E362" s="221">
        <v>52.88220551378446</v>
      </c>
      <c r="F362" s="222">
        <v>75.35714285714286</v>
      </c>
      <c r="G362" s="76">
        <v>2000</v>
      </c>
      <c r="H362" s="76">
        <v>105</v>
      </c>
    </row>
    <row r="363" spans="1:8" ht="12.75" customHeight="1">
      <c r="A363" s="223" t="s">
        <v>1341</v>
      </c>
      <c r="B363" s="76"/>
      <c r="C363" s="76"/>
      <c r="D363" s="76"/>
      <c r="E363" s="215"/>
      <c r="F363" s="218"/>
      <c r="G363" s="76"/>
      <c r="H363" s="76"/>
    </row>
    <row r="364" spans="1:8" ht="12.75" customHeight="1">
      <c r="A364" s="217" t="s">
        <v>1300</v>
      </c>
      <c r="B364" s="72">
        <v>8460633</v>
      </c>
      <c r="C364" s="72">
        <v>4968552</v>
      </c>
      <c r="D364" s="72">
        <v>4945185</v>
      </c>
      <c r="E364" s="215">
        <v>58.44935006636028</v>
      </c>
      <c r="F364" s="218">
        <v>99.52970201378591</v>
      </c>
      <c r="G364" s="72">
        <v>732002</v>
      </c>
      <c r="H364" s="72">
        <v>731221</v>
      </c>
    </row>
    <row r="365" spans="1:8" ht="12.75" customHeight="1">
      <c r="A365" s="220" t="s">
        <v>1273</v>
      </c>
      <c r="B365" s="76">
        <v>8416539</v>
      </c>
      <c r="C365" s="76">
        <v>4930708</v>
      </c>
      <c r="D365" s="76">
        <v>4930708</v>
      </c>
      <c r="E365" s="221">
        <v>58.583557920898365</v>
      </c>
      <c r="F365" s="222">
        <v>100</v>
      </c>
      <c r="G365" s="76">
        <v>730752</v>
      </c>
      <c r="H365" s="76">
        <v>730752</v>
      </c>
    </row>
    <row r="366" spans="1:8" ht="12.75" customHeight="1">
      <c r="A366" s="220" t="s">
        <v>1275</v>
      </c>
      <c r="B366" s="76">
        <v>15000</v>
      </c>
      <c r="C366" s="76">
        <v>8750</v>
      </c>
      <c r="D366" s="76">
        <v>6314</v>
      </c>
      <c r="E366" s="221">
        <v>42.093333333333334</v>
      </c>
      <c r="F366" s="222">
        <v>72.16</v>
      </c>
      <c r="G366" s="76">
        <v>1250</v>
      </c>
      <c r="H366" s="76">
        <v>469</v>
      </c>
    </row>
    <row r="367" spans="1:8" ht="12.75" customHeight="1">
      <c r="A367" s="220" t="s">
        <v>1276</v>
      </c>
      <c r="B367" s="76">
        <v>29094</v>
      </c>
      <c r="C367" s="76">
        <v>29094</v>
      </c>
      <c r="D367" s="76">
        <v>8163</v>
      </c>
      <c r="E367" s="221">
        <v>28.057331408537845</v>
      </c>
      <c r="F367" s="222">
        <v>28.057331408537845</v>
      </c>
      <c r="G367" s="76">
        <v>0</v>
      </c>
      <c r="H367" s="76">
        <v>0</v>
      </c>
    </row>
    <row r="368" spans="1:8" ht="12.75" customHeight="1">
      <c r="A368" s="70" t="s">
        <v>1307</v>
      </c>
      <c r="B368" s="72">
        <v>8460633</v>
      </c>
      <c r="C368" s="72">
        <v>4968552</v>
      </c>
      <c r="D368" s="72">
        <v>4814632</v>
      </c>
      <c r="E368" s="215">
        <v>56.90628585355256</v>
      </c>
      <c r="F368" s="218">
        <v>96.90211554593773</v>
      </c>
      <c r="G368" s="72">
        <v>732002</v>
      </c>
      <c r="H368" s="72">
        <v>749501</v>
      </c>
    </row>
    <row r="369" spans="1:8" ht="12.75" customHeight="1">
      <c r="A369" s="69" t="s">
        <v>1309</v>
      </c>
      <c r="B369" s="76">
        <v>8248954</v>
      </c>
      <c r="C369" s="76">
        <v>4835413</v>
      </c>
      <c r="D369" s="76">
        <v>4779993</v>
      </c>
      <c r="E369" s="221">
        <v>57.94665602450929</v>
      </c>
      <c r="F369" s="222">
        <v>98.85387246135956</v>
      </c>
      <c r="G369" s="76">
        <v>732002</v>
      </c>
      <c r="H369" s="76">
        <v>750120</v>
      </c>
    </row>
    <row r="370" spans="1:8" ht="12.75" customHeight="1">
      <c r="A370" s="69" t="s">
        <v>1279</v>
      </c>
      <c r="B370" s="76">
        <v>7926359</v>
      </c>
      <c r="C370" s="76">
        <v>4647232</v>
      </c>
      <c r="D370" s="76">
        <v>4613206</v>
      </c>
      <c r="E370" s="221">
        <v>58.20082083085059</v>
      </c>
      <c r="F370" s="222">
        <v>99.26782222191619</v>
      </c>
      <c r="G370" s="76">
        <v>705119</v>
      </c>
      <c r="H370" s="76">
        <v>705353</v>
      </c>
    </row>
    <row r="371" spans="1:8" s="230" customFormat="1" ht="12.75" customHeight="1">
      <c r="A371" s="89" t="s">
        <v>1310</v>
      </c>
      <c r="B371" s="83">
        <v>5504371</v>
      </c>
      <c r="C371" s="83">
        <v>3223339</v>
      </c>
      <c r="D371" s="83">
        <v>3258704</v>
      </c>
      <c r="E371" s="228">
        <v>59.20211410168391</v>
      </c>
      <c r="F371" s="240">
        <v>101.09715422423766</v>
      </c>
      <c r="G371" s="83">
        <v>496060</v>
      </c>
      <c r="H371" s="83">
        <v>515550</v>
      </c>
    </row>
    <row r="372" spans="1:8" ht="12.75" customHeight="1">
      <c r="A372" s="69" t="s">
        <v>1313</v>
      </c>
      <c r="B372" s="76">
        <v>322595</v>
      </c>
      <c r="C372" s="76">
        <v>188181</v>
      </c>
      <c r="D372" s="76">
        <v>166787</v>
      </c>
      <c r="E372" s="221">
        <v>51.70166927571723</v>
      </c>
      <c r="F372" s="222">
        <v>88.63115829972207</v>
      </c>
      <c r="G372" s="76">
        <v>26883</v>
      </c>
      <c r="H372" s="76">
        <v>44767</v>
      </c>
    </row>
    <row r="373" spans="1:8" ht="12.75" customHeight="1">
      <c r="A373" s="69" t="s">
        <v>1342</v>
      </c>
      <c r="B373" s="76">
        <v>322595</v>
      </c>
      <c r="C373" s="76">
        <v>188181</v>
      </c>
      <c r="D373" s="76">
        <v>166787</v>
      </c>
      <c r="E373" s="221">
        <v>51.70166927571723</v>
      </c>
      <c r="F373" s="222">
        <v>88.63115829972207</v>
      </c>
      <c r="G373" s="76">
        <v>26883</v>
      </c>
      <c r="H373" s="76">
        <v>44767</v>
      </c>
    </row>
    <row r="374" spans="1:8" ht="12.75" customHeight="1">
      <c r="A374" s="69" t="s">
        <v>1288</v>
      </c>
      <c r="B374" s="76">
        <v>211679</v>
      </c>
      <c r="C374" s="76">
        <v>133139</v>
      </c>
      <c r="D374" s="76">
        <v>34639</v>
      </c>
      <c r="E374" s="221">
        <v>16.363928401022303</v>
      </c>
      <c r="F374" s="222">
        <v>26.01717002531189</v>
      </c>
      <c r="G374" s="76">
        <v>0</v>
      </c>
      <c r="H374" s="76">
        <v>-619</v>
      </c>
    </row>
    <row r="375" spans="1:8" ht="12" customHeight="1">
      <c r="A375" s="69" t="s">
        <v>1289</v>
      </c>
      <c r="B375" s="76">
        <v>211679</v>
      </c>
      <c r="C375" s="76">
        <v>133139</v>
      </c>
      <c r="D375" s="76">
        <v>34639</v>
      </c>
      <c r="E375" s="221">
        <v>16.363928401022303</v>
      </c>
      <c r="F375" s="222">
        <v>26.01717002531189</v>
      </c>
      <c r="G375" s="76">
        <v>0</v>
      </c>
      <c r="H375" s="76">
        <v>-619</v>
      </c>
    </row>
    <row r="376" spans="1:8" ht="12.75" customHeight="1">
      <c r="A376" s="213" t="s">
        <v>1343</v>
      </c>
      <c r="B376" s="72"/>
      <c r="C376" s="72"/>
      <c r="D376" s="72"/>
      <c r="E376" s="215"/>
      <c r="F376" s="218"/>
      <c r="G376" s="72"/>
      <c r="H376" s="72"/>
    </row>
    <row r="377" spans="1:8" ht="12.75" customHeight="1">
      <c r="A377" s="217" t="s">
        <v>1300</v>
      </c>
      <c r="B377" s="72">
        <v>1584929</v>
      </c>
      <c r="C377" s="72">
        <v>1502259</v>
      </c>
      <c r="D377" s="72">
        <v>1502259</v>
      </c>
      <c r="E377" s="215">
        <v>94.78399347857223</v>
      </c>
      <c r="F377" s="218">
        <v>100</v>
      </c>
      <c r="G377" s="72">
        <v>89945</v>
      </c>
      <c r="H377" s="72">
        <v>89945</v>
      </c>
    </row>
    <row r="378" spans="1:8" ht="12.75" customHeight="1">
      <c r="A378" s="220" t="s">
        <v>1273</v>
      </c>
      <c r="B378" s="76">
        <v>1584929</v>
      </c>
      <c r="C378" s="76">
        <v>1502259</v>
      </c>
      <c r="D378" s="76">
        <v>1502259</v>
      </c>
      <c r="E378" s="221">
        <v>94.78399347857223</v>
      </c>
      <c r="F378" s="222">
        <v>100</v>
      </c>
      <c r="G378" s="76">
        <v>89945</v>
      </c>
      <c r="H378" s="76">
        <v>89945</v>
      </c>
    </row>
    <row r="379" spans="1:8" ht="12.75" customHeight="1">
      <c r="A379" s="70" t="s">
        <v>1307</v>
      </c>
      <c r="B379" s="72">
        <v>1584929</v>
      </c>
      <c r="C379" s="72">
        <v>1502259</v>
      </c>
      <c r="D379" s="72">
        <v>1325027</v>
      </c>
      <c r="E379" s="215">
        <v>83.60166291360686</v>
      </c>
      <c r="F379" s="218">
        <v>88.20230066852653</v>
      </c>
      <c r="G379" s="72">
        <v>89945</v>
      </c>
      <c r="H379" s="72">
        <v>175429</v>
      </c>
    </row>
    <row r="380" spans="1:8" ht="12.75" customHeight="1">
      <c r="A380" s="69" t="s">
        <v>1309</v>
      </c>
      <c r="B380" s="76">
        <v>1580929</v>
      </c>
      <c r="C380" s="76">
        <v>1498259</v>
      </c>
      <c r="D380" s="76">
        <v>1321027</v>
      </c>
      <c r="E380" s="221">
        <v>83.56017253146726</v>
      </c>
      <c r="F380" s="222">
        <v>88.17080357935444</v>
      </c>
      <c r="G380" s="76">
        <v>89945</v>
      </c>
      <c r="H380" s="76">
        <v>174836</v>
      </c>
    </row>
    <row r="381" spans="1:8" ht="12.75" customHeight="1">
      <c r="A381" s="69" t="s">
        <v>1279</v>
      </c>
      <c r="B381" s="76">
        <v>1580197</v>
      </c>
      <c r="C381" s="76">
        <v>1497527</v>
      </c>
      <c r="D381" s="76">
        <v>1320299</v>
      </c>
      <c r="E381" s="221">
        <v>83.55281018759054</v>
      </c>
      <c r="F381" s="222">
        <v>88.16528850564966</v>
      </c>
      <c r="G381" s="76">
        <v>89945</v>
      </c>
      <c r="H381" s="76">
        <v>174836</v>
      </c>
    </row>
    <row r="382" spans="1:8" s="230" customFormat="1" ht="12.75">
      <c r="A382" s="89" t="s">
        <v>1310</v>
      </c>
      <c r="B382" s="83">
        <v>783883</v>
      </c>
      <c r="C382" s="83">
        <v>744583</v>
      </c>
      <c r="D382" s="83">
        <v>740258</v>
      </c>
      <c r="E382" s="228">
        <v>94.43475620724011</v>
      </c>
      <c r="F382" s="240">
        <v>99.41913796044228</v>
      </c>
      <c r="G382" s="83">
        <v>64200</v>
      </c>
      <c r="H382" s="83">
        <v>118212</v>
      </c>
    </row>
    <row r="383" spans="1:8" ht="12.75">
      <c r="A383" s="69" t="s">
        <v>1313</v>
      </c>
      <c r="B383" s="76">
        <v>732</v>
      </c>
      <c r="C383" s="76">
        <v>732</v>
      </c>
      <c r="D383" s="76">
        <v>728</v>
      </c>
      <c r="E383" s="221">
        <v>99.4535519125683</v>
      </c>
      <c r="F383" s="222">
        <v>99.4535519125683</v>
      </c>
      <c r="G383" s="76">
        <v>0</v>
      </c>
      <c r="H383" s="76">
        <v>0</v>
      </c>
    </row>
    <row r="384" spans="1:8" ht="25.5">
      <c r="A384" s="232" t="s">
        <v>1344</v>
      </c>
      <c r="B384" s="76">
        <v>732</v>
      </c>
      <c r="C384" s="76">
        <v>732</v>
      </c>
      <c r="D384" s="76">
        <v>728</v>
      </c>
      <c r="E384" s="221">
        <v>99.4535519125683</v>
      </c>
      <c r="F384" s="222">
        <v>99.4535519125683</v>
      </c>
      <c r="G384" s="76">
        <v>0</v>
      </c>
      <c r="H384" s="76">
        <v>0</v>
      </c>
    </row>
    <row r="385" spans="1:8" ht="12.75">
      <c r="A385" s="69" t="s">
        <v>1288</v>
      </c>
      <c r="B385" s="76">
        <v>4000</v>
      </c>
      <c r="C385" s="76">
        <v>4000</v>
      </c>
      <c r="D385" s="76">
        <v>4000</v>
      </c>
      <c r="E385" s="221">
        <v>100</v>
      </c>
      <c r="F385" s="222">
        <v>100</v>
      </c>
      <c r="G385" s="76">
        <v>0</v>
      </c>
      <c r="H385" s="76">
        <v>593</v>
      </c>
    </row>
    <row r="386" spans="1:8" ht="12.75">
      <c r="A386" s="69" t="s">
        <v>1289</v>
      </c>
      <c r="B386" s="76">
        <v>4000</v>
      </c>
      <c r="C386" s="76">
        <v>4000</v>
      </c>
      <c r="D386" s="76">
        <v>4000</v>
      </c>
      <c r="E386" s="221">
        <v>100</v>
      </c>
      <c r="F386" s="222">
        <v>100</v>
      </c>
      <c r="G386" s="76">
        <v>0</v>
      </c>
      <c r="H386" s="76">
        <v>593</v>
      </c>
    </row>
    <row r="387" spans="1:8" ht="25.5" customHeight="1">
      <c r="A387" s="239" t="s">
        <v>1345</v>
      </c>
      <c r="B387" s="76"/>
      <c r="C387" s="76"/>
      <c r="D387" s="76"/>
      <c r="E387" s="221"/>
      <c r="F387" s="222"/>
      <c r="G387" s="76"/>
      <c r="H387" s="76"/>
    </row>
    <row r="388" spans="1:8" ht="12.75" customHeight="1">
      <c r="A388" s="217" t="s">
        <v>1300</v>
      </c>
      <c r="B388" s="72">
        <v>3519367</v>
      </c>
      <c r="C388" s="72">
        <v>1025798</v>
      </c>
      <c r="D388" s="72">
        <v>1025798</v>
      </c>
      <c r="E388" s="215">
        <v>29.14723016951628</v>
      </c>
      <c r="F388" s="218">
        <v>100</v>
      </c>
      <c r="G388" s="72">
        <v>524720</v>
      </c>
      <c r="H388" s="72">
        <v>524720</v>
      </c>
    </row>
    <row r="389" spans="1:8" ht="12.75" customHeight="1">
      <c r="A389" s="220" t="s">
        <v>1273</v>
      </c>
      <c r="B389" s="76">
        <v>3519367</v>
      </c>
      <c r="C389" s="76">
        <v>1025798</v>
      </c>
      <c r="D389" s="76">
        <v>1025798</v>
      </c>
      <c r="E389" s="221">
        <v>29.14723016951628</v>
      </c>
      <c r="F389" s="222">
        <v>100</v>
      </c>
      <c r="G389" s="76">
        <v>524720</v>
      </c>
      <c r="H389" s="76">
        <v>524720</v>
      </c>
    </row>
    <row r="390" spans="1:8" ht="12.75" customHeight="1">
      <c r="A390" s="70" t="s">
        <v>1307</v>
      </c>
      <c r="B390" s="72">
        <v>3519367</v>
      </c>
      <c r="C390" s="72">
        <v>1025798</v>
      </c>
      <c r="D390" s="72">
        <v>457652</v>
      </c>
      <c r="E390" s="215">
        <v>13.003815743001512</v>
      </c>
      <c r="F390" s="218">
        <v>44.614241790293995</v>
      </c>
      <c r="G390" s="72">
        <v>524720</v>
      </c>
      <c r="H390" s="72">
        <v>130175</v>
      </c>
    </row>
    <row r="391" spans="1:8" ht="12.75" customHeight="1">
      <c r="A391" s="69" t="s">
        <v>1309</v>
      </c>
      <c r="B391" s="76">
        <v>3482767</v>
      </c>
      <c r="C391" s="76">
        <v>995398</v>
      </c>
      <c r="D391" s="76">
        <v>430248</v>
      </c>
      <c r="E391" s="221">
        <v>12.353625723454943</v>
      </c>
      <c r="F391" s="222">
        <v>43.223715538910064</v>
      </c>
      <c r="G391" s="76">
        <v>513720</v>
      </c>
      <c r="H391" s="76">
        <v>120154</v>
      </c>
    </row>
    <row r="392" spans="1:8" ht="12.75" customHeight="1">
      <c r="A392" s="69" t="s">
        <v>1279</v>
      </c>
      <c r="B392" s="76">
        <v>622213</v>
      </c>
      <c r="C392" s="76">
        <v>330187</v>
      </c>
      <c r="D392" s="76">
        <v>237852</v>
      </c>
      <c r="E392" s="221">
        <v>38.226780861216334</v>
      </c>
      <c r="F392" s="222">
        <v>72.03554349504977</v>
      </c>
      <c r="G392" s="76">
        <v>65205</v>
      </c>
      <c r="H392" s="76">
        <v>47764</v>
      </c>
    </row>
    <row r="393" spans="1:8" s="230" customFormat="1" ht="12.75" customHeight="1">
      <c r="A393" s="89" t="s">
        <v>1310</v>
      </c>
      <c r="B393" s="83">
        <v>348975</v>
      </c>
      <c r="C393" s="83">
        <v>176330</v>
      </c>
      <c r="D393" s="83">
        <v>142695</v>
      </c>
      <c r="E393" s="228">
        <v>40.889748549323016</v>
      </c>
      <c r="F393" s="240">
        <v>80.92497022628027</v>
      </c>
      <c r="G393" s="83">
        <v>38397</v>
      </c>
      <c r="H393" s="83">
        <v>27407</v>
      </c>
    </row>
    <row r="394" spans="1:8" ht="12.75" customHeight="1">
      <c r="A394" s="69" t="s">
        <v>1313</v>
      </c>
      <c r="B394" s="76">
        <v>2860554</v>
      </c>
      <c r="C394" s="76">
        <v>665211</v>
      </c>
      <c r="D394" s="76">
        <v>192396</v>
      </c>
      <c r="E394" s="221">
        <v>6.725830031525362</v>
      </c>
      <c r="F394" s="222">
        <v>28.92255239315044</v>
      </c>
      <c r="G394" s="76">
        <v>448515</v>
      </c>
      <c r="H394" s="76">
        <v>72390</v>
      </c>
    </row>
    <row r="395" spans="1:8" s="230" customFormat="1" ht="12.75" customHeight="1">
      <c r="A395" s="225" t="s">
        <v>1283</v>
      </c>
      <c r="B395" s="83">
        <v>7021</v>
      </c>
      <c r="C395" s="227" t="s">
        <v>953</v>
      </c>
      <c r="D395" s="83">
        <v>4095</v>
      </c>
      <c r="E395" s="228">
        <v>58.32502492522432</v>
      </c>
      <c r="F395" s="229" t="s">
        <v>953</v>
      </c>
      <c r="G395" s="227" t="s">
        <v>953</v>
      </c>
      <c r="H395" s="83">
        <v>585</v>
      </c>
    </row>
    <row r="396" spans="1:8" ht="24.75" customHeight="1">
      <c r="A396" s="232" t="s">
        <v>1285</v>
      </c>
      <c r="B396" s="76">
        <v>280311</v>
      </c>
      <c r="C396" s="76">
        <v>159878</v>
      </c>
      <c r="D396" s="76">
        <v>161138</v>
      </c>
      <c r="E396" s="221">
        <v>57.48543581950049</v>
      </c>
      <c r="F396" s="222">
        <v>100.7881009269568</v>
      </c>
      <c r="G396" s="76">
        <v>33534</v>
      </c>
      <c r="H396" s="76">
        <v>67047</v>
      </c>
    </row>
    <row r="397" spans="1:8" ht="12" customHeight="1">
      <c r="A397" s="69" t="s">
        <v>1342</v>
      </c>
      <c r="B397" s="76">
        <v>2573222</v>
      </c>
      <c r="C397" s="76">
        <v>501237</v>
      </c>
      <c r="D397" s="76">
        <v>27163</v>
      </c>
      <c r="E397" s="221">
        <v>1.0556026646748706</v>
      </c>
      <c r="F397" s="222">
        <v>5.419192916724025</v>
      </c>
      <c r="G397" s="76">
        <v>414396</v>
      </c>
      <c r="H397" s="76">
        <v>4757</v>
      </c>
    </row>
    <row r="398" spans="1:8" ht="12.75" customHeight="1">
      <c r="A398" s="69" t="s">
        <v>1288</v>
      </c>
      <c r="B398" s="76">
        <v>36600</v>
      </c>
      <c r="C398" s="76">
        <v>30400</v>
      </c>
      <c r="D398" s="76">
        <v>27404</v>
      </c>
      <c r="E398" s="221">
        <v>74.8743169398907</v>
      </c>
      <c r="F398" s="222">
        <v>90.14473684210526</v>
      </c>
      <c r="G398" s="76">
        <v>11000</v>
      </c>
      <c r="H398" s="76">
        <v>10021</v>
      </c>
    </row>
    <row r="399" spans="1:8" ht="12.75" customHeight="1">
      <c r="A399" s="69" t="s">
        <v>1289</v>
      </c>
      <c r="B399" s="76">
        <v>36600</v>
      </c>
      <c r="C399" s="76">
        <v>30400</v>
      </c>
      <c r="D399" s="76">
        <v>27404</v>
      </c>
      <c r="E399" s="221">
        <v>74.8743169398907</v>
      </c>
      <c r="F399" s="222">
        <v>90.14473684210526</v>
      </c>
      <c r="G399" s="76">
        <v>11000</v>
      </c>
      <c r="H399" s="76">
        <v>10021</v>
      </c>
    </row>
    <row r="400" spans="1:8" ht="12.75" customHeight="1">
      <c r="A400" s="239" t="s">
        <v>1346</v>
      </c>
      <c r="B400" s="72"/>
      <c r="C400" s="72"/>
      <c r="D400" s="72"/>
      <c r="E400" s="215"/>
      <c r="F400" s="218"/>
      <c r="G400" s="72"/>
      <c r="H400" s="72"/>
    </row>
    <row r="401" spans="1:8" ht="12.75" customHeight="1">
      <c r="A401" s="217" t="s">
        <v>1300</v>
      </c>
      <c r="B401" s="72">
        <v>47516</v>
      </c>
      <c r="C401" s="72">
        <v>27332</v>
      </c>
      <c r="D401" s="72">
        <v>27332</v>
      </c>
      <c r="E401" s="215">
        <v>57.52167690883071</v>
      </c>
      <c r="F401" s="218">
        <v>100</v>
      </c>
      <c r="G401" s="72">
        <v>3900</v>
      </c>
      <c r="H401" s="72">
        <v>3900</v>
      </c>
    </row>
    <row r="402" spans="1:8" ht="12.75" customHeight="1">
      <c r="A402" s="220" t="s">
        <v>1273</v>
      </c>
      <c r="B402" s="76">
        <v>47516</v>
      </c>
      <c r="C402" s="76">
        <v>27332</v>
      </c>
      <c r="D402" s="76">
        <v>27332</v>
      </c>
      <c r="E402" s="221">
        <v>57.52167690883071</v>
      </c>
      <c r="F402" s="222">
        <v>100</v>
      </c>
      <c r="G402" s="76">
        <v>3900</v>
      </c>
      <c r="H402" s="76">
        <v>3900</v>
      </c>
    </row>
    <row r="403" spans="1:8" ht="12.75" customHeight="1">
      <c r="A403" s="70" t="s">
        <v>1307</v>
      </c>
      <c r="B403" s="72">
        <v>47516</v>
      </c>
      <c r="C403" s="72">
        <v>27332</v>
      </c>
      <c r="D403" s="72">
        <v>26741</v>
      </c>
      <c r="E403" s="215">
        <v>56.27788534388417</v>
      </c>
      <c r="F403" s="218">
        <v>97.83769939997073</v>
      </c>
      <c r="G403" s="72">
        <v>3900</v>
      </c>
      <c r="H403" s="72">
        <v>3426</v>
      </c>
    </row>
    <row r="404" spans="1:8" ht="12.75" customHeight="1">
      <c r="A404" s="69" t="s">
        <v>1278</v>
      </c>
      <c r="B404" s="76">
        <v>47516</v>
      </c>
      <c r="C404" s="76">
        <v>27332</v>
      </c>
      <c r="D404" s="76">
        <v>26741</v>
      </c>
      <c r="E404" s="221">
        <v>56.27788534388417</v>
      </c>
      <c r="F404" s="222">
        <v>97.83769939997073</v>
      </c>
      <c r="G404" s="76">
        <v>3900</v>
      </c>
      <c r="H404" s="76">
        <v>3426</v>
      </c>
    </row>
    <row r="405" spans="1:8" ht="12.75" customHeight="1">
      <c r="A405" s="69" t="s">
        <v>1279</v>
      </c>
      <c r="B405" s="76">
        <v>47516</v>
      </c>
      <c r="C405" s="76">
        <v>27332</v>
      </c>
      <c r="D405" s="76">
        <v>26741</v>
      </c>
      <c r="E405" s="221">
        <v>56.27788534388417</v>
      </c>
      <c r="F405" s="222">
        <v>97.83769939997073</v>
      </c>
      <c r="G405" s="76">
        <v>3900</v>
      </c>
      <c r="H405" s="76">
        <v>3426</v>
      </c>
    </row>
    <row r="406" spans="1:8" s="230" customFormat="1" ht="13.5" customHeight="1">
      <c r="A406" s="89" t="s">
        <v>1310</v>
      </c>
      <c r="B406" s="83">
        <v>35331</v>
      </c>
      <c r="C406" s="83">
        <v>20332</v>
      </c>
      <c r="D406" s="83">
        <v>19609</v>
      </c>
      <c r="E406" s="228">
        <v>55.500834960799295</v>
      </c>
      <c r="F406" s="240">
        <v>96.44402911666339</v>
      </c>
      <c r="G406" s="83">
        <v>2900</v>
      </c>
      <c r="H406" s="83">
        <v>2615</v>
      </c>
    </row>
    <row r="407" spans="1:8" ht="12.75" customHeight="1">
      <c r="A407" s="239" t="s">
        <v>1347</v>
      </c>
      <c r="B407" s="72"/>
      <c r="C407" s="72"/>
      <c r="D407" s="72"/>
      <c r="E407" s="215"/>
      <c r="F407" s="218"/>
      <c r="G407" s="72"/>
      <c r="H407" s="72"/>
    </row>
    <row r="408" spans="1:8" ht="12.75" customHeight="1">
      <c r="A408" s="217" t="s">
        <v>1300</v>
      </c>
      <c r="B408" s="72">
        <v>3540555</v>
      </c>
      <c r="C408" s="72">
        <v>2065000</v>
      </c>
      <c r="D408" s="72">
        <v>2065000</v>
      </c>
      <c r="E408" s="215">
        <v>58.32418928670787</v>
      </c>
      <c r="F408" s="218">
        <v>100</v>
      </c>
      <c r="G408" s="72">
        <v>295000</v>
      </c>
      <c r="H408" s="72">
        <v>295000</v>
      </c>
    </row>
    <row r="409" spans="1:8" ht="12.75" customHeight="1">
      <c r="A409" s="220" t="s">
        <v>1273</v>
      </c>
      <c r="B409" s="76">
        <v>3540555</v>
      </c>
      <c r="C409" s="76">
        <v>2065000</v>
      </c>
      <c r="D409" s="76">
        <v>2065000</v>
      </c>
      <c r="E409" s="221">
        <v>58.32418928670787</v>
      </c>
      <c r="F409" s="222">
        <v>100</v>
      </c>
      <c r="G409" s="76">
        <v>295000</v>
      </c>
      <c r="H409" s="76">
        <v>295000</v>
      </c>
    </row>
    <row r="410" spans="1:8" ht="12.75" customHeight="1">
      <c r="A410" s="70" t="s">
        <v>1307</v>
      </c>
      <c r="B410" s="72">
        <v>3540555</v>
      </c>
      <c r="C410" s="72">
        <v>2065000</v>
      </c>
      <c r="D410" s="72">
        <v>2064955</v>
      </c>
      <c r="E410" s="215">
        <v>58.322918299532134</v>
      </c>
      <c r="F410" s="218">
        <v>99.99782082324455</v>
      </c>
      <c r="G410" s="72">
        <v>295000</v>
      </c>
      <c r="H410" s="72">
        <v>315839</v>
      </c>
    </row>
    <row r="411" spans="1:8" ht="12.75" customHeight="1">
      <c r="A411" s="69" t="s">
        <v>1309</v>
      </c>
      <c r="B411" s="76">
        <v>3540555</v>
      </c>
      <c r="C411" s="76">
        <v>2065000</v>
      </c>
      <c r="D411" s="76">
        <v>2064955</v>
      </c>
      <c r="E411" s="221">
        <v>58.322918299532134</v>
      </c>
      <c r="F411" s="222">
        <v>99.99782082324455</v>
      </c>
      <c r="G411" s="76">
        <v>295000</v>
      </c>
      <c r="H411" s="76">
        <v>315839</v>
      </c>
    </row>
    <row r="412" spans="1:8" ht="12.75" customHeight="1">
      <c r="A412" s="69" t="s">
        <v>1279</v>
      </c>
      <c r="B412" s="76">
        <v>3540555</v>
      </c>
      <c r="C412" s="76">
        <v>2065000</v>
      </c>
      <c r="D412" s="76">
        <v>2064955</v>
      </c>
      <c r="E412" s="221">
        <v>58.322918299532134</v>
      </c>
      <c r="F412" s="222">
        <v>99.99782082324455</v>
      </c>
      <c r="G412" s="76">
        <v>295000</v>
      </c>
      <c r="H412" s="76">
        <v>315839</v>
      </c>
    </row>
    <row r="413" spans="1:8" ht="27" customHeight="1">
      <c r="A413" s="239" t="s">
        <v>1348</v>
      </c>
      <c r="B413" s="76"/>
      <c r="C413" s="76"/>
      <c r="D413" s="76"/>
      <c r="E413" s="221"/>
      <c r="F413" s="222"/>
      <c r="G413" s="76"/>
      <c r="H413" s="76"/>
    </row>
    <row r="414" spans="1:8" ht="12.75" customHeight="1">
      <c r="A414" s="217" t="s">
        <v>1300</v>
      </c>
      <c r="B414" s="72">
        <v>4551518</v>
      </c>
      <c r="C414" s="72">
        <v>3111241</v>
      </c>
      <c r="D414" s="72">
        <v>1338277</v>
      </c>
      <c r="E414" s="215">
        <v>29.402871745206767</v>
      </c>
      <c r="F414" s="218">
        <v>43.01425058360957</v>
      </c>
      <c r="G414" s="72">
        <v>1557751</v>
      </c>
      <c r="H414" s="72">
        <v>174551</v>
      </c>
    </row>
    <row r="415" spans="1:8" ht="12.75" customHeight="1">
      <c r="A415" s="220" t="s">
        <v>1349</v>
      </c>
      <c r="B415" s="76">
        <v>2491576</v>
      </c>
      <c r="C415" s="76">
        <v>1051299</v>
      </c>
      <c r="D415" s="76">
        <v>1051299</v>
      </c>
      <c r="E415" s="221">
        <v>42.194137365266</v>
      </c>
      <c r="F415" s="222">
        <v>100</v>
      </c>
      <c r="G415" s="76">
        <v>174551</v>
      </c>
      <c r="H415" s="76">
        <v>174551</v>
      </c>
    </row>
    <row r="416" spans="1:8" ht="12.75" customHeight="1">
      <c r="A416" s="69" t="s">
        <v>1350</v>
      </c>
      <c r="B416" s="76">
        <v>2059942</v>
      </c>
      <c r="C416" s="76">
        <v>2059942</v>
      </c>
      <c r="D416" s="76">
        <v>286978</v>
      </c>
      <c r="E416" s="221">
        <v>13.931363116048898</v>
      </c>
      <c r="F416" s="222">
        <v>13.931363116048898</v>
      </c>
      <c r="G416" s="76">
        <v>1383200</v>
      </c>
      <c r="H416" s="76">
        <v>0</v>
      </c>
    </row>
    <row r="417" spans="1:8" ht="12.75" customHeight="1">
      <c r="A417" s="70" t="s">
        <v>1307</v>
      </c>
      <c r="B417" s="72">
        <v>4551518</v>
      </c>
      <c r="C417" s="72">
        <v>3111241</v>
      </c>
      <c r="D417" s="72">
        <v>829863</v>
      </c>
      <c r="E417" s="215">
        <v>18.23266435505693</v>
      </c>
      <c r="F417" s="218">
        <v>26.67305425712762</v>
      </c>
      <c r="G417" s="72">
        <v>1557751</v>
      </c>
      <c r="H417" s="72">
        <v>208402</v>
      </c>
    </row>
    <row r="418" spans="1:8" ht="12.75" customHeight="1">
      <c r="A418" s="69" t="s">
        <v>1309</v>
      </c>
      <c r="B418" s="76">
        <v>4532670</v>
      </c>
      <c r="C418" s="76">
        <v>3092393</v>
      </c>
      <c r="D418" s="76">
        <v>812955</v>
      </c>
      <c r="E418" s="221">
        <v>17.935455261468405</v>
      </c>
      <c r="F418" s="222">
        <v>26.288864319638545</v>
      </c>
      <c r="G418" s="76">
        <v>1557751</v>
      </c>
      <c r="H418" s="76">
        <v>208402</v>
      </c>
    </row>
    <row r="419" spans="1:8" ht="12.75" customHeight="1">
      <c r="A419" s="69" t="s">
        <v>1279</v>
      </c>
      <c r="B419" s="76">
        <v>4474711</v>
      </c>
      <c r="C419" s="76">
        <v>3058583</v>
      </c>
      <c r="D419" s="76">
        <v>782579</v>
      </c>
      <c r="E419" s="221">
        <v>17.488928335260088</v>
      </c>
      <c r="F419" s="222">
        <v>25.586325432397945</v>
      </c>
      <c r="G419" s="76">
        <v>1552921</v>
      </c>
      <c r="H419" s="76">
        <v>202901</v>
      </c>
    </row>
    <row r="420" spans="1:8" s="230" customFormat="1" ht="12.75" customHeight="1">
      <c r="A420" s="89" t="s">
        <v>1310</v>
      </c>
      <c r="B420" s="83">
        <v>226518</v>
      </c>
      <c r="C420" s="83">
        <v>134020</v>
      </c>
      <c r="D420" s="83">
        <v>126735</v>
      </c>
      <c r="E420" s="228">
        <v>55.94919609037693</v>
      </c>
      <c r="F420" s="240">
        <v>94.56424414266527</v>
      </c>
      <c r="G420" s="83">
        <v>18510</v>
      </c>
      <c r="H420" s="83">
        <v>24158</v>
      </c>
    </row>
    <row r="421" spans="1:8" ht="12.75" customHeight="1">
      <c r="A421" s="69" t="s">
        <v>1313</v>
      </c>
      <c r="B421" s="76">
        <v>57959</v>
      </c>
      <c r="C421" s="76">
        <v>33810</v>
      </c>
      <c r="D421" s="76">
        <v>30376</v>
      </c>
      <c r="E421" s="221">
        <v>52.40946186097069</v>
      </c>
      <c r="F421" s="222">
        <v>89.84324164448388</v>
      </c>
      <c r="G421" s="76">
        <v>4830</v>
      </c>
      <c r="H421" s="76">
        <v>5501</v>
      </c>
    </row>
    <row r="422" spans="1:8" ht="24.75" customHeight="1">
      <c r="A422" s="232" t="s">
        <v>1311</v>
      </c>
      <c r="B422" s="76">
        <v>57959</v>
      </c>
      <c r="C422" s="76">
        <v>33810</v>
      </c>
      <c r="D422" s="76">
        <v>30376</v>
      </c>
      <c r="E422" s="221">
        <v>52.40946186097069</v>
      </c>
      <c r="F422" s="222">
        <v>89.84324164448388</v>
      </c>
      <c r="G422" s="76">
        <v>4830</v>
      </c>
      <c r="H422" s="76">
        <v>5501</v>
      </c>
    </row>
    <row r="423" spans="1:8" ht="12.75">
      <c r="A423" s="69" t="s">
        <v>1288</v>
      </c>
      <c r="B423" s="76">
        <v>18848</v>
      </c>
      <c r="C423" s="76">
        <v>18848</v>
      </c>
      <c r="D423" s="76">
        <v>16908</v>
      </c>
      <c r="E423" s="221">
        <v>89.70713073005093</v>
      </c>
      <c r="F423" s="222">
        <v>89.70713073005093</v>
      </c>
      <c r="G423" s="76">
        <v>0</v>
      </c>
      <c r="H423" s="76">
        <v>0</v>
      </c>
    </row>
    <row r="424" spans="1:8" ht="12.75">
      <c r="A424" s="69" t="s">
        <v>1289</v>
      </c>
      <c r="B424" s="76">
        <v>18848</v>
      </c>
      <c r="C424" s="76">
        <v>18848</v>
      </c>
      <c r="D424" s="76">
        <v>16908</v>
      </c>
      <c r="E424" s="221">
        <v>89.70713073005093</v>
      </c>
      <c r="F424" s="222">
        <v>89.70713073005093</v>
      </c>
      <c r="G424" s="76">
        <v>0</v>
      </c>
      <c r="H424" s="76">
        <v>0</v>
      </c>
    </row>
    <row r="425" spans="1:8" ht="12.75" customHeight="1">
      <c r="A425" s="223" t="s">
        <v>1351</v>
      </c>
      <c r="B425" s="72"/>
      <c r="C425" s="72"/>
      <c r="D425" s="72"/>
      <c r="E425" s="215"/>
      <c r="F425" s="218"/>
      <c r="G425" s="72"/>
      <c r="H425" s="72"/>
    </row>
    <row r="426" spans="1:8" ht="12.75" customHeight="1">
      <c r="A426" s="217" t="s">
        <v>1300</v>
      </c>
      <c r="B426" s="72">
        <v>7560857</v>
      </c>
      <c r="C426" s="72">
        <v>4653512</v>
      </c>
      <c r="D426" s="72">
        <v>4594087</v>
      </c>
      <c r="E426" s="215">
        <v>60.76145865475303</v>
      </c>
      <c r="F426" s="218">
        <v>98.7230074833803</v>
      </c>
      <c r="G426" s="72">
        <v>666326</v>
      </c>
      <c r="H426" s="72">
        <v>666326</v>
      </c>
    </row>
    <row r="427" spans="1:8" ht="12.75" customHeight="1">
      <c r="A427" s="220" t="s">
        <v>1273</v>
      </c>
      <c r="B427" s="76">
        <v>7492333</v>
      </c>
      <c r="C427" s="76">
        <v>4586012</v>
      </c>
      <c r="D427" s="76">
        <v>4586012</v>
      </c>
      <c r="E427" s="221">
        <v>61.20939899494589</v>
      </c>
      <c r="F427" s="222">
        <v>100</v>
      </c>
      <c r="G427" s="76">
        <v>666326</v>
      </c>
      <c r="H427" s="76">
        <v>666326</v>
      </c>
    </row>
    <row r="428" spans="1:8" ht="14.25" customHeight="1">
      <c r="A428" s="220" t="s">
        <v>1275</v>
      </c>
      <c r="B428" s="76">
        <v>2024</v>
      </c>
      <c r="C428" s="76">
        <v>1000</v>
      </c>
      <c r="D428" s="76">
        <v>8075</v>
      </c>
      <c r="E428" s="221">
        <v>398.9624505928854</v>
      </c>
      <c r="F428" s="222">
        <v>807.5</v>
      </c>
      <c r="G428" s="76">
        <v>0</v>
      </c>
      <c r="H428" s="76">
        <v>0</v>
      </c>
    </row>
    <row r="429" spans="1:8" ht="14.25" customHeight="1">
      <c r="A429" s="69" t="s">
        <v>1350</v>
      </c>
      <c r="B429" s="76">
        <v>66500</v>
      </c>
      <c r="C429" s="76">
        <v>66500</v>
      </c>
      <c r="D429" s="76">
        <v>0</v>
      </c>
      <c r="E429" s="221">
        <v>0</v>
      </c>
      <c r="F429" s="222">
        <v>0</v>
      </c>
      <c r="G429" s="76">
        <v>0</v>
      </c>
      <c r="H429" s="76">
        <v>0</v>
      </c>
    </row>
    <row r="430" spans="1:8" ht="12.75" customHeight="1">
      <c r="A430" s="70" t="s">
        <v>1307</v>
      </c>
      <c r="B430" s="72">
        <v>7560857</v>
      </c>
      <c r="C430" s="72">
        <v>4653512</v>
      </c>
      <c r="D430" s="72">
        <v>4476605</v>
      </c>
      <c r="E430" s="215">
        <v>59.20764008630238</v>
      </c>
      <c r="F430" s="218">
        <v>96.1984196022273</v>
      </c>
      <c r="G430" s="72">
        <v>666326</v>
      </c>
      <c r="H430" s="72">
        <v>670445</v>
      </c>
    </row>
    <row r="431" spans="1:8" ht="12.75" customHeight="1">
      <c r="A431" s="69" t="s">
        <v>1309</v>
      </c>
      <c r="B431" s="76">
        <v>7346207</v>
      </c>
      <c r="C431" s="76">
        <v>4521242</v>
      </c>
      <c r="D431" s="76">
        <v>4448279</v>
      </c>
      <c r="E431" s="221">
        <v>60.55205087468948</v>
      </c>
      <c r="F431" s="222">
        <v>98.38621776936515</v>
      </c>
      <c r="G431" s="76">
        <v>666326</v>
      </c>
      <c r="H431" s="76">
        <v>670445</v>
      </c>
    </row>
    <row r="432" spans="1:8" ht="12.75" customHeight="1">
      <c r="A432" s="69" t="s">
        <v>1279</v>
      </c>
      <c r="B432" s="76">
        <v>318368</v>
      </c>
      <c r="C432" s="76">
        <v>219199</v>
      </c>
      <c r="D432" s="76">
        <v>146236</v>
      </c>
      <c r="E432" s="221">
        <v>45.93300834254699</v>
      </c>
      <c r="F432" s="222">
        <v>66.7138080009489</v>
      </c>
      <c r="G432" s="76">
        <v>17200</v>
      </c>
      <c r="H432" s="76">
        <v>21319</v>
      </c>
    </row>
    <row r="433" spans="1:8" s="230" customFormat="1" ht="12.75" customHeight="1">
      <c r="A433" s="89" t="s">
        <v>1310</v>
      </c>
      <c r="B433" s="83">
        <v>117248</v>
      </c>
      <c r="C433" s="83">
        <v>76704</v>
      </c>
      <c r="D433" s="83">
        <v>69868</v>
      </c>
      <c r="E433" s="228">
        <v>59.58992903930132</v>
      </c>
      <c r="F433" s="240">
        <v>91.0878181059658</v>
      </c>
      <c r="G433" s="83">
        <v>8100</v>
      </c>
      <c r="H433" s="83">
        <v>9898</v>
      </c>
    </row>
    <row r="434" spans="1:8" ht="12.75" customHeight="1">
      <c r="A434" s="69" t="s">
        <v>1313</v>
      </c>
      <c r="B434" s="76">
        <v>7027839</v>
      </c>
      <c r="C434" s="76">
        <v>4302043</v>
      </c>
      <c r="D434" s="76">
        <v>4302043</v>
      </c>
      <c r="E434" s="221">
        <v>61.214307840575174</v>
      </c>
      <c r="F434" s="222">
        <v>100</v>
      </c>
      <c r="G434" s="76">
        <v>649126</v>
      </c>
      <c r="H434" s="76">
        <v>649126</v>
      </c>
    </row>
    <row r="435" spans="1:8" ht="24.75" customHeight="1">
      <c r="A435" s="232" t="s">
        <v>1311</v>
      </c>
      <c r="B435" s="76">
        <v>7027839</v>
      </c>
      <c r="C435" s="76">
        <v>4302043</v>
      </c>
      <c r="D435" s="76">
        <v>4302043</v>
      </c>
      <c r="E435" s="221">
        <v>61.214307840575174</v>
      </c>
      <c r="F435" s="222">
        <v>100</v>
      </c>
      <c r="G435" s="76">
        <v>649126</v>
      </c>
      <c r="H435" s="76">
        <v>649126</v>
      </c>
    </row>
    <row r="436" spans="1:8" ht="12.75" customHeight="1">
      <c r="A436" s="69" t="s">
        <v>1288</v>
      </c>
      <c r="B436" s="76">
        <v>214650</v>
      </c>
      <c r="C436" s="76">
        <v>132270</v>
      </c>
      <c r="D436" s="76">
        <v>28326</v>
      </c>
      <c r="E436" s="221">
        <v>13.196366177498254</v>
      </c>
      <c r="F436" s="222">
        <v>21.415286913132228</v>
      </c>
      <c r="G436" s="76">
        <v>0</v>
      </c>
      <c r="H436" s="76">
        <v>0</v>
      </c>
    </row>
    <row r="437" spans="1:8" ht="12.75" customHeight="1">
      <c r="A437" s="69" t="s">
        <v>1289</v>
      </c>
      <c r="B437" s="76">
        <v>14650</v>
      </c>
      <c r="C437" s="76">
        <v>10650</v>
      </c>
      <c r="D437" s="76">
        <v>863</v>
      </c>
      <c r="E437" s="221">
        <v>5.890784982935154</v>
      </c>
      <c r="F437" s="222">
        <v>8.103286384976526</v>
      </c>
      <c r="G437" s="76">
        <v>0</v>
      </c>
      <c r="H437" s="76">
        <v>0</v>
      </c>
    </row>
    <row r="438" spans="1:8" ht="12.75">
      <c r="A438" s="69" t="s">
        <v>1290</v>
      </c>
      <c r="B438" s="76">
        <v>200000</v>
      </c>
      <c r="C438" s="76">
        <v>121620</v>
      </c>
      <c r="D438" s="76">
        <v>27463</v>
      </c>
      <c r="E438" s="221">
        <v>13.731499999999999</v>
      </c>
      <c r="F438" s="222">
        <v>22.580989968755137</v>
      </c>
      <c r="G438" s="76">
        <v>0</v>
      </c>
      <c r="H438" s="76">
        <v>0</v>
      </c>
    </row>
    <row r="439" spans="1:8" ht="12.75" customHeight="1">
      <c r="A439" s="239" t="s">
        <v>1352</v>
      </c>
      <c r="B439" s="76"/>
      <c r="C439" s="76"/>
      <c r="D439" s="76"/>
      <c r="E439" s="215"/>
      <c r="F439" s="218"/>
      <c r="G439" s="76"/>
      <c r="H439" s="76"/>
    </row>
    <row r="440" spans="1:8" ht="12.75" customHeight="1">
      <c r="A440" s="217" t="s">
        <v>1300</v>
      </c>
      <c r="B440" s="72">
        <v>157462</v>
      </c>
      <c r="C440" s="72">
        <v>94165</v>
      </c>
      <c r="D440" s="72">
        <v>94165</v>
      </c>
      <c r="E440" s="215">
        <v>59.801729941192164</v>
      </c>
      <c r="F440" s="218">
        <v>100</v>
      </c>
      <c r="G440" s="72">
        <v>12478</v>
      </c>
      <c r="H440" s="72">
        <v>12478</v>
      </c>
    </row>
    <row r="441" spans="1:8" ht="12.75" customHeight="1">
      <c r="A441" s="220" t="s">
        <v>1273</v>
      </c>
      <c r="B441" s="76">
        <v>157462</v>
      </c>
      <c r="C441" s="76">
        <v>94165</v>
      </c>
      <c r="D441" s="76">
        <v>94165</v>
      </c>
      <c r="E441" s="221">
        <v>59.801729941192164</v>
      </c>
      <c r="F441" s="222">
        <v>100</v>
      </c>
      <c r="G441" s="76">
        <v>12478</v>
      </c>
      <c r="H441" s="76">
        <v>12478</v>
      </c>
    </row>
    <row r="442" spans="1:8" ht="12.75" customHeight="1">
      <c r="A442" s="70" t="s">
        <v>1307</v>
      </c>
      <c r="B442" s="72">
        <v>157462</v>
      </c>
      <c r="C442" s="72">
        <v>94165</v>
      </c>
      <c r="D442" s="72">
        <v>94165</v>
      </c>
      <c r="E442" s="215">
        <v>59.801729941192164</v>
      </c>
      <c r="F442" s="218">
        <v>100</v>
      </c>
      <c r="G442" s="72">
        <v>12478</v>
      </c>
      <c r="H442" s="72">
        <v>12478</v>
      </c>
    </row>
    <row r="443" spans="1:8" ht="12.75" customHeight="1">
      <c r="A443" s="69" t="s">
        <v>1309</v>
      </c>
      <c r="B443" s="76">
        <v>149562</v>
      </c>
      <c r="C443" s="76">
        <v>86265</v>
      </c>
      <c r="D443" s="76">
        <v>86265</v>
      </c>
      <c r="E443" s="221">
        <v>57.678420989288725</v>
      </c>
      <c r="F443" s="222">
        <v>100</v>
      </c>
      <c r="G443" s="76">
        <v>12478</v>
      </c>
      <c r="H443" s="76">
        <v>12478</v>
      </c>
    </row>
    <row r="444" spans="1:8" ht="12.75" customHeight="1">
      <c r="A444" s="69" t="s">
        <v>1279</v>
      </c>
      <c r="B444" s="76">
        <v>149562</v>
      </c>
      <c r="C444" s="76">
        <v>86265</v>
      </c>
      <c r="D444" s="76">
        <v>86265</v>
      </c>
      <c r="E444" s="221">
        <v>57.678420989288725</v>
      </c>
      <c r="F444" s="222">
        <v>100</v>
      </c>
      <c r="G444" s="76">
        <v>12478</v>
      </c>
      <c r="H444" s="76">
        <v>12478</v>
      </c>
    </row>
    <row r="445" spans="1:8" s="230" customFormat="1" ht="12.75" customHeight="1">
      <c r="A445" s="89" t="s">
        <v>1310</v>
      </c>
      <c r="B445" s="83">
        <v>83819</v>
      </c>
      <c r="C445" s="83">
        <v>47919</v>
      </c>
      <c r="D445" s="83">
        <v>49612</v>
      </c>
      <c r="E445" s="228">
        <v>59.18944392082941</v>
      </c>
      <c r="F445" s="240">
        <v>103.53304534735699</v>
      </c>
      <c r="G445" s="83">
        <v>7000</v>
      </c>
      <c r="H445" s="83">
        <v>8693</v>
      </c>
    </row>
    <row r="446" spans="1:8" ht="12.75" customHeight="1">
      <c r="A446" s="69" t="s">
        <v>1288</v>
      </c>
      <c r="B446" s="76">
        <v>7900</v>
      </c>
      <c r="C446" s="76">
        <v>7900</v>
      </c>
      <c r="D446" s="76">
        <v>7900</v>
      </c>
      <c r="E446" s="221">
        <v>100</v>
      </c>
      <c r="F446" s="222">
        <v>100</v>
      </c>
      <c r="G446" s="76">
        <v>0</v>
      </c>
      <c r="H446" s="76">
        <v>0</v>
      </c>
    </row>
    <row r="447" spans="1:8" ht="12.75" customHeight="1">
      <c r="A447" s="69" t="s">
        <v>1289</v>
      </c>
      <c r="B447" s="76">
        <v>7900</v>
      </c>
      <c r="C447" s="76">
        <v>7900</v>
      </c>
      <c r="D447" s="76">
        <v>7900</v>
      </c>
      <c r="E447" s="221">
        <v>100</v>
      </c>
      <c r="F447" s="222">
        <v>100</v>
      </c>
      <c r="G447" s="76">
        <v>0</v>
      </c>
      <c r="H447" s="76">
        <v>0</v>
      </c>
    </row>
    <row r="448" spans="1:8" ht="25.5" customHeight="1">
      <c r="A448" s="239" t="s">
        <v>1353</v>
      </c>
      <c r="B448" s="76"/>
      <c r="C448" s="76"/>
      <c r="D448" s="76"/>
      <c r="E448" s="221"/>
      <c r="F448" s="222"/>
      <c r="G448" s="76"/>
      <c r="H448" s="76"/>
    </row>
    <row r="449" spans="1:8" ht="12.75" customHeight="1">
      <c r="A449" s="217" t="s">
        <v>1300</v>
      </c>
      <c r="B449" s="72">
        <v>5055641</v>
      </c>
      <c r="C449" s="72">
        <v>2350550</v>
      </c>
      <c r="D449" s="72">
        <v>2030839</v>
      </c>
      <c r="E449" s="215">
        <v>40.16976284510708</v>
      </c>
      <c r="F449" s="218">
        <v>86.39845993490886</v>
      </c>
      <c r="G449" s="72">
        <v>314916</v>
      </c>
      <c r="H449" s="72">
        <v>306849</v>
      </c>
    </row>
    <row r="450" spans="1:8" ht="12.75">
      <c r="A450" s="220" t="s">
        <v>1273</v>
      </c>
      <c r="B450" s="76">
        <v>3137389</v>
      </c>
      <c r="C450" s="76">
        <v>1874022</v>
      </c>
      <c r="D450" s="76">
        <v>1874022</v>
      </c>
      <c r="E450" s="221">
        <v>59.73189808468125</v>
      </c>
      <c r="F450" s="222">
        <v>100</v>
      </c>
      <c r="G450" s="76">
        <v>305916</v>
      </c>
      <c r="H450" s="76">
        <v>305916</v>
      </c>
    </row>
    <row r="451" spans="1:8" ht="14.25" customHeight="1">
      <c r="A451" s="220" t="s">
        <v>1275</v>
      </c>
      <c r="B451" s="76">
        <v>156842</v>
      </c>
      <c r="C451" s="76">
        <v>84420</v>
      </c>
      <c r="D451" s="76">
        <v>26494</v>
      </c>
      <c r="E451" s="221">
        <v>16.892158988026164</v>
      </c>
      <c r="F451" s="222">
        <v>31.383558398483775</v>
      </c>
      <c r="G451" s="76">
        <v>9000</v>
      </c>
      <c r="H451" s="76">
        <v>933</v>
      </c>
    </row>
    <row r="452" spans="1:8" ht="14.25" customHeight="1">
      <c r="A452" s="69" t="s">
        <v>1350</v>
      </c>
      <c r="B452" s="76">
        <v>1761410</v>
      </c>
      <c r="C452" s="76">
        <v>392108</v>
      </c>
      <c r="D452" s="76">
        <v>130323</v>
      </c>
      <c r="E452" s="221">
        <v>0</v>
      </c>
      <c r="F452" s="222">
        <v>0</v>
      </c>
      <c r="G452" s="76">
        <v>0</v>
      </c>
      <c r="H452" s="76">
        <v>0</v>
      </c>
    </row>
    <row r="453" spans="1:8" ht="12.75" customHeight="1">
      <c r="A453" s="70" t="s">
        <v>1307</v>
      </c>
      <c r="B453" s="72">
        <v>4981483</v>
      </c>
      <c r="C453" s="72">
        <v>2312241</v>
      </c>
      <c r="D453" s="72">
        <v>1865295</v>
      </c>
      <c r="E453" s="215">
        <v>37.44457222879211</v>
      </c>
      <c r="F453" s="218">
        <v>80.67044049474082</v>
      </c>
      <c r="G453" s="72">
        <v>309916</v>
      </c>
      <c r="H453" s="72">
        <v>474675</v>
      </c>
    </row>
    <row r="454" spans="1:8" ht="12.75" customHeight="1">
      <c r="A454" s="69" t="s">
        <v>1309</v>
      </c>
      <c r="B454" s="76">
        <v>4882797</v>
      </c>
      <c r="C454" s="76">
        <v>2213955</v>
      </c>
      <c r="D454" s="76">
        <v>1827757</v>
      </c>
      <c r="E454" s="221">
        <v>37.43258218598889</v>
      </c>
      <c r="F454" s="222">
        <v>82.55619468327043</v>
      </c>
      <c r="G454" s="76">
        <v>288346</v>
      </c>
      <c r="H454" s="76">
        <v>446471</v>
      </c>
    </row>
    <row r="455" spans="1:8" ht="12.75" customHeight="1">
      <c r="A455" s="69" t="s">
        <v>1279</v>
      </c>
      <c r="B455" s="76">
        <v>2307518</v>
      </c>
      <c r="C455" s="76">
        <v>1320474</v>
      </c>
      <c r="D455" s="76">
        <v>1062757</v>
      </c>
      <c r="E455" s="221">
        <v>46.056282117842635</v>
      </c>
      <c r="F455" s="222">
        <v>80.48299322818927</v>
      </c>
      <c r="G455" s="76">
        <v>158346</v>
      </c>
      <c r="H455" s="76">
        <v>186471</v>
      </c>
    </row>
    <row r="456" spans="1:8" s="230" customFormat="1" ht="12.75" customHeight="1">
      <c r="A456" s="89" t="s">
        <v>1310</v>
      </c>
      <c r="B456" s="83">
        <v>894164</v>
      </c>
      <c r="C456" s="83">
        <v>475661</v>
      </c>
      <c r="D456" s="83">
        <v>460592</v>
      </c>
      <c r="E456" s="228">
        <v>51.51090851342707</v>
      </c>
      <c r="F456" s="240">
        <v>96.83198748688667</v>
      </c>
      <c r="G456" s="83">
        <v>75324</v>
      </c>
      <c r="H456" s="83">
        <v>110128</v>
      </c>
    </row>
    <row r="457" spans="1:8" ht="12.75" customHeight="1">
      <c r="A457" s="69" t="s">
        <v>1281</v>
      </c>
      <c r="B457" s="76">
        <v>3107</v>
      </c>
      <c r="C457" s="76">
        <v>1998</v>
      </c>
      <c r="D457" s="76">
        <v>0</v>
      </c>
      <c r="E457" s="221">
        <v>0</v>
      </c>
      <c r="F457" s="222">
        <v>0</v>
      </c>
      <c r="G457" s="76">
        <v>0</v>
      </c>
      <c r="H457" s="76">
        <v>0</v>
      </c>
    </row>
    <row r="458" spans="1:8" ht="12.75" customHeight="1">
      <c r="A458" s="69" t="s">
        <v>1313</v>
      </c>
      <c r="B458" s="76">
        <v>2572172</v>
      </c>
      <c r="C458" s="76">
        <v>891483</v>
      </c>
      <c r="D458" s="76">
        <v>765000</v>
      </c>
      <c r="E458" s="221">
        <v>29.74140143038646</v>
      </c>
      <c r="F458" s="222">
        <v>85.81206820545091</v>
      </c>
      <c r="G458" s="76">
        <v>130000</v>
      </c>
      <c r="H458" s="76">
        <v>260000</v>
      </c>
    </row>
    <row r="459" spans="1:8" ht="24.75" customHeight="1">
      <c r="A459" s="232" t="s">
        <v>1311</v>
      </c>
      <c r="B459" s="76">
        <v>2567172</v>
      </c>
      <c r="C459" s="76">
        <v>886483</v>
      </c>
      <c r="D459" s="76">
        <v>760000</v>
      </c>
      <c r="E459" s="221">
        <v>29.604560972151457</v>
      </c>
      <c r="F459" s="222">
        <v>85.73204449493109</v>
      </c>
      <c r="G459" s="76">
        <v>130000</v>
      </c>
      <c r="H459" s="76">
        <v>260000</v>
      </c>
    </row>
    <row r="460" spans="1:8" ht="24.75" customHeight="1">
      <c r="A460" s="232" t="s">
        <v>1344</v>
      </c>
      <c r="B460" s="76">
        <v>5000</v>
      </c>
      <c r="C460" s="76">
        <v>5000</v>
      </c>
      <c r="D460" s="76">
        <v>5000</v>
      </c>
      <c r="E460" s="221">
        <v>100</v>
      </c>
      <c r="F460" s="222">
        <v>100</v>
      </c>
      <c r="G460" s="76">
        <v>0</v>
      </c>
      <c r="H460" s="76">
        <v>0</v>
      </c>
    </row>
    <row r="461" spans="1:8" ht="12.75" customHeight="1">
      <c r="A461" s="69" t="s">
        <v>1288</v>
      </c>
      <c r="B461" s="76">
        <v>98686</v>
      </c>
      <c r="C461" s="76">
        <v>98286</v>
      </c>
      <c r="D461" s="76">
        <v>37538</v>
      </c>
      <c r="E461" s="221">
        <v>38.037816914253284</v>
      </c>
      <c r="F461" s="222">
        <v>38.19262153307694</v>
      </c>
      <c r="G461" s="76">
        <v>21570</v>
      </c>
      <c r="H461" s="76">
        <v>28204</v>
      </c>
    </row>
    <row r="462" spans="1:8" ht="12.75">
      <c r="A462" s="69" t="s">
        <v>1289</v>
      </c>
      <c r="B462" s="76">
        <v>98686</v>
      </c>
      <c r="C462" s="76">
        <v>98286</v>
      </c>
      <c r="D462" s="76">
        <v>37538</v>
      </c>
      <c r="E462" s="221">
        <v>38.037816914253284</v>
      </c>
      <c r="F462" s="222">
        <v>38.19262153307694</v>
      </c>
      <c r="G462" s="76">
        <v>21570</v>
      </c>
      <c r="H462" s="76">
        <v>28204</v>
      </c>
    </row>
    <row r="463" spans="1:8" ht="12.75">
      <c r="A463" s="70" t="s">
        <v>1293</v>
      </c>
      <c r="B463" s="76">
        <v>74158</v>
      </c>
      <c r="C463" s="76">
        <v>38309</v>
      </c>
      <c r="D463" s="76">
        <v>165544</v>
      </c>
      <c r="E463" s="233" t="s">
        <v>953</v>
      </c>
      <c r="F463" s="234" t="s">
        <v>953</v>
      </c>
      <c r="G463" s="76">
        <v>5000</v>
      </c>
      <c r="H463" s="76">
        <v>-167826</v>
      </c>
    </row>
    <row r="464" spans="1:8" ht="38.25">
      <c r="A464" s="78" t="s">
        <v>1297</v>
      </c>
      <c r="B464" s="76">
        <v>-74158</v>
      </c>
      <c r="C464" s="76">
        <v>-38309</v>
      </c>
      <c r="D464" s="76">
        <v>-38309</v>
      </c>
      <c r="E464" s="233" t="s">
        <v>953</v>
      </c>
      <c r="F464" s="234" t="s">
        <v>953</v>
      </c>
      <c r="G464" s="76">
        <v>-5000</v>
      </c>
      <c r="H464" s="76">
        <v>-5000</v>
      </c>
    </row>
    <row r="465" spans="1:8" ht="12.75" customHeight="1">
      <c r="A465" s="239" t="s">
        <v>1354</v>
      </c>
      <c r="B465" s="76"/>
      <c r="C465" s="76"/>
      <c r="D465" s="76"/>
      <c r="E465" s="221"/>
      <c r="F465" s="222"/>
      <c r="G465" s="76"/>
      <c r="H465" s="76"/>
    </row>
    <row r="466" spans="1:8" ht="12.75" customHeight="1">
      <c r="A466" s="217" t="s">
        <v>1300</v>
      </c>
      <c r="B466" s="23">
        <v>137078267</v>
      </c>
      <c r="C466" s="23">
        <v>95431172</v>
      </c>
      <c r="D466" s="23">
        <v>95431172</v>
      </c>
      <c r="E466" s="215">
        <v>69.61801756656291</v>
      </c>
      <c r="F466" s="218">
        <v>100</v>
      </c>
      <c r="G466" s="23">
        <v>6566365</v>
      </c>
      <c r="H466" s="23">
        <v>6566365</v>
      </c>
    </row>
    <row r="467" spans="1:8" ht="12.75" customHeight="1">
      <c r="A467" s="220" t="s">
        <v>1273</v>
      </c>
      <c r="B467" s="243">
        <v>137078267</v>
      </c>
      <c r="C467" s="243">
        <v>95431172</v>
      </c>
      <c r="D467" s="243">
        <v>95431172</v>
      </c>
      <c r="E467" s="221">
        <v>69.61801756656291</v>
      </c>
      <c r="F467" s="222">
        <v>100</v>
      </c>
      <c r="G467" s="243">
        <v>6566365</v>
      </c>
      <c r="H467" s="243">
        <v>6566365</v>
      </c>
    </row>
    <row r="468" spans="1:8" ht="12.75" customHeight="1">
      <c r="A468" s="70" t="s">
        <v>1307</v>
      </c>
      <c r="B468" s="72">
        <v>137078267</v>
      </c>
      <c r="C468" s="72">
        <v>95431172</v>
      </c>
      <c r="D468" s="72">
        <v>94004290</v>
      </c>
      <c r="E468" s="215">
        <v>68.57709253064893</v>
      </c>
      <c r="F468" s="218">
        <v>98.50480511755634</v>
      </c>
      <c r="G468" s="72">
        <v>6566365</v>
      </c>
      <c r="H468" s="72">
        <v>6378094</v>
      </c>
    </row>
    <row r="469" spans="1:8" ht="12.75" customHeight="1">
      <c r="A469" s="69" t="s">
        <v>1309</v>
      </c>
      <c r="B469" s="76">
        <v>132412392</v>
      </c>
      <c r="C469" s="76">
        <v>91800929</v>
      </c>
      <c r="D469" s="76">
        <v>91645671</v>
      </c>
      <c r="E469" s="221">
        <v>69.2123068058464</v>
      </c>
      <c r="F469" s="222">
        <v>99.83087534985621</v>
      </c>
      <c r="G469" s="76">
        <v>6020340</v>
      </c>
      <c r="H469" s="76">
        <v>6015507</v>
      </c>
    </row>
    <row r="470" spans="1:8" ht="12.75" customHeight="1">
      <c r="A470" s="69" t="s">
        <v>1355</v>
      </c>
      <c r="B470" s="76">
        <v>132412392</v>
      </c>
      <c r="C470" s="76">
        <v>91800929</v>
      </c>
      <c r="D470" s="76">
        <v>91645671</v>
      </c>
      <c r="E470" s="221">
        <v>69.2123068058464</v>
      </c>
      <c r="F470" s="222">
        <v>99.83087534985621</v>
      </c>
      <c r="G470" s="76">
        <v>6020340</v>
      </c>
      <c r="H470" s="76">
        <v>6015507</v>
      </c>
    </row>
    <row r="471" spans="1:8" ht="12.75">
      <c r="A471" s="69" t="s">
        <v>1288</v>
      </c>
      <c r="B471" s="76">
        <v>4665875</v>
      </c>
      <c r="C471" s="76">
        <v>3630243</v>
      </c>
      <c r="D471" s="76">
        <v>2358619</v>
      </c>
      <c r="E471" s="221">
        <v>50.5504112304766</v>
      </c>
      <c r="F471" s="222">
        <v>64.97138070371598</v>
      </c>
      <c r="G471" s="76">
        <v>546025</v>
      </c>
      <c r="H471" s="76">
        <v>362587</v>
      </c>
    </row>
    <row r="472" spans="1:8" ht="12.75">
      <c r="A472" s="69" t="s">
        <v>1290</v>
      </c>
      <c r="B472" s="76">
        <v>4665875</v>
      </c>
      <c r="C472" s="76">
        <v>3630243</v>
      </c>
      <c r="D472" s="76">
        <v>2358619</v>
      </c>
      <c r="E472" s="221">
        <v>50.5504112304766</v>
      </c>
      <c r="F472" s="222">
        <v>64.97138070371598</v>
      </c>
      <c r="G472" s="76">
        <v>546025</v>
      </c>
      <c r="H472" s="76">
        <v>362587</v>
      </c>
    </row>
    <row r="473" spans="1:8" ht="12.75" customHeight="1">
      <c r="A473" s="239" t="s">
        <v>1356</v>
      </c>
      <c r="B473" s="76"/>
      <c r="C473" s="76"/>
      <c r="D473" s="76"/>
      <c r="E473" s="215"/>
      <c r="F473" s="218"/>
      <c r="G473" s="76"/>
      <c r="H473" s="76"/>
    </row>
    <row r="474" spans="1:8" ht="12.75" customHeight="1">
      <c r="A474" s="217" t="s">
        <v>1300</v>
      </c>
      <c r="B474" s="72">
        <v>7677897</v>
      </c>
      <c r="C474" s="72">
        <v>4858432</v>
      </c>
      <c r="D474" s="72">
        <v>4858432</v>
      </c>
      <c r="E474" s="215">
        <v>63.27816067342399</v>
      </c>
      <c r="F474" s="218">
        <v>100</v>
      </c>
      <c r="G474" s="72">
        <v>640376</v>
      </c>
      <c r="H474" s="72">
        <v>640376</v>
      </c>
    </row>
    <row r="475" spans="1:8" ht="12.75" customHeight="1">
      <c r="A475" s="220" t="s">
        <v>1357</v>
      </c>
      <c r="B475" s="76">
        <v>7677897</v>
      </c>
      <c r="C475" s="76">
        <v>4858432</v>
      </c>
      <c r="D475" s="76">
        <v>4858432</v>
      </c>
      <c r="E475" s="221">
        <v>63.27816067342399</v>
      </c>
      <c r="F475" s="222">
        <v>100</v>
      </c>
      <c r="G475" s="76">
        <v>640376</v>
      </c>
      <c r="H475" s="76">
        <v>640376</v>
      </c>
    </row>
    <row r="476" spans="1:8" ht="12.75" customHeight="1">
      <c r="A476" s="70" t="s">
        <v>1307</v>
      </c>
      <c r="B476" s="72">
        <v>7677897</v>
      </c>
      <c r="C476" s="72">
        <v>4858432</v>
      </c>
      <c r="D476" s="72">
        <v>4743872</v>
      </c>
      <c r="E476" s="215">
        <v>61.78608543459231</v>
      </c>
      <c r="F476" s="218">
        <v>97.64203759566873</v>
      </c>
      <c r="G476" s="72">
        <v>640376</v>
      </c>
      <c r="H476" s="72">
        <v>640376</v>
      </c>
    </row>
    <row r="477" spans="1:8" ht="12.75" customHeight="1">
      <c r="A477" s="69" t="s">
        <v>1309</v>
      </c>
      <c r="B477" s="76">
        <v>7677897</v>
      </c>
      <c r="C477" s="76">
        <v>4858432</v>
      </c>
      <c r="D477" s="76">
        <v>4743872</v>
      </c>
      <c r="E477" s="221">
        <v>61.78608543459231</v>
      </c>
      <c r="F477" s="222">
        <v>97.64203759566873</v>
      </c>
      <c r="G477" s="76">
        <v>640376</v>
      </c>
      <c r="H477" s="76">
        <v>640376</v>
      </c>
    </row>
    <row r="478" spans="1:8" ht="13.5" customHeight="1">
      <c r="A478" s="69" t="s">
        <v>1313</v>
      </c>
      <c r="B478" s="76">
        <v>7677897</v>
      </c>
      <c r="C478" s="76">
        <v>4858432</v>
      </c>
      <c r="D478" s="76">
        <v>4743872</v>
      </c>
      <c r="E478" s="221">
        <v>61.78608543459231</v>
      </c>
      <c r="F478" s="222">
        <v>97.64203759566873</v>
      </c>
      <c r="G478" s="76">
        <v>640376</v>
      </c>
      <c r="H478" s="76">
        <v>640376</v>
      </c>
    </row>
    <row r="479" spans="1:8" ht="24" customHeight="1">
      <c r="A479" s="232" t="s">
        <v>1311</v>
      </c>
      <c r="B479" s="76">
        <v>250000</v>
      </c>
      <c r="C479" s="76">
        <v>145810</v>
      </c>
      <c r="D479" s="76">
        <v>145810</v>
      </c>
      <c r="E479" s="221">
        <v>58.324</v>
      </c>
      <c r="F479" s="222">
        <v>100</v>
      </c>
      <c r="G479" s="76">
        <v>20830</v>
      </c>
      <c r="H479" s="76">
        <v>20830</v>
      </c>
    </row>
    <row r="480" spans="1:8" ht="13.5" customHeight="1">
      <c r="A480" s="244"/>
      <c r="B480" s="244"/>
      <c r="C480" s="244"/>
      <c r="D480" s="244"/>
      <c r="E480" s="244"/>
      <c r="F480" s="244"/>
      <c r="G480" s="244"/>
      <c r="H480" s="244"/>
    </row>
    <row r="481" spans="1:4" ht="26.25" customHeight="1">
      <c r="A481" s="42" t="s">
        <v>1358</v>
      </c>
      <c r="B481" s="245"/>
      <c r="C481" s="246"/>
      <c r="D481" s="245"/>
    </row>
    <row r="482" spans="1:8" ht="13.5" customHeight="1">
      <c r="A482" s="37" t="s">
        <v>1359</v>
      </c>
      <c r="B482" s="247"/>
      <c r="C482" s="247"/>
      <c r="D482" s="247"/>
      <c r="E482" s="248"/>
      <c r="F482" s="248"/>
      <c r="G482" s="249"/>
      <c r="H482" s="247"/>
    </row>
    <row r="483" spans="1:8" ht="13.5" customHeight="1">
      <c r="A483" s="37" t="s">
        <v>1360</v>
      </c>
      <c r="B483" s="247"/>
      <c r="C483" s="247"/>
      <c r="D483" s="247"/>
      <c r="E483" s="248"/>
      <c r="F483" s="248"/>
      <c r="G483" s="249"/>
      <c r="H483" s="247"/>
    </row>
    <row r="484" spans="1:8" ht="15" customHeight="1">
      <c r="A484" s="37" t="s">
        <v>1361</v>
      </c>
      <c r="B484" s="247"/>
      <c r="C484" s="247"/>
      <c r="D484" s="247"/>
      <c r="E484" s="248"/>
      <c r="F484" s="248"/>
      <c r="G484" s="249"/>
      <c r="H484" s="247"/>
    </row>
    <row r="485" spans="1:8" ht="17.25" customHeight="1">
      <c r="A485" s="37" t="s">
        <v>1362</v>
      </c>
      <c r="B485" s="247"/>
      <c r="C485" s="247"/>
      <c r="D485" s="247"/>
      <c r="E485" s="248"/>
      <c r="F485" s="248"/>
      <c r="G485" s="249" t="s">
        <v>3</v>
      </c>
      <c r="H485" s="247"/>
    </row>
    <row r="486" spans="1:8" ht="17.25" customHeight="1">
      <c r="A486" s="247"/>
      <c r="B486" s="247"/>
      <c r="C486" s="247"/>
      <c r="D486" s="247"/>
      <c r="E486" s="248"/>
      <c r="F486" s="248"/>
      <c r="G486" s="247"/>
      <c r="H486" s="247"/>
    </row>
    <row r="487" spans="1:8" ht="17.25" customHeight="1">
      <c r="A487" s="247"/>
      <c r="B487" s="247"/>
      <c r="C487" s="247"/>
      <c r="D487" s="247"/>
      <c r="E487" s="248"/>
      <c r="F487" s="248"/>
      <c r="G487" s="247"/>
      <c r="H487" s="247"/>
    </row>
    <row r="488" ht="17.25" customHeight="1">
      <c r="A488" s="247" t="s">
        <v>189</v>
      </c>
    </row>
    <row r="489" ht="17.25" customHeight="1">
      <c r="A489" s="247" t="s">
        <v>5</v>
      </c>
    </row>
  </sheetData>
  <printOptions/>
  <pageMargins left="0.9448818897637796" right="0.35433070866141736" top="0.5511811023622047" bottom="0.7480314960629921" header="0.5118110236220472" footer="0.5118110236220472"/>
  <pageSetup firstPageNumber="10" useFirstPageNumber="1" horizontalDpi="300" verticalDpi="300" orientation="portrait" paperSize="9" scale="77" r:id="rId1"/>
  <headerFooter alignWithMargins="0">
    <oddFooter>&amp;R&amp;P</oddFooter>
  </headerFooter>
  <rowBreaks count="8" manualBreakCount="8">
    <brk id="61" max="7" man="1"/>
    <brk id="112" max="7" man="1"/>
    <brk id="163" max="7" man="1"/>
    <brk id="217" max="7" man="1"/>
    <brk id="270" max="7" man="1"/>
    <brk id="325" max="7" man="1"/>
    <brk id="386" max="7" man="1"/>
    <brk id="441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74"/>
  <sheetViews>
    <sheetView workbookViewId="0" topLeftCell="A1">
      <selection activeCell="C11" sqref="C11"/>
    </sheetView>
  </sheetViews>
  <sheetFormatPr defaultColWidth="9.140625" defaultRowHeight="12.75"/>
  <cols>
    <col min="1" max="1" width="8.28125" style="0" customWidth="1"/>
    <col min="2" max="2" width="34.57421875" style="0" customWidth="1"/>
    <col min="3" max="3" width="13.00390625" style="0" customWidth="1"/>
    <col min="4" max="5" width="12.140625" style="0" customWidth="1"/>
    <col min="6" max="6" width="7.7109375" style="0" customWidth="1"/>
    <col min="8" max="8" width="12.00390625" style="0" customWidth="1"/>
    <col min="9" max="9" width="12.57421875" style="0" customWidth="1"/>
  </cols>
  <sheetData>
    <row r="1" spans="1:9" s="252" customFormat="1" ht="12.75">
      <c r="A1" s="250"/>
      <c r="B1" s="96"/>
      <c r="C1" s="96"/>
      <c r="D1" s="96"/>
      <c r="E1" s="96"/>
      <c r="F1" s="96"/>
      <c r="G1" s="96"/>
      <c r="H1" s="96"/>
      <c r="I1" s="251" t="s">
        <v>1363</v>
      </c>
    </row>
    <row r="2" spans="1:9" s="252" customFormat="1" ht="15.75">
      <c r="A2" s="250"/>
      <c r="B2" s="96"/>
      <c r="D2" s="101" t="s">
        <v>1364</v>
      </c>
      <c r="E2" s="96"/>
      <c r="F2" s="96"/>
      <c r="G2" s="96"/>
      <c r="H2" s="96"/>
      <c r="I2" s="96"/>
    </row>
    <row r="3" spans="1:9" ht="15.75">
      <c r="A3" s="250"/>
      <c r="B3" s="253"/>
      <c r="C3" s="253"/>
      <c r="D3" s="253"/>
      <c r="E3" s="253"/>
      <c r="F3" s="253"/>
      <c r="G3" s="253"/>
      <c r="H3" s="253"/>
      <c r="I3" s="253"/>
    </row>
    <row r="4" spans="1:9" s="255" customFormat="1" ht="15.75">
      <c r="A4" s="254"/>
      <c r="C4" s="102"/>
      <c r="D4" s="102" t="s">
        <v>1365</v>
      </c>
      <c r="E4" s="102"/>
      <c r="F4" s="102"/>
      <c r="G4" s="102"/>
      <c r="H4" s="102"/>
      <c r="I4" s="102"/>
    </row>
    <row r="5" spans="1:9" s="252" customFormat="1" ht="18" customHeight="1">
      <c r="A5" s="250"/>
      <c r="B5" s="148" t="s">
        <v>1366</v>
      </c>
      <c r="D5" s="101" t="s">
        <v>1367</v>
      </c>
      <c r="E5" s="148"/>
      <c r="F5" s="148"/>
      <c r="G5" s="148"/>
      <c r="H5" s="148"/>
      <c r="I5" s="96"/>
    </row>
    <row r="6" spans="1:9" ht="15.75">
      <c r="A6" s="250"/>
      <c r="B6" s="256"/>
      <c r="C6" s="96"/>
      <c r="D6" s="96"/>
      <c r="E6" s="96"/>
      <c r="F6" s="96"/>
      <c r="G6" s="96"/>
      <c r="H6" s="101"/>
      <c r="I6" s="96"/>
    </row>
    <row r="7" spans="1:9" s="252" customFormat="1" ht="12.75">
      <c r="A7" s="250"/>
      <c r="B7" s="96"/>
      <c r="C7" s="96"/>
      <c r="D7" s="96"/>
      <c r="E7" s="96"/>
      <c r="F7" s="96"/>
      <c r="G7" s="96"/>
      <c r="H7" s="96"/>
      <c r="I7" s="251" t="s">
        <v>10</v>
      </c>
    </row>
    <row r="8" spans="1:9" s="252" customFormat="1" ht="89.25">
      <c r="A8" s="104" t="s">
        <v>1368</v>
      </c>
      <c r="B8" s="104" t="s">
        <v>110</v>
      </c>
      <c r="C8" s="104" t="s">
        <v>11</v>
      </c>
      <c r="D8" s="104" t="s">
        <v>1267</v>
      </c>
      <c r="E8" s="104" t="s">
        <v>12</v>
      </c>
      <c r="F8" s="104" t="s">
        <v>1369</v>
      </c>
      <c r="G8" s="104" t="s">
        <v>1370</v>
      </c>
      <c r="H8" s="104" t="s">
        <v>1270</v>
      </c>
      <c r="I8" s="104" t="s">
        <v>112</v>
      </c>
    </row>
    <row r="9" spans="1:9" s="252" customFormat="1" ht="12.75">
      <c r="A9" s="117">
        <v>1</v>
      </c>
      <c r="B9" s="104">
        <v>2</v>
      </c>
      <c r="C9" s="104">
        <v>3</v>
      </c>
      <c r="D9" s="104">
        <v>4</v>
      </c>
      <c r="E9" s="104">
        <v>5</v>
      </c>
      <c r="F9" s="104">
        <v>6</v>
      </c>
      <c r="G9" s="104">
        <v>7</v>
      </c>
      <c r="H9" s="104">
        <v>8</v>
      </c>
      <c r="I9" s="104">
        <v>9</v>
      </c>
    </row>
    <row r="10" spans="1:9" s="252" customFormat="1" ht="12.75">
      <c r="A10" s="117"/>
      <c r="B10" s="257" t="s">
        <v>1371</v>
      </c>
      <c r="C10" s="109">
        <v>1339227809</v>
      </c>
      <c r="D10" s="22" t="s">
        <v>953</v>
      </c>
      <c r="E10" s="109">
        <v>744438990</v>
      </c>
      <c r="F10" s="258">
        <v>55.58718128440536</v>
      </c>
      <c r="G10" s="259" t="s">
        <v>953</v>
      </c>
      <c r="H10" s="260" t="s">
        <v>953</v>
      </c>
      <c r="I10" s="109">
        <v>138973767</v>
      </c>
    </row>
    <row r="11" spans="1:9" s="252" customFormat="1" ht="12.75" customHeight="1">
      <c r="A11" s="117"/>
      <c r="B11" s="261" t="s">
        <v>1372</v>
      </c>
      <c r="C11" s="109">
        <v>1524840068</v>
      </c>
      <c r="D11" s="109">
        <v>891486864</v>
      </c>
      <c r="E11" s="109">
        <v>841519982</v>
      </c>
      <c r="F11" s="258">
        <v>55.18742585927379</v>
      </c>
      <c r="G11" s="262">
        <v>94.39510731814889</v>
      </c>
      <c r="H11" s="109">
        <v>116967811</v>
      </c>
      <c r="I11" s="109">
        <v>106486373</v>
      </c>
    </row>
    <row r="12" spans="1:9" s="252" customFormat="1" ht="12.75" customHeight="1">
      <c r="A12" s="117"/>
      <c r="B12" s="261" t="s">
        <v>1373</v>
      </c>
      <c r="C12" s="116">
        <v>1296742916</v>
      </c>
      <c r="D12" s="116">
        <v>760368763</v>
      </c>
      <c r="E12" s="116">
        <v>760368763</v>
      </c>
      <c r="F12" s="262">
        <v>58.63681641272988</v>
      </c>
      <c r="G12" s="262">
        <v>100</v>
      </c>
      <c r="H12" s="116">
        <v>96722393</v>
      </c>
      <c r="I12" s="116">
        <v>96722393</v>
      </c>
    </row>
    <row r="13" spans="1:9" s="252" customFormat="1" ht="12" customHeight="1">
      <c r="A13" s="117"/>
      <c r="B13" s="261" t="s">
        <v>1374</v>
      </c>
      <c r="C13" s="116">
        <v>1144427</v>
      </c>
      <c r="D13" s="116">
        <v>1144427</v>
      </c>
      <c r="E13" s="116">
        <v>512211</v>
      </c>
      <c r="F13" s="262">
        <v>44.756983188967055</v>
      </c>
      <c r="G13" s="262">
        <v>44.756983188967055</v>
      </c>
      <c r="H13" s="116">
        <v>11000</v>
      </c>
      <c r="I13" s="116">
        <v>33354</v>
      </c>
    </row>
    <row r="14" spans="1:9" s="252" customFormat="1" ht="12.75" customHeight="1">
      <c r="A14" s="117"/>
      <c r="B14" s="261" t="s">
        <v>1375</v>
      </c>
      <c r="C14" s="116">
        <v>91886504</v>
      </c>
      <c r="D14" s="116">
        <v>54924947</v>
      </c>
      <c r="E14" s="116">
        <v>48772051</v>
      </c>
      <c r="F14" s="262">
        <v>53.07857941793063</v>
      </c>
      <c r="G14" s="262">
        <v>88.79762960900081</v>
      </c>
      <c r="H14" s="116">
        <v>7117154</v>
      </c>
      <c r="I14" s="116">
        <v>5946957</v>
      </c>
    </row>
    <row r="15" spans="1:9" s="252" customFormat="1" ht="12.75" customHeight="1">
      <c r="A15" s="117"/>
      <c r="B15" s="261" t="s">
        <v>1376</v>
      </c>
      <c r="C15" s="116">
        <v>135066221</v>
      </c>
      <c r="D15" s="116">
        <v>75048727</v>
      </c>
      <c r="E15" s="116">
        <v>31866957</v>
      </c>
      <c r="F15" s="262">
        <v>23.593580070623283</v>
      </c>
      <c r="G15" s="262">
        <v>42.46168892378414</v>
      </c>
      <c r="H15" s="116">
        <v>13117264</v>
      </c>
      <c r="I15" s="116">
        <v>3783669</v>
      </c>
    </row>
    <row r="16" spans="1:9" s="252" customFormat="1" ht="12.75" customHeight="1">
      <c r="A16" s="117"/>
      <c r="B16" s="257" t="s">
        <v>1377</v>
      </c>
      <c r="C16" s="109">
        <v>1514369319</v>
      </c>
      <c r="D16" s="109">
        <v>890281308</v>
      </c>
      <c r="E16" s="109">
        <v>766285444</v>
      </c>
      <c r="F16" s="258">
        <v>50.600962023320015</v>
      </c>
      <c r="G16" s="258">
        <v>86.07228267225398</v>
      </c>
      <c r="H16" s="109">
        <v>116771547</v>
      </c>
      <c r="I16" s="109">
        <v>110163984</v>
      </c>
    </row>
    <row r="17" spans="1:9" s="252" customFormat="1" ht="24.75" customHeight="1">
      <c r="A17" s="117"/>
      <c r="B17" s="138" t="s">
        <v>1378</v>
      </c>
      <c r="C17" s="109">
        <v>1341268121</v>
      </c>
      <c r="D17" s="109">
        <v>798788590</v>
      </c>
      <c r="E17" s="109">
        <v>715746198</v>
      </c>
      <c r="F17" s="258">
        <v>53.36339444691834</v>
      </c>
      <c r="G17" s="258">
        <v>89.60395866445714</v>
      </c>
      <c r="H17" s="109">
        <v>101489540</v>
      </c>
      <c r="I17" s="109">
        <v>100005291</v>
      </c>
    </row>
    <row r="18" spans="1:9" s="252" customFormat="1" ht="12.75" customHeight="1">
      <c r="A18" s="263">
        <v>1000</v>
      </c>
      <c r="B18" s="112" t="s">
        <v>1379</v>
      </c>
      <c r="C18" s="109">
        <v>576521116</v>
      </c>
      <c r="D18" s="109">
        <v>334777658</v>
      </c>
      <c r="E18" s="109">
        <v>301332075</v>
      </c>
      <c r="F18" s="258">
        <v>52.26730932089572</v>
      </c>
      <c r="G18" s="258">
        <v>90.00961318631364</v>
      </c>
      <c r="H18" s="109">
        <v>50041815</v>
      </c>
      <c r="I18" s="109">
        <v>45084047</v>
      </c>
    </row>
    <row r="19" spans="1:9" s="252" customFormat="1" ht="12.75" customHeight="1">
      <c r="A19" s="117">
        <v>1100</v>
      </c>
      <c r="B19" s="264" t="s">
        <v>1380</v>
      </c>
      <c r="C19" s="116">
        <v>257286294</v>
      </c>
      <c r="D19" s="116">
        <v>148651295</v>
      </c>
      <c r="E19" s="116">
        <v>144830362</v>
      </c>
      <c r="F19" s="262">
        <v>56.29151858357445</v>
      </c>
      <c r="G19" s="262">
        <v>97.42959992376791</v>
      </c>
      <c r="H19" s="116">
        <v>23516638</v>
      </c>
      <c r="I19" s="116">
        <v>23260460</v>
      </c>
    </row>
    <row r="20" spans="1:9" s="252" customFormat="1" ht="25.5" customHeight="1">
      <c r="A20" s="117">
        <v>1200</v>
      </c>
      <c r="B20" s="124" t="s">
        <v>1381</v>
      </c>
      <c r="C20" s="25" t="s">
        <v>953</v>
      </c>
      <c r="D20" s="25" t="s">
        <v>953</v>
      </c>
      <c r="E20" s="116">
        <v>32545078</v>
      </c>
      <c r="F20" s="25" t="s">
        <v>953</v>
      </c>
      <c r="G20" s="25" t="s">
        <v>953</v>
      </c>
      <c r="H20" s="25" t="s">
        <v>953</v>
      </c>
      <c r="I20" s="116">
        <v>4837333</v>
      </c>
    </row>
    <row r="21" spans="1:9" s="252" customFormat="1" ht="51" customHeight="1">
      <c r="A21" s="265" t="s">
        <v>1382</v>
      </c>
      <c r="B21" s="266" t="s">
        <v>1383</v>
      </c>
      <c r="C21" s="25" t="s">
        <v>953</v>
      </c>
      <c r="D21" s="25" t="s">
        <v>953</v>
      </c>
      <c r="E21" s="116">
        <v>114153247</v>
      </c>
      <c r="F21" s="25" t="s">
        <v>953</v>
      </c>
      <c r="G21" s="115" t="s">
        <v>953</v>
      </c>
      <c r="H21" s="25" t="s">
        <v>953</v>
      </c>
      <c r="I21" s="116">
        <v>16095042</v>
      </c>
    </row>
    <row r="22" spans="1:9" s="252" customFormat="1" ht="27.75" customHeight="1">
      <c r="A22" s="265" t="s">
        <v>1384</v>
      </c>
      <c r="B22" s="266" t="s">
        <v>1385</v>
      </c>
      <c r="C22" s="25" t="s">
        <v>953</v>
      </c>
      <c r="D22" s="25" t="s">
        <v>953</v>
      </c>
      <c r="E22" s="116">
        <v>6396859</v>
      </c>
      <c r="F22" s="25" t="s">
        <v>953</v>
      </c>
      <c r="G22" s="115" t="s">
        <v>953</v>
      </c>
      <c r="H22" s="25" t="s">
        <v>953</v>
      </c>
      <c r="I22" s="116">
        <v>807569</v>
      </c>
    </row>
    <row r="23" spans="1:9" s="252" customFormat="1" ht="12.75" customHeight="1">
      <c r="A23" s="265">
        <v>1800</v>
      </c>
      <c r="B23" s="124" t="s">
        <v>1386</v>
      </c>
      <c r="C23" s="25" t="s">
        <v>953</v>
      </c>
      <c r="D23" s="25" t="s">
        <v>953</v>
      </c>
      <c r="E23" s="116">
        <v>3406529</v>
      </c>
      <c r="F23" s="25" t="s">
        <v>953</v>
      </c>
      <c r="G23" s="115" t="s">
        <v>953</v>
      </c>
      <c r="H23" s="25" t="s">
        <v>953</v>
      </c>
      <c r="I23" s="116">
        <v>83643</v>
      </c>
    </row>
    <row r="24" spans="1:9" s="252" customFormat="1" ht="27" customHeight="1">
      <c r="A24" s="267">
        <v>2000</v>
      </c>
      <c r="B24" s="268" t="s">
        <v>1387</v>
      </c>
      <c r="C24" s="109">
        <v>58599900</v>
      </c>
      <c r="D24" s="20">
        <v>37103037</v>
      </c>
      <c r="E24" s="109">
        <v>34396692</v>
      </c>
      <c r="F24" s="258">
        <v>58.69752678758837</v>
      </c>
      <c r="G24" s="258">
        <v>92.70586663835631</v>
      </c>
      <c r="H24" s="109">
        <v>5468938</v>
      </c>
      <c r="I24" s="109">
        <v>4248653</v>
      </c>
    </row>
    <row r="25" spans="1:9" s="252" customFormat="1" ht="12.75" customHeight="1">
      <c r="A25" s="117"/>
      <c r="B25" s="124" t="s">
        <v>1388</v>
      </c>
      <c r="C25" s="25" t="s">
        <v>953</v>
      </c>
      <c r="D25" s="25" t="s">
        <v>953</v>
      </c>
      <c r="E25" s="116">
        <v>19903453</v>
      </c>
      <c r="F25" s="25" t="s">
        <v>953</v>
      </c>
      <c r="G25" s="25" t="s">
        <v>953</v>
      </c>
      <c r="H25" s="25" t="s">
        <v>953</v>
      </c>
      <c r="I25" s="116">
        <v>3953870</v>
      </c>
    </row>
    <row r="26" spans="1:9" s="252" customFormat="1" ht="12.75" customHeight="1">
      <c r="A26" s="117"/>
      <c r="B26" s="124" t="s">
        <v>1389</v>
      </c>
      <c r="C26" s="25" t="s">
        <v>953</v>
      </c>
      <c r="D26" s="25" t="s">
        <v>953</v>
      </c>
      <c r="E26" s="116">
        <v>14493239</v>
      </c>
      <c r="F26" s="25" t="s">
        <v>953</v>
      </c>
      <c r="G26" s="25" t="s">
        <v>953</v>
      </c>
      <c r="H26" s="25" t="s">
        <v>953</v>
      </c>
      <c r="I26" s="116">
        <v>294783</v>
      </c>
    </row>
    <row r="27" spans="1:9" s="252" customFormat="1" ht="12.75" customHeight="1">
      <c r="A27" s="263">
        <v>3000</v>
      </c>
      <c r="B27" s="269" t="s">
        <v>1390</v>
      </c>
      <c r="C27" s="20">
        <v>706147105</v>
      </c>
      <c r="D27" s="20">
        <v>426907895</v>
      </c>
      <c r="E27" s="109">
        <v>380017431</v>
      </c>
      <c r="F27" s="258">
        <v>53.81561834768125</v>
      </c>
      <c r="G27" s="258">
        <v>89.01625747633456</v>
      </c>
      <c r="H27" s="109">
        <v>45978787</v>
      </c>
      <c r="I27" s="109">
        <v>50672591</v>
      </c>
    </row>
    <row r="28" spans="1:9" s="252" customFormat="1" ht="12.75" customHeight="1">
      <c r="A28" s="117">
        <v>3100</v>
      </c>
      <c r="B28" s="270" t="s">
        <v>1391</v>
      </c>
      <c r="C28" s="25" t="s">
        <v>953</v>
      </c>
      <c r="D28" s="25" t="s">
        <v>953</v>
      </c>
      <c r="E28" s="116">
        <v>23357096</v>
      </c>
      <c r="F28" s="25" t="s">
        <v>953</v>
      </c>
      <c r="G28" s="25" t="s">
        <v>953</v>
      </c>
      <c r="H28" s="25" t="s">
        <v>953</v>
      </c>
      <c r="I28" s="116">
        <v>2471977</v>
      </c>
    </row>
    <row r="29" spans="1:9" s="252" customFormat="1" ht="13.5" customHeight="1">
      <c r="A29" s="117">
        <v>3200</v>
      </c>
      <c r="B29" s="270" t="s">
        <v>1392</v>
      </c>
      <c r="C29" s="27">
        <v>168074060</v>
      </c>
      <c r="D29" s="25" t="s">
        <v>953</v>
      </c>
      <c r="E29" s="116">
        <v>108999451</v>
      </c>
      <c r="F29" s="262">
        <v>64.85203665574569</v>
      </c>
      <c r="G29" s="25" t="s">
        <v>953</v>
      </c>
      <c r="H29" s="25" t="s">
        <v>953</v>
      </c>
      <c r="I29" s="116">
        <v>8545094</v>
      </c>
    </row>
    <row r="30" spans="1:9" s="252" customFormat="1" ht="15" customHeight="1" hidden="1">
      <c r="A30" s="271">
        <v>3250</v>
      </c>
      <c r="B30" s="272" t="s">
        <v>1393</v>
      </c>
      <c r="C30" s="273">
        <v>18203393</v>
      </c>
      <c r="D30" s="274" t="s">
        <v>953</v>
      </c>
      <c r="E30" s="275">
        <v>10618643</v>
      </c>
      <c r="F30" s="274" t="s">
        <v>953</v>
      </c>
      <c r="G30" s="274" t="s">
        <v>953</v>
      </c>
      <c r="H30" s="274" t="s">
        <v>953</v>
      </c>
      <c r="I30" s="116">
        <v>1516949</v>
      </c>
    </row>
    <row r="31" spans="1:9" s="252" customFormat="1" ht="15" customHeight="1" hidden="1">
      <c r="A31" s="271">
        <v>3280</v>
      </c>
      <c r="B31" s="272" t="s">
        <v>1394</v>
      </c>
      <c r="C31" s="274" t="s">
        <v>953</v>
      </c>
      <c r="D31" s="274" t="s">
        <v>953</v>
      </c>
      <c r="E31" s="275">
        <v>5906047</v>
      </c>
      <c r="F31" s="274" t="s">
        <v>953</v>
      </c>
      <c r="G31" s="274" t="s">
        <v>953</v>
      </c>
      <c r="H31" s="274" t="s">
        <v>953</v>
      </c>
      <c r="I31" s="116">
        <v>843721</v>
      </c>
    </row>
    <row r="32" spans="1:9" s="252" customFormat="1" ht="14.25" customHeight="1" hidden="1">
      <c r="A32" s="271">
        <v>3281</v>
      </c>
      <c r="B32" s="276" t="s">
        <v>1426</v>
      </c>
      <c r="C32" s="273">
        <v>10124654</v>
      </c>
      <c r="D32" s="274" t="s">
        <v>953</v>
      </c>
      <c r="E32" s="275">
        <v>3591123</v>
      </c>
      <c r="F32" s="274" t="s">
        <v>953</v>
      </c>
      <c r="G32" s="274" t="s">
        <v>953</v>
      </c>
      <c r="H32" s="274" t="s">
        <v>953</v>
      </c>
      <c r="I32" s="116">
        <v>467029</v>
      </c>
    </row>
    <row r="33" spans="1:9" s="252" customFormat="1" ht="13.5" customHeight="1" hidden="1">
      <c r="A33" s="271">
        <v>3282</v>
      </c>
      <c r="B33" s="277" t="s">
        <v>1395</v>
      </c>
      <c r="C33" s="274" t="s">
        <v>953</v>
      </c>
      <c r="D33" s="274" t="s">
        <v>953</v>
      </c>
      <c r="E33" s="275">
        <v>2314924</v>
      </c>
      <c r="F33" s="274" t="s">
        <v>953</v>
      </c>
      <c r="G33" s="274" t="s">
        <v>953</v>
      </c>
      <c r="H33" s="274" t="s">
        <v>953</v>
      </c>
      <c r="I33" s="116">
        <v>376692</v>
      </c>
    </row>
    <row r="34" spans="1:9" s="252" customFormat="1" ht="12.75" customHeight="1">
      <c r="A34" s="117">
        <v>3300</v>
      </c>
      <c r="B34" s="270" t="s">
        <v>1396</v>
      </c>
      <c r="C34" s="116">
        <v>9023035</v>
      </c>
      <c r="D34" s="25" t="s">
        <v>953</v>
      </c>
      <c r="E34" s="116">
        <v>5170900</v>
      </c>
      <c r="F34" s="262">
        <v>57.30776839500235</v>
      </c>
      <c r="G34" s="115" t="s">
        <v>953</v>
      </c>
      <c r="H34" s="25" t="s">
        <v>953</v>
      </c>
      <c r="I34" s="116">
        <v>645546</v>
      </c>
    </row>
    <row r="35" spans="1:9" s="252" customFormat="1" ht="26.25" customHeight="1">
      <c r="A35" s="117">
        <v>3400</v>
      </c>
      <c r="B35" s="261" t="s">
        <v>1397</v>
      </c>
      <c r="C35" s="27">
        <v>272051269</v>
      </c>
      <c r="D35" s="27">
        <v>155798898</v>
      </c>
      <c r="E35" s="116">
        <v>150978871</v>
      </c>
      <c r="F35" s="262">
        <v>55.49647739375184</v>
      </c>
      <c r="G35" s="262">
        <v>96.90625090300703</v>
      </c>
      <c r="H35" s="116">
        <v>21106113</v>
      </c>
      <c r="I35" s="116">
        <v>21306211</v>
      </c>
    </row>
    <row r="36" spans="1:9" s="252" customFormat="1" ht="12.75" customHeight="1">
      <c r="A36" s="117"/>
      <c r="B36" s="278" t="s">
        <v>1398</v>
      </c>
      <c r="C36" s="123">
        <v>10079400</v>
      </c>
      <c r="D36" s="25" t="s">
        <v>953</v>
      </c>
      <c r="E36" s="26">
        <v>6641053</v>
      </c>
      <c r="F36" s="262">
        <v>65.88738416969264</v>
      </c>
      <c r="G36" s="115" t="s">
        <v>953</v>
      </c>
      <c r="H36" s="25" t="s">
        <v>953</v>
      </c>
      <c r="I36" s="123">
        <v>237797</v>
      </c>
    </row>
    <row r="37" spans="1:9" s="252" customFormat="1" ht="12.75" customHeight="1">
      <c r="A37" s="117">
        <v>3500</v>
      </c>
      <c r="B37" s="261" t="s">
        <v>1399</v>
      </c>
      <c r="C37" s="27">
        <v>97336010</v>
      </c>
      <c r="D37" s="27">
        <v>55716771</v>
      </c>
      <c r="E37" s="27">
        <v>53862030</v>
      </c>
      <c r="F37" s="262">
        <v>55.336180309836</v>
      </c>
      <c r="G37" s="262">
        <v>96.67112618568653</v>
      </c>
      <c r="H37" s="116">
        <v>6933031</v>
      </c>
      <c r="I37" s="27">
        <v>6916267</v>
      </c>
    </row>
    <row r="38" spans="1:9" s="252" customFormat="1" ht="12.75" customHeight="1">
      <c r="A38" s="117"/>
      <c r="B38" s="278" t="s">
        <v>1400</v>
      </c>
      <c r="C38" s="25" t="s">
        <v>953</v>
      </c>
      <c r="D38" s="25" t="s">
        <v>953</v>
      </c>
      <c r="E38" s="123">
        <v>2419054</v>
      </c>
      <c r="F38" s="25" t="s">
        <v>953</v>
      </c>
      <c r="G38" s="25" t="s">
        <v>953</v>
      </c>
      <c r="H38" s="25" t="s">
        <v>953</v>
      </c>
      <c r="I38" s="123">
        <v>413019</v>
      </c>
    </row>
    <row r="39" spans="1:9" s="252" customFormat="1" ht="12.75" customHeight="1">
      <c r="A39" s="117"/>
      <c r="B39" s="278" t="s">
        <v>1401</v>
      </c>
      <c r="C39" s="25" t="s">
        <v>953</v>
      </c>
      <c r="D39" s="25" t="s">
        <v>953</v>
      </c>
      <c r="E39" s="123">
        <v>39242598</v>
      </c>
      <c r="F39" s="25" t="s">
        <v>953</v>
      </c>
      <c r="G39" s="25" t="s">
        <v>953</v>
      </c>
      <c r="H39" s="25" t="s">
        <v>953</v>
      </c>
      <c r="I39" s="123">
        <v>5422387</v>
      </c>
    </row>
    <row r="40" spans="1:9" s="252" customFormat="1" ht="12.75" customHeight="1">
      <c r="A40" s="117"/>
      <c r="B40" s="278" t="s">
        <v>1402</v>
      </c>
      <c r="C40" s="25" t="s">
        <v>953</v>
      </c>
      <c r="D40" s="25" t="s">
        <v>953</v>
      </c>
      <c r="E40" s="123">
        <v>4188756</v>
      </c>
      <c r="F40" s="25" t="s">
        <v>953</v>
      </c>
      <c r="G40" s="25" t="s">
        <v>953</v>
      </c>
      <c r="H40" s="25" t="s">
        <v>953</v>
      </c>
      <c r="I40" s="123">
        <v>172306</v>
      </c>
    </row>
    <row r="41" spans="1:9" s="252" customFormat="1" ht="12.75" customHeight="1">
      <c r="A41" s="117"/>
      <c r="B41" s="278" t="s">
        <v>1403</v>
      </c>
      <c r="C41" s="25" t="s">
        <v>953</v>
      </c>
      <c r="D41" s="25" t="s">
        <v>953</v>
      </c>
      <c r="E41" s="123">
        <v>8011622</v>
      </c>
      <c r="F41" s="25" t="s">
        <v>953</v>
      </c>
      <c r="G41" s="25" t="s">
        <v>953</v>
      </c>
      <c r="H41" s="25" t="s">
        <v>953</v>
      </c>
      <c r="I41" s="123">
        <v>908555</v>
      </c>
    </row>
    <row r="42" spans="1:9" s="252" customFormat="1" ht="12.75" customHeight="1">
      <c r="A42" s="279">
        <v>3600</v>
      </c>
      <c r="B42" s="261" t="s">
        <v>1404</v>
      </c>
      <c r="C42" s="116">
        <v>8881952</v>
      </c>
      <c r="D42" s="116">
        <v>6892639</v>
      </c>
      <c r="E42" s="116">
        <v>2032685</v>
      </c>
      <c r="F42" s="262">
        <v>22.8855661458202</v>
      </c>
      <c r="G42" s="262">
        <v>29.490663880699397</v>
      </c>
      <c r="H42" s="116">
        <v>1067901</v>
      </c>
      <c r="I42" s="116">
        <v>451929</v>
      </c>
    </row>
    <row r="43" spans="1:9" s="252" customFormat="1" ht="25.5" customHeight="1">
      <c r="A43" s="280">
        <v>3700</v>
      </c>
      <c r="B43" s="261" t="s">
        <v>1405</v>
      </c>
      <c r="C43" s="116">
        <v>14559150</v>
      </c>
      <c r="D43" s="25" t="s">
        <v>953</v>
      </c>
      <c r="E43" s="116">
        <v>8231921</v>
      </c>
      <c r="F43" s="262">
        <v>56.54121978274831</v>
      </c>
      <c r="G43" s="115" t="s">
        <v>953</v>
      </c>
      <c r="H43" s="25" t="s">
        <v>953</v>
      </c>
      <c r="I43" s="116">
        <v>1228075</v>
      </c>
    </row>
    <row r="44" spans="1:9" s="252" customFormat="1" ht="38.25" customHeight="1">
      <c r="A44" s="281">
        <v>3720</v>
      </c>
      <c r="B44" s="278" t="s">
        <v>1406</v>
      </c>
      <c r="C44" s="123">
        <v>14559150</v>
      </c>
      <c r="D44" s="25" t="s">
        <v>953</v>
      </c>
      <c r="E44" s="116">
        <v>8231921</v>
      </c>
      <c r="F44" s="262">
        <v>56.54121978274831</v>
      </c>
      <c r="G44" s="25" t="s">
        <v>953</v>
      </c>
      <c r="H44" s="25" t="s">
        <v>953</v>
      </c>
      <c r="I44" s="123">
        <v>1228075</v>
      </c>
    </row>
    <row r="45" spans="1:9" s="252" customFormat="1" ht="12.75" customHeight="1">
      <c r="A45" s="117">
        <v>3900</v>
      </c>
      <c r="B45" s="261" t="s">
        <v>1407</v>
      </c>
      <c r="C45" s="25" t="s">
        <v>953</v>
      </c>
      <c r="D45" s="25" t="s">
        <v>953</v>
      </c>
      <c r="E45" s="116">
        <v>27384477</v>
      </c>
      <c r="F45" s="25" t="s">
        <v>953</v>
      </c>
      <c r="G45" s="25" t="s">
        <v>953</v>
      </c>
      <c r="H45" s="25" t="s">
        <v>953</v>
      </c>
      <c r="I45" s="116">
        <v>9107492</v>
      </c>
    </row>
    <row r="46" spans="1:9" s="252" customFormat="1" ht="39" customHeight="1">
      <c r="A46" s="281">
        <v>3921</v>
      </c>
      <c r="B46" s="278" t="s">
        <v>1408</v>
      </c>
      <c r="C46" s="25" t="s">
        <v>953</v>
      </c>
      <c r="D46" s="25" t="s">
        <v>953</v>
      </c>
      <c r="E46" s="123">
        <v>10391526</v>
      </c>
      <c r="F46" s="25" t="s">
        <v>953</v>
      </c>
      <c r="G46" s="25" t="s">
        <v>953</v>
      </c>
      <c r="H46" s="25" t="s">
        <v>953</v>
      </c>
      <c r="I46" s="123">
        <v>2716020</v>
      </c>
    </row>
    <row r="47" spans="1:9" s="252" customFormat="1" ht="51.75" customHeight="1">
      <c r="A47" s="281">
        <v>3930</v>
      </c>
      <c r="B47" s="278" t="s">
        <v>1409</v>
      </c>
      <c r="C47" s="25" t="s">
        <v>953</v>
      </c>
      <c r="D47" s="25" t="s">
        <v>953</v>
      </c>
      <c r="E47" s="123">
        <v>0</v>
      </c>
      <c r="F47" s="25" t="s">
        <v>953</v>
      </c>
      <c r="G47" s="25" t="s">
        <v>953</v>
      </c>
      <c r="H47" s="25" t="s">
        <v>953</v>
      </c>
      <c r="I47" s="123">
        <v>0</v>
      </c>
    </row>
    <row r="48" spans="1:9" s="252" customFormat="1" ht="12.75" customHeight="1">
      <c r="A48" s="117"/>
      <c r="B48" s="282" t="s">
        <v>1410</v>
      </c>
      <c r="C48" s="109">
        <v>173101198</v>
      </c>
      <c r="D48" s="109">
        <v>91492718</v>
      </c>
      <c r="E48" s="109">
        <v>50539246</v>
      </c>
      <c r="F48" s="258">
        <v>29.196358305966204</v>
      </c>
      <c r="G48" s="258">
        <v>55.238544776864096</v>
      </c>
      <c r="H48" s="109">
        <v>15282007</v>
      </c>
      <c r="I48" s="116">
        <v>10158693</v>
      </c>
    </row>
    <row r="49" spans="1:9" s="252" customFormat="1" ht="12.75" customHeight="1">
      <c r="A49" s="283" t="s">
        <v>1411</v>
      </c>
      <c r="B49" s="284" t="s">
        <v>1412</v>
      </c>
      <c r="C49" s="116">
        <v>70904429</v>
      </c>
      <c r="D49" s="27">
        <v>38911978</v>
      </c>
      <c r="E49" s="116">
        <v>25903588</v>
      </c>
      <c r="F49" s="262">
        <v>36.533102889806784</v>
      </c>
      <c r="G49" s="262">
        <v>66.56970252193297</v>
      </c>
      <c r="H49" s="116">
        <v>7514370</v>
      </c>
      <c r="I49" s="116">
        <v>6505759</v>
      </c>
    </row>
    <row r="50" spans="1:9" s="252" customFormat="1" ht="12" customHeight="1">
      <c r="A50" s="117">
        <v>7000</v>
      </c>
      <c r="B50" s="261" t="s">
        <v>1413</v>
      </c>
      <c r="C50" s="116">
        <v>102196769</v>
      </c>
      <c r="D50" s="27">
        <v>52580740</v>
      </c>
      <c r="E50" s="116">
        <v>24635658</v>
      </c>
      <c r="F50" s="262">
        <v>24.106102610739093</v>
      </c>
      <c r="G50" s="262">
        <v>46.85300739396212</v>
      </c>
      <c r="H50" s="116">
        <v>7767637</v>
      </c>
      <c r="I50" s="116">
        <v>3652934</v>
      </c>
    </row>
    <row r="51" spans="1:9" s="252" customFormat="1" ht="36.75" customHeight="1">
      <c r="A51" s="285">
        <v>7730</v>
      </c>
      <c r="B51" s="286" t="s">
        <v>1414</v>
      </c>
      <c r="C51" s="26">
        <v>4822075</v>
      </c>
      <c r="D51" s="25" t="s">
        <v>953</v>
      </c>
      <c r="E51" s="123">
        <v>2358619</v>
      </c>
      <c r="F51" s="287">
        <v>48.912947227075485</v>
      </c>
      <c r="G51" s="25" t="s">
        <v>953</v>
      </c>
      <c r="H51" s="25" t="s">
        <v>953</v>
      </c>
      <c r="I51" s="123">
        <v>362587</v>
      </c>
    </row>
    <row r="52" spans="1:9" s="252" customFormat="1" ht="30" customHeight="1">
      <c r="A52" s="263">
        <v>8000</v>
      </c>
      <c r="B52" s="257" t="s">
        <v>1415</v>
      </c>
      <c r="C52" s="20">
        <v>-12894882</v>
      </c>
      <c r="D52" s="22" t="s">
        <v>953</v>
      </c>
      <c r="E52" s="20">
        <v>-7386162</v>
      </c>
      <c r="F52" s="287">
        <v>57.279795193162684</v>
      </c>
      <c r="G52" s="22" t="s">
        <v>953</v>
      </c>
      <c r="H52" s="22" t="s">
        <v>953</v>
      </c>
      <c r="I52" s="109">
        <v>2304829</v>
      </c>
    </row>
    <row r="53" spans="1:9" s="252" customFormat="1" ht="12.75" customHeight="1">
      <c r="A53" s="117">
        <v>8100</v>
      </c>
      <c r="B53" s="270" t="s">
        <v>1416</v>
      </c>
      <c r="C53" s="116">
        <v>39867747</v>
      </c>
      <c r="D53" s="25" t="s">
        <v>953</v>
      </c>
      <c r="E53" s="116">
        <v>11702890</v>
      </c>
      <c r="F53" s="262">
        <v>29.354279789123776</v>
      </c>
      <c r="G53" s="25" t="s">
        <v>953</v>
      </c>
      <c r="H53" s="25" t="s">
        <v>953</v>
      </c>
      <c r="I53" s="116">
        <v>3234381</v>
      </c>
    </row>
    <row r="54" spans="1:9" s="252" customFormat="1" ht="12.75" customHeight="1">
      <c r="A54" s="117">
        <v>8200</v>
      </c>
      <c r="B54" s="288" t="s">
        <v>1417</v>
      </c>
      <c r="C54" s="116">
        <v>52762629</v>
      </c>
      <c r="D54" s="25" t="s">
        <v>953</v>
      </c>
      <c r="E54" s="116">
        <v>19089052</v>
      </c>
      <c r="F54" s="262">
        <v>36.17911457747869</v>
      </c>
      <c r="G54" s="25" t="s">
        <v>953</v>
      </c>
      <c r="H54" s="25" t="s">
        <v>953</v>
      </c>
      <c r="I54" s="116">
        <v>929552</v>
      </c>
    </row>
    <row r="55" spans="1:9" s="252" customFormat="1" ht="12.75" customHeight="1">
      <c r="A55" s="285"/>
      <c r="B55" s="269" t="s">
        <v>1418</v>
      </c>
      <c r="C55" s="109">
        <v>-162246628</v>
      </c>
      <c r="D55" s="22" t="s">
        <v>953</v>
      </c>
      <c r="E55" s="109">
        <v>-14460292</v>
      </c>
      <c r="F55" s="110" t="s">
        <v>953</v>
      </c>
      <c r="G55" s="110" t="s">
        <v>953</v>
      </c>
      <c r="H55" s="22" t="s">
        <v>953</v>
      </c>
      <c r="I55" s="109">
        <v>26504954</v>
      </c>
    </row>
    <row r="56" spans="1:9" s="252" customFormat="1" ht="12" customHeight="1">
      <c r="A56" s="117"/>
      <c r="B56" s="120" t="s">
        <v>1419</v>
      </c>
      <c r="C56" s="109">
        <v>162246628</v>
      </c>
      <c r="D56" s="22" t="s">
        <v>953</v>
      </c>
      <c r="E56" s="109">
        <v>14460292</v>
      </c>
      <c r="F56" s="22" t="s">
        <v>953</v>
      </c>
      <c r="G56" s="22" t="s">
        <v>953</v>
      </c>
      <c r="H56" s="22" t="s">
        <v>953</v>
      </c>
      <c r="I56" s="109">
        <v>-26504954</v>
      </c>
    </row>
    <row r="57" spans="1:9" s="290" customFormat="1" ht="12" customHeight="1" hidden="1">
      <c r="A57" s="289" t="s">
        <v>1420</v>
      </c>
      <c r="B57" s="235" t="s">
        <v>1295</v>
      </c>
      <c r="C57" s="236">
        <v>0</v>
      </c>
      <c r="D57" s="237" t="s">
        <v>953</v>
      </c>
      <c r="E57" s="236">
        <v>400000</v>
      </c>
      <c r="F57" s="237" t="s">
        <v>953</v>
      </c>
      <c r="G57" s="237" t="s">
        <v>953</v>
      </c>
      <c r="H57" s="237" t="s">
        <v>953</v>
      </c>
      <c r="I57" s="116">
        <v>39097</v>
      </c>
    </row>
    <row r="58" spans="1:9" s="252" customFormat="1" ht="12.75" customHeight="1">
      <c r="A58" s="117"/>
      <c r="B58" s="122" t="s">
        <v>1421</v>
      </c>
      <c r="C58" s="116">
        <v>173988701</v>
      </c>
      <c r="D58" s="25" t="s">
        <v>953</v>
      </c>
      <c r="E58" s="116">
        <v>15991701</v>
      </c>
      <c r="F58" s="291" t="s">
        <v>953</v>
      </c>
      <c r="G58" s="291" t="s">
        <v>953</v>
      </c>
      <c r="H58" s="291" t="s">
        <v>953</v>
      </c>
      <c r="I58" s="116">
        <v>-26257598</v>
      </c>
    </row>
    <row r="59" spans="1:9" s="252" customFormat="1" ht="39.75" customHeight="1">
      <c r="A59" s="117"/>
      <c r="B59" s="124" t="s">
        <v>1422</v>
      </c>
      <c r="C59" s="116">
        <v>-2439548</v>
      </c>
      <c r="D59" s="27">
        <v>-3111512</v>
      </c>
      <c r="E59" s="27">
        <v>-3111512</v>
      </c>
      <c r="F59" s="291" t="s">
        <v>953</v>
      </c>
      <c r="G59" s="291" t="s">
        <v>953</v>
      </c>
      <c r="H59" s="116">
        <v>-323403</v>
      </c>
      <c r="I59" s="116">
        <v>-323403</v>
      </c>
    </row>
    <row r="60" spans="1:9" s="252" customFormat="1" ht="39" customHeight="1">
      <c r="A60" s="117"/>
      <c r="B60" s="124" t="s">
        <v>1423</v>
      </c>
      <c r="C60" s="116">
        <v>-9302525</v>
      </c>
      <c r="D60" s="292">
        <v>1180103</v>
      </c>
      <c r="E60" s="292">
        <v>1180103</v>
      </c>
      <c r="F60" s="291" t="s">
        <v>953</v>
      </c>
      <c r="G60" s="291" t="s">
        <v>953</v>
      </c>
      <c r="H60" s="116">
        <v>36950</v>
      </c>
      <c r="I60" s="116">
        <v>36950</v>
      </c>
    </row>
    <row r="61" spans="1:9" s="252" customFormat="1" ht="12.75" customHeight="1">
      <c r="A61" s="293"/>
      <c r="B61" s="294"/>
      <c r="C61" s="295"/>
      <c r="D61" s="296"/>
      <c r="E61" s="295"/>
      <c r="F61" s="297"/>
      <c r="G61" s="297"/>
      <c r="H61" s="295"/>
      <c r="I61" s="295"/>
    </row>
    <row r="62" spans="1:9" s="252" customFormat="1" ht="12.75">
      <c r="A62" s="298"/>
      <c r="B62" s="42" t="s">
        <v>1358</v>
      </c>
      <c r="C62" s="245"/>
      <c r="D62" s="246"/>
      <c r="E62" s="245"/>
      <c r="F62" s="299"/>
      <c r="G62" s="299"/>
      <c r="H62" s="245"/>
      <c r="I62" s="245"/>
    </row>
    <row r="63" spans="1:9" s="252" customFormat="1" ht="26.25" customHeight="1">
      <c r="A63" s="250"/>
      <c r="B63" s="988" t="s">
        <v>1359</v>
      </c>
      <c r="C63" s="989"/>
      <c r="D63" s="989"/>
      <c r="E63" s="989"/>
      <c r="F63" s="989"/>
      <c r="G63" s="989"/>
      <c r="H63" s="989"/>
      <c r="I63" s="989"/>
    </row>
    <row r="64" spans="1:9" s="252" customFormat="1" ht="12.75">
      <c r="A64" s="250"/>
      <c r="B64" s="42" t="s">
        <v>1424</v>
      </c>
      <c r="C64" s="96"/>
      <c r="D64" s="96"/>
      <c r="E64" s="96"/>
      <c r="F64" s="96"/>
      <c r="G64" s="96"/>
      <c r="H64" s="96"/>
      <c r="I64" s="96"/>
    </row>
    <row r="65" spans="1:9" s="252" customFormat="1" ht="12.75">
      <c r="A65" s="250"/>
      <c r="B65" s="37" t="s">
        <v>1361</v>
      </c>
      <c r="C65" s="96"/>
      <c r="D65" s="96"/>
      <c r="E65" s="96"/>
      <c r="F65" s="96"/>
      <c r="G65" s="96"/>
      <c r="H65" s="96"/>
      <c r="I65" s="96"/>
    </row>
    <row r="66" spans="1:9" s="252" customFormat="1" ht="12.75">
      <c r="A66" s="250"/>
      <c r="B66" s="96"/>
      <c r="C66" s="96"/>
      <c r="D66" s="96"/>
      <c r="E66" s="96"/>
      <c r="F66" s="96"/>
      <c r="G66" s="96"/>
      <c r="H66" s="96"/>
      <c r="I66" s="96"/>
    </row>
    <row r="67" spans="1:9" s="252" customFormat="1" ht="12.75">
      <c r="A67" s="250"/>
      <c r="B67" s="96"/>
      <c r="C67" s="96"/>
      <c r="D67" s="96"/>
      <c r="E67" s="96"/>
      <c r="F67" s="96"/>
      <c r="G67" s="96"/>
      <c r="H67" s="96"/>
      <c r="I67" s="96"/>
    </row>
    <row r="68" spans="1:9" s="252" customFormat="1" ht="12.75">
      <c r="A68" s="147" t="s">
        <v>1425</v>
      </c>
      <c r="C68" s="96"/>
      <c r="D68" s="148"/>
      <c r="E68" s="148"/>
      <c r="F68" s="96"/>
      <c r="G68" s="96"/>
      <c r="H68" s="96" t="s">
        <v>3</v>
      </c>
      <c r="I68" s="96"/>
    </row>
    <row r="69" spans="1:8" s="252" customFormat="1" ht="12.75">
      <c r="A69" s="96"/>
      <c r="C69" s="148"/>
      <c r="D69" s="148"/>
      <c r="E69" s="148"/>
      <c r="F69" s="96"/>
      <c r="H69" s="96"/>
    </row>
    <row r="70" spans="1:9" ht="15.75">
      <c r="A70" s="250"/>
      <c r="B70" s="300"/>
      <c r="C70" s="148"/>
      <c r="D70" s="148"/>
      <c r="E70" s="96"/>
      <c r="F70" s="101"/>
      <c r="G70" s="96"/>
      <c r="H70" s="96"/>
      <c r="I70" s="96"/>
    </row>
    <row r="71" spans="1:9" ht="12.75">
      <c r="A71" s="250"/>
      <c r="B71" s="300"/>
      <c r="C71" s="96"/>
      <c r="D71" s="96"/>
      <c r="E71" s="96"/>
      <c r="F71" s="96"/>
      <c r="G71" s="96"/>
      <c r="H71" s="96"/>
      <c r="I71" s="96"/>
    </row>
    <row r="72" spans="1:9" ht="12.75">
      <c r="A72" s="250"/>
      <c r="B72" s="147"/>
      <c r="C72" s="96"/>
      <c r="D72" s="96"/>
      <c r="E72" s="96"/>
      <c r="F72" s="96"/>
      <c r="G72" s="96"/>
      <c r="H72" s="96"/>
      <c r="I72" s="96"/>
    </row>
    <row r="73" spans="1:9" ht="15.75">
      <c r="A73" s="147" t="s">
        <v>189</v>
      </c>
      <c r="C73" s="101"/>
      <c r="D73" s="101"/>
      <c r="E73" s="148"/>
      <c r="F73" s="253"/>
      <c r="G73" s="253"/>
      <c r="H73" s="301"/>
      <c r="I73" s="302"/>
    </row>
    <row r="74" spans="1:9" ht="12.75">
      <c r="A74" s="96" t="s">
        <v>5</v>
      </c>
      <c r="C74" s="303"/>
      <c r="D74" s="304"/>
      <c r="E74" s="303"/>
      <c r="F74" s="302"/>
      <c r="G74" s="301"/>
      <c r="H74" s="301"/>
      <c r="I74" s="302"/>
    </row>
  </sheetData>
  <mergeCells count="1">
    <mergeCell ref="B63:I63"/>
  </mergeCells>
  <printOptions horizontalCentered="1"/>
  <pageMargins left="0.9448818897637796" right="0.35433070866141736" top="0.5511811023622047" bottom="0.7480314960629921" header="0.5118110236220472" footer="0.5118110236220472"/>
  <pageSetup firstPageNumber="19" useFirstPageNumber="1" horizontalDpi="600" verticalDpi="600" orientation="portrait" paperSize="9" scale="74" r:id="rId1"/>
  <headerFooter alignWithMargins="0">
    <oddFooter>&amp;R&amp;P</oddFooter>
  </headerFooter>
  <rowBreaks count="1" manualBreakCount="1">
    <brk id="51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C10" sqref="C10"/>
    </sheetView>
  </sheetViews>
  <sheetFormatPr defaultColWidth="9.140625" defaultRowHeight="12.75"/>
  <cols>
    <col min="1" max="1" width="11.140625" style="0" customWidth="1"/>
    <col min="2" max="2" width="34.8515625" style="0" customWidth="1"/>
    <col min="3" max="3" width="18.28125" style="0" customWidth="1"/>
    <col min="4" max="4" width="14.57421875" style="0" customWidth="1"/>
    <col min="6" max="6" width="13.421875" style="0" customWidth="1"/>
  </cols>
  <sheetData>
    <row r="1" spans="2:6" ht="12.75">
      <c r="B1" s="96"/>
      <c r="C1" s="96"/>
      <c r="D1" s="96"/>
      <c r="E1" s="96"/>
      <c r="F1" s="251" t="s">
        <v>1427</v>
      </c>
    </row>
    <row r="2" spans="2:6" ht="15.75">
      <c r="B2" s="255"/>
      <c r="C2" s="101" t="s">
        <v>941</v>
      </c>
      <c r="D2" s="101"/>
      <c r="E2" s="101"/>
      <c r="F2" s="253"/>
    </row>
    <row r="3" spans="2:6" ht="12.75">
      <c r="B3" s="96"/>
      <c r="C3" s="96"/>
      <c r="D3" s="96"/>
      <c r="E3" s="96"/>
      <c r="F3" s="96"/>
    </row>
    <row r="4" spans="1:6" ht="15.75">
      <c r="A4" s="981" t="s">
        <v>1428</v>
      </c>
      <c r="B4" s="981"/>
      <c r="C4" s="981"/>
      <c r="D4" s="981"/>
      <c r="E4" s="981"/>
      <c r="F4" s="981"/>
    </row>
    <row r="5" spans="1:6" s="252" customFormat="1" ht="15.75">
      <c r="A5" s="982" t="s">
        <v>1367</v>
      </c>
      <c r="B5" s="982"/>
      <c r="C5" s="982"/>
      <c r="D5" s="982"/>
      <c r="E5" s="982"/>
      <c r="F5" s="982"/>
    </row>
    <row r="6" spans="2:6" ht="12.75">
      <c r="B6" s="96"/>
      <c r="C6" s="96"/>
      <c r="D6" s="96"/>
      <c r="E6" s="96"/>
      <c r="F6" s="96"/>
    </row>
    <row r="7" spans="2:6" ht="12.75">
      <c r="B7" s="96"/>
      <c r="C7" s="96"/>
      <c r="D7" s="96"/>
      <c r="E7" s="96"/>
      <c r="F7" s="251" t="s">
        <v>1429</v>
      </c>
    </row>
    <row r="8" spans="1:6" s="252" customFormat="1" ht="51">
      <c r="A8" s="104" t="s">
        <v>109</v>
      </c>
      <c r="B8" s="305" t="s">
        <v>946</v>
      </c>
      <c r="C8" s="104" t="s">
        <v>11</v>
      </c>
      <c r="D8" s="104" t="s">
        <v>12</v>
      </c>
      <c r="E8" s="104" t="s">
        <v>196</v>
      </c>
      <c r="F8" s="104" t="s">
        <v>112</v>
      </c>
    </row>
    <row r="9" spans="1:6" s="252" customFormat="1" ht="12.75">
      <c r="A9" s="305">
        <v>1</v>
      </c>
      <c r="B9" s="305">
        <v>2</v>
      </c>
      <c r="C9" s="104">
        <v>3</v>
      </c>
      <c r="D9" s="104">
        <v>4</v>
      </c>
      <c r="E9" s="104">
        <v>5</v>
      </c>
      <c r="F9" s="104">
        <v>6</v>
      </c>
    </row>
    <row r="10" spans="1:6" s="252" customFormat="1" ht="15" customHeight="1">
      <c r="A10" s="306"/>
      <c r="B10" s="112" t="s">
        <v>1335</v>
      </c>
      <c r="C10" s="109">
        <v>1501474437</v>
      </c>
      <c r="D10" s="109">
        <v>758899282</v>
      </c>
      <c r="E10" s="307">
        <v>50.543603227525345</v>
      </c>
      <c r="F10" s="109">
        <v>112468813</v>
      </c>
    </row>
    <row r="11" spans="1:6" s="252" customFormat="1" ht="15" customHeight="1">
      <c r="A11" s="308" t="s">
        <v>1430</v>
      </c>
      <c r="B11" s="264" t="s">
        <v>1431</v>
      </c>
      <c r="C11" s="116">
        <v>171714259</v>
      </c>
      <c r="D11" s="116">
        <v>65641008</v>
      </c>
      <c r="E11" s="309">
        <v>38.22688248621217</v>
      </c>
      <c r="F11" s="116">
        <v>10463463</v>
      </c>
    </row>
    <row r="12" spans="1:6" s="252" customFormat="1" ht="13.5" customHeight="1">
      <c r="A12" s="308" t="s">
        <v>1432</v>
      </c>
      <c r="B12" s="117" t="s">
        <v>1433</v>
      </c>
      <c r="C12" s="116">
        <v>90220163</v>
      </c>
      <c r="D12" s="116">
        <v>41504863</v>
      </c>
      <c r="E12" s="309">
        <v>46.00397696022784</v>
      </c>
      <c r="F12" s="116">
        <v>6534267</v>
      </c>
    </row>
    <row r="13" spans="1:6" s="252" customFormat="1" ht="24.75" customHeight="1">
      <c r="A13" s="308" t="s">
        <v>1434</v>
      </c>
      <c r="B13" s="124" t="s">
        <v>1435</v>
      </c>
      <c r="C13" s="116">
        <v>155150187</v>
      </c>
      <c r="D13" s="116">
        <v>83050497</v>
      </c>
      <c r="E13" s="309">
        <v>53.52909887243642</v>
      </c>
      <c r="F13" s="116">
        <v>11891855</v>
      </c>
    </row>
    <row r="14" spans="1:6" s="252" customFormat="1" ht="15" customHeight="1">
      <c r="A14" s="308" t="s">
        <v>1436</v>
      </c>
      <c r="B14" s="117" t="s">
        <v>1437</v>
      </c>
      <c r="C14" s="116">
        <v>127667218</v>
      </c>
      <c r="D14" s="116">
        <v>72037535</v>
      </c>
      <c r="E14" s="309">
        <v>56.426023946100244</v>
      </c>
      <c r="F14" s="116">
        <v>9935648</v>
      </c>
    </row>
    <row r="15" spans="1:6" s="252" customFormat="1" ht="15" customHeight="1">
      <c r="A15" s="308" t="s">
        <v>1438</v>
      </c>
      <c r="B15" s="117" t="s">
        <v>1439</v>
      </c>
      <c r="C15" s="116">
        <v>231499412</v>
      </c>
      <c r="D15" s="116">
        <v>126832294</v>
      </c>
      <c r="E15" s="309">
        <v>54.78730719195089</v>
      </c>
      <c r="F15" s="116">
        <v>18730818</v>
      </c>
    </row>
    <row r="16" spans="1:6" s="252" customFormat="1" ht="29.25" customHeight="1">
      <c r="A16" s="308" t="s">
        <v>1440</v>
      </c>
      <c r="B16" s="124" t="s">
        <v>1441</v>
      </c>
      <c r="C16" s="116">
        <v>112939028</v>
      </c>
      <c r="D16" s="116">
        <v>62316345</v>
      </c>
      <c r="E16" s="309">
        <v>55.176980095844286</v>
      </c>
      <c r="F16" s="116">
        <v>8593971</v>
      </c>
    </row>
    <row r="17" spans="1:6" s="252" customFormat="1" ht="27.75" customHeight="1">
      <c r="A17" s="308" t="s">
        <v>1442</v>
      </c>
      <c r="B17" s="124" t="s">
        <v>1443</v>
      </c>
      <c r="C17" s="116">
        <v>48835348</v>
      </c>
      <c r="D17" s="116">
        <v>11424050</v>
      </c>
      <c r="E17" s="309">
        <v>23.39299394364918</v>
      </c>
      <c r="F17" s="116">
        <v>1894490</v>
      </c>
    </row>
    <row r="18" spans="1:6" s="252" customFormat="1" ht="15.75" customHeight="1">
      <c r="A18" s="308" t="s">
        <v>1444</v>
      </c>
      <c r="B18" s="117" t="s">
        <v>1445</v>
      </c>
      <c r="C18" s="116">
        <v>35277233</v>
      </c>
      <c r="D18" s="116">
        <v>19980118</v>
      </c>
      <c r="E18" s="309">
        <v>56.6374295852512</v>
      </c>
      <c r="F18" s="116">
        <v>2459507</v>
      </c>
    </row>
    <row r="19" spans="1:6" s="252" customFormat="1" ht="30" customHeight="1">
      <c r="A19" s="308" t="s">
        <v>1446</v>
      </c>
      <c r="B19" s="124" t="s">
        <v>1447</v>
      </c>
      <c r="C19" s="116">
        <v>79071</v>
      </c>
      <c r="D19" s="116">
        <v>44864</v>
      </c>
      <c r="E19" s="309">
        <v>56.73888024686674</v>
      </c>
      <c r="F19" s="116">
        <v>5370</v>
      </c>
    </row>
    <row r="20" spans="1:6" s="252" customFormat="1" ht="26.25" customHeight="1">
      <c r="A20" s="308" t="s">
        <v>1448</v>
      </c>
      <c r="B20" s="124" t="s">
        <v>1449</v>
      </c>
      <c r="C20" s="116">
        <v>111460045</v>
      </c>
      <c r="D20" s="116">
        <v>59185046</v>
      </c>
      <c r="E20" s="309">
        <v>53.099786564773055</v>
      </c>
      <c r="F20" s="116">
        <v>9499926</v>
      </c>
    </row>
    <row r="21" spans="1:6" s="252" customFormat="1" ht="28.5" customHeight="1">
      <c r="A21" s="308" t="s">
        <v>1450</v>
      </c>
      <c r="B21" s="124" t="s">
        <v>1451</v>
      </c>
      <c r="C21" s="116">
        <v>1974092</v>
      </c>
      <c r="D21" s="116">
        <v>865712</v>
      </c>
      <c r="E21" s="309">
        <v>43.85368057821014</v>
      </c>
      <c r="F21" s="116">
        <v>155142</v>
      </c>
    </row>
    <row r="22" spans="1:6" s="252" customFormat="1" ht="16.5" customHeight="1">
      <c r="A22" s="308" t="s">
        <v>1452</v>
      </c>
      <c r="B22" s="117" t="s">
        <v>1453</v>
      </c>
      <c r="C22" s="116">
        <v>139285951</v>
      </c>
      <c r="D22" s="116">
        <v>61146951</v>
      </c>
      <c r="E22" s="309">
        <v>43.90030046892525</v>
      </c>
      <c r="F22" s="116">
        <v>10754411</v>
      </c>
    </row>
    <row r="23" spans="1:6" s="252" customFormat="1" ht="15.75" customHeight="1">
      <c r="A23" s="308" t="s">
        <v>1454</v>
      </c>
      <c r="B23" s="117" t="s">
        <v>1455</v>
      </c>
      <c r="C23" s="116">
        <v>32266073</v>
      </c>
      <c r="D23" s="116">
        <v>13503341</v>
      </c>
      <c r="E23" s="309">
        <v>41.84996730156781</v>
      </c>
      <c r="F23" s="116">
        <v>2282377</v>
      </c>
    </row>
    <row r="24" spans="1:6" s="252" customFormat="1" ht="28.5" customHeight="1">
      <c r="A24" s="308" t="s">
        <v>1456</v>
      </c>
      <c r="B24" s="124" t="s">
        <v>1457</v>
      </c>
      <c r="C24" s="116">
        <v>243106357</v>
      </c>
      <c r="D24" s="116">
        <v>141366658</v>
      </c>
      <c r="E24" s="309">
        <v>58.15012809393545</v>
      </c>
      <c r="F24" s="116">
        <v>19267568</v>
      </c>
    </row>
    <row r="25" spans="1:6" s="252" customFormat="1" ht="21.75" customHeight="1">
      <c r="A25" s="308"/>
      <c r="B25" s="310" t="s">
        <v>1458</v>
      </c>
      <c r="C25" s="123">
        <v>-12894882</v>
      </c>
      <c r="D25" s="123">
        <v>-7386162</v>
      </c>
      <c r="E25" s="311">
        <v>57.279795193162684</v>
      </c>
      <c r="F25" s="116">
        <v>2304829</v>
      </c>
    </row>
    <row r="26" spans="2:6" s="252" customFormat="1" ht="12.75">
      <c r="B26" s="96"/>
      <c r="C26" s="312"/>
      <c r="D26" s="312"/>
      <c r="E26" s="313"/>
      <c r="F26" s="96"/>
    </row>
    <row r="27" spans="1:6" s="252" customFormat="1" ht="12.75">
      <c r="A27" s="97" t="s">
        <v>1358</v>
      </c>
      <c r="B27" s="245"/>
      <c r="C27" s="246"/>
      <c r="D27" s="312"/>
      <c r="E27" s="313"/>
      <c r="F27" s="96"/>
    </row>
    <row r="28" spans="2:6" s="252" customFormat="1" ht="12.75">
      <c r="B28" s="96"/>
      <c r="C28" s="312"/>
      <c r="D28" s="312"/>
      <c r="E28" s="313"/>
      <c r="F28" s="96"/>
    </row>
    <row r="29" spans="1:6" s="252" customFormat="1" ht="12.75">
      <c r="A29" s="147" t="s">
        <v>1425</v>
      </c>
      <c r="C29" s="148"/>
      <c r="E29" s="148" t="s">
        <v>3</v>
      </c>
      <c r="F29" s="96"/>
    </row>
    <row r="30" spans="1:6" s="252" customFormat="1" ht="12.75">
      <c r="A30" s="96"/>
      <c r="C30" s="312"/>
      <c r="D30" s="312"/>
      <c r="E30" s="313"/>
      <c r="F30" s="96"/>
    </row>
    <row r="31" s="252" customFormat="1" ht="12.75"/>
    <row r="32" s="252" customFormat="1" ht="12.75"/>
    <row r="33" s="252" customFormat="1" ht="12.75"/>
    <row r="34" s="252" customFormat="1" ht="12.75"/>
    <row r="35" s="252" customFormat="1" ht="12.75"/>
    <row r="36" ht="12.75">
      <c r="A36" s="147" t="s">
        <v>189</v>
      </c>
    </row>
    <row r="37" ht="12.75">
      <c r="A37" s="96" t="s">
        <v>5</v>
      </c>
    </row>
  </sheetData>
  <mergeCells count="2">
    <mergeCell ref="A4:F4"/>
    <mergeCell ref="A5:F5"/>
  </mergeCells>
  <printOptions horizontalCentered="1"/>
  <pageMargins left="0.9448818897637796" right="0.35433070866141736" top="0.984251968503937" bottom="0.984251968503937" header="0.5118110236220472" footer="0.5118110236220472"/>
  <pageSetup firstPageNumber="21" useFirstPageNumber="1" horizontalDpi="600" verticalDpi="600" orientation="portrait" paperSize="9" scale="86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29"/>
  <sheetViews>
    <sheetView zoomScale="75" zoomScaleNormal="75" zoomScaleSheetLayoutView="75" workbookViewId="0" topLeftCell="A1">
      <selection activeCell="C9" sqref="C9"/>
    </sheetView>
  </sheetViews>
  <sheetFormatPr defaultColWidth="9.140625" defaultRowHeight="17.25" customHeight="1"/>
  <cols>
    <col min="1" max="1" width="6.421875" style="314" customWidth="1"/>
    <col min="2" max="2" width="42.28125" style="186" customWidth="1"/>
    <col min="3" max="3" width="11.140625" style="200" customWidth="1"/>
    <col min="4" max="4" width="11.28125" style="200" customWidth="1"/>
    <col min="5" max="5" width="11.57421875" style="200" customWidth="1"/>
    <col min="6" max="6" width="8.57421875" style="203" customWidth="1"/>
    <col min="7" max="7" width="9.7109375" style="203" customWidth="1"/>
    <col min="8" max="8" width="10.28125" style="200" customWidth="1"/>
    <col min="9" max="9" width="10.421875" style="200" customWidth="1"/>
    <col min="10" max="16384" width="9.140625" style="316" customWidth="1"/>
  </cols>
  <sheetData>
    <row r="1" ht="12.75">
      <c r="I1" s="315" t="s">
        <v>1459</v>
      </c>
    </row>
    <row r="2" spans="1:9" s="96" customFormat="1" ht="13.5" customHeight="1">
      <c r="A2" s="318"/>
      <c r="B2" s="247"/>
      <c r="C2" s="161"/>
      <c r="D2" s="249" t="s">
        <v>1460</v>
      </c>
      <c r="E2" s="319"/>
      <c r="F2" s="320"/>
      <c r="G2" s="320"/>
      <c r="H2" s="319"/>
      <c r="I2" s="319"/>
    </row>
    <row r="3" spans="2:4" ht="17.25" customHeight="1">
      <c r="B3" s="158"/>
      <c r="C3" s="321"/>
      <c r="D3" s="321"/>
    </row>
    <row r="4" spans="3:9" ht="17.25" customHeight="1">
      <c r="C4" s="322"/>
      <c r="D4" s="323" t="s">
        <v>1461</v>
      </c>
      <c r="E4" s="322"/>
      <c r="F4" s="324"/>
      <c r="G4" s="324"/>
      <c r="H4" s="322"/>
      <c r="I4" s="322"/>
    </row>
    <row r="5" spans="2:9" ht="17.25" customHeight="1">
      <c r="B5" s="44"/>
      <c r="C5" s="150"/>
      <c r="D5" s="161" t="s">
        <v>944</v>
      </c>
      <c r="E5" s="161"/>
      <c r="H5" s="161"/>
      <c r="I5" s="161"/>
    </row>
    <row r="6" ht="12.75">
      <c r="I6" s="163" t="s">
        <v>1462</v>
      </c>
    </row>
    <row r="7" spans="1:9" ht="79.5" customHeight="1">
      <c r="A7" s="104" t="s">
        <v>195</v>
      </c>
      <c r="B7" s="325" t="s">
        <v>946</v>
      </c>
      <c r="C7" s="326" t="s">
        <v>11</v>
      </c>
      <c r="D7" s="326" t="s">
        <v>1267</v>
      </c>
      <c r="E7" s="326" t="s">
        <v>12</v>
      </c>
      <c r="F7" s="327" t="s">
        <v>1463</v>
      </c>
      <c r="G7" s="325" t="s">
        <v>1464</v>
      </c>
      <c r="H7" s="326" t="s">
        <v>1465</v>
      </c>
      <c r="I7" s="326" t="s">
        <v>112</v>
      </c>
    </row>
    <row r="8" spans="1:9" s="331" customFormat="1" ht="11.25">
      <c r="A8" s="328">
        <v>1</v>
      </c>
      <c r="B8" s="169">
        <v>2</v>
      </c>
      <c r="C8" s="329">
        <v>3</v>
      </c>
      <c r="D8" s="330">
        <v>4</v>
      </c>
      <c r="E8" s="330">
        <v>5</v>
      </c>
      <c r="F8" s="330">
        <v>6</v>
      </c>
      <c r="G8" s="330">
        <v>7</v>
      </c>
      <c r="H8" s="330">
        <v>8</v>
      </c>
      <c r="I8" s="330">
        <v>9</v>
      </c>
    </row>
    <row r="9" spans="1:9" ht="15" customHeight="1">
      <c r="A9" s="332"/>
      <c r="B9" s="188" t="s">
        <v>469</v>
      </c>
      <c r="C9" s="333">
        <v>617226482</v>
      </c>
      <c r="D9" s="333">
        <v>350295283</v>
      </c>
      <c r="E9" s="333">
        <v>370742674</v>
      </c>
      <c r="F9" s="334">
        <v>60.06590527332558</v>
      </c>
      <c r="G9" s="334">
        <v>105.83718707967871</v>
      </c>
      <c r="H9" s="333">
        <v>53996425</v>
      </c>
      <c r="I9" s="333">
        <v>56000956</v>
      </c>
    </row>
    <row r="10" spans="1:9" ht="14.25" customHeight="1">
      <c r="A10" s="332"/>
      <c r="B10" s="335" t="s">
        <v>470</v>
      </c>
      <c r="C10" s="181">
        <v>617199250</v>
      </c>
      <c r="D10" s="181">
        <v>350279400</v>
      </c>
      <c r="E10" s="181">
        <v>370729687</v>
      </c>
      <c r="F10" s="336">
        <v>60.0664513121168</v>
      </c>
      <c r="G10" s="336">
        <v>105.83827852851182</v>
      </c>
      <c r="H10" s="337">
        <v>53994156</v>
      </c>
      <c r="I10" s="337">
        <v>55998007</v>
      </c>
    </row>
    <row r="11" spans="1:9" ht="12.75">
      <c r="A11" s="332"/>
      <c r="B11" s="335" t="s">
        <v>471</v>
      </c>
      <c r="C11" s="181">
        <v>27232</v>
      </c>
      <c r="D11" s="181">
        <v>15883</v>
      </c>
      <c r="E11" s="181">
        <v>12987</v>
      </c>
      <c r="F11" s="336">
        <v>47.690217391304344</v>
      </c>
      <c r="G11" s="336">
        <v>81.7666687653466</v>
      </c>
      <c r="H11" s="337">
        <v>2269</v>
      </c>
      <c r="I11" s="337">
        <v>2949</v>
      </c>
    </row>
    <row r="12" spans="1:9" ht="24.75" customHeight="1">
      <c r="A12" s="332"/>
      <c r="B12" s="188" t="s">
        <v>472</v>
      </c>
      <c r="C12" s="191">
        <v>592629924</v>
      </c>
      <c r="D12" s="333">
        <v>338451385</v>
      </c>
      <c r="E12" s="333">
        <v>329459903</v>
      </c>
      <c r="F12" s="334">
        <v>55.592856461969674</v>
      </c>
      <c r="G12" s="334">
        <v>97.34334607612848</v>
      </c>
      <c r="H12" s="333">
        <v>50968609</v>
      </c>
      <c r="I12" s="333">
        <v>46930361</v>
      </c>
    </row>
    <row r="13" spans="1:9" ht="14.25" customHeight="1">
      <c r="A13" s="332"/>
      <c r="B13" s="335" t="s">
        <v>473</v>
      </c>
      <c r="C13" s="183">
        <v>590425524</v>
      </c>
      <c r="D13" s="183">
        <v>337458156</v>
      </c>
      <c r="E13" s="183">
        <v>328578806</v>
      </c>
      <c r="F13" s="336">
        <v>55.65118590638707</v>
      </c>
      <c r="G13" s="336">
        <v>97.36875525391065</v>
      </c>
      <c r="H13" s="337">
        <v>51092045</v>
      </c>
      <c r="I13" s="337">
        <v>46885269</v>
      </c>
    </row>
    <row r="14" spans="1:9" ht="12.75" customHeight="1">
      <c r="A14" s="338">
        <v>1000</v>
      </c>
      <c r="B14" s="339" t="s">
        <v>474</v>
      </c>
      <c r="C14" s="177">
        <v>33861953</v>
      </c>
      <c r="D14" s="177">
        <v>14137385</v>
      </c>
      <c r="E14" s="177">
        <v>8778051</v>
      </c>
      <c r="F14" s="334">
        <v>25.923049978836126</v>
      </c>
      <c r="G14" s="334">
        <v>62.091051492196044</v>
      </c>
      <c r="H14" s="333">
        <v>6057320</v>
      </c>
      <c r="I14" s="333">
        <v>853566</v>
      </c>
    </row>
    <row r="15" spans="1:9" ht="12.75">
      <c r="A15" s="340">
        <v>1100</v>
      </c>
      <c r="B15" s="341" t="s">
        <v>475</v>
      </c>
      <c r="C15" s="183">
        <v>3676386</v>
      </c>
      <c r="D15" s="183">
        <v>2145273</v>
      </c>
      <c r="E15" s="183">
        <v>1945304</v>
      </c>
      <c r="F15" s="336">
        <v>52.913486233491255</v>
      </c>
      <c r="G15" s="336">
        <v>90.6786222546035</v>
      </c>
      <c r="H15" s="337">
        <v>316120</v>
      </c>
      <c r="I15" s="337">
        <v>352588</v>
      </c>
    </row>
    <row r="16" spans="1:9" ht="12.75" customHeight="1">
      <c r="A16" s="340">
        <v>1200</v>
      </c>
      <c r="B16" s="342" t="s">
        <v>476</v>
      </c>
      <c r="C16" s="343" t="s">
        <v>953</v>
      </c>
      <c r="D16" s="343" t="s">
        <v>953</v>
      </c>
      <c r="E16" s="183">
        <v>424379.29</v>
      </c>
      <c r="F16" s="193" t="s">
        <v>953</v>
      </c>
      <c r="G16" s="193" t="s">
        <v>953</v>
      </c>
      <c r="H16" s="343" t="s">
        <v>953</v>
      </c>
      <c r="I16" s="337">
        <v>87337.29</v>
      </c>
    </row>
    <row r="17" spans="1:9" ht="64.5" customHeight="1">
      <c r="A17" s="340">
        <v>1210</v>
      </c>
      <c r="B17" s="344" t="s">
        <v>477</v>
      </c>
      <c r="C17" s="343" t="s">
        <v>953</v>
      </c>
      <c r="D17" s="343" t="s">
        <v>953</v>
      </c>
      <c r="E17" s="183">
        <v>424379.29</v>
      </c>
      <c r="F17" s="193" t="s">
        <v>953</v>
      </c>
      <c r="G17" s="193" t="s">
        <v>953</v>
      </c>
      <c r="H17" s="343" t="s">
        <v>953</v>
      </c>
      <c r="I17" s="337">
        <v>87337.29</v>
      </c>
    </row>
    <row r="18" spans="1:9" ht="25.5">
      <c r="A18" s="340">
        <v>1230</v>
      </c>
      <c r="B18" s="344" t="s">
        <v>478</v>
      </c>
      <c r="C18" s="343" t="s">
        <v>953</v>
      </c>
      <c r="D18" s="343" t="s">
        <v>953</v>
      </c>
      <c r="E18" s="183">
        <v>0</v>
      </c>
      <c r="F18" s="193" t="s">
        <v>953</v>
      </c>
      <c r="G18" s="193" t="s">
        <v>953</v>
      </c>
      <c r="H18" s="343" t="s">
        <v>953</v>
      </c>
      <c r="I18" s="337">
        <v>0</v>
      </c>
    </row>
    <row r="19" spans="1:9" ht="38.25">
      <c r="A19" s="345" t="s">
        <v>479</v>
      </c>
      <c r="B19" s="346" t="s">
        <v>480</v>
      </c>
      <c r="C19" s="343" t="s">
        <v>953</v>
      </c>
      <c r="D19" s="343" t="s">
        <v>953</v>
      </c>
      <c r="E19" s="183">
        <v>3040703.74</v>
      </c>
      <c r="F19" s="193" t="s">
        <v>953</v>
      </c>
      <c r="G19" s="193" t="s">
        <v>953</v>
      </c>
      <c r="H19" s="343" t="s">
        <v>953</v>
      </c>
      <c r="I19" s="337">
        <v>410476.74</v>
      </c>
    </row>
    <row r="20" spans="1:9" ht="27" customHeight="1">
      <c r="A20" s="345">
        <v>1455</v>
      </c>
      <c r="B20" s="347" t="s">
        <v>481</v>
      </c>
      <c r="C20" s="343" t="s">
        <v>953</v>
      </c>
      <c r="D20" s="343" t="s">
        <v>953</v>
      </c>
      <c r="E20" s="183">
        <v>1607.17</v>
      </c>
      <c r="F20" s="193" t="s">
        <v>953</v>
      </c>
      <c r="G20" s="193" t="s">
        <v>953</v>
      </c>
      <c r="H20" s="343" t="s">
        <v>953</v>
      </c>
      <c r="I20" s="337">
        <v>196.17</v>
      </c>
    </row>
    <row r="21" spans="1:9" ht="63.75">
      <c r="A21" s="345">
        <v>1456</v>
      </c>
      <c r="B21" s="347" t="s">
        <v>482</v>
      </c>
      <c r="C21" s="343" t="s">
        <v>953</v>
      </c>
      <c r="D21" s="343" t="s">
        <v>953</v>
      </c>
      <c r="E21" s="183">
        <v>0</v>
      </c>
      <c r="F21" s="193" t="s">
        <v>953</v>
      </c>
      <c r="G21" s="193" t="s">
        <v>953</v>
      </c>
      <c r="H21" s="343" t="s">
        <v>953</v>
      </c>
      <c r="I21" s="337">
        <v>0</v>
      </c>
    </row>
    <row r="22" spans="1:9" ht="12.75">
      <c r="A22" s="345">
        <v>1491</v>
      </c>
      <c r="B22" s="347" t="s">
        <v>483</v>
      </c>
      <c r="C22" s="343" t="s">
        <v>953</v>
      </c>
      <c r="D22" s="343" t="s">
        <v>953</v>
      </c>
      <c r="E22" s="183">
        <v>0</v>
      </c>
      <c r="F22" s="193" t="s">
        <v>953</v>
      </c>
      <c r="G22" s="193" t="s">
        <v>953</v>
      </c>
      <c r="H22" s="343" t="s">
        <v>953</v>
      </c>
      <c r="I22" s="337">
        <v>0</v>
      </c>
    </row>
    <row r="23" spans="1:9" ht="12.75">
      <c r="A23" s="345">
        <v>1492</v>
      </c>
      <c r="B23" s="347" t="s">
        <v>484</v>
      </c>
      <c r="C23" s="343" t="s">
        <v>953</v>
      </c>
      <c r="D23" s="343" t="s">
        <v>953</v>
      </c>
      <c r="E23" s="183">
        <v>0</v>
      </c>
      <c r="F23" s="193" t="s">
        <v>953</v>
      </c>
      <c r="G23" s="193" t="s">
        <v>953</v>
      </c>
      <c r="H23" s="343" t="s">
        <v>953</v>
      </c>
      <c r="I23" s="337">
        <v>0</v>
      </c>
    </row>
    <row r="24" spans="1:9" ht="12.75">
      <c r="A24" s="345">
        <v>1493</v>
      </c>
      <c r="B24" s="347" t="s">
        <v>485</v>
      </c>
      <c r="C24" s="343" t="s">
        <v>953</v>
      </c>
      <c r="D24" s="343" t="s">
        <v>953</v>
      </c>
      <c r="E24" s="183">
        <v>664.64</v>
      </c>
      <c r="F24" s="193" t="s">
        <v>953</v>
      </c>
      <c r="G24" s="193" t="s">
        <v>953</v>
      </c>
      <c r="H24" s="343" t="s">
        <v>953</v>
      </c>
      <c r="I24" s="337">
        <v>-0.36000000000001364</v>
      </c>
    </row>
    <row r="25" spans="1:9" ht="38.25">
      <c r="A25" s="345">
        <v>1494</v>
      </c>
      <c r="B25" s="347" t="s">
        <v>486</v>
      </c>
      <c r="C25" s="343" t="s">
        <v>953</v>
      </c>
      <c r="D25" s="343" t="s">
        <v>953</v>
      </c>
      <c r="E25" s="183">
        <v>0</v>
      </c>
      <c r="F25" s="193" t="s">
        <v>953</v>
      </c>
      <c r="G25" s="193" t="s">
        <v>953</v>
      </c>
      <c r="H25" s="343" t="s">
        <v>953</v>
      </c>
      <c r="I25" s="337">
        <v>0</v>
      </c>
    </row>
    <row r="26" spans="1:9" ht="12.75">
      <c r="A26" s="345">
        <v>1499</v>
      </c>
      <c r="B26" s="347" t="s">
        <v>487</v>
      </c>
      <c r="C26" s="343" t="s">
        <v>953</v>
      </c>
      <c r="D26" s="343" t="s">
        <v>953</v>
      </c>
      <c r="E26" s="183">
        <v>3081.38</v>
      </c>
      <c r="F26" s="193" t="s">
        <v>953</v>
      </c>
      <c r="G26" s="193" t="s">
        <v>953</v>
      </c>
      <c r="H26" s="343" t="s">
        <v>953</v>
      </c>
      <c r="I26" s="337">
        <v>211.38</v>
      </c>
    </row>
    <row r="27" spans="1:9" ht="36">
      <c r="A27" s="345" t="s">
        <v>488</v>
      </c>
      <c r="B27" s="342" t="s">
        <v>489</v>
      </c>
      <c r="C27" s="343" t="s">
        <v>953</v>
      </c>
      <c r="D27" s="343" t="s">
        <v>953</v>
      </c>
      <c r="E27" s="348">
        <v>29413.68</v>
      </c>
      <c r="F27" s="193" t="s">
        <v>953</v>
      </c>
      <c r="G27" s="193" t="s">
        <v>953</v>
      </c>
      <c r="H27" s="343" t="s">
        <v>953</v>
      </c>
      <c r="I27" s="337">
        <v>3163.68</v>
      </c>
    </row>
    <row r="28" spans="1:9" ht="12.75">
      <c r="A28" s="340">
        <v>1800</v>
      </c>
      <c r="B28" s="342" t="s">
        <v>490</v>
      </c>
      <c r="C28" s="183">
        <v>23718294</v>
      </c>
      <c r="D28" s="349">
        <v>8000000</v>
      </c>
      <c r="E28" s="349">
        <v>3338250</v>
      </c>
      <c r="F28" s="336">
        <v>14.074578888346693</v>
      </c>
      <c r="G28" s="336">
        <v>41.728125</v>
      </c>
      <c r="H28" s="193">
        <v>0</v>
      </c>
      <c r="I28" s="337">
        <v>0</v>
      </c>
    </row>
    <row r="29" spans="1:9" ht="12.75">
      <c r="A29" s="340">
        <v>2000</v>
      </c>
      <c r="B29" s="335" t="s">
        <v>491</v>
      </c>
      <c r="C29" s="183">
        <v>5606430</v>
      </c>
      <c r="D29" s="183">
        <v>3516596</v>
      </c>
      <c r="E29" s="183">
        <v>3174480</v>
      </c>
      <c r="F29" s="336">
        <v>56.622128520288314</v>
      </c>
      <c r="G29" s="336">
        <v>90.27138744399413</v>
      </c>
      <c r="H29" s="337">
        <v>1035492</v>
      </c>
      <c r="I29" s="337">
        <v>920766</v>
      </c>
    </row>
    <row r="30" spans="1:9" ht="12.75">
      <c r="A30" s="340">
        <v>3000</v>
      </c>
      <c r="B30" s="335" t="s">
        <v>492</v>
      </c>
      <c r="C30" s="183">
        <v>550957141</v>
      </c>
      <c r="D30" s="183">
        <v>319804175</v>
      </c>
      <c r="E30" s="183">
        <v>316626275</v>
      </c>
      <c r="F30" s="336">
        <v>57.46840388080204</v>
      </c>
      <c r="G30" s="336">
        <v>99.00629815104821</v>
      </c>
      <c r="H30" s="337">
        <v>43999233</v>
      </c>
      <c r="I30" s="337">
        <v>45110937</v>
      </c>
    </row>
    <row r="31" spans="1:9" ht="25.5" customHeight="1">
      <c r="A31" s="340">
        <v>3400</v>
      </c>
      <c r="B31" s="342" t="s">
        <v>493</v>
      </c>
      <c r="C31" s="183">
        <v>2541000</v>
      </c>
      <c r="D31" s="183">
        <v>1601500</v>
      </c>
      <c r="E31" s="183">
        <v>1524900</v>
      </c>
      <c r="F31" s="336">
        <v>60.011806375442745</v>
      </c>
      <c r="G31" s="336">
        <v>95.21698407742741</v>
      </c>
      <c r="H31" s="337">
        <v>95149</v>
      </c>
      <c r="I31" s="337">
        <v>260969</v>
      </c>
    </row>
    <row r="32" spans="1:9" ht="13.5" customHeight="1">
      <c r="A32" s="340">
        <v>3500</v>
      </c>
      <c r="B32" s="342" t="s">
        <v>494</v>
      </c>
      <c r="C32" s="183">
        <v>548416141</v>
      </c>
      <c r="D32" s="183">
        <v>318202675</v>
      </c>
      <c r="E32" s="350">
        <v>315101375</v>
      </c>
      <c r="F32" s="336">
        <v>57.45661942506539</v>
      </c>
      <c r="G32" s="336">
        <v>99.02536960130834</v>
      </c>
      <c r="H32" s="337">
        <v>43904084</v>
      </c>
      <c r="I32" s="337">
        <v>44849968</v>
      </c>
    </row>
    <row r="33" spans="1:9" ht="13.5" customHeight="1">
      <c r="A33" s="340"/>
      <c r="B33" s="351" t="s">
        <v>495</v>
      </c>
      <c r="C33" s="343" t="s">
        <v>953</v>
      </c>
      <c r="D33" s="352" t="s">
        <v>953</v>
      </c>
      <c r="E33" s="353">
        <v>275215185</v>
      </c>
      <c r="F33" s="354" t="s">
        <v>953</v>
      </c>
      <c r="G33" s="193" t="s">
        <v>953</v>
      </c>
      <c r="H33" s="343" t="s">
        <v>953</v>
      </c>
      <c r="I33" s="337">
        <v>39125079</v>
      </c>
    </row>
    <row r="34" spans="1:9" ht="13.5" customHeight="1">
      <c r="A34" s="355"/>
      <c r="B34" s="356" t="s">
        <v>496</v>
      </c>
      <c r="C34" s="343" t="s">
        <v>953</v>
      </c>
      <c r="D34" s="343" t="s">
        <v>953</v>
      </c>
      <c r="E34" s="357">
        <v>37992300</v>
      </c>
      <c r="F34" s="193" t="s">
        <v>953</v>
      </c>
      <c r="G34" s="193" t="s">
        <v>953</v>
      </c>
      <c r="H34" s="343" t="s">
        <v>953</v>
      </c>
      <c r="I34" s="337">
        <v>5484896</v>
      </c>
    </row>
    <row r="35" spans="1:9" ht="13.5" customHeight="1">
      <c r="A35" s="332"/>
      <c r="B35" s="356" t="s">
        <v>497</v>
      </c>
      <c r="C35" s="343" t="s">
        <v>953</v>
      </c>
      <c r="D35" s="343" t="s">
        <v>953</v>
      </c>
      <c r="E35" s="348">
        <v>294223</v>
      </c>
      <c r="F35" s="193" t="s">
        <v>953</v>
      </c>
      <c r="G35" s="193" t="s">
        <v>953</v>
      </c>
      <c r="H35" s="343" t="s">
        <v>953</v>
      </c>
      <c r="I35" s="337">
        <v>23402</v>
      </c>
    </row>
    <row r="36" spans="1:9" ht="13.5" customHeight="1">
      <c r="A36" s="332"/>
      <c r="B36" s="356" t="s">
        <v>498</v>
      </c>
      <c r="C36" s="343" t="s">
        <v>953</v>
      </c>
      <c r="D36" s="343" t="s">
        <v>953</v>
      </c>
      <c r="E36" s="348">
        <v>1599666</v>
      </c>
      <c r="F36" s="193" t="s">
        <v>953</v>
      </c>
      <c r="G36" s="193" t="s">
        <v>953</v>
      </c>
      <c r="H36" s="343" t="s">
        <v>953</v>
      </c>
      <c r="I36" s="337">
        <v>216590</v>
      </c>
    </row>
    <row r="37" spans="1:9" ht="25.5">
      <c r="A37" s="358" t="s">
        <v>499</v>
      </c>
      <c r="B37" s="188" t="s">
        <v>1288</v>
      </c>
      <c r="C37" s="177">
        <v>2204400</v>
      </c>
      <c r="D37" s="177">
        <v>993229</v>
      </c>
      <c r="E37" s="177">
        <v>881097</v>
      </c>
      <c r="F37" s="334">
        <v>39.96992378878607</v>
      </c>
      <c r="G37" s="334">
        <v>88.71035783288647</v>
      </c>
      <c r="H37" s="333">
        <v>-123436</v>
      </c>
      <c r="I37" s="333">
        <v>45092</v>
      </c>
    </row>
    <row r="38" spans="1:9" ht="25.5">
      <c r="A38" s="355" t="s">
        <v>500</v>
      </c>
      <c r="B38" s="335" t="s">
        <v>501</v>
      </c>
      <c r="C38" s="183">
        <v>21365</v>
      </c>
      <c r="D38" s="183">
        <v>9300</v>
      </c>
      <c r="E38" s="183">
        <v>4851</v>
      </c>
      <c r="F38" s="336">
        <v>22.705359232389423</v>
      </c>
      <c r="G38" s="336">
        <v>52.16129032258065</v>
      </c>
      <c r="H38" s="337">
        <v>2000</v>
      </c>
      <c r="I38" s="337">
        <v>4851</v>
      </c>
    </row>
    <row r="39" spans="1:9" ht="14.25" customHeight="1">
      <c r="A39" s="332">
        <v>7000</v>
      </c>
      <c r="B39" s="335" t="s">
        <v>502</v>
      </c>
      <c r="C39" s="183">
        <v>2183035</v>
      </c>
      <c r="D39" s="183">
        <v>983929</v>
      </c>
      <c r="E39" s="183">
        <v>876246</v>
      </c>
      <c r="F39" s="336">
        <v>40.13888920699851</v>
      </c>
      <c r="G39" s="336">
        <v>89.0558160192453</v>
      </c>
      <c r="H39" s="337">
        <v>-125436</v>
      </c>
      <c r="I39" s="337">
        <v>40241</v>
      </c>
    </row>
    <row r="40" spans="1:9" ht="12.75">
      <c r="A40" s="332"/>
      <c r="B40" s="335" t="s">
        <v>1293</v>
      </c>
      <c r="C40" s="337">
        <v>24596558</v>
      </c>
      <c r="D40" s="183">
        <v>11843898</v>
      </c>
      <c r="E40" s="183">
        <v>41282771</v>
      </c>
      <c r="F40" s="336" t="s">
        <v>953</v>
      </c>
      <c r="G40" s="336" t="s">
        <v>953</v>
      </c>
      <c r="H40" s="337">
        <v>3027816</v>
      </c>
      <c r="I40" s="337">
        <v>9070595</v>
      </c>
    </row>
    <row r="41" spans="1:9" ht="25.5">
      <c r="A41" s="332"/>
      <c r="B41" s="335" t="s">
        <v>503</v>
      </c>
      <c r="C41" s="337">
        <v>-24596558</v>
      </c>
      <c r="D41" s="183">
        <v>-11843898</v>
      </c>
      <c r="E41" s="183">
        <v>-41282771</v>
      </c>
      <c r="F41" s="336" t="s">
        <v>953</v>
      </c>
      <c r="G41" s="336" t="s">
        <v>953</v>
      </c>
      <c r="H41" s="337">
        <v>-3027816</v>
      </c>
      <c r="I41" s="337">
        <v>-9070595</v>
      </c>
    </row>
    <row r="42" spans="1:9" ht="19.5" customHeight="1">
      <c r="A42" s="332"/>
      <c r="B42" s="359" t="s">
        <v>504</v>
      </c>
      <c r="C42" s="337"/>
      <c r="D42" s="337"/>
      <c r="E42" s="337"/>
      <c r="F42" s="334"/>
      <c r="G42" s="334"/>
      <c r="H42" s="333"/>
      <c r="I42" s="333"/>
    </row>
    <row r="43" spans="1:9" ht="17.25" customHeight="1">
      <c r="A43" s="332"/>
      <c r="B43" s="360" t="s">
        <v>505</v>
      </c>
      <c r="C43" s="337"/>
      <c r="D43" s="337"/>
      <c r="E43" s="337"/>
      <c r="F43" s="334"/>
      <c r="G43" s="334"/>
      <c r="H43" s="333"/>
      <c r="I43" s="333"/>
    </row>
    <row r="44" spans="1:9" s="361" customFormat="1" ht="13.5" customHeight="1">
      <c r="A44" s="338"/>
      <c r="B44" s="188" t="s">
        <v>1271</v>
      </c>
      <c r="C44" s="333">
        <v>617226482</v>
      </c>
      <c r="D44" s="333">
        <v>350295283</v>
      </c>
      <c r="E44" s="333">
        <v>370742674</v>
      </c>
      <c r="F44" s="334">
        <v>60.06590527332558</v>
      </c>
      <c r="G44" s="334">
        <v>105.83718707967871</v>
      </c>
      <c r="H44" s="333">
        <v>53996425</v>
      </c>
      <c r="I44" s="333">
        <v>56000956</v>
      </c>
    </row>
    <row r="45" spans="1:9" ht="13.5" customHeight="1">
      <c r="A45" s="332"/>
      <c r="B45" s="335" t="s">
        <v>506</v>
      </c>
      <c r="C45" s="337">
        <v>617199250</v>
      </c>
      <c r="D45" s="193">
        <v>350279400</v>
      </c>
      <c r="E45" s="193">
        <v>370729687</v>
      </c>
      <c r="F45" s="336">
        <v>60.0664513121168</v>
      </c>
      <c r="G45" s="336">
        <v>105.83827852851182</v>
      </c>
      <c r="H45" s="337">
        <v>53994156</v>
      </c>
      <c r="I45" s="337">
        <v>55998007</v>
      </c>
    </row>
    <row r="46" spans="1:9" ht="38.25" customHeight="1">
      <c r="A46" s="332">
        <v>500</v>
      </c>
      <c r="B46" s="335" t="s">
        <v>507</v>
      </c>
      <c r="C46" s="337">
        <v>602541000</v>
      </c>
      <c r="D46" s="343" t="s">
        <v>953</v>
      </c>
      <c r="E46" s="349">
        <v>362497766</v>
      </c>
      <c r="F46" s="336">
        <v>60.1615103370559</v>
      </c>
      <c r="G46" s="193" t="s">
        <v>953</v>
      </c>
      <c r="H46" s="343" t="s">
        <v>953</v>
      </c>
      <c r="I46" s="337">
        <v>54769932</v>
      </c>
    </row>
    <row r="47" spans="1:9" ht="12.75" customHeight="1">
      <c r="A47" s="332">
        <v>520</v>
      </c>
      <c r="B47" s="362" t="s">
        <v>508</v>
      </c>
      <c r="C47" s="337">
        <v>601480000</v>
      </c>
      <c r="D47" s="363" t="s">
        <v>953</v>
      </c>
      <c r="E47" s="349">
        <v>361652440</v>
      </c>
      <c r="F47" s="336">
        <v>60.127093170180224</v>
      </c>
      <c r="G47" s="349" t="s">
        <v>953</v>
      </c>
      <c r="H47" s="343" t="s">
        <v>953</v>
      </c>
      <c r="I47" s="337">
        <v>54634424</v>
      </c>
    </row>
    <row r="48" spans="1:9" ht="26.25" customHeight="1">
      <c r="A48" s="332">
        <v>521</v>
      </c>
      <c r="B48" s="362" t="s">
        <v>509</v>
      </c>
      <c r="C48" s="183">
        <v>463034250</v>
      </c>
      <c r="D48" s="363" t="s">
        <v>953</v>
      </c>
      <c r="E48" s="349">
        <v>277604243</v>
      </c>
      <c r="F48" s="336">
        <v>59.953284881193994</v>
      </c>
      <c r="G48" s="349" t="s">
        <v>953</v>
      </c>
      <c r="H48" s="343" t="s">
        <v>953</v>
      </c>
      <c r="I48" s="337">
        <v>41838394</v>
      </c>
    </row>
    <row r="49" spans="1:9" ht="38.25" customHeight="1">
      <c r="A49" s="332">
        <v>522</v>
      </c>
      <c r="B49" s="362" t="s">
        <v>510</v>
      </c>
      <c r="C49" s="183">
        <v>34270539</v>
      </c>
      <c r="D49" s="363" t="s">
        <v>953</v>
      </c>
      <c r="E49" s="349">
        <v>20800546</v>
      </c>
      <c r="F49" s="336">
        <v>60.69512358705534</v>
      </c>
      <c r="G49" s="349" t="s">
        <v>953</v>
      </c>
      <c r="H49" s="343" t="s">
        <v>953</v>
      </c>
      <c r="I49" s="337">
        <v>3166465</v>
      </c>
    </row>
    <row r="50" spans="1:9" ht="37.5" customHeight="1">
      <c r="A50" s="332">
        <v>523</v>
      </c>
      <c r="B50" s="362" t="s">
        <v>511</v>
      </c>
      <c r="C50" s="183">
        <v>1661229</v>
      </c>
      <c r="D50" s="343" t="s">
        <v>953</v>
      </c>
      <c r="E50" s="349">
        <v>1008285</v>
      </c>
      <c r="F50" s="336">
        <v>60.695123911272916</v>
      </c>
      <c r="G50" s="193" t="s">
        <v>953</v>
      </c>
      <c r="H50" s="343" t="s">
        <v>953</v>
      </c>
      <c r="I50" s="337">
        <v>153491</v>
      </c>
    </row>
    <row r="51" spans="1:9" ht="39" customHeight="1">
      <c r="A51" s="332">
        <v>524</v>
      </c>
      <c r="B51" s="362" t="s">
        <v>512</v>
      </c>
      <c r="C51" s="183">
        <v>102503982</v>
      </c>
      <c r="D51" s="343" t="s">
        <v>953</v>
      </c>
      <c r="E51" s="193">
        <v>62214917</v>
      </c>
      <c r="F51" s="336">
        <v>60.695122068526075</v>
      </c>
      <c r="G51" s="193" t="s">
        <v>953</v>
      </c>
      <c r="H51" s="343" t="s">
        <v>953</v>
      </c>
      <c r="I51" s="337">
        <v>9470970</v>
      </c>
    </row>
    <row r="52" spans="1:9" ht="24.75" customHeight="1">
      <c r="A52" s="332">
        <v>525</v>
      </c>
      <c r="B52" s="362" t="s">
        <v>513</v>
      </c>
      <c r="C52" s="183">
        <v>10000</v>
      </c>
      <c r="D52" s="343" t="s">
        <v>953</v>
      </c>
      <c r="E52" s="193">
        <v>5353</v>
      </c>
      <c r="F52" s="336">
        <v>53.53</v>
      </c>
      <c r="G52" s="193" t="s">
        <v>953</v>
      </c>
      <c r="H52" s="343" t="s">
        <v>953</v>
      </c>
      <c r="I52" s="337">
        <v>1260</v>
      </c>
    </row>
    <row r="53" spans="1:9" ht="24.75" customHeight="1">
      <c r="A53" s="332">
        <v>560</v>
      </c>
      <c r="B53" s="335" t="s">
        <v>514</v>
      </c>
      <c r="C53" s="183">
        <v>201000</v>
      </c>
      <c r="D53" s="343" t="s">
        <v>953</v>
      </c>
      <c r="E53" s="193">
        <v>188285</v>
      </c>
      <c r="F53" s="336">
        <v>93.67412935323382</v>
      </c>
      <c r="G53" s="193" t="s">
        <v>953</v>
      </c>
      <c r="H53" s="343" t="s">
        <v>953</v>
      </c>
      <c r="I53" s="337">
        <v>14297</v>
      </c>
    </row>
    <row r="54" spans="1:9" ht="12.75" customHeight="1">
      <c r="A54" s="332">
        <v>561</v>
      </c>
      <c r="B54" s="362" t="s">
        <v>515</v>
      </c>
      <c r="C54" s="183">
        <v>91000</v>
      </c>
      <c r="D54" s="343" t="s">
        <v>953</v>
      </c>
      <c r="E54" s="193">
        <v>83834</v>
      </c>
      <c r="F54" s="336">
        <v>92.12527472527474</v>
      </c>
      <c r="G54" s="193" t="s">
        <v>953</v>
      </c>
      <c r="H54" s="343" t="s">
        <v>953</v>
      </c>
      <c r="I54" s="337">
        <v>14297</v>
      </c>
    </row>
    <row r="55" spans="1:9" ht="24.75" customHeight="1">
      <c r="A55" s="332">
        <v>562</v>
      </c>
      <c r="B55" s="362" t="s">
        <v>516</v>
      </c>
      <c r="C55" s="183">
        <v>110000</v>
      </c>
      <c r="D55" s="343" t="s">
        <v>953</v>
      </c>
      <c r="E55" s="193">
        <v>104451</v>
      </c>
      <c r="F55" s="336">
        <v>94.95545454545454</v>
      </c>
      <c r="G55" s="193" t="s">
        <v>953</v>
      </c>
      <c r="H55" s="343" t="s">
        <v>953</v>
      </c>
      <c r="I55" s="337">
        <v>0</v>
      </c>
    </row>
    <row r="56" spans="1:9" ht="25.5" customHeight="1">
      <c r="A56" s="332">
        <v>590</v>
      </c>
      <c r="B56" s="335" t="s">
        <v>517</v>
      </c>
      <c r="C56" s="183">
        <v>860000</v>
      </c>
      <c r="D56" s="343" t="s">
        <v>953</v>
      </c>
      <c r="E56" s="193">
        <v>417888</v>
      </c>
      <c r="F56" s="336">
        <v>48.59162790697674</v>
      </c>
      <c r="G56" s="193" t="s">
        <v>953</v>
      </c>
      <c r="H56" s="343" t="s">
        <v>953</v>
      </c>
      <c r="I56" s="337">
        <v>48220</v>
      </c>
    </row>
    <row r="57" spans="1:9" ht="25.5" customHeight="1">
      <c r="A57" s="332">
        <v>592</v>
      </c>
      <c r="B57" s="362" t="s">
        <v>518</v>
      </c>
      <c r="C57" s="183">
        <v>5000</v>
      </c>
      <c r="D57" s="343" t="s">
        <v>953</v>
      </c>
      <c r="E57" s="193">
        <v>5124</v>
      </c>
      <c r="F57" s="336">
        <v>102.48</v>
      </c>
      <c r="G57" s="193" t="s">
        <v>953</v>
      </c>
      <c r="H57" s="343" t="s">
        <v>953</v>
      </c>
      <c r="I57" s="337">
        <v>0</v>
      </c>
    </row>
    <row r="58" spans="1:9" ht="13.5" customHeight="1">
      <c r="A58" s="332">
        <v>593</v>
      </c>
      <c r="B58" s="362" t="s">
        <v>519</v>
      </c>
      <c r="C58" s="183">
        <v>210000</v>
      </c>
      <c r="D58" s="343" t="s">
        <v>953</v>
      </c>
      <c r="E58" s="193">
        <v>60510</v>
      </c>
      <c r="F58" s="336">
        <v>28.814285714285713</v>
      </c>
      <c r="G58" s="193" t="s">
        <v>953</v>
      </c>
      <c r="H58" s="343" t="s">
        <v>953</v>
      </c>
      <c r="I58" s="337">
        <v>-5817</v>
      </c>
    </row>
    <row r="59" spans="1:9" ht="27.75" customHeight="1">
      <c r="A59" s="332">
        <v>594</v>
      </c>
      <c r="B59" s="362" t="s">
        <v>520</v>
      </c>
      <c r="C59" s="183">
        <v>300000</v>
      </c>
      <c r="D59" s="343" t="s">
        <v>953</v>
      </c>
      <c r="E59" s="193">
        <v>32986</v>
      </c>
      <c r="F59" s="336">
        <v>10.995333333333333</v>
      </c>
      <c r="G59" s="193" t="s">
        <v>953</v>
      </c>
      <c r="H59" s="343" t="s">
        <v>953</v>
      </c>
      <c r="I59" s="337">
        <v>0</v>
      </c>
    </row>
    <row r="60" spans="1:9" ht="26.25" customHeight="1">
      <c r="A60" s="332">
        <v>599</v>
      </c>
      <c r="B60" s="362" t="s">
        <v>521</v>
      </c>
      <c r="C60" s="183">
        <v>345000</v>
      </c>
      <c r="D60" s="343" t="s">
        <v>953</v>
      </c>
      <c r="E60" s="193">
        <v>298676</v>
      </c>
      <c r="F60" s="336">
        <v>86.5727536231884</v>
      </c>
      <c r="G60" s="193" t="s">
        <v>953</v>
      </c>
      <c r="H60" s="343" t="s">
        <v>953</v>
      </c>
      <c r="I60" s="337">
        <v>33445</v>
      </c>
    </row>
    <row r="61" spans="1:9" ht="15" customHeight="1">
      <c r="A61" s="364">
        <v>700</v>
      </c>
      <c r="B61" s="335" t="s">
        <v>522</v>
      </c>
      <c r="C61" s="183">
        <v>14658250</v>
      </c>
      <c r="D61" s="343" t="s">
        <v>953</v>
      </c>
      <c r="E61" s="193">
        <v>8231921</v>
      </c>
      <c r="F61" s="336">
        <v>56.158961676871385</v>
      </c>
      <c r="G61" s="193" t="s">
        <v>953</v>
      </c>
      <c r="H61" s="343" t="s">
        <v>953</v>
      </c>
      <c r="I61" s="337">
        <v>1228075</v>
      </c>
    </row>
    <row r="62" spans="1:9" ht="13.5" customHeight="1">
      <c r="A62" s="364">
        <v>740</v>
      </c>
      <c r="B62" s="335" t="s">
        <v>523</v>
      </c>
      <c r="C62" s="183">
        <v>14658250</v>
      </c>
      <c r="D62" s="343" t="s">
        <v>953</v>
      </c>
      <c r="E62" s="193">
        <v>8231921</v>
      </c>
      <c r="F62" s="336">
        <v>56.158961676871385</v>
      </c>
      <c r="G62" s="193" t="s">
        <v>953</v>
      </c>
      <c r="H62" s="343" t="s">
        <v>953</v>
      </c>
      <c r="I62" s="337">
        <v>1228075</v>
      </c>
    </row>
    <row r="63" spans="1:9" ht="50.25" customHeight="1">
      <c r="A63" s="364">
        <v>742</v>
      </c>
      <c r="B63" s="362" t="s">
        <v>524</v>
      </c>
      <c r="C63" s="183">
        <v>1857709</v>
      </c>
      <c r="D63" s="343" t="s">
        <v>953</v>
      </c>
      <c r="E63" s="193">
        <v>1083663</v>
      </c>
      <c r="F63" s="336">
        <v>58.333301932649306</v>
      </c>
      <c r="G63" s="193" t="s">
        <v>953</v>
      </c>
      <c r="H63" s="343" t="s">
        <v>953</v>
      </c>
      <c r="I63" s="337">
        <v>154809</v>
      </c>
    </row>
    <row r="64" spans="1:9" ht="26.25" customHeight="1">
      <c r="A64" s="364">
        <v>743</v>
      </c>
      <c r="B64" s="362" t="s">
        <v>525</v>
      </c>
      <c r="C64" s="183">
        <v>3291341</v>
      </c>
      <c r="D64" s="343" t="s">
        <v>953</v>
      </c>
      <c r="E64" s="193">
        <v>1728793</v>
      </c>
      <c r="F64" s="336">
        <v>52.52549037003459</v>
      </c>
      <c r="G64" s="193" t="s">
        <v>953</v>
      </c>
      <c r="H64" s="343" t="s">
        <v>953</v>
      </c>
      <c r="I64" s="337">
        <v>280298</v>
      </c>
    </row>
    <row r="65" spans="1:9" ht="24.75" customHeight="1">
      <c r="A65" s="364">
        <v>744</v>
      </c>
      <c r="B65" s="362" t="s">
        <v>526</v>
      </c>
      <c r="C65" s="183">
        <v>324488</v>
      </c>
      <c r="D65" s="343" t="s">
        <v>953</v>
      </c>
      <c r="E65" s="193">
        <v>131690</v>
      </c>
      <c r="F65" s="336">
        <v>40.58393530731491</v>
      </c>
      <c r="G65" s="193" t="s">
        <v>953</v>
      </c>
      <c r="H65" s="343" t="s">
        <v>953</v>
      </c>
      <c r="I65" s="337">
        <v>35833</v>
      </c>
    </row>
    <row r="66" spans="1:9" ht="24.75" customHeight="1">
      <c r="A66" s="364">
        <v>745</v>
      </c>
      <c r="B66" s="362" t="s">
        <v>527</v>
      </c>
      <c r="C66" s="183">
        <v>216600</v>
      </c>
      <c r="D66" s="343" t="s">
        <v>953</v>
      </c>
      <c r="E66" s="193">
        <v>126350</v>
      </c>
      <c r="F66" s="336">
        <v>58.333333333333336</v>
      </c>
      <c r="G66" s="193" t="s">
        <v>953</v>
      </c>
      <c r="H66" s="343" t="s">
        <v>953</v>
      </c>
      <c r="I66" s="337">
        <v>18050</v>
      </c>
    </row>
    <row r="67" spans="1:9" ht="24.75" customHeight="1">
      <c r="A67" s="364">
        <v>746</v>
      </c>
      <c r="B67" s="362" t="s">
        <v>528</v>
      </c>
      <c r="C67" s="183">
        <v>430080</v>
      </c>
      <c r="D67" s="343" t="s">
        <v>953</v>
      </c>
      <c r="E67" s="193">
        <v>248832</v>
      </c>
      <c r="F67" s="336">
        <v>57.85714285714286</v>
      </c>
      <c r="G67" s="193" t="s">
        <v>953</v>
      </c>
      <c r="H67" s="343" t="s">
        <v>953</v>
      </c>
      <c r="I67" s="337">
        <v>35840</v>
      </c>
    </row>
    <row r="68" spans="1:9" ht="37.5" customHeight="1">
      <c r="A68" s="364">
        <v>747</v>
      </c>
      <c r="B68" s="362" t="s">
        <v>529</v>
      </c>
      <c r="C68" s="183">
        <v>23000</v>
      </c>
      <c r="D68" s="343" t="s">
        <v>953</v>
      </c>
      <c r="E68" s="193">
        <v>13419</v>
      </c>
      <c r="F68" s="336">
        <v>58.34347826086956</v>
      </c>
      <c r="G68" s="193" t="s">
        <v>953</v>
      </c>
      <c r="H68" s="343" t="s">
        <v>953</v>
      </c>
      <c r="I68" s="337">
        <v>1917</v>
      </c>
    </row>
    <row r="69" spans="1:9" ht="13.5" customHeight="1">
      <c r="A69" s="364">
        <v>749</v>
      </c>
      <c r="B69" s="362" t="s">
        <v>530</v>
      </c>
      <c r="C69" s="183">
        <v>8515032</v>
      </c>
      <c r="D69" s="343" t="s">
        <v>953</v>
      </c>
      <c r="E69" s="193">
        <v>4899174</v>
      </c>
      <c r="F69" s="336">
        <v>57.53559117569963</v>
      </c>
      <c r="G69" s="193" t="s">
        <v>953</v>
      </c>
      <c r="H69" s="343" t="s">
        <v>953</v>
      </c>
      <c r="I69" s="337">
        <v>701328</v>
      </c>
    </row>
    <row r="70" spans="1:9" ht="13.5" customHeight="1">
      <c r="A70" s="332"/>
      <c r="B70" s="335" t="s">
        <v>531</v>
      </c>
      <c r="C70" s="183">
        <v>27232</v>
      </c>
      <c r="D70" s="193">
        <v>15883</v>
      </c>
      <c r="E70" s="193">
        <v>12987</v>
      </c>
      <c r="F70" s="336">
        <v>47.690217391304344</v>
      </c>
      <c r="G70" s="336">
        <v>81.7666687653466</v>
      </c>
      <c r="H70" s="337">
        <v>2269</v>
      </c>
      <c r="I70" s="337">
        <v>2949</v>
      </c>
    </row>
    <row r="71" spans="1:9" s="361" customFormat="1" ht="13.5" customHeight="1">
      <c r="A71" s="338"/>
      <c r="B71" s="188" t="s">
        <v>1307</v>
      </c>
      <c r="C71" s="333">
        <v>592629924</v>
      </c>
      <c r="D71" s="333">
        <v>338451385</v>
      </c>
      <c r="E71" s="333">
        <v>329459903</v>
      </c>
      <c r="F71" s="334">
        <v>55.592856461969674</v>
      </c>
      <c r="G71" s="334">
        <v>97.34334607612848</v>
      </c>
      <c r="H71" s="333">
        <v>50968609</v>
      </c>
      <c r="I71" s="333">
        <v>46930361</v>
      </c>
    </row>
    <row r="72" spans="1:9" ht="13.5" customHeight="1">
      <c r="A72" s="332"/>
      <c r="B72" s="335" t="s">
        <v>1309</v>
      </c>
      <c r="C72" s="183">
        <v>590425524</v>
      </c>
      <c r="D72" s="183">
        <v>337458156</v>
      </c>
      <c r="E72" s="183">
        <v>328578806</v>
      </c>
      <c r="F72" s="336">
        <v>55.65118590638707</v>
      </c>
      <c r="G72" s="336">
        <v>97.36875525391065</v>
      </c>
      <c r="H72" s="337">
        <v>51092045</v>
      </c>
      <c r="I72" s="337">
        <v>46885269</v>
      </c>
    </row>
    <row r="73" spans="1:9" ht="13.5" customHeight="1">
      <c r="A73" s="332">
        <v>1000</v>
      </c>
      <c r="B73" s="335" t="s">
        <v>532</v>
      </c>
      <c r="C73" s="183">
        <v>33861953</v>
      </c>
      <c r="D73" s="183">
        <v>14137385</v>
      </c>
      <c r="E73" s="183">
        <v>8778051</v>
      </c>
      <c r="F73" s="336">
        <v>25.923049978836126</v>
      </c>
      <c r="G73" s="336">
        <v>62.091051492196044</v>
      </c>
      <c r="H73" s="337">
        <v>6057320</v>
      </c>
      <c r="I73" s="337">
        <v>853566</v>
      </c>
    </row>
    <row r="74" spans="1:9" ht="13.5" customHeight="1">
      <c r="A74" s="332">
        <v>1100</v>
      </c>
      <c r="B74" s="362" t="s">
        <v>533</v>
      </c>
      <c r="C74" s="183">
        <v>3676386</v>
      </c>
      <c r="D74" s="183">
        <v>2145273</v>
      </c>
      <c r="E74" s="183">
        <v>1945304</v>
      </c>
      <c r="F74" s="336">
        <v>52.913486233491255</v>
      </c>
      <c r="G74" s="336">
        <v>90.6786222546035</v>
      </c>
      <c r="H74" s="337">
        <v>316120</v>
      </c>
      <c r="I74" s="337">
        <v>352588</v>
      </c>
    </row>
    <row r="75" spans="1:9" ht="13.5" customHeight="1">
      <c r="A75" s="332">
        <v>1800</v>
      </c>
      <c r="B75" s="362" t="s">
        <v>534</v>
      </c>
      <c r="C75" s="183">
        <v>23718294</v>
      </c>
      <c r="D75" s="193">
        <v>8000000</v>
      </c>
      <c r="E75" s="193">
        <v>3338250</v>
      </c>
      <c r="F75" s="336">
        <v>14.074578888346693</v>
      </c>
      <c r="G75" s="336">
        <v>41.728125</v>
      </c>
      <c r="H75" s="337">
        <v>5000000</v>
      </c>
      <c r="I75" s="337">
        <v>0</v>
      </c>
    </row>
    <row r="76" spans="1:9" ht="13.5" customHeight="1">
      <c r="A76" s="332">
        <v>2000</v>
      </c>
      <c r="B76" s="335" t="s">
        <v>491</v>
      </c>
      <c r="C76" s="183">
        <v>5606430</v>
      </c>
      <c r="D76" s="183">
        <v>3516596</v>
      </c>
      <c r="E76" s="183">
        <v>3174480</v>
      </c>
      <c r="F76" s="336">
        <v>56.622128520288314</v>
      </c>
      <c r="G76" s="336">
        <v>90.27138744399413</v>
      </c>
      <c r="H76" s="337">
        <v>1035492</v>
      </c>
      <c r="I76" s="337">
        <v>920766</v>
      </c>
    </row>
    <row r="77" spans="1:9" ht="13.5" customHeight="1">
      <c r="A77" s="332">
        <v>3000</v>
      </c>
      <c r="B77" s="335" t="s">
        <v>492</v>
      </c>
      <c r="C77" s="183">
        <v>550957141</v>
      </c>
      <c r="D77" s="183">
        <v>319804175</v>
      </c>
      <c r="E77" s="183">
        <v>316626275</v>
      </c>
      <c r="F77" s="336">
        <v>57.46840388080204</v>
      </c>
      <c r="G77" s="336">
        <v>99.00629815104821</v>
      </c>
      <c r="H77" s="337">
        <v>43999233</v>
      </c>
      <c r="I77" s="337">
        <v>45110937</v>
      </c>
    </row>
    <row r="78" spans="1:9" ht="26.25" customHeight="1">
      <c r="A78" s="332">
        <v>3400</v>
      </c>
      <c r="B78" s="362" t="s">
        <v>535</v>
      </c>
      <c r="C78" s="183">
        <v>2541000</v>
      </c>
      <c r="D78" s="348">
        <v>1601500</v>
      </c>
      <c r="E78" s="348">
        <v>1524900</v>
      </c>
      <c r="F78" s="336">
        <v>60.011806375442745</v>
      </c>
      <c r="G78" s="336">
        <v>95.21698407742741</v>
      </c>
      <c r="H78" s="337">
        <v>95149</v>
      </c>
      <c r="I78" s="337">
        <v>260969</v>
      </c>
    </row>
    <row r="79" spans="1:9" ht="13.5" customHeight="1">
      <c r="A79" s="332">
        <v>3500</v>
      </c>
      <c r="B79" s="362" t="s">
        <v>536</v>
      </c>
      <c r="C79" s="183">
        <v>548416141</v>
      </c>
      <c r="D79" s="348">
        <v>318202675</v>
      </c>
      <c r="E79" s="348">
        <v>315101375</v>
      </c>
      <c r="F79" s="336">
        <v>57.45661942506539</v>
      </c>
      <c r="G79" s="336">
        <v>99.02536960130834</v>
      </c>
      <c r="H79" s="337">
        <v>43904084</v>
      </c>
      <c r="I79" s="337">
        <v>44849968</v>
      </c>
    </row>
    <row r="80" spans="1:9" ht="25.5">
      <c r="A80" s="355" t="s">
        <v>499</v>
      </c>
      <c r="B80" s="335" t="s">
        <v>1288</v>
      </c>
      <c r="C80" s="183">
        <v>2204400</v>
      </c>
      <c r="D80" s="183">
        <v>993229</v>
      </c>
      <c r="E80" s="183">
        <v>881097</v>
      </c>
      <c r="F80" s="336">
        <v>39.96992378878607</v>
      </c>
      <c r="G80" s="336">
        <v>88.71035783288647</v>
      </c>
      <c r="H80" s="337">
        <v>-123436</v>
      </c>
      <c r="I80" s="337">
        <v>45092</v>
      </c>
    </row>
    <row r="81" spans="1:9" ht="25.5">
      <c r="A81" s="355" t="s">
        <v>500</v>
      </c>
      <c r="B81" s="335" t="s">
        <v>537</v>
      </c>
      <c r="C81" s="183">
        <v>21365</v>
      </c>
      <c r="D81" s="183">
        <v>9300</v>
      </c>
      <c r="E81" s="183">
        <v>4851</v>
      </c>
      <c r="F81" s="336">
        <v>22.705359232389423</v>
      </c>
      <c r="G81" s="336">
        <v>52.16129032258065</v>
      </c>
      <c r="H81" s="337">
        <v>2000</v>
      </c>
      <c r="I81" s="337">
        <v>4851</v>
      </c>
    </row>
    <row r="82" spans="1:9" ht="13.5" customHeight="1">
      <c r="A82" s="332">
        <v>7000</v>
      </c>
      <c r="B82" s="335" t="s">
        <v>502</v>
      </c>
      <c r="C82" s="183">
        <v>2183035</v>
      </c>
      <c r="D82" s="183">
        <v>983929</v>
      </c>
      <c r="E82" s="183">
        <v>876246</v>
      </c>
      <c r="F82" s="336">
        <v>40.13888920699851</v>
      </c>
      <c r="G82" s="336">
        <v>89.0558160192453</v>
      </c>
      <c r="H82" s="337">
        <v>-125436</v>
      </c>
      <c r="I82" s="337">
        <v>40241</v>
      </c>
    </row>
    <row r="83" spans="1:9" ht="13.5" customHeight="1">
      <c r="A83" s="332"/>
      <c r="B83" s="335" t="s">
        <v>1293</v>
      </c>
      <c r="C83" s="183">
        <v>24596558</v>
      </c>
      <c r="D83" s="183">
        <v>11843898</v>
      </c>
      <c r="E83" s="183">
        <v>41282771</v>
      </c>
      <c r="F83" s="336" t="s">
        <v>953</v>
      </c>
      <c r="G83" s="336" t="s">
        <v>953</v>
      </c>
      <c r="H83" s="337">
        <v>3027816</v>
      </c>
      <c r="I83" s="337">
        <v>9070595</v>
      </c>
    </row>
    <row r="84" spans="1:9" ht="27" customHeight="1">
      <c r="A84" s="332"/>
      <c r="B84" s="335" t="s">
        <v>503</v>
      </c>
      <c r="C84" s="183">
        <v>-24596558</v>
      </c>
      <c r="D84" s="193">
        <v>-11843898</v>
      </c>
      <c r="E84" s="365">
        <v>-41282771</v>
      </c>
      <c r="F84" s="336" t="s">
        <v>953</v>
      </c>
      <c r="G84" s="336" t="s">
        <v>953</v>
      </c>
      <c r="H84" s="337">
        <v>-3027816</v>
      </c>
      <c r="I84" s="337">
        <v>-9070595</v>
      </c>
    </row>
    <row r="85" spans="1:9" ht="21.75" customHeight="1">
      <c r="A85" s="332"/>
      <c r="B85" s="360" t="s">
        <v>538</v>
      </c>
      <c r="C85" s="337"/>
      <c r="D85" s="337"/>
      <c r="E85" s="337"/>
      <c r="F85" s="334"/>
      <c r="G85" s="334"/>
      <c r="H85" s="333"/>
      <c r="I85" s="333"/>
    </row>
    <row r="86" spans="1:9" ht="13.5" customHeight="1">
      <c r="A86" s="332"/>
      <c r="B86" s="188" t="s">
        <v>1271</v>
      </c>
      <c r="C86" s="333">
        <v>495700787</v>
      </c>
      <c r="D86" s="333">
        <v>281221085</v>
      </c>
      <c r="E86" s="333">
        <v>295813029</v>
      </c>
      <c r="F86" s="334">
        <v>59.675723088977065</v>
      </c>
      <c r="G86" s="334">
        <v>105.18878020828346</v>
      </c>
      <c r="H86" s="333">
        <v>43521353</v>
      </c>
      <c r="I86" s="333">
        <v>44623510</v>
      </c>
    </row>
    <row r="87" spans="1:9" ht="13.5" customHeight="1">
      <c r="A87" s="332"/>
      <c r="B87" s="335" t="s">
        <v>506</v>
      </c>
      <c r="C87" s="337">
        <v>495700787</v>
      </c>
      <c r="D87" s="193">
        <v>281221085</v>
      </c>
      <c r="E87" s="193">
        <v>295813029</v>
      </c>
      <c r="F87" s="336">
        <v>59.675723088977065</v>
      </c>
      <c r="G87" s="336">
        <v>105.18878020828346</v>
      </c>
      <c r="H87" s="337">
        <v>43521353</v>
      </c>
      <c r="I87" s="337">
        <v>44623510</v>
      </c>
    </row>
    <row r="88" spans="1:9" ht="39.75" customHeight="1">
      <c r="A88" s="332">
        <v>500</v>
      </c>
      <c r="B88" s="335" t="s">
        <v>539</v>
      </c>
      <c r="C88" s="183">
        <v>463317000</v>
      </c>
      <c r="D88" s="363" t="s">
        <v>953</v>
      </c>
      <c r="E88" s="349">
        <v>277968137</v>
      </c>
      <c r="F88" s="336">
        <v>59.99523803357096</v>
      </c>
      <c r="G88" s="349" t="s">
        <v>953</v>
      </c>
      <c r="H88" s="343" t="s">
        <v>953</v>
      </c>
      <c r="I88" s="337">
        <v>41953017</v>
      </c>
    </row>
    <row r="89" spans="1:9" ht="12.75" customHeight="1">
      <c r="A89" s="332">
        <v>520</v>
      </c>
      <c r="B89" s="362" t="s">
        <v>540</v>
      </c>
      <c r="C89" s="183">
        <v>463044250</v>
      </c>
      <c r="D89" s="363" t="s">
        <v>953</v>
      </c>
      <c r="E89" s="349">
        <v>277628692</v>
      </c>
      <c r="F89" s="336">
        <v>59.95727017450277</v>
      </c>
      <c r="G89" s="349" t="s">
        <v>953</v>
      </c>
      <c r="H89" s="343" t="s">
        <v>953</v>
      </c>
      <c r="I89" s="337">
        <v>41843498</v>
      </c>
    </row>
    <row r="90" spans="1:9" ht="27" customHeight="1">
      <c r="A90" s="332">
        <v>521</v>
      </c>
      <c r="B90" s="362" t="s">
        <v>541</v>
      </c>
      <c r="C90" s="183">
        <v>463034250</v>
      </c>
      <c r="D90" s="363" t="s">
        <v>953</v>
      </c>
      <c r="E90" s="349">
        <v>277604243</v>
      </c>
      <c r="F90" s="336">
        <v>59.953284881193994</v>
      </c>
      <c r="G90" s="349" t="s">
        <v>953</v>
      </c>
      <c r="H90" s="343" t="s">
        <v>953</v>
      </c>
      <c r="I90" s="337">
        <v>41838394</v>
      </c>
    </row>
    <row r="91" spans="1:9" ht="24.75" customHeight="1">
      <c r="A91" s="332">
        <v>525</v>
      </c>
      <c r="B91" s="362" t="s">
        <v>513</v>
      </c>
      <c r="C91" s="183">
        <v>10000</v>
      </c>
      <c r="D91" s="363" t="s">
        <v>953</v>
      </c>
      <c r="E91" s="349">
        <v>5353</v>
      </c>
      <c r="F91" s="336">
        <v>53.53</v>
      </c>
      <c r="G91" s="349" t="s">
        <v>953</v>
      </c>
      <c r="H91" s="343" t="s">
        <v>953</v>
      </c>
      <c r="I91" s="337">
        <v>1260</v>
      </c>
    </row>
    <row r="92" spans="1:9" ht="27" customHeight="1">
      <c r="A92" s="332">
        <v>560</v>
      </c>
      <c r="B92" s="335" t="s">
        <v>514</v>
      </c>
      <c r="C92" s="183">
        <v>110000</v>
      </c>
      <c r="D92" s="363" t="s">
        <v>953</v>
      </c>
      <c r="E92" s="349">
        <v>104451</v>
      </c>
      <c r="F92" s="336">
        <v>94.95545454545454</v>
      </c>
      <c r="G92" s="349" t="s">
        <v>953</v>
      </c>
      <c r="H92" s="343" t="s">
        <v>953</v>
      </c>
      <c r="I92" s="337">
        <v>0</v>
      </c>
    </row>
    <row r="93" spans="1:9" ht="25.5" customHeight="1">
      <c r="A93" s="332">
        <v>562</v>
      </c>
      <c r="B93" s="362" t="s">
        <v>516</v>
      </c>
      <c r="C93" s="183">
        <v>110000</v>
      </c>
      <c r="D93" s="363" t="s">
        <v>953</v>
      </c>
      <c r="E93" s="349">
        <v>104451</v>
      </c>
      <c r="F93" s="336">
        <v>94.95545454545454</v>
      </c>
      <c r="G93" s="349" t="s">
        <v>953</v>
      </c>
      <c r="H93" s="343" t="s">
        <v>953</v>
      </c>
      <c r="I93" s="337">
        <v>0</v>
      </c>
    </row>
    <row r="94" spans="1:9" ht="27" customHeight="1">
      <c r="A94" s="332">
        <v>590</v>
      </c>
      <c r="B94" s="335" t="s">
        <v>542</v>
      </c>
      <c r="C94" s="183">
        <v>162750</v>
      </c>
      <c r="D94" s="363" t="s">
        <v>953</v>
      </c>
      <c r="E94" s="349">
        <v>60510</v>
      </c>
      <c r="F94" s="336">
        <v>37.17972350230415</v>
      </c>
      <c r="G94" s="349" t="s">
        <v>953</v>
      </c>
      <c r="H94" s="343" t="s">
        <v>953</v>
      </c>
      <c r="I94" s="337">
        <v>11169</v>
      </c>
    </row>
    <row r="95" spans="1:9" ht="13.5" customHeight="1">
      <c r="A95" s="332">
        <v>593</v>
      </c>
      <c r="B95" s="362" t="s">
        <v>519</v>
      </c>
      <c r="C95" s="183">
        <v>162750</v>
      </c>
      <c r="D95" s="363" t="s">
        <v>953</v>
      </c>
      <c r="E95" s="349">
        <v>60510</v>
      </c>
      <c r="F95" s="336">
        <v>37.17972350230415</v>
      </c>
      <c r="G95" s="349" t="s">
        <v>953</v>
      </c>
      <c r="H95" s="343" t="s">
        <v>953</v>
      </c>
      <c r="I95" s="337">
        <v>11169</v>
      </c>
    </row>
    <row r="96" spans="1:9" ht="16.5" customHeight="1">
      <c r="A96" s="332">
        <v>700</v>
      </c>
      <c r="B96" s="335" t="s">
        <v>522</v>
      </c>
      <c r="C96" s="183">
        <v>32383787</v>
      </c>
      <c r="D96" s="363" t="s">
        <v>953</v>
      </c>
      <c r="E96" s="349">
        <v>17844892</v>
      </c>
      <c r="F96" s="336">
        <v>55.10440147102005</v>
      </c>
      <c r="G96" s="349" t="s">
        <v>953</v>
      </c>
      <c r="H96" s="343" t="s">
        <v>953</v>
      </c>
      <c r="I96" s="337">
        <v>2670493</v>
      </c>
    </row>
    <row r="97" spans="1:9" ht="27" customHeight="1">
      <c r="A97" s="332">
        <v>720</v>
      </c>
      <c r="B97" s="362" t="s">
        <v>543</v>
      </c>
      <c r="C97" s="183">
        <v>20029834</v>
      </c>
      <c r="D97" s="363" t="s">
        <v>953</v>
      </c>
      <c r="E97" s="349">
        <v>10841743</v>
      </c>
      <c r="F97" s="336">
        <v>54.12797230371454</v>
      </c>
      <c r="G97" s="349" t="s">
        <v>953</v>
      </c>
      <c r="H97" s="343" t="s">
        <v>953</v>
      </c>
      <c r="I97" s="337">
        <v>1634977</v>
      </c>
    </row>
    <row r="98" spans="1:9" ht="27" customHeight="1">
      <c r="A98" s="332">
        <v>721</v>
      </c>
      <c r="B98" s="362" t="s">
        <v>544</v>
      </c>
      <c r="C98" s="183">
        <v>5100000</v>
      </c>
      <c r="D98" s="363" t="s">
        <v>953</v>
      </c>
      <c r="E98" s="349">
        <v>2985000</v>
      </c>
      <c r="F98" s="336">
        <v>58.529411764705884</v>
      </c>
      <c r="G98" s="349" t="s">
        <v>953</v>
      </c>
      <c r="H98" s="343" t="s">
        <v>953</v>
      </c>
      <c r="I98" s="337">
        <v>423000</v>
      </c>
    </row>
    <row r="99" spans="1:9" ht="24" customHeight="1">
      <c r="A99" s="332">
        <v>722</v>
      </c>
      <c r="B99" s="362" t="s">
        <v>545</v>
      </c>
      <c r="C99" s="183">
        <v>311672</v>
      </c>
      <c r="D99" s="363" t="s">
        <v>953</v>
      </c>
      <c r="E99" s="349">
        <v>126389</v>
      </c>
      <c r="F99" s="336">
        <v>40.551926384147436</v>
      </c>
      <c r="G99" s="349" t="s">
        <v>953</v>
      </c>
      <c r="H99" s="343" t="s">
        <v>953</v>
      </c>
      <c r="I99" s="337">
        <v>33475</v>
      </c>
    </row>
    <row r="100" spans="1:9" ht="24.75" customHeight="1">
      <c r="A100" s="332">
        <v>723</v>
      </c>
      <c r="B100" s="362" t="s">
        <v>546</v>
      </c>
      <c r="C100" s="183">
        <v>14618162</v>
      </c>
      <c r="D100" s="363" t="s">
        <v>953</v>
      </c>
      <c r="E100" s="349">
        <v>7730354</v>
      </c>
      <c r="F100" s="336">
        <v>52.881846568672586</v>
      </c>
      <c r="G100" s="349" t="s">
        <v>953</v>
      </c>
      <c r="H100" s="343" t="s">
        <v>953</v>
      </c>
      <c r="I100" s="337">
        <v>1178502</v>
      </c>
    </row>
    <row r="101" spans="1:9" ht="13.5" customHeight="1">
      <c r="A101" s="332">
        <v>740</v>
      </c>
      <c r="B101" s="362" t="s">
        <v>523</v>
      </c>
      <c r="C101" s="183">
        <v>12353953</v>
      </c>
      <c r="D101" s="363" t="s">
        <v>953</v>
      </c>
      <c r="E101" s="349">
        <v>7003149</v>
      </c>
      <c r="F101" s="336">
        <v>56.68751532404244</v>
      </c>
      <c r="G101" s="349" t="s">
        <v>953</v>
      </c>
      <c r="H101" s="343" t="s">
        <v>953</v>
      </c>
      <c r="I101" s="337">
        <v>1035516</v>
      </c>
    </row>
    <row r="102" spans="1:9" ht="24.75" customHeight="1">
      <c r="A102" s="332">
        <v>743</v>
      </c>
      <c r="B102" s="362" t="s">
        <v>525</v>
      </c>
      <c r="C102" s="183">
        <v>3291341</v>
      </c>
      <c r="D102" s="363" t="s">
        <v>953</v>
      </c>
      <c r="E102" s="349">
        <v>1728793</v>
      </c>
      <c r="F102" s="336">
        <v>52.52549037003459</v>
      </c>
      <c r="G102" s="349" t="s">
        <v>953</v>
      </c>
      <c r="H102" s="343" t="s">
        <v>953</v>
      </c>
      <c r="I102" s="337">
        <v>280298</v>
      </c>
    </row>
    <row r="103" spans="1:9" ht="24" customHeight="1">
      <c r="A103" s="332">
        <v>745</v>
      </c>
      <c r="B103" s="362" t="s">
        <v>527</v>
      </c>
      <c r="C103" s="183">
        <v>216600</v>
      </c>
      <c r="D103" s="363" t="s">
        <v>953</v>
      </c>
      <c r="E103" s="349">
        <v>126350</v>
      </c>
      <c r="F103" s="336">
        <v>58.333333333333336</v>
      </c>
      <c r="G103" s="349" t="s">
        <v>953</v>
      </c>
      <c r="H103" s="343" t="s">
        <v>953</v>
      </c>
      <c r="I103" s="337">
        <v>18050</v>
      </c>
    </row>
    <row r="104" spans="1:9" ht="24" customHeight="1">
      <c r="A104" s="332">
        <v>746</v>
      </c>
      <c r="B104" s="362" t="s">
        <v>528</v>
      </c>
      <c r="C104" s="183">
        <v>430080</v>
      </c>
      <c r="D104" s="363" t="s">
        <v>953</v>
      </c>
      <c r="E104" s="349">
        <v>248832</v>
      </c>
      <c r="F104" s="336">
        <v>57.85714285714286</v>
      </c>
      <c r="G104" s="349" t="s">
        <v>953</v>
      </c>
      <c r="H104" s="343" t="s">
        <v>953</v>
      </c>
      <c r="I104" s="337">
        <v>35840</v>
      </c>
    </row>
    <row r="105" spans="1:9" ht="12" customHeight="1">
      <c r="A105" s="332">
        <v>749</v>
      </c>
      <c r="B105" s="362" t="s">
        <v>530</v>
      </c>
      <c r="C105" s="183">
        <v>8415932</v>
      </c>
      <c r="D105" s="363" t="s">
        <v>953</v>
      </c>
      <c r="E105" s="349">
        <v>4899174</v>
      </c>
      <c r="F105" s="336">
        <v>58.21308917419961</v>
      </c>
      <c r="G105" s="349" t="s">
        <v>953</v>
      </c>
      <c r="H105" s="343" t="s">
        <v>953</v>
      </c>
      <c r="I105" s="337">
        <v>701328</v>
      </c>
    </row>
    <row r="106" spans="1:9" s="361" customFormat="1" ht="12.75" customHeight="1">
      <c r="A106" s="338"/>
      <c r="B106" s="188" t="s">
        <v>1307</v>
      </c>
      <c r="C106" s="333">
        <v>472577817</v>
      </c>
      <c r="D106" s="333">
        <v>259922998</v>
      </c>
      <c r="E106" s="333">
        <v>252494197</v>
      </c>
      <c r="F106" s="334">
        <v>53.429125938003985</v>
      </c>
      <c r="G106" s="334">
        <v>97.14192239349286</v>
      </c>
      <c r="H106" s="333">
        <v>40542475</v>
      </c>
      <c r="I106" s="333">
        <v>36104545</v>
      </c>
    </row>
    <row r="107" spans="1:9" ht="12.75" customHeight="1">
      <c r="A107" s="332"/>
      <c r="B107" s="335" t="s">
        <v>1309</v>
      </c>
      <c r="C107" s="183">
        <v>472577817</v>
      </c>
      <c r="D107" s="183">
        <v>259922998</v>
      </c>
      <c r="E107" s="183">
        <v>252494197</v>
      </c>
      <c r="F107" s="336">
        <v>53.429125938003985</v>
      </c>
      <c r="G107" s="336">
        <v>97.14192239349286</v>
      </c>
      <c r="H107" s="337">
        <v>40542475</v>
      </c>
      <c r="I107" s="337">
        <v>36104545</v>
      </c>
    </row>
    <row r="108" spans="1:9" ht="12.75" customHeight="1">
      <c r="A108" s="332">
        <v>1000</v>
      </c>
      <c r="B108" s="335" t="s">
        <v>532</v>
      </c>
      <c r="C108" s="183">
        <v>20988282</v>
      </c>
      <c r="D108" s="183">
        <v>8000000</v>
      </c>
      <c r="E108" s="183">
        <v>3000000</v>
      </c>
      <c r="F108" s="336">
        <v>14.293690164826259</v>
      </c>
      <c r="G108" s="336">
        <v>37.5</v>
      </c>
      <c r="H108" s="337">
        <v>5000000</v>
      </c>
      <c r="I108" s="337">
        <v>0</v>
      </c>
    </row>
    <row r="109" spans="1:9" ht="12.75" customHeight="1">
      <c r="A109" s="332">
        <v>1800</v>
      </c>
      <c r="B109" s="362" t="s">
        <v>534</v>
      </c>
      <c r="C109" s="183">
        <v>20988282</v>
      </c>
      <c r="D109" s="193">
        <v>8000000</v>
      </c>
      <c r="E109" s="193">
        <v>3000000</v>
      </c>
      <c r="F109" s="336">
        <v>14.293690164826259</v>
      </c>
      <c r="G109" s="336">
        <v>37.5</v>
      </c>
      <c r="H109" s="337">
        <v>5000000</v>
      </c>
      <c r="I109" s="337">
        <v>0</v>
      </c>
    </row>
    <row r="110" spans="1:9" ht="12.75" customHeight="1">
      <c r="A110" s="332">
        <v>2000</v>
      </c>
      <c r="B110" s="335" t="s">
        <v>491</v>
      </c>
      <c r="C110" s="183">
        <v>4067485</v>
      </c>
      <c r="D110" s="183">
        <v>2488448</v>
      </c>
      <c r="E110" s="183">
        <v>2341613</v>
      </c>
      <c r="F110" s="336">
        <v>57.56906294675949</v>
      </c>
      <c r="G110" s="336">
        <v>94.09933420348747</v>
      </c>
      <c r="H110" s="337">
        <v>733151</v>
      </c>
      <c r="I110" s="337">
        <v>684706</v>
      </c>
    </row>
    <row r="111" spans="1:9" ht="12.75" customHeight="1">
      <c r="A111" s="332">
        <v>3000</v>
      </c>
      <c r="B111" s="335" t="s">
        <v>492</v>
      </c>
      <c r="C111" s="183">
        <v>447522050</v>
      </c>
      <c r="D111" s="183">
        <v>249434550</v>
      </c>
      <c r="E111" s="183">
        <v>247152584</v>
      </c>
      <c r="F111" s="336">
        <v>55.226906473100044</v>
      </c>
      <c r="G111" s="336">
        <v>99.08514437955769</v>
      </c>
      <c r="H111" s="337">
        <v>34809324</v>
      </c>
      <c r="I111" s="337">
        <v>35419839</v>
      </c>
    </row>
    <row r="112" spans="1:9" ht="12.75">
      <c r="A112" s="332">
        <v>3500</v>
      </c>
      <c r="B112" s="362" t="s">
        <v>547</v>
      </c>
      <c r="C112" s="183">
        <v>438997875</v>
      </c>
      <c r="D112" s="348">
        <v>244802838</v>
      </c>
      <c r="E112" s="348">
        <v>243006334</v>
      </c>
      <c r="F112" s="336">
        <v>55.35478594287046</v>
      </c>
      <c r="G112" s="336">
        <v>99.26614249463888</v>
      </c>
      <c r="H112" s="337">
        <v>34231065</v>
      </c>
      <c r="I112" s="337">
        <v>34954839</v>
      </c>
    </row>
    <row r="113" spans="1:9" ht="12.75" customHeight="1">
      <c r="A113" s="332"/>
      <c r="B113" s="335" t="s">
        <v>1293</v>
      </c>
      <c r="C113" s="183">
        <v>23122970</v>
      </c>
      <c r="D113" s="183">
        <v>21298087</v>
      </c>
      <c r="E113" s="183">
        <v>43318832</v>
      </c>
      <c r="F113" s="336" t="s">
        <v>953</v>
      </c>
      <c r="G113" s="336" t="s">
        <v>953</v>
      </c>
      <c r="H113" s="337">
        <v>2978878</v>
      </c>
      <c r="I113" s="337">
        <v>8518965</v>
      </c>
    </row>
    <row r="114" spans="1:9" ht="25.5" customHeight="1">
      <c r="A114" s="332"/>
      <c r="B114" s="335" t="s">
        <v>548</v>
      </c>
      <c r="C114" s="183">
        <v>-23122970</v>
      </c>
      <c r="D114" s="193">
        <v>-21298087</v>
      </c>
      <c r="E114" s="193">
        <v>-43318832</v>
      </c>
      <c r="F114" s="336" t="s">
        <v>953</v>
      </c>
      <c r="G114" s="336" t="s">
        <v>953</v>
      </c>
      <c r="H114" s="337">
        <v>-2978878</v>
      </c>
      <c r="I114" s="337">
        <v>-8518966</v>
      </c>
    </row>
    <row r="115" spans="1:9" ht="20.25" customHeight="1">
      <c r="A115" s="332"/>
      <c r="B115" s="360" t="s">
        <v>549</v>
      </c>
      <c r="C115" s="337"/>
      <c r="D115" s="337"/>
      <c r="E115" s="337"/>
      <c r="F115" s="334"/>
      <c r="G115" s="334"/>
      <c r="H115" s="333"/>
      <c r="I115" s="333"/>
    </row>
    <row r="116" spans="1:9" s="361" customFormat="1" ht="12.75" customHeight="1">
      <c r="A116" s="338"/>
      <c r="B116" s="188" t="s">
        <v>469</v>
      </c>
      <c r="C116" s="333">
        <v>35274030</v>
      </c>
      <c r="D116" s="333">
        <v>19621514</v>
      </c>
      <c r="E116" s="333">
        <v>21201067</v>
      </c>
      <c r="F116" s="334">
        <v>60.103897966861176</v>
      </c>
      <c r="G116" s="334">
        <v>108.05010765224334</v>
      </c>
      <c r="H116" s="333">
        <v>2736320</v>
      </c>
      <c r="I116" s="333">
        <v>3180663</v>
      </c>
    </row>
    <row r="117" spans="1:9" ht="12.75" customHeight="1">
      <c r="A117" s="332"/>
      <c r="B117" s="335" t="s">
        <v>506</v>
      </c>
      <c r="C117" s="337">
        <v>35274030</v>
      </c>
      <c r="D117" s="193">
        <v>19621514</v>
      </c>
      <c r="E117" s="193">
        <v>21201067</v>
      </c>
      <c r="F117" s="336">
        <v>60.103897966861176</v>
      </c>
      <c r="G117" s="336">
        <v>108.05010765224334</v>
      </c>
      <c r="H117" s="337">
        <v>2736320</v>
      </c>
      <c r="I117" s="337">
        <v>3180663</v>
      </c>
    </row>
    <row r="118" spans="1:9" ht="38.25" customHeight="1">
      <c r="A118" s="332">
        <v>500</v>
      </c>
      <c r="B118" s="335" t="s">
        <v>539</v>
      </c>
      <c r="C118" s="337">
        <v>34587236</v>
      </c>
      <c r="D118" s="343" t="s">
        <v>953</v>
      </c>
      <c r="E118" s="193">
        <v>20883557</v>
      </c>
      <c r="F118" s="336">
        <v>60.3793752122893</v>
      </c>
      <c r="G118" s="193" t="s">
        <v>953</v>
      </c>
      <c r="H118" s="343" t="s">
        <v>953</v>
      </c>
      <c r="I118" s="337">
        <v>3129377</v>
      </c>
    </row>
    <row r="119" spans="1:9" ht="12.75" customHeight="1">
      <c r="A119" s="332">
        <v>520</v>
      </c>
      <c r="B119" s="362" t="s">
        <v>508</v>
      </c>
      <c r="C119" s="337">
        <v>34270539</v>
      </c>
      <c r="D119" s="363" t="s">
        <v>953</v>
      </c>
      <c r="E119" s="349">
        <v>20800546</v>
      </c>
      <c r="F119" s="336">
        <v>60.69512358705534</v>
      </c>
      <c r="G119" s="349" t="s">
        <v>953</v>
      </c>
      <c r="H119" s="343" t="s">
        <v>953</v>
      </c>
      <c r="I119" s="337">
        <v>3166465</v>
      </c>
    </row>
    <row r="120" spans="1:9" ht="40.5" customHeight="1">
      <c r="A120" s="332">
        <v>522</v>
      </c>
      <c r="B120" s="362" t="s">
        <v>510</v>
      </c>
      <c r="C120" s="183">
        <v>34270539</v>
      </c>
      <c r="D120" s="363" t="s">
        <v>953</v>
      </c>
      <c r="E120" s="349">
        <v>20800546</v>
      </c>
      <c r="F120" s="336">
        <v>60.69512358705534</v>
      </c>
      <c r="G120" s="349" t="s">
        <v>953</v>
      </c>
      <c r="H120" s="343" t="s">
        <v>953</v>
      </c>
      <c r="I120" s="337">
        <v>3166465</v>
      </c>
    </row>
    <row r="121" spans="1:9" ht="25.5" customHeight="1">
      <c r="A121" s="332">
        <v>590</v>
      </c>
      <c r="B121" s="335" t="s">
        <v>517</v>
      </c>
      <c r="C121" s="183">
        <v>316697</v>
      </c>
      <c r="D121" s="343" t="s">
        <v>953</v>
      </c>
      <c r="E121" s="193">
        <v>43177</v>
      </c>
      <c r="F121" s="336">
        <v>13.63353615601032</v>
      </c>
      <c r="G121" s="193" t="s">
        <v>953</v>
      </c>
      <c r="H121" s="343" t="s">
        <v>953</v>
      </c>
      <c r="I121" s="337">
        <v>936</v>
      </c>
    </row>
    <row r="122" spans="1:9" ht="24.75" customHeight="1">
      <c r="A122" s="332">
        <v>592</v>
      </c>
      <c r="B122" s="362" t="s">
        <v>518</v>
      </c>
      <c r="C122" s="183">
        <v>5000</v>
      </c>
      <c r="D122" s="343" t="s">
        <v>953</v>
      </c>
      <c r="E122" s="193">
        <v>5124</v>
      </c>
      <c r="F122" s="336">
        <v>102.48</v>
      </c>
      <c r="G122" s="193" t="s">
        <v>953</v>
      </c>
      <c r="H122" s="343" t="s">
        <v>953</v>
      </c>
      <c r="I122" s="337">
        <v>0</v>
      </c>
    </row>
    <row r="123" spans="1:9" ht="12.75" customHeight="1">
      <c r="A123" s="332">
        <v>593</v>
      </c>
      <c r="B123" s="362" t="s">
        <v>519</v>
      </c>
      <c r="C123" s="183">
        <v>11697</v>
      </c>
      <c r="D123" s="343" t="s">
        <v>953</v>
      </c>
      <c r="E123" s="193">
        <v>5067</v>
      </c>
      <c r="F123" s="336">
        <v>43.31879969222878</v>
      </c>
      <c r="G123" s="193" t="s">
        <v>953</v>
      </c>
      <c r="H123" s="343" t="s">
        <v>953</v>
      </c>
      <c r="I123" s="337">
        <v>936</v>
      </c>
    </row>
    <row r="124" spans="1:9" ht="25.5" customHeight="1">
      <c r="A124" s="332">
        <v>594</v>
      </c>
      <c r="B124" s="362" t="s">
        <v>520</v>
      </c>
      <c r="C124" s="183">
        <v>300000</v>
      </c>
      <c r="D124" s="343" t="s">
        <v>953</v>
      </c>
      <c r="E124" s="193">
        <v>32986</v>
      </c>
      <c r="F124" s="336">
        <v>10.995333333333333</v>
      </c>
      <c r="G124" s="193" t="s">
        <v>953</v>
      </c>
      <c r="H124" s="343" t="s">
        <v>953</v>
      </c>
      <c r="I124" s="337">
        <v>0</v>
      </c>
    </row>
    <row r="125" spans="1:9" ht="12.75" customHeight="1">
      <c r="A125" s="332">
        <v>700</v>
      </c>
      <c r="B125" s="335" t="s">
        <v>522</v>
      </c>
      <c r="C125" s="183">
        <v>686794</v>
      </c>
      <c r="D125" s="343" t="s">
        <v>953</v>
      </c>
      <c r="E125" s="193">
        <v>317510</v>
      </c>
      <c r="F125" s="336">
        <v>46.230747502162224</v>
      </c>
      <c r="G125" s="193" t="s">
        <v>953</v>
      </c>
      <c r="H125" s="343" t="s">
        <v>953</v>
      </c>
      <c r="I125" s="337">
        <v>51286</v>
      </c>
    </row>
    <row r="126" spans="1:9" ht="25.5">
      <c r="A126" s="332">
        <v>720</v>
      </c>
      <c r="B126" s="335" t="s">
        <v>550</v>
      </c>
      <c r="C126" s="183">
        <v>263206</v>
      </c>
      <c r="D126" s="343" t="s">
        <v>953</v>
      </c>
      <c r="E126" s="193">
        <v>185820</v>
      </c>
      <c r="F126" s="336">
        <v>70.59869455863468</v>
      </c>
      <c r="G126" s="193" t="s">
        <v>953</v>
      </c>
      <c r="H126" s="343" t="s">
        <v>953</v>
      </c>
      <c r="I126" s="337">
        <v>15453</v>
      </c>
    </row>
    <row r="127" spans="1:9" ht="24" customHeight="1">
      <c r="A127" s="332">
        <v>724</v>
      </c>
      <c r="B127" s="362" t="s">
        <v>551</v>
      </c>
      <c r="C127" s="183">
        <v>6015</v>
      </c>
      <c r="D127" s="363" t="s">
        <v>953</v>
      </c>
      <c r="E127" s="349">
        <v>6015</v>
      </c>
      <c r="F127" s="336">
        <v>100</v>
      </c>
      <c r="G127" s="349" t="s">
        <v>953</v>
      </c>
      <c r="H127" s="343" t="s">
        <v>953</v>
      </c>
      <c r="I127" s="337">
        <v>0</v>
      </c>
    </row>
    <row r="128" spans="1:9" ht="25.5" customHeight="1">
      <c r="A128" s="332">
        <v>725</v>
      </c>
      <c r="B128" s="362" t="s">
        <v>552</v>
      </c>
      <c r="C128" s="183">
        <v>257191</v>
      </c>
      <c r="D128" s="363" t="s">
        <v>953</v>
      </c>
      <c r="E128" s="349">
        <v>179805</v>
      </c>
      <c r="F128" s="336">
        <v>69.91107775933061</v>
      </c>
      <c r="G128" s="349" t="s">
        <v>953</v>
      </c>
      <c r="H128" s="343" t="s">
        <v>953</v>
      </c>
      <c r="I128" s="337">
        <v>15453</v>
      </c>
    </row>
    <row r="129" spans="1:9" ht="12.75" customHeight="1">
      <c r="A129" s="332">
        <v>740</v>
      </c>
      <c r="B129" s="335" t="s">
        <v>553</v>
      </c>
      <c r="C129" s="183">
        <v>423588</v>
      </c>
      <c r="D129" s="343" t="s">
        <v>953</v>
      </c>
      <c r="E129" s="193">
        <v>131690</v>
      </c>
      <c r="F129" s="336">
        <v>31.089171553490658</v>
      </c>
      <c r="G129" s="193" t="s">
        <v>953</v>
      </c>
      <c r="H129" s="343" t="s">
        <v>953</v>
      </c>
      <c r="I129" s="337">
        <v>35833</v>
      </c>
    </row>
    <row r="130" spans="1:9" ht="25.5" customHeight="1">
      <c r="A130" s="332">
        <v>744</v>
      </c>
      <c r="B130" s="362" t="s">
        <v>554</v>
      </c>
      <c r="C130" s="183">
        <v>324488</v>
      </c>
      <c r="D130" s="343" t="s">
        <v>953</v>
      </c>
      <c r="E130" s="193">
        <v>131690</v>
      </c>
      <c r="F130" s="336">
        <v>40.58393530731491</v>
      </c>
      <c r="G130" s="193" t="s">
        <v>953</v>
      </c>
      <c r="H130" s="343" t="s">
        <v>953</v>
      </c>
      <c r="I130" s="337">
        <v>35833</v>
      </c>
    </row>
    <row r="131" spans="1:9" ht="12.75">
      <c r="A131" s="332">
        <v>749</v>
      </c>
      <c r="B131" s="362" t="s">
        <v>555</v>
      </c>
      <c r="C131" s="183">
        <v>99100</v>
      </c>
      <c r="D131" s="343" t="s">
        <v>953</v>
      </c>
      <c r="E131" s="193">
        <v>0</v>
      </c>
      <c r="F131" s="336">
        <v>0</v>
      </c>
      <c r="G131" s="193" t="s">
        <v>953</v>
      </c>
      <c r="H131" s="343" t="s">
        <v>953</v>
      </c>
      <c r="I131" s="337">
        <v>0</v>
      </c>
    </row>
    <row r="132" spans="1:9" s="361" customFormat="1" ht="12.75" customHeight="1">
      <c r="A132" s="338"/>
      <c r="B132" s="188" t="s">
        <v>1307</v>
      </c>
      <c r="C132" s="333">
        <v>34393661</v>
      </c>
      <c r="D132" s="333">
        <v>20920319</v>
      </c>
      <c r="E132" s="333">
        <v>20614624</v>
      </c>
      <c r="F132" s="334">
        <v>59.93727739538981</v>
      </c>
      <c r="G132" s="334">
        <v>98.5387651115645</v>
      </c>
      <c r="H132" s="333">
        <v>2780510</v>
      </c>
      <c r="I132" s="333">
        <v>2932650</v>
      </c>
    </row>
    <row r="133" spans="1:9" ht="12.75" customHeight="1">
      <c r="A133" s="332"/>
      <c r="B133" s="335" t="s">
        <v>1309</v>
      </c>
      <c r="C133" s="183">
        <v>34294561</v>
      </c>
      <c r="D133" s="183">
        <v>20920319</v>
      </c>
      <c r="E133" s="183">
        <v>20614624</v>
      </c>
      <c r="F133" s="336">
        <v>60.110476410530524</v>
      </c>
      <c r="G133" s="336">
        <v>98.5387651115645</v>
      </c>
      <c r="H133" s="337">
        <v>2780510</v>
      </c>
      <c r="I133" s="337">
        <v>2932650</v>
      </c>
    </row>
    <row r="134" spans="1:9" ht="12.75" customHeight="1">
      <c r="A134" s="332">
        <v>3000</v>
      </c>
      <c r="B134" s="335" t="s">
        <v>492</v>
      </c>
      <c r="C134" s="183">
        <v>34294561</v>
      </c>
      <c r="D134" s="183">
        <v>20920319</v>
      </c>
      <c r="E134" s="183">
        <v>20614624</v>
      </c>
      <c r="F134" s="336">
        <v>60.110476410530524</v>
      </c>
      <c r="G134" s="336">
        <v>98.5387651115645</v>
      </c>
      <c r="H134" s="337">
        <v>2780510</v>
      </c>
      <c r="I134" s="337">
        <v>2932650</v>
      </c>
    </row>
    <row r="135" spans="1:9" ht="26.25" customHeight="1">
      <c r="A135" s="332">
        <v>3400</v>
      </c>
      <c r="B135" s="362" t="s">
        <v>556</v>
      </c>
      <c r="C135" s="183">
        <v>2491000</v>
      </c>
      <c r="D135" s="348">
        <v>1574500</v>
      </c>
      <c r="E135" s="348">
        <v>1504285</v>
      </c>
      <c r="F135" s="336">
        <v>60.38879967884384</v>
      </c>
      <c r="G135" s="336">
        <v>95.540489044141</v>
      </c>
      <c r="H135" s="337">
        <v>92149</v>
      </c>
      <c r="I135" s="337">
        <v>244527</v>
      </c>
    </row>
    <row r="136" spans="1:9" ht="12.75">
      <c r="A136" s="332">
        <v>3500</v>
      </c>
      <c r="B136" s="362" t="s">
        <v>557</v>
      </c>
      <c r="C136" s="183">
        <v>26090920</v>
      </c>
      <c r="D136" s="348">
        <v>16027935</v>
      </c>
      <c r="E136" s="348">
        <v>15827344</v>
      </c>
      <c r="F136" s="336">
        <v>60.662268712640255</v>
      </c>
      <c r="G136" s="336">
        <v>98.7484913059605</v>
      </c>
      <c r="H136" s="337">
        <v>2223801</v>
      </c>
      <c r="I136" s="337">
        <v>2231703</v>
      </c>
    </row>
    <row r="137" spans="1:9" ht="25.5">
      <c r="A137" s="355" t="s">
        <v>499</v>
      </c>
      <c r="B137" s="335" t="s">
        <v>558</v>
      </c>
      <c r="C137" s="183">
        <v>99100</v>
      </c>
      <c r="D137" s="183">
        <v>0</v>
      </c>
      <c r="E137" s="183">
        <v>0</v>
      </c>
      <c r="F137" s="336">
        <v>0</v>
      </c>
      <c r="G137" s="336">
        <v>0</v>
      </c>
      <c r="H137" s="337">
        <v>0</v>
      </c>
      <c r="I137" s="337">
        <v>0</v>
      </c>
    </row>
    <row r="138" spans="1:9" ht="12.75" customHeight="1">
      <c r="A138" s="332">
        <v>7000</v>
      </c>
      <c r="B138" s="335" t="s">
        <v>559</v>
      </c>
      <c r="C138" s="183">
        <v>99100</v>
      </c>
      <c r="D138" s="183">
        <v>0</v>
      </c>
      <c r="E138" s="183">
        <v>0</v>
      </c>
      <c r="F138" s="336">
        <v>0</v>
      </c>
      <c r="G138" s="336">
        <v>0</v>
      </c>
      <c r="H138" s="337">
        <v>0</v>
      </c>
      <c r="I138" s="337">
        <v>0</v>
      </c>
    </row>
    <row r="139" spans="1:9" ht="12.75" customHeight="1">
      <c r="A139" s="332"/>
      <c r="B139" s="335" t="s">
        <v>1293</v>
      </c>
      <c r="C139" s="183">
        <v>880369</v>
      </c>
      <c r="D139" s="183">
        <v>-1298805</v>
      </c>
      <c r="E139" s="183">
        <v>586443</v>
      </c>
      <c r="F139" s="336" t="s">
        <v>953</v>
      </c>
      <c r="G139" s="336" t="s">
        <v>953</v>
      </c>
      <c r="H139" s="337">
        <v>-44190</v>
      </c>
      <c r="I139" s="337">
        <v>248013</v>
      </c>
    </row>
    <row r="140" spans="1:9" ht="38.25">
      <c r="A140" s="332"/>
      <c r="B140" s="335" t="s">
        <v>560</v>
      </c>
      <c r="C140" s="183">
        <v>-880369</v>
      </c>
      <c r="D140" s="193">
        <v>1298805</v>
      </c>
      <c r="E140" s="193">
        <v>-586442</v>
      </c>
      <c r="F140" s="336" t="s">
        <v>953</v>
      </c>
      <c r="G140" s="336" t="s">
        <v>953</v>
      </c>
      <c r="H140" s="337">
        <v>44190</v>
      </c>
      <c r="I140" s="337">
        <v>-248012</v>
      </c>
    </row>
    <row r="141" spans="1:9" ht="20.25" customHeight="1">
      <c r="A141" s="332"/>
      <c r="B141" s="360" t="s">
        <v>561</v>
      </c>
      <c r="C141" s="183"/>
      <c r="D141" s="193"/>
      <c r="E141" s="193"/>
      <c r="F141" s="336"/>
      <c r="G141" s="336"/>
      <c r="H141" s="337"/>
      <c r="I141" s="337"/>
    </row>
    <row r="142" spans="1:9" s="361" customFormat="1" ht="12.75" customHeight="1">
      <c r="A142" s="338"/>
      <c r="B142" s="188" t="s">
        <v>1271</v>
      </c>
      <c r="C142" s="333">
        <v>1662796</v>
      </c>
      <c r="D142" s="333">
        <v>944831</v>
      </c>
      <c r="E142" s="333">
        <v>1011973</v>
      </c>
      <c r="F142" s="334">
        <v>60.85972061515664</v>
      </c>
      <c r="G142" s="334">
        <v>107.10624439714616</v>
      </c>
      <c r="H142" s="333">
        <v>4239</v>
      </c>
      <c r="I142" s="333">
        <v>154232</v>
      </c>
    </row>
    <row r="143" spans="1:9" ht="12.75" customHeight="1">
      <c r="A143" s="332"/>
      <c r="B143" s="335" t="s">
        <v>506</v>
      </c>
      <c r="C143" s="337">
        <v>1662796</v>
      </c>
      <c r="D143" s="193">
        <v>944831</v>
      </c>
      <c r="E143" s="193">
        <v>1011973</v>
      </c>
      <c r="F143" s="336">
        <v>60.85972061515664</v>
      </c>
      <c r="G143" s="336">
        <v>107.10624439714616</v>
      </c>
      <c r="H143" s="337">
        <v>146609</v>
      </c>
      <c r="I143" s="337">
        <v>154232</v>
      </c>
    </row>
    <row r="144" spans="1:9" ht="38.25" customHeight="1">
      <c r="A144" s="332">
        <v>500</v>
      </c>
      <c r="B144" s="335" t="s">
        <v>539</v>
      </c>
      <c r="C144" s="337">
        <v>1662796</v>
      </c>
      <c r="D144" s="343" t="s">
        <v>953</v>
      </c>
      <c r="E144" s="193">
        <v>1011973</v>
      </c>
      <c r="F144" s="336">
        <v>60.85972061515664</v>
      </c>
      <c r="G144" s="193" t="s">
        <v>953</v>
      </c>
      <c r="H144" s="343" t="s">
        <v>953</v>
      </c>
      <c r="I144" s="337">
        <v>154232</v>
      </c>
    </row>
    <row r="145" spans="1:9" ht="12.75" customHeight="1">
      <c r="A145" s="332">
        <v>520</v>
      </c>
      <c r="B145" s="362" t="s">
        <v>508</v>
      </c>
      <c r="C145" s="337">
        <v>1661229</v>
      </c>
      <c r="D145" s="363" t="s">
        <v>953</v>
      </c>
      <c r="E145" s="349">
        <v>1008285</v>
      </c>
      <c r="F145" s="336">
        <v>60.695123911272916</v>
      </c>
      <c r="G145" s="349" t="s">
        <v>953</v>
      </c>
      <c r="H145" s="363" t="s">
        <v>953</v>
      </c>
      <c r="I145" s="337">
        <v>153491</v>
      </c>
    </row>
    <row r="146" spans="1:9" ht="40.5" customHeight="1">
      <c r="A146" s="332">
        <v>523</v>
      </c>
      <c r="B146" s="362" t="s">
        <v>562</v>
      </c>
      <c r="C146" s="183">
        <v>1661229</v>
      </c>
      <c r="D146" s="363" t="s">
        <v>953</v>
      </c>
      <c r="E146" s="349">
        <v>1008285</v>
      </c>
      <c r="F146" s="336">
        <v>60.695123911272916</v>
      </c>
      <c r="G146" s="349" t="s">
        <v>953</v>
      </c>
      <c r="H146" s="363" t="s">
        <v>953</v>
      </c>
      <c r="I146" s="337">
        <v>153491</v>
      </c>
    </row>
    <row r="147" spans="1:9" ht="26.25" customHeight="1">
      <c r="A147" s="332">
        <v>560</v>
      </c>
      <c r="B147" s="335" t="s">
        <v>514</v>
      </c>
      <c r="C147" s="183">
        <v>1000</v>
      </c>
      <c r="D147" s="343" t="s">
        <v>953</v>
      </c>
      <c r="E147" s="193">
        <v>6</v>
      </c>
      <c r="F147" s="336">
        <v>0.6</v>
      </c>
      <c r="G147" s="193" t="s">
        <v>953</v>
      </c>
      <c r="H147" s="343" t="s">
        <v>953</v>
      </c>
      <c r="I147" s="337">
        <v>0</v>
      </c>
    </row>
    <row r="148" spans="1:9" ht="12.75" customHeight="1">
      <c r="A148" s="332">
        <v>561</v>
      </c>
      <c r="B148" s="362" t="s">
        <v>515</v>
      </c>
      <c r="C148" s="183">
        <v>1000</v>
      </c>
      <c r="D148" s="363" t="s">
        <v>953</v>
      </c>
      <c r="E148" s="349">
        <v>6</v>
      </c>
      <c r="F148" s="336">
        <v>0.6</v>
      </c>
      <c r="G148" s="349" t="s">
        <v>953</v>
      </c>
      <c r="H148" s="363" t="s">
        <v>953</v>
      </c>
      <c r="I148" s="337">
        <v>0</v>
      </c>
    </row>
    <row r="149" spans="1:9" ht="26.25" customHeight="1">
      <c r="A149" s="332">
        <v>590</v>
      </c>
      <c r="B149" s="335" t="s">
        <v>517</v>
      </c>
      <c r="C149" s="183">
        <v>567</v>
      </c>
      <c r="D149" s="343" t="s">
        <v>953</v>
      </c>
      <c r="E149" s="193">
        <v>184</v>
      </c>
      <c r="F149" s="336">
        <v>32.451499118165785</v>
      </c>
      <c r="G149" s="193" t="s">
        <v>953</v>
      </c>
      <c r="H149" s="343" t="s">
        <v>953</v>
      </c>
      <c r="I149" s="337">
        <v>34</v>
      </c>
    </row>
    <row r="150" spans="1:9" ht="12.75" customHeight="1">
      <c r="A150" s="332">
        <v>593</v>
      </c>
      <c r="B150" s="362" t="s">
        <v>519</v>
      </c>
      <c r="C150" s="183">
        <v>567</v>
      </c>
      <c r="D150" s="343" t="s">
        <v>953</v>
      </c>
      <c r="E150" s="193">
        <v>184</v>
      </c>
      <c r="F150" s="336">
        <v>32.451499118165785</v>
      </c>
      <c r="G150" s="193" t="s">
        <v>953</v>
      </c>
      <c r="H150" s="343" t="s">
        <v>953</v>
      </c>
      <c r="I150" s="337">
        <v>34</v>
      </c>
    </row>
    <row r="151" spans="1:9" s="361" customFormat="1" ht="12.75" customHeight="1">
      <c r="A151" s="338"/>
      <c r="B151" s="188" t="s">
        <v>1307</v>
      </c>
      <c r="C151" s="333">
        <v>2025668</v>
      </c>
      <c r="D151" s="333">
        <v>1669941</v>
      </c>
      <c r="E151" s="333">
        <v>1540641</v>
      </c>
      <c r="F151" s="334">
        <v>76.05594796383218</v>
      </c>
      <c r="G151" s="334">
        <v>92.25721148232184</v>
      </c>
      <c r="H151" s="333">
        <v>274139</v>
      </c>
      <c r="I151" s="333">
        <v>249760</v>
      </c>
    </row>
    <row r="152" spans="1:9" ht="12.75" customHeight="1">
      <c r="A152" s="332"/>
      <c r="B152" s="335" t="s">
        <v>1309</v>
      </c>
      <c r="C152" s="183">
        <v>2025668</v>
      </c>
      <c r="D152" s="183">
        <v>1669941</v>
      </c>
      <c r="E152" s="183">
        <v>1540641</v>
      </c>
      <c r="F152" s="336">
        <v>76.05594796383218</v>
      </c>
      <c r="G152" s="336">
        <v>92.25721148232184</v>
      </c>
      <c r="H152" s="337">
        <v>274139</v>
      </c>
      <c r="I152" s="337">
        <v>249760</v>
      </c>
    </row>
    <row r="153" spans="1:9" ht="12.75" customHeight="1">
      <c r="A153" s="332">
        <v>3000</v>
      </c>
      <c r="B153" s="335" t="s">
        <v>492</v>
      </c>
      <c r="C153" s="183">
        <v>2025668</v>
      </c>
      <c r="D153" s="183">
        <v>1669941</v>
      </c>
      <c r="E153" s="183">
        <v>1540641</v>
      </c>
      <c r="F153" s="336">
        <v>76.05594796383218</v>
      </c>
      <c r="G153" s="336">
        <v>92.25721148232184</v>
      </c>
      <c r="H153" s="337">
        <v>274139</v>
      </c>
      <c r="I153" s="337">
        <v>249760</v>
      </c>
    </row>
    <row r="154" spans="1:9" ht="26.25" customHeight="1">
      <c r="A154" s="332">
        <v>3400</v>
      </c>
      <c r="B154" s="362" t="s">
        <v>556</v>
      </c>
      <c r="C154" s="183">
        <v>50000</v>
      </c>
      <c r="D154" s="348">
        <v>27000</v>
      </c>
      <c r="E154" s="348">
        <v>20615</v>
      </c>
      <c r="F154" s="336">
        <v>41.23</v>
      </c>
      <c r="G154" s="336">
        <v>76.35185185185185</v>
      </c>
      <c r="H154" s="337">
        <v>3000</v>
      </c>
      <c r="I154" s="337">
        <v>16442</v>
      </c>
    </row>
    <row r="155" spans="1:9" ht="12.75">
      <c r="A155" s="332">
        <v>3500</v>
      </c>
      <c r="B155" s="362" t="s">
        <v>557</v>
      </c>
      <c r="C155" s="183">
        <v>1628284</v>
      </c>
      <c r="D155" s="348">
        <v>1399435</v>
      </c>
      <c r="E155" s="348">
        <v>1373177</v>
      </c>
      <c r="F155" s="336">
        <v>84.33276995904892</v>
      </c>
      <c r="G155" s="336">
        <v>98.1236713387903</v>
      </c>
      <c r="H155" s="337">
        <v>241813</v>
      </c>
      <c r="I155" s="337">
        <v>198223</v>
      </c>
    </row>
    <row r="156" spans="1:9" ht="12.75" customHeight="1">
      <c r="A156" s="332"/>
      <c r="B156" s="335" t="s">
        <v>1293</v>
      </c>
      <c r="C156" s="183">
        <v>-362872</v>
      </c>
      <c r="D156" s="183">
        <v>-725110</v>
      </c>
      <c r="E156" s="183">
        <v>-528668</v>
      </c>
      <c r="F156" s="336" t="s">
        <v>953</v>
      </c>
      <c r="G156" s="336" t="s">
        <v>953</v>
      </c>
      <c r="H156" s="337">
        <v>-127530</v>
      </c>
      <c r="I156" s="337">
        <v>-95528</v>
      </c>
    </row>
    <row r="157" spans="1:9" ht="25.5">
      <c r="A157" s="332"/>
      <c r="B157" s="335" t="s">
        <v>503</v>
      </c>
      <c r="C157" s="183">
        <v>362872</v>
      </c>
      <c r="D157" s="193">
        <v>725110</v>
      </c>
      <c r="E157" s="193">
        <v>528668</v>
      </c>
      <c r="F157" s="336" t="s">
        <v>953</v>
      </c>
      <c r="G157" s="336" t="s">
        <v>953</v>
      </c>
      <c r="H157" s="337">
        <v>127530</v>
      </c>
      <c r="I157" s="337">
        <v>95508</v>
      </c>
    </row>
    <row r="158" spans="1:9" ht="30" customHeight="1">
      <c r="A158" s="332"/>
      <c r="B158" s="360" t="s">
        <v>563</v>
      </c>
      <c r="C158" s="366"/>
      <c r="D158" s="366"/>
      <c r="E158" s="366"/>
      <c r="F158" s="334"/>
      <c r="G158" s="334"/>
      <c r="H158" s="333"/>
      <c r="I158" s="333"/>
    </row>
    <row r="159" spans="1:9" ht="15" customHeight="1">
      <c r="A159" s="332"/>
      <c r="B159" s="188" t="s">
        <v>1271</v>
      </c>
      <c r="C159" s="177">
        <v>102628968</v>
      </c>
      <c r="D159" s="177">
        <v>58316168</v>
      </c>
      <c r="E159" s="177">
        <v>62335423</v>
      </c>
      <c r="F159" s="334">
        <v>60.73862401110767</v>
      </c>
      <c r="G159" s="334">
        <v>106.89217954101511</v>
      </c>
      <c r="H159" s="333">
        <v>9048665</v>
      </c>
      <c r="I159" s="333">
        <v>9499861</v>
      </c>
    </row>
    <row r="160" spans="1:9" ht="12.75">
      <c r="A160" s="332"/>
      <c r="B160" s="335" t="s">
        <v>506</v>
      </c>
      <c r="C160" s="183">
        <v>102628968</v>
      </c>
      <c r="D160" s="183">
        <v>58316168</v>
      </c>
      <c r="E160" s="183">
        <v>62335423</v>
      </c>
      <c r="F160" s="336">
        <v>60.73862401110767</v>
      </c>
      <c r="G160" s="336">
        <v>106.89217954101511</v>
      </c>
      <c r="H160" s="337">
        <v>9048665</v>
      </c>
      <c r="I160" s="337">
        <v>9499861</v>
      </c>
    </row>
    <row r="161" spans="1:9" ht="38.25" customHeight="1">
      <c r="A161" s="332">
        <v>500</v>
      </c>
      <c r="B161" s="335" t="s">
        <v>539</v>
      </c>
      <c r="C161" s="183">
        <v>102628968</v>
      </c>
      <c r="D161" s="343" t="s">
        <v>953</v>
      </c>
      <c r="E161" s="183">
        <v>62335423</v>
      </c>
      <c r="F161" s="336">
        <v>60.73862401110767</v>
      </c>
      <c r="G161" s="193" t="s">
        <v>953</v>
      </c>
      <c r="H161" s="343" t="s">
        <v>953</v>
      </c>
      <c r="I161" s="337">
        <v>9499861</v>
      </c>
    </row>
    <row r="162" spans="1:9" ht="12.75" customHeight="1">
      <c r="A162" s="332">
        <v>520</v>
      </c>
      <c r="B162" s="362" t="s">
        <v>508</v>
      </c>
      <c r="C162" s="183">
        <v>102503982</v>
      </c>
      <c r="D162" s="343" t="s">
        <v>953</v>
      </c>
      <c r="E162" s="183">
        <v>62214917</v>
      </c>
      <c r="F162" s="336">
        <v>60.695122068526075</v>
      </c>
      <c r="G162" s="193" t="s">
        <v>953</v>
      </c>
      <c r="H162" s="343" t="s">
        <v>953</v>
      </c>
      <c r="I162" s="337">
        <v>9470970</v>
      </c>
    </row>
    <row r="163" spans="1:9" ht="38.25" customHeight="1">
      <c r="A163" s="332">
        <v>524</v>
      </c>
      <c r="B163" s="362" t="s">
        <v>564</v>
      </c>
      <c r="C163" s="183">
        <v>102503982</v>
      </c>
      <c r="D163" s="343" t="s">
        <v>953</v>
      </c>
      <c r="E163" s="183">
        <v>62214917</v>
      </c>
      <c r="F163" s="336">
        <v>60.695122068526075</v>
      </c>
      <c r="G163" s="193" t="s">
        <v>953</v>
      </c>
      <c r="H163" s="343" t="s">
        <v>953</v>
      </c>
      <c r="I163" s="337">
        <v>9470970</v>
      </c>
    </row>
    <row r="164" spans="1:9" ht="27" customHeight="1">
      <c r="A164" s="332">
        <v>560</v>
      </c>
      <c r="B164" s="335" t="s">
        <v>514</v>
      </c>
      <c r="C164" s="183">
        <v>90000</v>
      </c>
      <c r="D164" s="343" t="s">
        <v>953</v>
      </c>
      <c r="E164" s="183">
        <v>83828</v>
      </c>
      <c r="F164" s="336">
        <v>93.14222222222223</v>
      </c>
      <c r="G164" s="193" t="s">
        <v>953</v>
      </c>
      <c r="H164" s="343" t="s">
        <v>953</v>
      </c>
      <c r="I164" s="337">
        <v>14297</v>
      </c>
    </row>
    <row r="165" spans="1:9" ht="13.5" customHeight="1">
      <c r="A165" s="332">
        <v>561</v>
      </c>
      <c r="B165" s="362" t="s">
        <v>515</v>
      </c>
      <c r="C165" s="183">
        <v>90000</v>
      </c>
      <c r="D165" s="343" t="s">
        <v>953</v>
      </c>
      <c r="E165" s="183">
        <v>83828</v>
      </c>
      <c r="F165" s="336">
        <v>93.14222222222223</v>
      </c>
      <c r="G165" s="193" t="s">
        <v>953</v>
      </c>
      <c r="H165" s="343" t="s">
        <v>953</v>
      </c>
      <c r="I165" s="337">
        <v>14297</v>
      </c>
    </row>
    <row r="166" spans="1:9" ht="27" customHeight="1">
      <c r="A166" s="332">
        <v>590</v>
      </c>
      <c r="B166" s="335" t="s">
        <v>517</v>
      </c>
      <c r="C166" s="183">
        <v>34986</v>
      </c>
      <c r="D166" s="343" t="s">
        <v>953</v>
      </c>
      <c r="E166" s="183">
        <v>15341</v>
      </c>
      <c r="F166" s="336">
        <v>43.848968158692045</v>
      </c>
      <c r="G166" s="193" t="s">
        <v>953</v>
      </c>
      <c r="H166" s="343" t="s">
        <v>953</v>
      </c>
      <c r="I166" s="337">
        <v>2636</v>
      </c>
    </row>
    <row r="167" spans="1:9" ht="12.75" customHeight="1">
      <c r="A167" s="332">
        <v>593</v>
      </c>
      <c r="B167" s="362" t="s">
        <v>519</v>
      </c>
      <c r="C167" s="183">
        <v>34986</v>
      </c>
      <c r="D167" s="343" t="s">
        <v>953</v>
      </c>
      <c r="E167" s="183">
        <v>15341</v>
      </c>
      <c r="F167" s="336">
        <v>43.848968158692045</v>
      </c>
      <c r="G167" s="193" t="s">
        <v>953</v>
      </c>
      <c r="H167" s="343" t="s">
        <v>953</v>
      </c>
      <c r="I167" s="337">
        <v>2636</v>
      </c>
    </row>
    <row r="168" spans="1:9" ht="17.25" customHeight="1">
      <c r="A168" s="332"/>
      <c r="B168" s="188" t="s">
        <v>1307</v>
      </c>
      <c r="C168" s="177">
        <v>101672877</v>
      </c>
      <c r="D168" s="177">
        <v>65746442</v>
      </c>
      <c r="E168" s="177">
        <v>64406762.57</v>
      </c>
      <c r="F168" s="334">
        <v>63.34704443349233</v>
      </c>
      <c r="G168" s="334">
        <v>97.96235447995801</v>
      </c>
      <c r="H168" s="333">
        <v>8828007</v>
      </c>
      <c r="I168" s="333">
        <v>8995177.57</v>
      </c>
    </row>
    <row r="169" spans="1:9" ht="14.25" customHeight="1">
      <c r="A169" s="332"/>
      <c r="B169" s="335" t="s">
        <v>1309</v>
      </c>
      <c r="C169" s="183">
        <v>101672877</v>
      </c>
      <c r="D169" s="183">
        <v>65746442</v>
      </c>
      <c r="E169" s="183">
        <v>64406762.57</v>
      </c>
      <c r="F169" s="336">
        <v>63.34704443349233</v>
      </c>
      <c r="G169" s="336">
        <v>97.96235447995801</v>
      </c>
      <c r="H169" s="337">
        <v>8828007</v>
      </c>
      <c r="I169" s="337">
        <v>8995177.57</v>
      </c>
    </row>
    <row r="170" spans="1:9" ht="14.25" customHeight="1">
      <c r="A170" s="332">
        <v>1000</v>
      </c>
      <c r="B170" s="335" t="s">
        <v>532</v>
      </c>
      <c r="C170" s="183">
        <v>2032094</v>
      </c>
      <c r="D170" s="183">
        <v>0</v>
      </c>
      <c r="E170" s="183">
        <v>0</v>
      </c>
      <c r="F170" s="336">
        <v>0</v>
      </c>
      <c r="G170" s="336" t="s">
        <v>953</v>
      </c>
      <c r="H170" s="337">
        <v>0</v>
      </c>
      <c r="I170" s="337">
        <v>0</v>
      </c>
    </row>
    <row r="171" spans="1:9" ht="12.75" customHeight="1">
      <c r="A171" s="332">
        <v>1800</v>
      </c>
      <c r="B171" s="362" t="s">
        <v>534</v>
      </c>
      <c r="C171" s="183">
        <v>2032094</v>
      </c>
      <c r="D171" s="183">
        <v>0</v>
      </c>
      <c r="E171" s="183">
        <v>0</v>
      </c>
      <c r="F171" s="336">
        <v>0</v>
      </c>
      <c r="G171" s="336" t="s">
        <v>953</v>
      </c>
      <c r="H171" s="337">
        <v>0</v>
      </c>
      <c r="I171" s="337">
        <v>0</v>
      </c>
    </row>
    <row r="172" spans="1:9" ht="13.5" customHeight="1">
      <c r="A172" s="332">
        <v>2000</v>
      </c>
      <c r="B172" s="335" t="s">
        <v>491</v>
      </c>
      <c r="C172" s="183">
        <v>1233945</v>
      </c>
      <c r="D172" s="183">
        <v>868148</v>
      </c>
      <c r="E172" s="183">
        <v>710774</v>
      </c>
      <c r="F172" s="336">
        <v>57.60175696647744</v>
      </c>
      <c r="G172" s="336">
        <v>81.87244571202146</v>
      </c>
      <c r="H172" s="337">
        <v>302341</v>
      </c>
      <c r="I172" s="337">
        <v>236060</v>
      </c>
    </row>
    <row r="173" spans="1:9" ht="13.5" customHeight="1">
      <c r="A173" s="332">
        <v>3000</v>
      </c>
      <c r="B173" s="335" t="s">
        <v>492</v>
      </c>
      <c r="C173" s="183">
        <v>98406838</v>
      </c>
      <c r="D173" s="183">
        <v>64878294</v>
      </c>
      <c r="E173" s="183">
        <v>63695988.57</v>
      </c>
      <c r="F173" s="336">
        <v>64.72719768721763</v>
      </c>
      <c r="G173" s="336">
        <v>98.17765641309866</v>
      </c>
      <c r="H173" s="337">
        <v>8525666</v>
      </c>
      <c r="I173" s="337">
        <v>8759117.57</v>
      </c>
    </row>
    <row r="174" spans="1:9" ht="13.5" customHeight="1">
      <c r="A174" s="332">
        <v>3500</v>
      </c>
      <c r="B174" s="362" t="s">
        <v>536</v>
      </c>
      <c r="C174" s="183">
        <v>81699062</v>
      </c>
      <c r="D174" s="183">
        <v>55972467</v>
      </c>
      <c r="E174" s="183">
        <v>54894520</v>
      </c>
      <c r="F174" s="336">
        <v>67.19112638037387</v>
      </c>
      <c r="G174" s="336">
        <v>98.07414777697755</v>
      </c>
      <c r="H174" s="337">
        <v>7207405</v>
      </c>
      <c r="I174" s="337">
        <v>7465203</v>
      </c>
    </row>
    <row r="175" spans="1:9" ht="12.75">
      <c r="A175" s="332"/>
      <c r="B175" s="335" t="s">
        <v>1293</v>
      </c>
      <c r="C175" s="183">
        <v>956091</v>
      </c>
      <c r="D175" s="183">
        <v>-7430274</v>
      </c>
      <c r="E175" s="183">
        <v>-2071339.57</v>
      </c>
      <c r="F175" s="336" t="s">
        <v>953</v>
      </c>
      <c r="G175" s="336" t="s">
        <v>953</v>
      </c>
      <c r="H175" s="337">
        <v>220658</v>
      </c>
      <c r="I175" s="337">
        <v>504683.43</v>
      </c>
    </row>
    <row r="176" spans="1:9" ht="26.25" customHeight="1">
      <c r="A176" s="332"/>
      <c r="B176" s="335" t="s">
        <v>503</v>
      </c>
      <c r="C176" s="183">
        <v>-956091</v>
      </c>
      <c r="D176" s="183">
        <v>7430274</v>
      </c>
      <c r="E176" s="183">
        <v>2071339</v>
      </c>
      <c r="F176" s="336" t="s">
        <v>953</v>
      </c>
      <c r="G176" s="336" t="s">
        <v>953</v>
      </c>
      <c r="H176" s="337">
        <v>-220658</v>
      </c>
      <c r="I176" s="337">
        <v>-504684</v>
      </c>
    </row>
    <row r="177" spans="1:9" ht="27" customHeight="1">
      <c r="A177" s="332"/>
      <c r="B177" s="360" t="s">
        <v>565</v>
      </c>
      <c r="D177" s="183"/>
      <c r="E177" s="183"/>
      <c r="F177" s="334"/>
      <c r="G177" s="334"/>
      <c r="H177" s="333"/>
      <c r="I177" s="333"/>
    </row>
    <row r="178" spans="1:9" ht="17.25" customHeight="1">
      <c r="A178" s="332"/>
      <c r="B178" s="188" t="s">
        <v>1271</v>
      </c>
      <c r="C178" s="177">
        <v>13251877</v>
      </c>
      <c r="D178" s="177">
        <v>7290614</v>
      </c>
      <c r="E178" s="177">
        <v>6758745</v>
      </c>
      <c r="F178" s="334">
        <v>51.002171239591185</v>
      </c>
      <c r="G178" s="334">
        <v>92.70474338649667</v>
      </c>
      <c r="H178" s="333">
        <v>933884</v>
      </c>
      <c r="I178" s="333">
        <v>793120</v>
      </c>
    </row>
    <row r="179" spans="1:9" ht="15" customHeight="1">
      <c r="A179" s="332"/>
      <c r="B179" s="335" t="s">
        <v>506</v>
      </c>
      <c r="C179" s="183">
        <v>13224645</v>
      </c>
      <c r="D179" s="183">
        <v>7274731</v>
      </c>
      <c r="E179" s="183">
        <v>6745758</v>
      </c>
      <c r="F179" s="336">
        <v>51.0089911676268</v>
      </c>
      <c r="G179" s="336">
        <v>92.72862460481358</v>
      </c>
      <c r="H179" s="337">
        <v>931615</v>
      </c>
      <c r="I179" s="337">
        <v>790171</v>
      </c>
    </row>
    <row r="180" spans="1:9" ht="38.25" customHeight="1">
      <c r="A180" s="332">
        <v>500</v>
      </c>
      <c r="B180" s="335" t="s">
        <v>539</v>
      </c>
      <c r="C180" s="183">
        <v>345000</v>
      </c>
      <c r="D180" s="343" t="s">
        <v>953</v>
      </c>
      <c r="E180" s="183">
        <v>298676</v>
      </c>
      <c r="F180" s="336">
        <v>86.5727536231884</v>
      </c>
      <c r="G180" s="193" t="s">
        <v>953</v>
      </c>
      <c r="H180" s="343" t="s">
        <v>953</v>
      </c>
      <c r="I180" s="337">
        <v>33445</v>
      </c>
    </row>
    <row r="181" spans="1:9" ht="24.75" customHeight="1">
      <c r="A181" s="332">
        <v>590</v>
      </c>
      <c r="B181" s="335" t="s">
        <v>517</v>
      </c>
      <c r="C181" s="183">
        <v>345000</v>
      </c>
      <c r="D181" s="343" t="s">
        <v>953</v>
      </c>
      <c r="E181" s="183">
        <v>298676</v>
      </c>
      <c r="F181" s="336">
        <v>86.5727536231884</v>
      </c>
      <c r="G181" s="193" t="s">
        <v>953</v>
      </c>
      <c r="H181" s="343" t="s">
        <v>953</v>
      </c>
      <c r="I181" s="337">
        <v>33445</v>
      </c>
    </row>
    <row r="182" spans="1:9" ht="26.25" customHeight="1">
      <c r="A182" s="332">
        <v>599</v>
      </c>
      <c r="B182" s="335" t="s">
        <v>566</v>
      </c>
      <c r="C182" s="183">
        <v>345000</v>
      </c>
      <c r="D182" s="343" t="s">
        <v>953</v>
      </c>
      <c r="E182" s="183">
        <v>298676</v>
      </c>
      <c r="F182" s="336">
        <v>86.5727536231884</v>
      </c>
      <c r="G182" s="193" t="s">
        <v>953</v>
      </c>
      <c r="H182" s="343" t="s">
        <v>953</v>
      </c>
      <c r="I182" s="337">
        <v>33445</v>
      </c>
    </row>
    <row r="183" spans="1:9" ht="12.75" customHeight="1">
      <c r="A183" s="332">
        <v>700</v>
      </c>
      <c r="B183" s="335" t="s">
        <v>522</v>
      </c>
      <c r="C183" s="183">
        <v>12879645</v>
      </c>
      <c r="D183" s="343" t="s">
        <v>953</v>
      </c>
      <c r="E183" s="183">
        <v>6447082</v>
      </c>
      <c r="F183" s="336">
        <v>50.05636413115424</v>
      </c>
      <c r="G183" s="193" t="s">
        <v>953</v>
      </c>
      <c r="H183" s="343" t="s">
        <v>953</v>
      </c>
      <c r="I183" s="337">
        <v>756726</v>
      </c>
    </row>
    <row r="184" spans="1:9" ht="27" customHeight="1">
      <c r="A184" s="332">
        <v>720</v>
      </c>
      <c r="B184" s="335" t="s">
        <v>543</v>
      </c>
      <c r="C184" s="183">
        <v>10998936</v>
      </c>
      <c r="D184" s="343" t="s">
        <v>953</v>
      </c>
      <c r="E184" s="183">
        <v>5350000</v>
      </c>
      <c r="F184" s="336">
        <v>48.64106855426743</v>
      </c>
      <c r="G184" s="193" t="s">
        <v>953</v>
      </c>
      <c r="H184" s="343" t="s">
        <v>953</v>
      </c>
      <c r="I184" s="337">
        <v>600000</v>
      </c>
    </row>
    <row r="185" spans="1:9" ht="26.25" customHeight="1">
      <c r="A185" s="332">
        <v>726</v>
      </c>
      <c r="B185" s="362" t="s">
        <v>567</v>
      </c>
      <c r="C185" s="183">
        <v>8524175</v>
      </c>
      <c r="D185" s="343" t="s">
        <v>953</v>
      </c>
      <c r="E185" s="183">
        <v>4146250</v>
      </c>
      <c r="F185" s="336">
        <v>48.64107083676719</v>
      </c>
      <c r="G185" s="193" t="s">
        <v>953</v>
      </c>
      <c r="H185" s="343" t="s">
        <v>953</v>
      </c>
      <c r="I185" s="337">
        <v>465000</v>
      </c>
    </row>
    <row r="186" spans="1:9" ht="26.25" customHeight="1">
      <c r="A186" s="332">
        <v>727</v>
      </c>
      <c r="B186" s="362" t="s">
        <v>568</v>
      </c>
      <c r="C186" s="183">
        <v>612641</v>
      </c>
      <c r="D186" s="343" t="s">
        <v>953</v>
      </c>
      <c r="E186" s="183">
        <v>297995</v>
      </c>
      <c r="F186" s="336">
        <v>48.641047530282826</v>
      </c>
      <c r="G186" s="193" t="s">
        <v>953</v>
      </c>
      <c r="H186" s="343" t="s">
        <v>953</v>
      </c>
      <c r="I186" s="337">
        <v>33420</v>
      </c>
    </row>
    <row r="187" spans="1:9" ht="30" customHeight="1">
      <c r="A187" s="332">
        <v>728</v>
      </c>
      <c r="B187" s="362" t="s">
        <v>569</v>
      </c>
      <c r="C187" s="183">
        <v>29697</v>
      </c>
      <c r="D187" s="343" t="s">
        <v>953</v>
      </c>
      <c r="E187" s="183">
        <v>14445</v>
      </c>
      <c r="F187" s="336">
        <v>48.64127689665623</v>
      </c>
      <c r="G187" s="193" t="s">
        <v>953</v>
      </c>
      <c r="H187" s="343" t="s">
        <v>953</v>
      </c>
      <c r="I187" s="337">
        <v>1620</v>
      </c>
    </row>
    <row r="188" spans="1:9" ht="37.5" customHeight="1">
      <c r="A188" s="332">
        <v>729</v>
      </c>
      <c r="B188" s="362" t="s">
        <v>570</v>
      </c>
      <c r="C188" s="183">
        <v>1832423</v>
      </c>
      <c r="D188" s="343" t="s">
        <v>953</v>
      </c>
      <c r="E188" s="183">
        <v>891310</v>
      </c>
      <c r="F188" s="336">
        <v>48.64106158894535</v>
      </c>
      <c r="G188" s="193" t="s">
        <v>953</v>
      </c>
      <c r="H188" s="343" t="s">
        <v>953</v>
      </c>
      <c r="I188" s="337">
        <v>99960</v>
      </c>
    </row>
    <row r="189" spans="1:9" ht="14.25" customHeight="1">
      <c r="A189" s="332">
        <v>740</v>
      </c>
      <c r="B189" s="335" t="s">
        <v>571</v>
      </c>
      <c r="C189" s="183">
        <v>1880709</v>
      </c>
      <c r="D189" s="343" t="s">
        <v>953</v>
      </c>
      <c r="E189" s="183">
        <v>1097082</v>
      </c>
      <c r="F189" s="336">
        <v>58.333426383347984</v>
      </c>
      <c r="G189" s="193" t="s">
        <v>953</v>
      </c>
      <c r="H189" s="343" t="s">
        <v>953</v>
      </c>
      <c r="I189" s="337">
        <v>156726</v>
      </c>
    </row>
    <row r="190" spans="1:9" ht="52.5" customHeight="1">
      <c r="A190" s="332">
        <v>742</v>
      </c>
      <c r="B190" s="362" t="s">
        <v>572</v>
      </c>
      <c r="C190" s="183">
        <v>1857709</v>
      </c>
      <c r="D190" s="343" t="s">
        <v>953</v>
      </c>
      <c r="E190" s="183">
        <v>1083663</v>
      </c>
      <c r="F190" s="336">
        <v>58.333301932649306</v>
      </c>
      <c r="G190" s="193" t="s">
        <v>953</v>
      </c>
      <c r="H190" s="343" t="s">
        <v>953</v>
      </c>
      <c r="I190" s="337">
        <v>154809</v>
      </c>
    </row>
    <row r="191" spans="1:9" ht="37.5" customHeight="1">
      <c r="A191" s="332">
        <v>747</v>
      </c>
      <c r="B191" s="362" t="s">
        <v>573</v>
      </c>
      <c r="C191" s="183">
        <v>23000</v>
      </c>
      <c r="D191" s="343" t="s">
        <v>953</v>
      </c>
      <c r="E191" s="183">
        <v>13419</v>
      </c>
      <c r="F191" s="336">
        <v>58.34347826086956</v>
      </c>
      <c r="G191" s="193" t="s">
        <v>953</v>
      </c>
      <c r="H191" s="343" t="s">
        <v>953</v>
      </c>
      <c r="I191" s="337">
        <v>1917</v>
      </c>
    </row>
    <row r="192" spans="1:9" ht="12.75">
      <c r="A192" s="332"/>
      <c r="B192" s="335" t="s">
        <v>531</v>
      </c>
      <c r="C192" s="183">
        <v>27232</v>
      </c>
      <c r="D192" s="183">
        <v>15883</v>
      </c>
      <c r="E192" s="183">
        <v>12987</v>
      </c>
      <c r="F192" s="336">
        <v>47.690217391304344</v>
      </c>
      <c r="G192" s="336">
        <v>81.7666687653466</v>
      </c>
      <c r="H192" s="337">
        <v>2269</v>
      </c>
      <c r="I192" s="337">
        <v>2949</v>
      </c>
    </row>
    <row r="193" spans="1:9" ht="15.75" customHeight="1">
      <c r="A193" s="332"/>
      <c r="B193" s="188" t="s">
        <v>1307</v>
      </c>
      <c r="C193" s="177">
        <v>13251877</v>
      </c>
      <c r="D193" s="177">
        <v>7290614</v>
      </c>
      <c r="E193" s="177">
        <v>6781241</v>
      </c>
      <c r="F193" s="334">
        <v>51.17192832381405</v>
      </c>
      <c r="G193" s="334">
        <v>93.0133045035713</v>
      </c>
      <c r="H193" s="333">
        <v>933884</v>
      </c>
      <c r="I193" s="333">
        <v>898658</v>
      </c>
    </row>
    <row r="194" spans="1:9" ht="13.5" customHeight="1">
      <c r="A194" s="332"/>
      <c r="B194" s="335" t="s">
        <v>1309</v>
      </c>
      <c r="C194" s="183">
        <v>11146577</v>
      </c>
      <c r="D194" s="183">
        <v>6297385</v>
      </c>
      <c r="E194" s="183">
        <v>5900144</v>
      </c>
      <c r="F194" s="336">
        <v>52.93233967701475</v>
      </c>
      <c r="G194" s="336">
        <v>93.69196896807168</v>
      </c>
      <c r="H194" s="337">
        <v>1057320</v>
      </c>
      <c r="I194" s="337">
        <v>853566</v>
      </c>
    </row>
    <row r="195" spans="1:9" ht="14.25" customHeight="1">
      <c r="A195" s="332">
        <v>1000</v>
      </c>
      <c r="B195" s="335" t="s">
        <v>532</v>
      </c>
      <c r="C195" s="183">
        <v>10841577</v>
      </c>
      <c r="D195" s="183">
        <v>6137385</v>
      </c>
      <c r="E195" s="183">
        <v>5778051</v>
      </c>
      <c r="F195" s="336">
        <v>53.295300121006385</v>
      </c>
      <c r="G195" s="336">
        <v>94.1451611720627</v>
      </c>
      <c r="H195" s="337">
        <v>1057320</v>
      </c>
      <c r="I195" s="337">
        <v>853566</v>
      </c>
    </row>
    <row r="196" spans="1:9" ht="12.75" customHeight="1">
      <c r="A196" s="332">
        <v>1100</v>
      </c>
      <c r="B196" s="362" t="s">
        <v>533</v>
      </c>
      <c r="C196" s="183">
        <v>3676386</v>
      </c>
      <c r="D196" s="183">
        <v>2145273</v>
      </c>
      <c r="E196" s="183">
        <v>1945304</v>
      </c>
      <c r="F196" s="336">
        <v>52.913486233491255</v>
      </c>
      <c r="G196" s="336">
        <v>90.6786222546035</v>
      </c>
      <c r="H196" s="337">
        <v>316120</v>
      </c>
      <c r="I196" s="337">
        <v>352588</v>
      </c>
    </row>
    <row r="197" spans="1:9" ht="12.75">
      <c r="A197" s="332">
        <v>1800</v>
      </c>
      <c r="B197" s="367" t="s">
        <v>534</v>
      </c>
      <c r="C197" s="183">
        <v>697918</v>
      </c>
      <c r="D197" s="193" t="s">
        <v>953</v>
      </c>
      <c r="E197" s="183">
        <v>338250</v>
      </c>
      <c r="F197" s="336">
        <v>48.46557905083405</v>
      </c>
      <c r="G197" s="336" t="s">
        <v>953</v>
      </c>
      <c r="H197" s="193" t="s">
        <v>953</v>
      </c>
      <c r="I197" s="337">
        <v>0</v>
      </c>
    </row>
    <row r="198" spans="1:9" ht="15" customHeight="1">
      <c r="A198" s="332">
        <v>2000</v>
      </c>
      <c r="B198" s="335" t="s">
        <v>491</v>
      </c>
      <c r="C198" s="183">
        <v>305000</v>
      </c>
      <c r="D198" s="183">
        <v>160000</v>
      </c>
      <c r="E198" s="183">
        <v>122093</v>
      </c>
      <c r="F198" s="336">
        <v>40.03049180327869</v>
      </c>
      <c r="G198" s="336" t="s">
        <v>953</v>
      </c>
      <c r="H198" s="337">
        <v>0</v>
      </c>
      <c r="I198" s="337">
        <v>0</v>
      </c>
    </row>
    <row r="199" spans="1:9" ht="25.5">
      <c r="A199" s="355" t="s">
        <v>499</v>
      </c>
      <c r="B199" s="335" t="s">
        <v>558</v>
      </c>
      <c r="C199" s="183">
        <v>2105300</v>
      </c>
      <c r="D199" s="183">
        <v>993229</v>
      </c>
      <c r="E199" s="183">
        <v>881097</v>
      </c>
      <c r="F199" s="336">
        <v>41.85137510093573</v>
      </c>
      <c r="G199" s="336">
        <v>88.71035783288647</v>
      </c>
      <c r="H199" s="337">
        <v>-123436</v>
      </c>
      <c r="I199" s="337">
        <v>45092</v>
      </c>
    </row>
    <row r="200" spans="1:9" ht="25.5">
      <c r="A200" s="355" t="s">
        <v>500</v>
      </c>
      <c r="B200" s="335" t="s">
        <v>574</v>
      </c>
      <c r="C200" s="183">
        <v>21365</v>
      </c>
      <c r="D200" s="183">
        <v>9300</v>
      </c>
      <c r="E200" s="183">
        <v>4851</v>
      </c>
      <c r="F200" s="336">
        <v>22.705359232389423</v>
      </c>
      <c r="G200" s="336">
        <v>52.16129032258065</v>
      </c>
      <c r="H200" s="337">
        <v>2000</v>
      </c>
      <c r="I200" s="337">
        <v>4851</v>
      </c>
    </row>
    <row r="201" spans="1:9" ht="12.75" customHeight="1">
      <c r="A201" s="332">
        <v>7000</v>
      </c>
      <c r="B201" s="335" t="s">
        <v>559</v>
      </c>
      <c r="C201" s="183">
        <v>2083935</v>
      </c>
      <c r="D201" s="183">
        <v>983929</v>
      </c>
      <c r="E201" s="183">
        <v>876246</v>
      </c>
      <c r="F201" s="336">
        <v>42.04766463445357</v>
      </c>
      <c r="G201" s="336">
        <v>89.0558160192453</v>
      </c>
      <c r="H201" s="337">
        <v>-125436</v>
      </c>
      <c r="I201" s="337">
        <v>40241</v>
      </c>
    </row>
    <row r="202" spans="1:9" ht="12.75">
      <c r="A202" s="332"/>
      <c r="B202" s="335" t="s">
        <v>1293</v>
      </c>
      <c r="C202" s="183">
        <v>0</v>
      </c>
      <c r="D202" s="183">
        <v>0</v>
      </c>
      <c r="E202" s="183">
        <v>-22496</v>
      </c>
      <c r="F202" s="336" t="s">
        <v>953</v>
      </c>
      <c r="G202" s="336" t="s">
        <v>953</v>
      </c>
      <c r="H202" s="337">
        <v>0</v>
      </c>
      <c r="I202" s="337">
        <v>-105538</v>
      </c>
    </row>
    <row r="203" spans="1:9" ht="25.5">
      <c r="A203" s="332"/>
      <c r="B203" s="335" t="s">
        <v>503</v>
      </c>
      <c r="C203" s="183">
        <v>0</v>
      </c>
      <c r="D203" s="183">
        <v>0</v>
      </c>
      <c r="E203" s="183">
        <v>22496</v>
      </c>
      <c r="F203" s="336" t="s">
        <v>953</v>
      </c>
      <c r="G203" s="336" t="s">
        <v>953</v>
      </c>
      <c r="H203" s="337">
        <v>0</v>
      </c>
      <c r="I203" s="337">
        <v>105538</v>
      </c>
    </row>
    <row r="204" spans="1:9" ht="11.25" customHeight="1">
      <c r="A204" s="368"/>
      <c r="B204" s="369"/>
      <c r="C204" s="370"/>
      <c r="D204" s="370"/>
      <c r="E204" s="370"/>
      <c r="F204" s="371"/>
      <c r="G204" s="371"/>
      <c r="H204" s="372"/>
      <c r="I204" s="373"/>
    </row>
    <row r="205" spans="1:9" ht="12.75" customHeight="1">
      <c r="A205" s="368"/>
      <c r="B205" s="374" t="s">
        <v>575</v>
      </c>
      <c r="C205" s="375"/>
      <c r="D205" s="375"/>
      <c r="E205" s="375"/>
      <c r="F205" s="376"/>
      <c r="G205" s="376"/>
      <c r="H205" s="375"/>
      <c r="I205" s="377"/>
    </row>
    <row r="206" spans="1:8" ht="12.75">
      <c r="A206" s="368"/>
      <c r="B206" s="378" t="s">
        <v>576</v>
      </c>
      <c r="C206" s="379"/>
      <c r="D206" s="380"/>
      <c r="E206" s="380"/>
      <c r="F206" s="379"/>
      <c r="G206" s="379"/>
      <c r="H206" s="379"/>
    </row>
    <row r="207" spans="1:8" ht="12.75" customHeight="1">
      <c r="A207" s="368"/>
      <c r="B207" s="990" t="s">
        <v>577</v>
      </c>
      <c r="C207" s="991"/>
      <c r="D207" s="991"/>
      <c r="E207" s="991"/>
      <c r="F207" s="991"/>
      <c r="G207" s="991"/>
      <c r="H207" s="991"/>
    </row>
    <row r="208" spans="2:8" ht="12.75" customHeight="1">
      <c r="B208" s="990" t="s">
        <v>578</v>
      </c>
      <c r="C208" s="991"/>
      <c r="D208" s="991"/>
      <c r="E208" s="991"/>
      <c r="F208" s="991"/>
      <c r="G208" s="991"/>
      <c r="H208" s="991"/>
    </row>
    <row r="209" spans="2:8" ht="12.75" customHeight="1">
      <c r="B209" s="990" t="s">
        <v>579</v>
      </c>
      <c r="C209" s="991"/>
      <c r="D209" s="991"/>
      <c r="E209" s="991"/>
      <c r="F209" s="991"/>
      <c r="G209" s="991"/>
      <c r="H209" s="991"/>
    </row>
    <row r="210" spans="2:8" ht="12.75" customHeight="1">
      <c r="B210" s="994" t="s">
        <v>580</v>
      </c>
      <c r="C210" s="995"/>
      <c r="D210" s="995"/>
      <c r="E210" s="995"/>
      <c r="F210" s="995"/>
      <c r="G210" s="995"/>
      <c r="H210" s="995"/>
    </row>
    <row r="211" spans="2:8" ht="12.75">
      <c r="B211" s="382" t="s">
        <v>581</v>
      </c>
      <c r="C211" s="377"/>
      <c r="D211" s="377"/>
      <c r="E211" s="383">
        <f>SUM(E97,E126,E184)</f>
        <v>16377563</v>
      </c>
      <c r="F211" s="384" t="s">
        <v>582</v>
      </c>
      <c r="G211" s="385"/>
      <c r="H211" s="386">
        <v>19096</v>
      </c>
    </row>
    <row r="212" spans="2:8" ht="14.25" customHeight="1">
      <c r="B212" s="387" t="s">
        <v>583</v>
      </c>
      <c r="C212" s="388">
        <v>-11810888</v>
      </c>
      <c r="D212" s="377"/>
      <c r="E212" s="377"/>
      <c r="F212" s="389"/>
      <c r="G212" s="389"/>
      <c r="H212" s="377"/>
    </row>
    <row r="213" spans="2:8" ht="12.75">
      <c r="B213" s="992" t="s">
        <v>584</v>
      </c>
      <c r="C213" s="993"/>
      <c r="D213" s="388"/>
      <c r="E213" s="377"/>
      <c r="F213" s="389"/>
      <c r="G213" s="389"/>
      <c r="H213" s="377"/>
    </row>
    <row r="214" spans="2:5" ht="14.25" customHeight="1">
      <c r="B214" s="390" t="s">
        <v>585</v>
      </c>
      <c r="C214" s="390"/>
      <c r="D214" s="390"/>
      <c r="E214" s="391"/>
    </row>
    <row r="215" spans="2:4" ht="12.75">
      <c r="B215" s="381"/>
      <c r="C215" s="392"/>
      <c r="D215" s="388"/>
    </row>
    <row r="216" spans="2:4" ht="12.75">
      <c r="B216" s="381"/>
      <c r="C216" s="392"/>
      <c r="D216" s="388"/>
    </row>
    <row r="217" spans="2:4" ht="12.75">
      <c r="B217" s="381"/>
      <c r="C217" s="392"/>
      <c r="D217" s="388"/>
    </row>
    <row r="218" ht="12.75"/>
    <row r="219" ht="12.75"/>
    <row r="220" ht="12.75"/>
    <row r="221" ht="12.75"/>
    <row r="222" spans="1:9" s="150" customFormat="1" ht="12.75" customHeight="1">
      <c r="A222" s="154" t="s">
        <v>2</v>
      </c>
      <c r="B222" s="186"/>
      <c r="C222" s="200"/>
      <c r="D222" s="200"/>
      <c r="E222" s="200"/>
      <c r="F222" s="203"/>
      <c r="G222" s="203" t="s">
        <v>3</v>
      </c>
      <c r="H222" s="200"/>
      <c r="I222" s="200"/>
    </row>
    <row r="223" ht="12.75"/>
    <row r="224" spans="1:9" s="331" customFormat="1" ht="12.75">
      <c r="A224" s="314"/>
      <c r="B224" s="186"/>
      <c r="C224" s="200"/>
      <c r="D224" s="200"/>
      <c r="E224" s="200"/>
      <c r="F224" s="203"/>
      <c r="G224" s="203"/>
      <c r="H224" s="200"/>
      <c r="I224" s="171"/>
    </row>
    <row r="225" spans="1:9" s="331" customFormat="1" ht="12.75">
      <c r="A225" s="314"/>
      <c r="B225" s="186"/>
      <c r="C225" s="200"/>
      <c r="D225" s="200"/>
      <c r="E225" s="200"/>
      <c r="F225" s="203"/>
      <c r="G225" s="203"/>
      <c r="H225" s="200"/>
      <c r="I225" s="171"/>
    </row>
    <row r="226" ht="12.75"/>
    <row r="227" ht="17.25" customHeight="1">
      <c r="A227" s="393" t="s">
        <v>105</v>
      </c>
    </row>
    <row r="228" spans="1:8" ht="12.75" customHeight="1">
      <c r="A228" s="331" t="s">
        <v>5</v>
      </c>
      <c r="B228" s="172"/>
      <c r="C228" s="172"/>
      <c r="D228" s="172"/>
      <c r="E228" s="172"/>
      <c r="F228" s="376"/>
      <c r="G228" s="376"/>
      <c r="H228" s="171"/>
    </row>
    <row r="229" spans="2:8" ht="12" customHeight="1">
      <c r="B229" s="172"/>
      <c r="C229" s="172"/>
      <c r="D229" s="172"/>
      <c r="E229" s="172"/>
      <c r="F229" s="394"/>
      <c r="G229" s="394"/>
      <c r="H229" s="172"/>
    </row>
  </sheetData>
  <mergeCells count="5">
    <mergeCell ref="B207:H207"/>
    <mergeCell ref="B208:H208"/>
    <mergeCell ref="B213:C213"/>
    <mergeCell ref="B210:H210"/>
    <mergeCell ref="B209:H209"/>
  </mergeCells>
  <printOptions/>
  <pageMargins left="0.7480314960629921" right="0.2755905511811024" top="0.5118110236220472" bottom="0.7086614173228347" header="0.2755905511811024" footer="0.2362204724409449"/>
  <pageSetup firstPageNumber="22" useFirstPageNumber="1" horizontalDpi="600" verticalDpi="600" orientation="portrait" paperSize="9" scale="75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F337"/>
  <sheetViews>
    <sheetView zoomScale="85" zoomScaleNormal="85" zoomScaleSheetLayoutView="100" workbookViewId="0" topLeftCell="A1">
      <selection activeCell="B10" sqref="B10"/>
    </sheetView>
  </sheetViews>
  <sheetFormatPr defaultColWidth="9.140625" defaultRowHeight="12.75"/>
  <cols>
    <col min="1" max="1" width="35.7109375" style="0" customWidth="1"/>
    <col min="2" max="3" width="11.7109375" style="152" customWidth="1"/>
    <col min="4" max="6" width="11.7109375" style="0" customWidth="1"/>
  </cols>
  <sheetData>
    <row r="1" spans="1:6" ht="12.75">
      <c r="A1" s="247"/>
      <c r="B1" s="50"/>
      <c r="C1" s="50"/>
      <c r="D1" s="395"/>
      <c r="E1" s="46"/>
      <c r="F1" s="315" t="s">
        <v>586</v>
      </c>
    </row>
    <row r="2" spans="1:6" ht="12.75">
      <c r="A2" s="396"/>
      <c r="B2" s="397" t="s">
        <v>1263</v>
      </c>
      <c r="C2" s="397"/>
      <c r="D2" s="398"/>
      <c r="E2" s="397"/>
      <c r="F2" s="397"/>
    </row>
    <row r="3" spans="1:6" ht="12.75">
      <c r="A3" s="399"/>
      <c r="B3" s="319"/>
      <c r="C3" s="319"/>
      <c r="D3" s="395"/>
      <c r="E3" s="319"/>
      <c r="F3" s="319"/>
    </row>
    <row r="4" spans="1:6" ht="15.75">
      <c r="A4" s="996" t="s">
        <v>587</v>
      </c>
      <c r="B4" s="996"/>
      <c r="C4" s="996"/>
      <c r="D4" s="996"/>
      <c r="E4" s="996"/>
      <c r="F4" s="996"/>
    </row>
    <row r="5" spans="1:6" ht="12.75">
      <c r="A5" s="996" t="s">
        <v>588</v>
      </c>
      <c r="B5" s="997"/>
      <c r="C5" s="997"/>
      <c r="D5" s="997"/>
      <c r="E5" s="997"/>
      <c r="F5" s="997"/>
    </row>
    <row r="6" spans="1:6" ht="12.75">
      <c r="A6" s="399"/>
      <c r="B6" s="319" t="s">
        <v>944</v>
      </c>
      <c r="C6" s="319"/>
      <c r="D6" s="52"/>
      <c r="E6" s="319"/>
      <c r="F6" s="319"/>
    </row>
    <row r="7" spans="1:6" ht="12.75">
      <c r="A7" s="400"/>
      <c r="B7" s="401"/>
      <c r="C7" s="401"/>
      <c r="D7" s="402"/>
      <c r="E7" s="46"/>
      <c r="F7" s="52" t="s">
        <v>10</v>
      </c>
    </row>
    <row r="8" spans="1:6" ht="51">
      <c r="A8" s="67" t="s">
        <v>946</v>
      </c>
      <c r="B8" s="68" t="s">
        <v>589</v>
      </c>
      <c r="C8" s="68" t="s">
        <v>12</v>
      </c>
      <c r="D8" s="403" t="s">
        <v>590</v>
      </c>
      <c r="E8" s="68" t="s">
        <v>591</v>
      </c>
      <c r="F8" s="67" t="s">
        <v>112</v>
      </c>
    </row>
    <row r="9" spans="1:6" ht="12.75">
      <c r="A9" s="169">
        <v>1</v>
      </c>
      <c r="B9" s="404">
        <v>2</v>
      </c>
      <c r="C9" s="404">
        <v>3</v>
      </c>
      <c r="D9" s="404">
        <v>4</v>
      </c>
      <c r="E9" s="404">
        <v>5</v>
      </c>
      <c r="F9" s="404">
        <v>6</v>
      </c>
    </row>
    <row r="10" spans="1:6" ht="12.75">
      <c r="A10" s="217" t="s">
        <v>592</v>
      </c>
      <c r="B10" s="216">
        <v>5835758</v>
      </c>
      <c r="C10" s="216">
        <v>3571991</v>
      </c>
      <c r="D10" s="334">
        <v>61.20868959953446</v>
      </c>
      <c r="E10" s="405">
        <v>-298111</v>
      </c>
      <c r="F10" s="175">
        <v>-568373</v>
      </c>
    </row>
    <row r="11" spans="1:6" ht="12" customHeight="1">
      <c r="A11" s="406" t="s">
        <v>1307</v>
      </c>
      <c r="B11" s="407">
        <v>6280045</v>
      </c>
      <c r="C11" s="407">
        <v>2911744</v>
      </c>
      <c r="D11" s="334">
        <v>46.36501808506149</v>
      </c>
      <c r="E11" s="405">
        <v>-497884</v>
      </c>
      <c r="F11" s="175">
        <v>-590584</v>
      </c>
    </row>
    <row r="12" spans="1:6" ht="12.75">
      <c r="A12" s="225" t="s">
        <v>1309</v>
      </c>
      <c r="B12" s="408">
        <v>5722780</v>
      </c>
      <c r="C12" s="408">
        <v>2766787</v>
      </c>
      <c r="D12" s="336">
        <v>48.34690482597619</v>
      </c>
      <c r="E12" s="181">
        <v>-408714</v>
      </c>
      <c r="F12" s="181">
        <v>-507927</v>
      </c>
    </row>
    <row r="13" spans="1:6" ht="12.75">
      <c r="A13" s="232" t="s">
        <v>1279</v>
      </c>
      <c r="B13" s="408">
        <v>5275181</v>
      </c>
      <c r="C13" s="408">
        <v>2464150</v>
      </c>
      <c r="D13" s="336">
        <v>46.71214125164615</v>
      </c>
      <c r="E13" s="181">
        <v>-48662</v>
      </c>
      <c r="F13" s="181">
        <v>-225317</v>
      </c>
    </row>
    <row r="14" spans="1:6" ht="12.75">
      <c r="A14" s="78" t="s">
        <v>1280</v>
      </c>
      <c r="B14" s="408">
        <v>605170</v>
      </c>
      <c r="C14" s="408">
        <v>277694</v>
      </c>
      <c r="D14" s="336">
        <v>45.886940859593174</v>
      </c>
      <c r="E14" s="181">
        <v>-69812</v>
      </c>
      <c r="F14" s="181">
        <v>-71039</v>
      </c>
    </row>
    <row r="15" spans="1:6" ht="12.75">
      <c r="A15" s="78" t="s">
        <v>593</v>
      </c>
      <c r="B15" s="408">
        <v>4670011</v>
      </c>
      <c r="C15" s="408">
        <v>2186456</v>
      </c>
      <c r="D15" s="336">
        <v>46.81907601502437</v>
      </c>
      <c r="E15" s="181">
        <v>21150</v>
      </c>
      <c r="F15" s="181">
        <v>-154278</v>
      </c>
    </row>
    <row r="16" spans="1:6" ht="12.75">
      <c r="A16" s="78" t="s">
        <v>1282</v>
      </c>
      <c r="B16" s="408">
        <v>447599</v>
      </c>
      <c r="C16" s="408">
        <v>302637</v>
      </c>
      <c r="D16" s="336">
        <v>67.61342183516943</v>
      </c>
      <c r="E16" s="181">
        <v>-360052</v>
      </c>
      <c r="F16" s="181">
        <v>-282610</v>
      </c>
    </row>
    <row r="17" spans="1:6" ht="25.5">
      <c r="A17" s="78" t="s">
        <v>594</v>
      </c>
      <c r="B17" s="181">
        <v>84508</v>
      </c>
      <c r="C17" s="181">
        <v>15717</v>
      </c>
      <c r="D17" s="336">
        <v>18.598239219955506</v>
      </c>
      <c r="E17" s="181">
        <v>-384030</v>
      </c>
      <c r="F17" s="181">
        <v>-294526</v>
      </c>
    </row>
    <row r="18" spans="1:6" ht="12.75" customHeight="1">
      <c r="A18" s="78" t="s">
        <v>1286</v>
      </c>
      <c r="B18" s="408">
        <v>243072</v>
      </c>
      <c r="C18" s="408">
        <v>167226</v>
      </c>
      <c r="D18" s="336">
        <v>68.79689968404423</v>
      </c>
      <c r="E18" s="181">
        <v>23978</v>
      </c>
      <c r="F18" s="181">
        <v>11916</v>
      </c>
    </row>
    <row r="19" spans="1:6" ht="25.5" hidden="1">
      <c r="A19" s="78" t="s">
        <v>1287</v>
      </c>
      <c r="B19" s="181">
        <v>0</v>
      </c>
      <c r="C19" s="181">
        <v>0</v>
      </c>
      <c r="D19" s="336" t="s">
        <v>953</v>
      </c>
      <c r="E19" s="181">
        <v>0</v>
      </c>
      <c r="F19" s="181">
        <v>0</v>
      </c>
    </row>
    <row r="20" spans="1:6" ht="12.75">
      <c r="A20" s="78" t="s">
        <v>595</v>
      </c>
      <c r="B20" s="408">
        <v>120019</v>
      </c>
      <c r="C20" s="408">
        <v>119694</v>
      </c>
      <c r="D20" s="336">
        <v>99.72920954182256</v>
      </c>
      <c r="E20" s="181">
        <v>0</v>
      </c>
      <c r="F20" s="181">
        <v>0</v>
      </c>
    </row>
    <row r="21" spans="1:6" ht="12.75" customHeight="1">
      <c r="A21" s="225" t="s">
        <v>1288</v>
      </c>
      <c r="B21" s="408">
        <v>557265</v>
      </c>
      <c r="C21" s="408">
        <v>144957</v>
      </c>
      <c r="D21" s="336">
        <v>26.01222039783586</v>
      </c>
      <c r="E21" s="181">
        <v>-89170</v>
      </c>
      <c r="F21" s="181">
        <v>-82657</v>
      </c>
    </row>
    <row r="22" spans="1:6" ht="12.75">
      <c r="A22" s="78" t="s">
        <v>1305</v>
      </c>
      <c r="B22" s="408">
        <v>557265</v>
      </c>
      <c r="C22" s="408">
        <v>144957</v>
      </c>
      <c r="D22" s="336">
        <v>26.01222039783586</v>
      </c>
      <c r="E22" s="181">
        <v>-89170</v>
      </c>
      <c r="F22" s="181">
        <v>-82657</v>
      </c>
    </row>
    <row r="23" spans="1:6" ht="12.75">
      <c r="A23" s="335" t="s">
        <v>1293</v>
      </c>
      <c r="B23" s="408">
        <v>-444287</v>
      </c>
      <c r="C23" s="408">
        <v>660247</v>
      </c>
      <c r="D23" s="336" t="s">
        <v>953</v>
      </c>
      <c r="E23" s="181">
        <v>199773</v>
      </c>
      <c r="F23" s="181">
        <v>22211</v>
      </c>
    </row>
    <row r="24" spans="1:6" ht="25.5">
      <c r="A24" s="78" t="s">
        <v>596</v>
      </c>
      <c r="B24" s="181">
        <v>496618</v>
      </c>
      <c r="C24" s="181">
        <v>-660247</v>
      </c>
      <c r="D24" s="336" t="s">
        <v>953</v>
      </c>
      <c r="E24" s="181">
        <v>-212411</v>
      </c>
      <c r="F24" s="181">
        <v>-22211</v>
      </c>
    </row>
    <row r="25" spans="1:6" ht="12.75">
      <c r="A25" s="78"/>
      <c r="B25" s="76"/>
      <c r="C25" s="76"/>
      <c r="D25" s="336"/>
      <c r="E25" s="405"/>
      <c r="F25" s="405"/>
    </row>
    <row r="26" spans="1:6" ht="0.75" customHeight="1" hidden="1">
      <c r="A26" s="239" t="s">
        <v>597</v>
      </c>
      <c r="B26" s="72"/>
      <c r="C26" s="72"/>
      <c r="D26" s="336"/>
      <c r="E26" s="405"/>
      <c r="F26" s="405"/>
    </row>
    <row r="27" spans="1:6" ht="12.75" hidden="1">
      <c r="A27" s="217" t="s">
        <v>592</v>
      </c>
      <c r="B27" s="72"/>
      <c r="C27" s="72"/>
      <c r="D27" s="334"/>
      <c r="E27" s="405"/>
      <c r="F27" s="405"/>
    </row>
    <row r="28" spans="1:6" ht="12.75" hidden="1">
      <c r="A28" s="406" t="s">
        <v>1307</v>
      </c>
      <c r="B28" s="72">
        <v>0</v>
      </c>
      <c r="C28" s="72">
        <v>0</v>
      </c>
      <c r="D28" s="336"/>
      <c r="E28" s="405"/>
      <c r="F28" s="405"/>
    </row>
    <row r="29" spans="1:6" ht="12.75" hidden="1">
      <c r="A29" s="225" t="s">
        <v>1309</v>
      </c>
      <c r="B29" s="76">
        <v>0</v>
      </c>
      <c r="C29" s="76">
        <v>0</v>
      </c>
      <c r="D29" s="336"/>
      <c r="E29" s="405"/>
      <c r="F29" s="405"/>
    </row>
    <row r="30" spans="1:6" ht="12.75" hidden="1">
      <c r="A30" s="232" t="s">
        <v>1279</v>
      </c>
      <c r="B30" s="76">
        <v>0</v>
      </c>
      <c r="C30" s="76">
        <v>0</v>
      </c>
      <c r="D30" s="336"/>
      <c r="E30" s="405"/>
      <c r="F30" s="405"/>
    </row>
    <row r="31" spans="1:6" ht="12.75" hidden="1">
      <c r="A31" s="78" t="s">
        <v>1280</v>
      </c>
      <c r="B31" s="76"/>
      <c r="C31" s="76"/>
      <c r="D31" s="336"/>
      <c r="E31" s="405"/>
      <c r="F31" s="405"/>
    </row>
    <row r="32" spans="1:6" ht="12.75" hidden="1">
      <c r="A32" s="78" t="s">
        <v>593</v>
      </c>
      <c r="B32" s="76"/>
      <c r="C32" s="76"/>
      <c r="D32" s="336"/>
      <c r="E32" s="405"/>
      <c r="F32" s="405"/>
    </row>
    <row r="33" spans="1:6" ht="12.75" hidden="1">
      <c r="A33" s="78" t="s">
        <v>1282</v>
      </c>
      <c r="B33" s="76">
        <v>0</v>
      </c>
      <c r="C33" s="76">
        <v>0</v>
      </c>
      <c r="D33" s="336"/>
      <c r="E33" s="405"/>
      <c r="F33" s="405"/>
    </row>
    <row r="34" spans="1:6" ht="25.5" hidden="1">
      <c r="A34" s="78" t="s">
        <v>594</v>
      </c>
      <c r="B34" s="76"/>
      <c r="C34" s="76"/>
      <c r="D34" s="336"/>
      <c r="E34" s="405"/>
      <c r="F34" s="405"/>
    </row>
    <row r="35" spans="1:6" ht="12.75" hidden="1">
      <c r="A35" s="78" t="s">
        <v>1286</v>
      </c>
      <c r="B35" s="76"/>
      <c r="C35" s="76"/>
      <c r="D35" s="336"/>
      <c r="E35" s="405"/>
      <c r="F35" s="405"/>
    </row>
    <row r="36" spans="1:6" ht="12.75" hidden="1">
      <c r="A36" s="225" t="s">
        <v>1288</v>
      </c>
      <c r="B36" s="76">
        <v>0</v>
      </c>
      <c r="C36" s="76">
        <v>0</v>
      </c>
      <c r="D36" s="336"/>
      <c r="E36" s="405"/>
      <c r="F36" s="405"/>
    </row>
    <row r="37" spans="1:6" ht="12.75" hidden="1">
      <c r="A37" s="78" t="s">
        <v>1305</v>
      </c>
      <c r="B37" s="76"/>
      <c r="C37" s="76"/>
      <c r="D37" s="336"/>
      <c r="E37" s="405"/>
      <c r="F37" s="405"/>
    </row>
    <row r="38" spans="1:6" ht="12.75" hidden="1">
      <c r="A38" s="335" t="s">
        <v>1293</v>
      </c>
      <c r="B38" s="76">
        <v>0</v>
      </c>
      <c r="C38" s="76">
        <v>0</v>
      </c>
      <c r="D38" s="336"/>
      <c r="E38" s="405"/>
      <c r="F38" s="405"/>
    </row>
    <row r="39" spans="1:6" ht="25.5" hidden="1">
      <c r="A39" s="78" t="s">
        <v>598</v>
      </c>
      <c r="B39" s="76"/>
      <c r="C39" s="76"/>
      <c r="D39" s="336"/>
      <c r="E39" s="405"/>
      <c r="F39" s="405"/>
    </row>
    <row r="40" spans="1:6" ht="12.75">
      <c r="A40" s="239" t="s">
        <v>599</v>
      </c>
      <c r="B40" s="72"/>
      <c r="C40" s="72"/>
      <c r="D40" s="336"/>
      <c r="E40" s="405"/>
      <c r="F40" s="405"/>
    </row>
    <row r="41" spans="1:6" ht="12.75">
      <c r="A41" s="217" t="s">
        <v>600</v>
      </c>
      <c r="B41" s="72">
        <v>36004</v>
      </c>
      <c r="C41" s="72">
        <v>11757</v>
      </c>
      <c r="D41" s="334">
        <v>32.65470503277413</v>
      </c>
      <c r="E41" s="175">
        <v>-7524</v>
      </c>
      <c r="F41" s="175">
        <v>-8345</v>
      </c>
    </row>
    <row r="42" spans="1:6" ht="12.75">
      <c r="A42" s="406" t="s">
        <v>1307</v>
      </c>
      <c r="B42" s="72">
        <v>48749</v>
      </c>
      <c r="C42" s="177">
        <v>31911</v>
      </c>
      <c r="D42" s="334">
        <v>65.45980430367803</v>
      </c>
      <c r="E42" s="405">
        <v>5221</v>
      </c>
      <c r="F42" s="175">
        <v>1853</v>
      </c>
    </row>
    <row r="43" spans="1:6" ht="12.75">
      <c r="A43" s="225" t="s">
        <v>1309</v>
      </c>
      <c r="B43" s="76">
        <v>48749</v>
      </c>
      <c r="C43" s="76">
        <v>31911</v>
      </c>
      <c r="D43" s="336">
        <v>65.45980430367803</v>
      </c>
      <c r="E43" s="181">
        <v>5221</v>
      </c>
      <c r="F43" s="181">
        <v>1853</v>
      </c>
    </row>
    <row r="44" spans="1:6" ht="12.75">
      <c r="A44" s="232" t="s">
        <v>1279</v>
      </c>
      <c r="B44" s="76">
        <v>48749</v>
      </c>
      <c r="C44" s="76">
        <v>31911</v>
      </c>
      <c r="D44" s="336">
        <v>65.45980430367803</v>
      </c>
      <c r="E44" s="181">
        <v>5221</v>
      </c>
      <c r="F44" s="181">
        <v>1853</v>
      </c>
    </row>
    <row r="45" spans="1:6" ht="12.75">
      <c r="A45" s="78" t="s">
        <v>1280</v>
      </c>
      <c r="B45" s="76">
        <v>2485</v>
      </c>
      <c r="C45" s="76">
        <v>680</v>
      </c>
      <c r="D45" s="336">
        <v>27.364185110663986</v>
      </c>
      <c r="E45" s="181">
        <v>200</v>
      </c>
      <c r="F45" s="181">
        <v>121</v>
      </c>
    </row>
    <row r="46" spans="1:6" ht="12.75" customHeight="1">
      <c r="A46" s="78" t="s">
        <v>593</v>
      </c>
      <c r="B46" s="76">
        <v>46264</v>
      </c>
      <c r="C46" s="76">
        <v>31231</v>
      </c>
      <c r="D46" s="336">
        <v>67.50605222203009</v>
      </c>
      <c r="E46" s="181">
        <v>5021</v>
      </c>
      <c r="F46" s="181">
        <v>1732</v>
      </c>
    </row>
    <row r="47" spans="1:6" ht="1.5" customHeight="1" hidden="1">
      <c r="A47" s="78" t="s">
        <v>1282</v>
      </c>
      <c r="B47" s="76">
        <v>0</v>
      </c>
      <c r="C47" s="76">
        <v>0</v>
      </c>
      <c r="D47" s="336" t="e">
        <v>#DIV/0!</v>
      </c>
      <c r="E47" s="181">
        <v>0</v>
      </c>
      <c r="F47" s="181">
        <v>0</v>
      </c>
    </row>
    <row r="48" spans="1:6" ht="25.5" hidden="1">
      <c r="A48" s="78" t="s">
        <v>594</v>
      </c>
      <c r="B48" s="76"/>
      <c r="C48" s="76"/>
      <c r="D48" s="336" t="e">
        <v>#DIV/0!</v>
      </c>
      <c r="E48" s="181">
        <v>0</v>
      </c>
      <c r="F48" s="181">
        <v>0</v>
      </c>
    </row>
    <row r="49" spans="1:6" ht="12.75" hidden="1">
      <c r="A49" s="78" t="s">
        <v>1286</v>
      </c>
      <c r="B49" s="76"/>
      <c r="C49" s="76"/>
      <c r="D49" s="336" t="e">
        <v>#DIV/0!</v>
      </c>
      <c r="E49" s="181">
        <v>0</v>
      </c>
      <c r="F49" s="181">
        <v>0</v>
      </c>
    </row>
    <row r="50" spans="1:6" ht="25.5" hidden="1">
      <c r="A50" s="78" t="s">
        <v>1287</v>
      </c>
      <c r="B50" s="76"/>
      <c r="C50" s="76"/>
      <c r="D50" s="336" t="e">
        <v>#DIV/0!</v>
      </c>
      <c r="E50" s="181">
        <v>0</v>
      </c>
      <c r="F50" s="181">
        <v>0</v>
      </c>
    </row>
    <row r="51" spans="1:6" ht="12.75" hidden="1">
      <c r="A51" s="78" t="s">
        <v>595</v>
      </c>
      <c r="B51" s="76"/>
      <c r="C51" s="76"/>
      <c r="D51" s="336" t="e">
        <v>#DIV/0!</v>
      </c>
      <c r="E51" s="181">
        <v>0</v>
      </c>
      <c r="F51" s="181">
        <v>0</v>
      </c>
    </row>
    <row r="52" spans="1:6" ht="12.75" customHeight="1" hidden="1">
      <c r="A52" s="225" t="s">
        <v>1288</v>
      </c>
      <c r="B52" s="76">
        <v>0</v>
      </c>
      <c r="C52" s="76">
        <v>0</v>
      </c>
      <c r="D52" s="336" t="e">
        <v>#DIV/0!</v>
      </c>
      <c r="E52" s="181">
        <v>0</v>
      </c>
      <c r="F52" s="181">
        <v>0</v>
      </c>
    </row>
    <row r="53" spans="1:6" ht="12.75" customHeight="1" hidden="1">
      <c r="A53" s="78" t="s">
        <v>1305</v>
      </c>
      <c r="B53" s="76"/>
      <c r="C53" s="76"/>
      <c r="D53" s="336" t="e">
        <v>#DIV/0!</v>
      </c>
      <c r="E53" s="181">
        <v>0</v>
      </c>
      <c r="F53" s="181">
        <v>0</v>
      </c>
    </row>
    <row r="54" spans="1:6" ht="12.75">
      <c r="A54" s="335" t="s">
        <v>1293</v>
      </c>
      <c r="B54" s="76">
        <v>-12745</v>
      </c>
      <c r="C54" s="76">
        <v>-20154</v>
      </c>
      <c r="D54" s="336" t="s">
        <v>953</v>
      </c>
      <c r="E54" s="181">
        <v>-12745</v>
      </c>
      <c r="F54" s="181">
        <v>-10198</v>
      </c>
    </row>
    <row r="55" spans="1:6" ht="25.5">
      <c r="A55" s="78" t="s">
        <v>598</v>
      </c>
      <c r="B55" s="76">
        <v>0</v>
      </c>
      <c r="C55" s="183">
        <v>20154</v>
      </c>
      <c r="D55" s="336" t="s">
        <v>953</v>
      </c>
      <c r="E55" s="181">
        <v>0</v>
      </c>
      <c r="F55" s="181">
        <v>10198</v>
      </c>
    </row>
    <row r="56" spans="1:6" ht="12.75">
      <c r="A56" s="239" t="s">
        <v>601</v>
      </c>
      <c r="B56" s="72"/>
      <c r="C56" s="72"/>
      <c r="D56" s="336"/>
      <c r="E56" s="405"/>
      <c r="F56" s="405"/>
    </row>
    <row r="57" spans="1:6" ht="12.75">
      <c r="A57" s="217" t="s">
        <v>602</v>
      </c>
      <c r="B57" s="72">
        <v>266</v>
      </c>
      <c r="C57" s="72">
        <v>326</v>
      </c>
      <c r="D57" s="334">
        <v>122.55639097744361</v>
      </c>
      <c r="E57" s="405">
        <v>0</v>
      </c>
      <c r="F57" s="175">
        <v>60</v>
      </c>
    </row>
    <row r="58" spans="1:6" ht="12.75">
      <c r="A58" s="406" t="s">
        <v>1307</v>
      </c>
      <c r="B58" s="72">
        <v>2559</v>
      </c>
      <c r="C58" s="72">
        <v>2324</v>
      </c>
      <c r="D58" s="334">
        <v>90.81672528331379</v>
      </c>
      <c r="E58" s="405">
        <v>205</v>
      </c>
      <c r="F58" s="175">
        <v>829</v>
      </c>
    </row>
    <row r="59" spans="1:6" ht="12.75">
      <c r="A59" s="225" t="s">
        <v>1309</v>
      </c>
      <c r="B59" s="76">
        <v>301</v>
      </c>
      <c r="C59" s="76">
        <v>66</v>
      </c>
      <c r="D59" s="336">
        <v>21.92691029900332</v>
      </c>
      <c r="E59" s="181">
        <v>-558</v>
      </c>
      <c r="F59" s="181">
        <v>66</v>
      </c>
    </row>
    <row r="60" spans="1:6" ht="12.75">
      <c r="A60" s="232" t="s">
        <v>1279</v>
      </c>
      <c r="B60" s="76">
        <v>301</v>
      </c>
      <c r="C60" s="76">
        <v>66</v>
      </c>
      <c r="D60" s="336">
        <v>21.92691029900332</v>
      </c>
      <c r="E60" s="181">
        <v>-558</v>
      </c>
      <c r="F60" s="181">
        <v>66</v>
      </c>
    </row>
    <row r="61" spans="1:6" ht="12.75" customHeight="1" hidden="1">
      <c r="A61" s="78" t="s">
        <v>1280</v>
      </c>
      <c r="B61" s="243"/>
      <c r="C61" s="243"/>
      <c r="D61" s="336" t="e">
        <v>#DIV/0!</v>
      </c>
      <c r="E61" s="181">
        <v>0</v>
      </c>
      <c r="F61" s="181">
        <v>0</v>
      </c>
    </row>
    <row r="62" spans="1:6" ht="12.75">
      <c r="A62" s="78" t="s">
        <v>593</v>
      </c>
      <c r="B62" s="76">
        <v>301</v>
      </c>
      <c r="C62" s="76">
        <v>66</v>
      </c>
      <c r="D62" s="336">
        <v>21.92691029900332</v>
      </c>
      <c r="E62" s="181">
        <v>-558</v>
      </c>
      <c r="F62" s="181">
        <v>66</v>
      </c>
    </row>
    <row r="63" spans="1:6" ht="12.75" hidden="1">
      <c r="A63" s="78" t="s">
        <v>1282</v>
      </c>
      <c r="B63" s="76">
        <v>0</v>
      </c>
      <c r="C63" s="76">
        <v>0</v>
      </c>
      <c r="D63" s="336" t="e">
        <v>#DIV/0!</v>
      </c>
      <c r="E63" s="181">
        <v>0</v>
      </c>
      <c r="F63" s="181">
        <v>0</v>
      </c>
    </row>
    <row r="64" spans="1:6" ht="25.5" hidden="1">
      <c r="A64" s="78" t="s">
        <v>594</v>
      </c>
      <c r="B64" s="76"/>
      <c r="C64" s="76"/>
      <c r="D64" s="336" t="e">
        <v>#DIV/0!</v>
      </c>
      <c r="E64" s="181">
        <v>0</v>
      </c>
      <c r="F64" s="181">
        <v>0</v>
      </c>
    </row>
    <row r="65" spans="1:6" ht="12.75" hidden="1">
      <c r="A65" s="78" t="s">
        <v>1286</v>
      </c>
      <c r="B65" s="76"/>
      <c r="C65" s="76"/>
      <c r="D65" s="336" t="e">
        <v>#DIV/0!</v>
      </c>
      <c r="E65" s="181">
        <v>0</v>
      </c>
      <c r="F65" s="181">
        <v>0</v>
      </c>
    </row>
    <row r="66" spans="1:6" ht="25.5" hidden="1">
      <c r="A66" s="78" t="s">
        <v>1287</v>
      </c>
      <c r="B66" s="76"/>
      <c r="C66" s="76"/>
      <c r="D66" s="336" t="e">
        <v>#DIV/0!</v>
      </c>
      <c r="E66" s="181">
        <v>0</v>
      </c>
      <c r="F66" s="181">
        <v>0</v>
      </c>
    </row>
    <row r="67" spans="1:6" ht="12.75" customHeight="1" hidden="1">
      <c r="A67" s="78" t="s">
        <v>595</v>
      </c>
      <c r="B67" s="76"/>
      <c r="C67" s="76"/>
      <c r="D67" s="336" t="e">
        <v>#DIV/0!</v>
      </c>
      <c r="E67" s="181">
        <v>0</v>
      </c>
      <c r="F67" s="181">
        <v>0</v>
      </c>
    </row>
    <row r="68" spans="1:6" ht="12.75">
      <c r="A68" s="225" t="s">
        <v>1288</v>
      </c>
      <c r="B68" s="76">
        <v>2258</v>
      </c>
      <c r="C68" s="76">
        <v>2258</v>
      </c>
      <c r="D68" s="336">
        <v>100</v>
      </c>
      <c r="E68" s="181">
        <v>763</v>
      </c>
      <c r="F68" s="181">
        <v>763</v>
      </c>
    </row>
    <row r="69" spans="1:6" ht="12.75">
      <c r="A69" s="78" t="s">
        <v>1305</v>
      </c>
      <c r="B69" s="76">
        <v>2258</v>
      </c>
      <c r="C69" s="76">
        <v>2258</v>
      </c>
      <c r="D69" s="336">
        <v>100</v>
      </c>
      <c r="E69" s="181">
        <v>763</v>
      </c>
      <c r="F69" s="181">
        <v>763</v>
      </c>
    </row>
    <row r="70" spans="1:6" ht="12.75">
      <c r="A70" s="335" t="s">
        <v>1293</v>
      </c>
      <c r="B70" s="76">
        <v>-2293</v>
      </c>
      <c r="C70" s="76">
        <v>-1998</v>
      </c>
      <c r="D70" s="79" t="s">
        <v>953</v>
      </c>
      <c r="E70" s="181">
        <v>-205</v>
      </c>
      <c r="F70" s="181">
        <v>-769</v>
      </c>
    </row>
    <row r="71" spans="1:6" ht="25.5">
      <c r="A71" s="78" t="s">
        <v>603</v>
      </c>
      <c r="B71" s="76">
        <v>2293</v>
      </c>
      <c r="C71" s="183">
        <v>1998</v>
      </c>
      <c r="D71" s="336" t="s">
        <v>953</v>
      </c>
      <c r="E71" s="181">
        <v>205</v>
      </c>
      <c r="F71" s="181">
        <v>769</v>
      </c>
    </row>
    <row r="72" spans="1:6" ht="12.75">
      <c r="A72" s="239" t="s">
        <v>604</v>
      </c>
      <c r="B72" s="72"/>
      <c r="C72" s="72"/>
      <c r="D72" s="336"/>
      <c r="E72" s="405"/>
      <c r="F72" s="405"/>
    </row>
    <row r="73" spans="1:6" ht="12.75">
      <c r="A73" s="217" t="s">
        <v>592</v>
      </c>
      <c r="B73" s="72">
        <v>910901</v>
      </c>
      <c r="C73" s="72">
        <v>845191</v>
      </c>
      <c r="D73" s="334">
        <v>92.78626327120071</v>
      </c>
      <c r="E73" s="405">
        <v>316360</v>
      </c>
      <c r="F73" s="175">
        <v>-2309</v>
      </c>
    </row>
    <row r="74" spans="1:6" ht="12.75">
      <c r="A74" s="406" t="s">
        <v>1307</v>
      </c>
      <c r="B74" s="72">
        <v>918695</v>
      </c>
      <c r="C74" s="72">
        <v>82792</v>
      </c>
      <c r="D74" s="334">
        <v>9.011913638367467</v>
      </c>
      <c r="E74" s="405">
        <v>316360</v>
      </c>
      <c r="F74" s="175">
        <v>282</v>
      </c>
    </row>
    <row r="75" spans="1:6" ht="12.75">
      <c r="A75" s="225" t="s">
        <v>1309</v>
      </c>
      <c r="B75" s="76">
        <v>918695</v>
      </c>
      <c r="C75" s="76">
        <v>82792</v>
      </c>
      <c r="D75" s="336">
        <v>9.011913638367467</v>
      </c>
      <c r="E75" s="181">
        <v>316360</v>
      </c>
      <c r="F75" s="181">
        <v>282</v>
      </c>
    </row>
    <row r="76" spans="1:6" ht="12.75">
      <c r="A76" s="232" t="s">
        <v>1279</v>
      </c>
      <c r="B76" s="76">
        <v>918695</v>
      </c>
      <c r="C76" s="76">
        <v>82792</v>
      </c>
      <c r="D76" s="336">
        <v>9.011913638367467</v>
      </c>
      <c r="E76" s="181">
        <v>316360</v>
      </c>
      <c r="F76" s="181">
        <v>282</v>
      </c>
    </row>
    <row r="77" spans="1:6" ht="12.75">
      <c r="A77" s="78" t="s">
        <v>1280</v>
      </c>
      <c r="B77" s="76">
        <v>4105</v>
      </c>
      <c r="C77" s="76">
        <v>0</v>
      </c>
      <c r="D77" s="336">
        <v>0</v>
      </c>
      <c r="E77" s="181">
        <v>0</v>
      </c>
      <c r="F77" s="181">
        <v>0</v>
      </c>
    </row>
    <row r="78" spans="1:6" ht="12.75">
      <c r="A78" s="78" t="s">
        <v>593</v>
      </c>
      <c r="B78" s="76">
        <v>914590</v>
      </c>
      <c r="C78" s="76">
        <v>82792</v>
      </c>
      <c r="D78" s="336">
        <v>9.052362260685115</v>
      </c>
      <c r="E78" s="181">
        <v>316360</v>
      </c>
      <c r="F78" s="181">
        <v>282</v>
      </c>
    </row>
    <row r="79" spans="1:6" ht="0.75" customHeight="1" hidden="1">
      <c r="A79" s="78" t="s">
        <v>1282</v>
      </c>
      <c r="B79" s="76">
        <v>0</v>
      </c>
      <c r="C79" s="76">
        <v>0</v>
      </c>
      <c r="D79" s="336" t="e">
        <v>#DIV/0!</v>
      </c>
      <c r="E79" s="181">
        <v>0</v>
      </c>
      <c r="F79" s="181">
        <v>0</v>
      </c>
    </row>
    <row r="80" spans="1:6" ht="25.5" hidden="1">
      <c r="A80" s="78" t="s">
        <v>594</v>
      </c>
      <c r="B80" s="76"/>
      <c r="C80" s="76"/>
      <c r="D80" s="336" t="e">
        <v>#DIV/0!</v>
      </c>
      <c r="E80" s="181">
        <v>0</v>
      </c>
      <c r="F80" s="181">
        <v>0</v>
      </c>
    </row>
    <row r="81" spans="1:6" ht="12.75" hidden="1">
      <c r="A81" s="78" t="s">
        <v>1286</v>
      </c>
      <c r="B81" s="76"/>
      <c r="C81" s="76"/>
      <c r="D81" s="336" t="e">
        <v>#DIV/0!</v>
      </c>
      <c r="E81" s="181">
        <v>0</v>
      </c>
      <c r="F81" s="181">
        <v>0</v>
      </c>
    </row>
    <row r="82" spans="1:6" ht="25.5" hidden="1">
      <c r="A82" s="78" t="s">
        <v>1287</v>
      </c>
      <c r="B82" s="76"/>
      <c r="C82" s="76"/>
      <c r="D82" s="336" t="e">
        <v>#DIV/0!</v>
      </c>
      <c r="E82" s="181">
        <v>0</v>
      </c>
      <c r="F82" s="181">
        <v>0</v>
      </c>
    </row>
    <row r="83" spans="1:6" ht="12.75" hidden="1">
      <c r="A83" s="78" t="s">
        <v>595</v>
      </c>
      <c r="B83" s="76"/>
      <c r="C83" s="76"/>
      <c r="D83" s="336" t="e">
        <v>#DIV/0!</v>
      </c>
      <c r="E83" s="181">
        <v>0</v>
      </c>
      <c r="F83" s="181">
        <v>0</v>
      </c>
    </row>
    <row r="84" spans="1:6" ht="12.75" hidden="1">
      <c r="A84" s="225" t="s">
        <v>1288</v>
      </c>
      <c r="B84" s="76">
        <v>0</v>
      </c>
      <c r="C84" s="76">
        <v>0</v>
      </c>
      <c r="D84" s="336" t="e">
        <v>#DIV/0!</v>
      </c>
      <c r="E84" s="181">
        <v>0</v>
      </c>
      <c r="F84" s="181">
        <v>0</v>
      </c>
    </row>
    <row r="85" spans="1:6" ht="12.75" hidden="1">
      <c r="A85" s="78" t="s">
        <v>1305</v>
      </c>
      <c r="B85" s="76"/>
      <c r="C85" s="76"/>
      <c r="D85" s="336" t="e">
        <v>#DIV/0!</v>
      </c>
      <c r="E85" s="181">
        <v>0</v>
      </c>
      <c r="F85" s="181">
        <v>0</v>
      </c>
    </row>
    <row r="86" spans="1:6" ht="12.75">
      <c r="A86" s="335" t="s">
        <v>1293</v>
      </c>
      <c r="B86" s="76">
        <v>-7794</v>
      </c>
      <c r="C86" s="76">
        <v>762399</v>
      </c>
      <c r="D86" s="336" t="s">
        <v>953</v>
      </c>
      <c r="E86" s="181">
        <v>0</v>
      </c>
      <c r="F86" s="181">
        <v>-2591</v>
      </c>
    </row>
    <row r="87" spans="1:6" ht="25.5">
      <c r="A87" s="78" t="s">
        <v>598</v>
      </c>
      <c r="B87" s="76">
        <v>7794</v>
      </c>
      <c r="C87" s="183">
        <v>-762399</v>
      </c>
      <c r="D87" s="336" t="s">
        <v>953</v>
      </c>
      <c r="E87" s="181">
        <v>0</v>
      </c>
      <c r="F87" s="181">
        <v>2591</v>
      </c>
    </row>
    <row r="88" spans="1:6" ht="12.75">
      <c r="A88" s="239" t="s">
        <v>605</v>
      </c>
      <c r="B88" s="72"/>
      <c r="C88" s="72"/>
      <c r="D88" s="336"/>
      <c r="E88" s="405"/>
      <c r="F88" s="405"/>
    </row>
    <row r="89" spans="1:6" ht="12.75">
      <c r="A89" s="217" t="s">
        <v>592</v>
      </c>
      <c r="B89" s="72">
        <v>62504</v>
      </c>
      <c r="C89" s="72">
        <v>81302</v>
      </c>
      <c r="D89" s="334">
        <v>130.07487520798668</v>
      </c>
      <c r="E89" s="175">
        <v>17172</v>
      </c>
      <c r="F89" s="175">
        <v>20716</v>
      </c>
    </row>
    <row r="90" spans="1:6" ht="12.75">
      <c r="A90" s="406" t="s">
        <v>1307</v>
      </c>
      <c r="B90" s="72">
        <v>87207</v>
      </c>
      <c r="C90" s="72">
        <v>83981</v>
      </c>
      <c r="D90" s="334">
        <v>96.3007556732831</v>
      </c>
      <c r="E90" s="175">
        <v>17172</v>
      </c>
      <c r="F90" s="175">
        <v>17738</v>
      </c>
    </row>
    <row r="91" spans="1:6" ht="12.75">
      <c r="A91" s="225" t="s">
        <v>1309</v>
      </c>
      <c r="B91" s="76">
        <v>85721</v>
      </c>
      <c r="C91" s="76">
        <v>82495</v>
      </c>
      <c r="D91" s="336">
        <v>96.23662813079642</v>
      </c>
      <c r="E91" s="181">
        <v>17686</v>
      </c>
      <c r="F91" s="181">
        <v>17738</v>
      </c>
    </row>
    <row r="92" spans="1:6" ht="12.75">
      <c r="A92" s="232" t="s">
        <v>1279</v>
      </c>
      <c r="B92" s="76">
        <v>85721</v>
      </c>
      <c r="C92" s="76">
        <v>82495</v>
      </c>
      <c r="D92" s="336">
        <v>96.23662813079642</v>
      </c>
      <c r="E92" s="181">
        <v>17686</v>
      </c>
      <c r="F92" s="181">
        <v>17738</v>
      </c>
    </row>
    <row r="93" spans="1:6" ht="12.75">
      <c r="A93" s="78" t="s">
        <v>1280</v>
      </c>
      <c r="B93" s="76">
        <v>56338</v>
      </c>
      <c r="C93" s="76">
        <v>55301</v>
      </c>
      <c r="D93" s="336">
        <v>98.15932407966204</v>
      </c>
      <c r="E93" s="181">
        <v>13600</v>
      </c>
      <c r="F93" s="181">
        <v>13469</v>
      </c>
    </row>
    <row r="94" spans="1:6" ht="12.75">
      <c r="A94" s="78" t="s">
        <v>593</v>
      </c>
      <c r="B94" s="76">
        <v>29383</v>
      </c>
      <c r="C94" s="76">
        <v>27194</v>
      </c>
      <c r="D94" s="336">
        <v>92.55011401150325</v>
      </c>
      <c r="E94" s="181">
        <v>4086</v>
      </c>
      <c r="F94" s="181">
        <v>4269</v>
      </c>
    </row>
    <row r="95" spans="1:6" ht="12.75" customHeight="1" hidden="1">
      <c r="A95" s="78" t="s">
        <v>1282</v>
      </c>
      <c r="B95" s="76">
        <v>0</v>
      </c>
      <c r="C95" s="76">
        <v>0</v>
      </c>
      <c r="D95" s="336" t="e">
        <v>#DIV/0!</v>
      </c>
      <c r="E95" s="181">
        <v>0</v>
      </c>
      <c r="F95" s="181">
        <v>0</v>
      </c>
    </row>
    <row r="96" spans="1:6" ht="25.5" hidden="1">
      <c r="A96" s="78" t="s">
        <v>594</v>
      </c>
      <c r="B96" s="76"/>
      <c r="C96" s="76"/>
      <c r="D96" s="336" t="e">
        <v>#DIV/0!</v>
      </c>
      <c r="E96" s="181">
        <v>0</v>
      </c>
      <c r="F96" s="181">
        <v>0</v>
      </c>
    </row>
    <row r="97" spans="1:6" ht="12.75" hidden="1">
      <c r="A97" s="78" t="s">
        <v>1286</v>
      </c>
      <c r="B97" s="76"/>
      <c r="C97" s="76"/>
      <c r="D97" s="336" t="e">
        <v>#DIV/0!</v>
      </c>
      <c r="E97" s="181">
        <v>0</v>
      </c>
      <c r="F97" s="181">
        <v>0</v>
      </c>
    </row>
    <row r="98" spans="1:6" ht="25.5" hidden="1">
      <c r="A98" s="78" t="s">
        <v>1287</v>
      </c>
      <c r="B98" s="76"/>
      <c r="C98" s="76"/>
      <c r="D98" s="336" t="e">
        <v>#DIV/0!</v>
      </c>
      <c r="E98" s="181">
        <v>0</v>
      </c>
      <c r="F98" s="181">
        <v>0</v>
      </c>
    </row>
    <row r="99" spans="1:6" ht="12.75" hidden="1">
      <c r="A99" s="78" t="s">
        <v>595</v>
      </c>
      <c r="B99" s="76"/>
      <c r="C99" s="76"/>
      <c r="D99" s="336" t="e">
        <v>#DIV/0!</v>
      </c>
      <c r="E99" s="181">
        <v>0</v>
      </c>
      <c r="F99" s="181">
        <v>0</v>
      </c>
    </row>
    <row r="100" spans="1:6" ht="12.75">
      <c r="A100" s="225" t="s">
        <v>1288</v>
      </c>
      <c r="B100" s="76">
        <v>1486</v>
      </c>
      <c r="C100" s="76">
        <v>1486</v>
      </c>
      <c r="D100" s="336">
        <v>100</v>
      </c>
      <c r="E100" s="181">
        <v>-514</v>
      </c>
      <c r="F100" s="181">
        <v>0</v>
      </c>
    </row>
    <row r="101" spans="1:6" ht="12.75">
      <c r="A101" s="78" t="s">
        <v>1305</v>
      </c>
      <c r="B101" s="76">
        <v>1486</v>
      </c>
      <c r="C101" s="76">
        <v>1486</v>
      </c>
      <c r="D101" s="336">
        <v>100</v>
      </c>
      <c r="E101" s="181">
        <v>-514</v>
      </c>
      <c r="F101" s="181">
        <v>0</v>
      </c>
    </row>
    <row r="102" spans="1:6" ht="12.75">
      <c r="A102" s="335" t="s">
        <v>1293</v>
      </c>
      <c r="B102" s="76">
        <v>-24703</v>
      </c>
      <c r="C102" s="76">
        <v>-2679</v>
      </c>
      <c r="D102" s="336" t="s">
        <v>953</v>
      </c>
      <c r="E102" s="181">
        <v>0</v>
      </c>
      <c r="F102" s="181">
        <v>2978</v>
      </c>
    </row>
    <row r="103" spans="1:6" ht="25.5">
      <c r="A103" s="78" t="s">
        <v>598</v>
      </c>
      <c r="B103" s="76">
        <v>24703</v>
      </c>
      <c r="C103" s="183">
        <v>2679</v>
      </c>
      <c r="D103" s="336" t="s">
        <v>953</v>
      </c>
      <c r="E103" s="181">
        <v>0</v>
      </c>
      <c r="F103" s="181">
        <v>-2978</v>
      </c>
    </row>
    <row r="104" spans="1:6" ht="12.75">
      <c r="A104" s="239" t="s">
        <v>606</v>
      </c>
      <c r="B104" s="76"/>
      <c r="C104" s="76"/>
      <c r="D104" s="336"/>
      <c r="E104" s="405"/>
      <c r="F104" s="405"/>
    </row>
    <row r="105" spans="1:6" ht="12.75">
      <c r="A105" s="217" t="s">
        <v>602</v>
      </c>
      <c r="B105" s="72">
        <v>280652</v>
      </c>
      <c r="C105" s="72">
        <v>333859</v>
      </c>
      <c r="D105" s="336">
        <v>118.95835411826748</v>
      </c>
      <c r="E105" s="175">
        <v>33870</v>
      </c>
      <c r="F105" s="175">
        <v>26625</v>
      </c>
    </row>
    <row r="106" spans="1:6" ht="12.75">
      <c r="A106" s="406" t="s">
        <v>1307</v>
      </c>
      <c r="B106" s="72">
        <v>354122</v>
      </c>
      <c r="C106" s="72">
        <v>239125</v>
      </c>
      <c r="D106" s="336">
        <v>67.5261632996538</v>
      </c>
      <c r="E106" s="175">
        <v>33870</v>
      </c>
      <c r="F106" s="175">
        <v>30164</v>
      </c>
    </row>
    <row r="107" spans="1:6" ht="12.75">
      <c r="A107" s="225" t="s">
        <v>1309</v>
      </c>
      <c r="B107" s="76">
        <v>354122</v>
      </c>
      <c r="C107" s="76">
        <v>239125</v>
      </c>
      <c r="D107" s="336">
        <v>67.5261632996538</v>
      </c>
      <c r="E107" s="181">
        <v>33870</v>
      </c>
      <c r="F107" s="181">
        <v>30164</v>
      </c>
    </row>
    <row r="108" spans="1:6" ht="12.75">
      <c r="A108" s="232" t="s">
        <v>1279</v>
      </c>
      <c r="B108" s="76">
        <v>237464</v>
      </c>
      <c r="C108" s="76">
        <v>122792</v>
      </c>
      <c r="D108" s="336">
        <v>51.70973284371526</v>
      </c>
      <c r="E108" s="181">
        <v>33870</v>
      </c>
      <c r="F108" s="181">
        <v>30164</v>
      </c>
    </row>
    <row r="109" spans="1:6" ht="8.25" customHeight="1" hidden="1">
      <c r="A109" s="78" t="s">
        <v>1280</v>
      </c>
      <c r="B109" s="76"/>
      <c r="C109" s="76"/>
      <c r="D109" s="336" t="e">
        <v>#DIV/0!</v>
      </c>
      <c r="E109" s="181">
        <v>0</v>
      </c>
      <c r="F109" s="181">
        <v>0</v>
      </c>
    </row>
    <row r="110" spans="1:6" ht="12.75">
      <c r="A110" s="78" t="s">
        <v>593</v>
      </c>
      <c r="B110" s="76">
        <v>237464</v>
      </c>
      <c r="C110" s="76">
        <v>122792</v>
      </c>
      <c r="D110" s="336">
        <v>51.70973284371526</v>
      </c>
      <c r="E110" s="181">
        <v>33870</v>
      </c>
      <c r="F110" s="181">
        <v>30164</v>
      </c>
    </row>
    <row r="111" spans="1:6" ht="12" customHeight="1">
      <c r="A111" s="78" t="s">
        <v>1282</v>
      </c>
      <c r="B111" s="76">
        <v>116658</v>
      </c>
      <c r="C111" s="76">
        <v>116333</v>
      </c>
      <c r="D111" s="336">
        <v>99.72140787601364</v>
      </c>
      <c r="E111" s="181">
        <v>0</v>
      </c>
      <c r="F111" s="181">
        <v>0</v>
      </c>
    </row>
    <row r="112" spans="1:6" ht="21.75" customHeight="1" hidden="1">
      <c r="A112" s="78" t="s">
        <v>594</v>
      </c>
      <c r="B112" s="76"/>
      <c r="C112" s="76"/>
      <c r="D112" s="336" t="e">
        <v>#DIV/0!</v>
      </c>
      <c r="E112" s="181">
        <v>0</v>
      </c>
      <c r="F112" s="181">
        <v>0</v>
      </c>
    </row>
    <row r="113" spans="1:6" ht="12.75" hidden="1">
      <c r="A113" s="78" t="s">
        <v>1286</v>
      </c>
      <c r="B113" s="76"/>
      <c r="C113" s="76"/>
      <c r="D113" s="336" t="e">
        <v>#DIV/0!</v>
      </c>
      <c r="E113" s="181">
        <v>0</v>
      </c>
      <c r="F113" s="181">
        <v>0</v>
      </c>
    </row>
    <row r="114" spans="1:6" ht="13.5" customHeight="1" hidden="1">
      <c r="A114" s="78" t="s">
        <v>1287</v>
      </c>
      <c r="B114" s="76"/>
      <c r="C114" s="76"/>
      <c r="D114" s="336" t="e">
        <v>#DIV/0!</v>
      </c>
      <c r="E114" s="181">
        <v>0</v>
      </c>
      <c r="F114" s="181">
        <v>0</v>
      </c>
    </row>
    <row r="115" spans="1:6" ht="12.75">
      <c r="A115" s="78" t="s">
        <v>595</v>
      </c>
      <c r="B115" s="76">
        <v>116658</v>
      </c>
      <c r="C115" s="76">
        <v>116333</v>
      </c>
      <c r="D115" s="336">
        <v>99.72140787601364</v>
      </c>
      <c r="E115" s="181">
        <v>0</v>
      </c>
      <c r="F115" s="181">
        <v>0</v>
      </c>
    </row>
    <row r="116" spans="1:6" ht="15.75" customHeight="1" hidden="1">
      <c r="A116" s="225" t="s">
        <v>1288</v>
      </c>
      <c r="B116" s="76">
        <v>0</v>
      </c>
      <c r="C116" s="76">
        <v>0</v>
      </c>
      <c r="D116" s="336" t="e">
        <v>#DIV/0!</v>
      </c>
      <c r="E116" s="181">
        <v>0</v>
      </c>
      <c r="F116" s="181">
        <v>0</v>
      </c>
    </row>
    <row r="117" spans="1:6" ht="12.75" customHeight="1" hidden="1">
      <c r="A117" s="78" t="s">
        <v>1305</v>
      </c>
      <c r="B117" s="76"/>
      <c r="C117" s="76"/>
      <c r="D117" s="336" t="e">
        <v>#DIV/0!</v>
      </c>
      <c r="E117" s="181">
        <v>0</v>
      </c>
      <c r="F117" s="181">
        <v>0</v>
      </c>
    </row>
    <row r="118" spans="1:6" ht="12.75">
      <c r="A118" s="335" t="s">
        <v>1293</v>
      </c>
      <c r="B118" s="76">
        <v>-73470</v>
      </c>
      <c r="C118" s="76">
        <v>94734</v>
      </c>
      <c r="D118" s="79" t="s">
        <v>953</v>
      </c>
      <c r="E118" s="181">
        <v>0</v>
      </c>
      <c r="F118" s="181">
        <v>-3539</v>
      </c>
    </row>
    <row r="119" spans="1:6" ht="25.5">
      <c r="A119" s="78" t="s">
        <v>607</v>
      </c>
      <c r="B119" s="76">
        <v>103633</v>
      </c>
      <c r="C119" s="183">
        <v>-94734</v>
      </c>
      <c r="D119" s="336" t="s">
        <v>953</v>
      </c>
      <c r="E119" s="181">
        <v>0</v>
      </c>
      <c r="F119" s="181">
        <v>3539</v>
      </c>
    </row>
    <row r="120" spans="1:6" ht="12.75">
      <c r="A120" s="239" t="s">
        <v>608</v>
      </c>
      <c r="B120" s="76"/>
      <c r="C120" s="76"/>
      <c r="D120" s="336"/>
      <c r="E120" s="405"/>
      <c r="F120" s="405"/>
    </row>
    <row r="121" spans="1:6" ht="12.75">
      <c r="A121" s="217" t="s">
        <v>592</v>
      </c>
      <c r="B121" s="72">
        <v>61266</v>
      </c>
      <c r="C121" s="72">
        <v>33213</v>
      </c>
      <c r="D121" s="334">
        <v>54.211144843795914</v>
      </c>
      <c r="E121" s="175">
        <v>4023</v>
      </c>
      <c r="F121" s="175">
        <v>8158</v>
      </c>
    </row>
    <row r="122" spans="1:6" ht="12.75">
      <c r="A122" s="406" t="s">
        <v>1307</v>
      </c>
      <c r="B122" s="72">
        <v>79302</v>
      </c>
      <c r="C122" s="72">
        <v>34347</v>
      </c>
      <c r="D122" s="334">
        <v>43.31164409472649</v>
      </c>
      <c r="E122" s="175">
        <v>4155</v>
      </c>
      <c r="F122" s="175">
        <v>6968</v>
      </c>
    </row>
    <row r="123" spans="1:6" ht="12.75">
      <c r="A123" s="225" t="s">
        <v>1309</v>
      </c>
      <c r="B123" s="76">
        <v>42344</v>
      </c>
      <c r="C123" s="76">
        <v>25038</v>
      </c>
      <c r="D123" s="336">
        <v>59.129982996410355</v>
      </c>
      <c r="E123" s="181">
        <v>3655</v>
      </c>
      <c r="F123" s="181">
        <v>6034</v>
      </c>
    </row>
    <row r="124" spans="1:6" ht="12.75">
      <c r="A124" s="232" t="s">
        <v>1279</v>
      </c>
      <c r="B124" s="76">
        <v>38579</v>
      </c>
      <c r="C124" s="76">
        <v>22263</v>
      </c>
      <c r="D124" s="336">
        <v>57.707561108375025</v>
      </c>
      <c r="E124" s="181">
        <v>3655</v>
      </c>
      <c r="F124" s="181">
        <v>6034</v>
      </c>
    </row>
    <row r="125" spans="1:6" ht="13.5" customHeight="1">
      <c r="A125" s="78" t="s">
        <v>1280</v>
      </c>
      <c r="B125" s="76">
        <v>4409</v>
      </c>
      <c r="C125" s="76">
        <v>3139</v>
      </c>
      <c r="D125" s="336">
        <v>71.19528237695623</v>
      </c>
      <c r="E125" s="181">
        <v>487</v>
      </c>
      <c r="F125" s="181">
        <v>217</v>
      </c>
    </row>
    <row r="126" spans="1:6" ht="12.75">
      <c r="A126" s="78" t="s">
        <v>593</v>
      </c>
      <c r="B126" s="76">
        <v>34170</v>
      </c>
      <c r="C126" s="76">
        <v>19124</v>
      </c>
      <c r="D126" s="336">
        <v>55.96722270997952</v>
      </c>
      <c r="E126" s="181">
        <v>3168</v>
      </c>
      <c r="F126" s="181">
        <v>5817</v>
      </c>
    </row>
    <row r="127" spans="1:6" ht="11.25" customHeight="1">
      <c r="A127" s="78" t="s">
        <v>1282</v>
      </c>
      <c r="B127" s="76">
        <v>3765</v>
      </c>
      <c r="C127" s="76">
        <v>2775</v>
      </c>
      <c r="D127" s="336">
        <v>73.70517928286853</v>
      </c>
      <c r="E127" s="181">
        <v>0</v>
      </c>
      <c r="F127" s="181">
        <v>0</v>
      </c>
    </row>
    <row r="128" spans="1:6" ht="1.5" customHeight="1" hidden="1">
      <c r="A128" s="78" t="s">
        <v>594</v>
      </c>
      <c r="B128" s="76"/>
      <c r="C128" s="76"/>
      <c r="D128" s="336" t="e">
        <v>#DIV/0!</v>
      </c>
      <c r="E128" s="181">
        <v>0</v>
      </c>
      <c r="F128" s="181">
        <v>0</v>
      </c>
    </row>
    <row r="129" spans="1:6" ht="12.75" customHeight="1">
      <c r="A129" s="78" t="s">
        <v>1286</v>
      </c>
      <c r="B129" s="76">
        <v>3765</v>
      </c>
      <c r="C129" s="76">
        <v>2775</v>
      </c>
      <c r="D129" s="336">
        <v>73.70517928286853</v>
      </c>
      <c r="E129" s="181">
        <v>0</v>
      </c>
      <c r="F129" s="181">
        <v>0</v>
      </c>
    </row>
    <row r="130" spans="1:6" ht="25.5" hidden="1">
      <c r="A130" s="78" t="s">
        <v>1287</v>
      </c>
      <c r="B130" s="76"/>
      <c r="C130" s="76"/>
      <c r="D130" s="336" t="e">
        <v>#DIV/0!</v>
      </c>
      <c r="E130" s="181">
        <v>0</v>
      </c>
      <c r="F130" s="181">
        <v>0</v>
      </c>
    </row>
    <row r="131" spans="1:6" ht="12.75" hidden="1">
      <c r="A131" s="78" t="s">
        <v>595</v>
      </c>
      <c r="B131" s="76"/>
      <c r="C131" s="76"/>
      <c r="D131" s="336" t="e">
        <v>#DIV/0!</v>
      </c>
      <c r="E131" s="181">
        <v>0</v>
      </c>
      <c r="F131" s="181">
        <v>0</v>
      </c>
    </row>
    <row r="132" spans="1:6" ht="12.75">
      <c r="A132" s="225" t="s">
        <v>1288</v>
      </c>
      <c r="B132" s="76">
        <v>36958</v>
      </c>
      <c r="C132" s="76">
        <v>9309</v>
      </c>
      <c r="D132" s="336">
        <v>25.188051301477355</v>
      </c>
      <c r="E132" s="181">
        <v>500</v>
      </c>
      <c r="F132" s="181">
        <v>934</v>
      </c>
    </row>
    <row r="133" spans="1:6" ht="12.75">
      <c r="A133" s="78" t="s">
        <v>1305</v>
      </c>
      <c r="B133" s="76">
        <v>36958</v>
      </c>
      <c r="C133" s="76">
        <v>9309</v>
      </c>
      <c r="D133" s="336">
        <v>25.188051301477355</v>
      </c>
      <c r="E133" s="181">
        <v>500</v>
      </c>
      <c r="F133" s="181">
        <v>934</v>
      </c>
    </row>
    <row r="134" spans="1:6" ht="12.75">
      <c r="A134" s="335" t="s">
        <v>1293</v>
      </c>
      <c r="B134" s="76">
        <v>-18036</v>
      </c>
      <c r="C134" s="76">
        <v>-1134</v>
      </c>
      <c r="D134" s="336" t="s">
        <v>953</v>
      </c>
      <c r="E134" s="181">
        <v>-132</v>
      </c>
      <c r="F134" s="181">
        <v>1190</v>
      </c>
    </row>
    <row r="135" spans="1:6" ht="25.5">
      <c r="A135" s="78" t="s">
        <v>598</v>
      </c>
      <c r="B135" s="76">
        <v>18036</v>
      </c>
      <c r="C135" s="183">
        <v>1134</v>
      </c>
      <c r="D135" s="336" t="s">
        <v>953</v>
      </c>
      <c r="E135" s="181">
        <v>132</v>
      </c>
      <c r="F135" s="181">
        <v>-1190</v>
      </c>
    </row>
    <row r="136" spans="1:6" ht="12.75">
      <c r="A136" s="239" t="s">
        <v>609</v>
      </c>
      <c r="B136" s="76"/>
      <c r="C136" s="76"/>
      <c r="D136" s="336"/>
      <c r="E136" s="405"/>
      <c r="F136" s="405"/>
    </row>
    <row r="137" spans="1:6" ht="12.75">
      <c r="A137" s="217" t="s">
        <v>600</v>
      </c>
      <c r="B137" s="177">
        <v>2376626</v>
      </c>
      <c r="C137" s="72">
        <v>1168727</v>
      </c>
      <c r="D137" s="334">
        <v>49.17589052715909</v>
      </c>
      <c r="E137" s="175">
        <v>139370</v>
      </c>
      <c r="F137" s="175">
        <v>121556</v>
      </c>
    </row>
    <row r="138" spans="1:6" ht="12.75">
      <c r="A138" s="406" t="s">
        <v>1307</v>
      </c>
      <c r="B138" s="72">
        <v>2479705</v>
      </c>
      <c r="C138" s="177">
        <v>1292227</v>
      </c>
      <c r="D138" s="334">
        <v>52.112126240822995</v>
      </c>
      <c r="E138" s="175">
        <v>165824</v>
      </c>
      <c r="F138" s="175">
        <v>134328</v>
      </c>
    </row>
    <row r="139" spans="1:6" ht="12.75">
      <c r="A139" s="225" t="s">
        <v>1309</v>
      </c>
      <c r="B139" s="76">
        <v>2275053</v>
      </c>
      <c r="C139" s="76">
        <v>1264474</v>
      </c>
      <c r="D139" s="336">
        <v>55.579979894973874</v>
      </c>
      <c r="E139" s="181">
        <v>149774</v>
      </c>
      <c r="F139" s="181">
        <v>130193</v>
      </c>
    </row>
    <row r="140" spans="1:6" ht="12.75">
      <c r="A140" s="232" t="s">
        <v>1279</v>
      </c>
      <c r="B140" s="76">
        <v>2094876</v>
      </c>
      <c r="C140" s="76">
        <v>1123129</v>
      </c>
      <c r="D140" s="336">
        <v>53.61314941791304</v>
      </c>
      <c r="E140" s="181">
        <v>140796</v>
      </c>
      <c r="F140" s="181">
        <v>118661</v>
      </c>
    </row>
    <row r="141" spans="1:6" ht="12.75">
      <c r="A141" s="78" t="s">
        <v>1280</v>
      </c>
      <c r="B141" s="76">
        <v>193167</v>
      </c>
      <c r="C141" s="76">
        <v>72310</v>
      </c>
      <c r="D141" s="336">
        <v>37.433930226177345</v>
      </c>
      <c r="E141" s="181">
        <v>17164</v>
      </c>
      <c r="F141" s="181">
        <v>21581</v>
      </c>
    </row>
    <row r="142" spans="1:6" ht="12.75">
      <c r="A142" s="78" t="s">
        <v>593</v>
      </c>
      <c r="B142" s="76">
        <v>1901709</v>
      </c>
      <c r="C142" s="76">
        <v>1050819</v>
      </c>
      <c r="D142" s="336">
        <v>55.256561335093856</v>
      </c>
      <c r="E142" s="181">
        <v>123632</v>
      </c>
      <c r="F142" s="181">
        <v>97080</v>
      </c>
    </row>
    <row r="143" spans="1:6" ht="12.75">
      <c r="A143" s="78" t="s">
        <v>1282</v>
      </c>
      <c r="B143" s="76">
        <v>180177</v>
      </c>
      <c r="C143" s="76">
        <v>141345</v>
      </c>
      <c r="D143" s="336">
        <v>78.44785960472203</v>
      </c>
      <c r="E143" s="181">
        <v>8978</v>
      </c>
      <c r="F143" s="181">
        <v>11532</v>
      </c>
    </row>
    <row r="144" spans="1:6" ht="0.75" customHeight="1" hidden="1">
      <c r="A144" s="78" t="s">
        <v>594</v>
      </c>
      <c r="B144" s="76"/>
      <c r="C144" s="76"/>
      <c r="D144" s="336" t="e">
        <v>#DIV/0!</v>
      </c>
      <c r="E144" s="181">
        <v>0</v>
      </c>
      <c r="F144" s="181">
        <v>0</v>
      </c>
    </row>
    <row r="145" spans="1:6" ht="12" customHeight="1">
      <c r="A145" s="78" t="s">
        <v>1286</v>
      </c>
      <c r="B145" s="76">
        <v>180177</v>
      </c>
      <c r="C145" s="76">
        <v>141345</v>
      </c>
      <c r="D145" s="336">
        <v>78.44785960472203</v>
      </c>
      <c r="E145" s="181">
        <v>8978</v>
      </c>
      <c r="F145" s="181">
        <v>11532</v>
      </c>
    </row>
    <row r="146" spans="1:6" ht="0.75" customHeight="1" hidden="1">
      <c r="A146" s="78" t="s">
        <v>1287</v>
      </c>
      <c r="B146" s="76"/>
      <c r="C146" s="76"/>
      <c r="D146" s="336" t="e">
        <v>#DIV/0!</v>
      </c>
      <c r="E146" s="181">
        <v>0</v>
      </c>
      <c r="F146" s="181">
        <v>0</v>
      </c>
    </row>
    <row r="147" spans="1:6" ht="12.75" hidden="1">
      <c r="A147" s="78" t="s">
        <v>595</v>
      </c>
      <c r="B147" s="76">
        <v>0</v>
      </c>
      <c r="C147" s="76">
        <v>0</v>
      </c>
      <c r="D147" s="336">
        <v>0</v>
      </c>
      <c r="E147" s="181">
        <v>0</v>
      </c>
      <c r="F147" s="181">
        <v>0</v>
      </c>
    </row>
    <row r="148" spans="1:6" ht="12.75" customHeight="1">
      <c r="A148" s="225" t="s">
        <v>1288</v>
      </c>
      <c r="B148" s="76">
        <v>204652</v>
      </c>
      <c r="C148" s="76">
        <v>27753</v>
      </c>
      <c r="D148" s="336">
        <v>13.561069522897407</v>
      </c>
      <c r="E148" s="181">
        <v>16050</v>
      </c>
      <c r="F148" s="181">
        <v>4135</v>
      </c>
    </row>
    <row r="149" spans="1:6" ht="12.75">
      <c r="A149" s="78" t="s">
        <v>1305</v>
      </c>
      <c r="B149" s="76">
        <v>204652</v>
      </c>
      <c r="C149" s="76">
        <v>27753</v>
      </c>
      <c r="D149" s="336">
        <v>13.561069522897407</v>
      </c>
      <c r="E149" s="181">
        <v>16050</v>
      </c>
      <c r="F149" s="181">
        <v>4135</v>
      </c>
    </row>
    <row r="150" spans="1:6" ht="12.75" customHeight="1">
      <c r="A150" s="335" t="s">
        <v>1293</v>
      </c>
      <c r="B150" s="76">
        <v>-103079</v>
      </c>
      <c r="C150" s="76">
        <v>-123500</v>
      </c>
      <c r="D150" s="336" t="s">
        <v>953</v>
      </c>
      <c r="E150" s="181">
        <v>-26454</v>
      </c>
      <c r="F150" s="181">
        <v>-12772</v>
      </c>
    </row>
    <row r="151" spans="1:6" ht="25.5">
      <c r="A151" s="78" t="s">
        <v>607</v>
      </c>
      <c r="B151" s="183">
        <v>76301</v>
      </c>
      <c r="C151" s="183">
        <v>123500</v>
      </c>
      <c r="D151" s="336" t="s">
        <v>953</v>
      </c>
      <c r="E151" s="181">
        <v>-367</v>
      </c>
      <c r="F151" s="181">
        <v>12772</v>
      </c>
    </row>
    <row r="152" spans="1:6" ht="12.75">
      <c r="A152" s="239" t="s">
        <v>610</v>
      </c>
      <c r="B152" s="76"/>
      <c r="C152" s="76"/>
      <c r="D152" s="336"/>
      <c r="E152" s="405"/>
      <c r="F152" s="405"/>
    </row>
    <row r="153" spans="1:6" ht="12.75">
      <c r="A153" s="217" t="s">
        <v>600</v>
      </c>
      <c r="B153" s="72">
        <v>283053</v>
      </c>
      <c r="C153" s="72">
        <v>182331</v>
      </c>
      <c r="D153" s="334">
        <v>64.41585144831534</v>
      </c>
      <c r="E153" s="175">
        <v>74031</v>
      </c>
      <c r="F153" s="175">
        <v>43777</v>
      </c>
    </row>
    <row r="154" spans="1:6" ht="12.75">
      <c r="A154" s="406" t="s">
        <v>611</v>
      </c>
      <c r="B154" s="72">
        <v>267873</v>
      </c>
      <c r="C154" s="72">
        <v>164592</v>
      </c>
      <c r="D154" s="334">
        <v>61.444042512683254</v>
      </c>
      <c r="E154" s="175">
        <v>58811</v>
      </c>
      <c r="F154" s="175">
        <v>26830</v>
      </c>
    </row>
    <row r="155" spans="1:6" ht="12.75">
      <c r="A155" s="225" t="s">
        <v>1309</v>
      </c>
      <c r="B155" s="76">
        <v>239471</v>
      </c>
      <c r="C155" s="76">
        <v>143857</v>
      </c>
      <c r="D155" s="336">
        <v>60.07282718993115</v>
      </c>
      <c r="E155" s="181">
        <v>50659</v>
      </c>
      <c r="F155" s="181">
        <v>25013</v>
      </c>
    </row>
    <row r="156" spans="1:6" ht="12.75">
      <c r="A156" s="232" t="s">
        <v>1279</v>
      </c>
      <c r="B156" s="76">
        <v>206971</v>
      </c>
      <c r="C156" s="76">
        <v>125482</v>
      </c>
      <c r="D156" s="336">
        <v>60.62781742369704</v>
      </c>
      <c r="E156" s="181">
        <v>47159</v>
      </c>
      <c r="F156" s="181">
        <v>24479</v>
      </c>
    </row>
    <row r="157" spans="1:6" ht="12.75">
      <c r="A157" s="78" t="s">
        <v>1280</v>
      </c>
      <c r="B157" s="76">
        <v>43514</v>
      </c>
      <c r="C157" s="183">
        <v>22092</v>
      </c>
      <c r="D157" s="336">
        <v>50.76986716918693</v>
      </c>
      <c r="E157" s="181">
        <v>24051</v>
      </c>
      <c r="F157" s="181">
        <v>9635</v>
      </c>
    </row>
    <row r="158" spans="1:6" ht="12.75">
      <c r="A158" s="78" t="s">
        <v>593</v>
      </c>
      <c r="B158" s="183">
        <v>163457</v>
      </c>
      <c r="C158" s="183">
        <v>103390</v>
      </c>
      <c r="D158" s="336">
        <v>63.252109117382545</v>
      </c>
      <c r="E158" s="181">
        <v>23108</v>
      </c>
      <c r="F158" s="181">
        <v>14844</v>
      </c>
    </row>
    <row r="159" spans="1:6" ht="12.75" customHeight="1">
      <c r="A159" s="78" t="s">
        <v>1282</v>
      </c>
      <c r="B159" s="76">
        <v>32500</v>
      </c>
      <c r="C159" s="76">
        <v>18375</v>
      </c>
      <c r="D159" s="336">
        <v>56.53846153846154</v>
      </c>
      <c r="E159" s="181">
        <v>3500</v>
      </c>
      <c r="F159" s="181">
        <v>534</v>
      </c>
    </row>
    <row r="160" spans="1:6" ht="25.5" hidden="1">
      <c r="A160" s="78" t="s">
        <v>594</v>
      </c>
      <c r="B160" s="76"/>
      <c r="C160" s="76"/>
      <c r="D160" s="336" t="e">
        <v>#DIV/0!</v>
      </c>
      <c r="E160" s="181">
        <v>0</v>
      </c>
      <c r="F160" s="181">
        <v>0</v>
      </c>
    </row>
    <row r="161" spans="1:6" ht="12.75">
      <c r="A161" s="78" t="s">
        <v>1286</v>
      </c>
      <c r="B161" s="76">
        <v>32500</v>
      </c>
      <c r="C161" s="76">
        <v>18375</v>
      </c>
      <c r="D161" s="336">
        <v>56.53846153846154</v>
      </c>
      <c r="E161" s="181">
        <v>3500</v>
      </c>
      <c r="F161" s="181">
        <v>534</v>
      </c>
    </row>
    <row r="162" spans="1:6" ht="1.5" customHeight="1" hidden="1">
      <c r="A162" s="78" t="s">
        <v>1287</v>
      </c>
      <c r="B162" s="76"/>
      <c r="C162" s="76"/>
      <c r="D162" s="336" t="e">
        <v>#DIV/0!</v>
      </c>
      <c r="E162" s="181">
        <v>0</v>
      </c>
      <c r="F162" s="181">
        <v>0</v>
      </c>
    </row>
    <row r="163" spans="1:6" ht="12.75" hidden="1">
      <c r="A163" s="78" t="s">
        <v>595</v>
      </c>
      <c r="B163" s="76"/>
      <c r="C163" s="76"/>
      <c r="D163" s="336" t="e">
        <v>#DIV/0!</v>
      </c>
      <c r="E163" s="181">
        <v>0</v>
      </c>
      <c r="F163" s="181">
        <v>0</v>
      </c>
    </row>
    <row r="164" spans="1:6" ht="12.75">
      <c r="A164" s="225" t="s">
        <v>1288</v>
      </c>
      <c r="B164" s="76">
        <v>28402</v>
      </c>
      <c r="C164" s="76">
        <v>20735</v>
      </c>
      <c r="D164" s="336">
        <v>73.00542215336948</v>
      </c>
      <c r="E164" s="181">
        <v>8152</v>
      </c>
      <c r="F164" s="181">
        <v>1817</v>
      </c>
    </row>
    <row r="165" spans="1:6" ht="12.75">
      <c r="A165" s="78" t="s">
        <v>1305</v>
      </c>
      <c r="B165" s="76">
        <v>28402</v>
      </c>
      <c r="C165" s="76">
        <v>20735</v>
      </c>
      <c r="D165" s="336">
        <v>73.00542215336948</v>
      </c>
      <c r="E165" s="181">
        <v>8152</v>
      </c>
      <c r="F165" s="181">
        <v>1817</v>
      </c>
    </row>
    <row r="166" spans="1:6" ht="12.75" customHeight="1">
      <c r="A166" s="335" t="s">
        <v>1293</v>
      </c>
      <c r="B166" s="76">
        <v>15180</v>
      </c>
      <c r="C166" s="76">
        <v>17739</v>
      </c>
      <c r="D166" s="336" t="s">
        <v>953</v>
      </c>
      <c r="E166" s="181">
        <v>15220</v>
      </c>
      <c r="F166" s="181">
        <v>16947</v>
      </c>
    </row>
    <row r="167" spans="1:6" ht="25.5">
      <c r="A167" s="78" t="s">
        <v>607</v>
      </c>
      <c r="B167" s="76">
        <v>8012</v>
      </c>
      <c r="C167" s="183">
        <v>-17739</v>
      </c>
      <c r="D167" s="336" t="s">
        <v>953</v>
      </c>
      <c r="E167" s="181">
        <v>0</v>
      </c>
      <c r="F167" s="181">
        <v>-16947</v>
      </c>
    </row>
    <row r="168" spans="1:6" ht="30" customHeight="1" hidden="1">
      <c r="A168" s="239" t="s">
        <v>612</v>
      </c>
      <c r="B168" s="76"/>
      <c r="C168" s="76"/>
      <c r="D168" s="336"/>
      <c r="E168" s="405">
        <v>0</v>
      </c>
      <c r="F168" s="405">
        <v>0</v>
      </c>
    </row>
    <row r="169" spans="1:6" ht="27.75" customHeight="1" hidden="1">
      <c r="A169" s="217" t="s">
        <v>592</v>
      </c>
      <c r="B169" s="72"/>
      <c r="C169" s="72"/>
      <c r="D169" s="334" t="e">
        <v>#DIV/0!</v>
      </c>
      <c r="E169" s="405">
        <v>0</v>
      </c>
      <c r="F169" s="405">
        <v>0</v>
      </c>
    </row>
    <row r="170" spans="1:6" ht="27" customHeight="1" hidden="1">
      <c r="A170" s="406" t="s">
        <v>1307</v>
      </c>
      <c r="B170" s="72">
        <v>0</v>
      </c>
      <c r="C170" s="72">
        <v>0</v>
      </c>
      <c r="D170" s="334" t="e">
        <v>#DIV/0!</v>
      </c>
      <c r="E170" s="405">
        <v>0</v>
      </c>
      <c r="F170" s="405">
        <v>0</v>
      </c>
    </row>
    <row r="171" spans="1:6" ht="28.5" customHeight="1" hidden="1">
      <c r="A171" s="225" t="s">
        <v>1309</v>
      </c>
      <c r="B171" s="76">
        <v>0</v>
      </c>
      <c r="C171" s="76">
        <v>0</v>
      </c>
      <c r="D171" s="336" t="e">
        <v>#DIV/0!</v>
      </c>
      <c r="E171" s="405">
        <v>0</v>
      </c>
      <c r="F171" s="405">
        <v>0</v>
      </c>
    </row>
    <row r="172" spans="1:6" ht="27.75" customHeight="1" hidden="1">
      <c r="A172" s="232" t="s">
        <v>1279</v>
      </c>
      <c r="B172" s="76">
        <v>0</v>
      </c>
      <c r="C172" s="76">
        <v>0</v>
      </c>
      <c r="D172" s="336" t="e">
        <v>#DIV/0!</v>
      </c>
      <c r="E172" s="405">
        <v>0</v>
      </c>
      <c r="F172" s="405">
        <v>0</v>
      </c>
    </row>
    <row r="173" spans="1:6" ht="27.75" customHeight="1" hidden="1">
      <c r="A173" s="78" t="s">
        <v>1280</v>
      </c>
      <c r="B173" s="76"/>
      <c r="C173" s="76"/>
      <c r="D173" s="336" t="e">
        <v>#DIV/0!</v>
      </c>
      <c r="E173" s="405">
        <v>0</v>
      </c>
      <c r="F173" s="405">
        <v>0</v>
      </c>
    </row>
    <row r="174" spans="1:6" ht="28.5" customHeight="1" hidden="1">
      <c r="A174" s="78" t="s">
        <v>593</v>
      </c>
      <c r="B174" s="76"/>
      <c r="C174" s="76"/>
      <c r="D174" s="336" t="e">
        <v>#DIV/0!</v>
      </c>
      <c r="E174" s="405">
        <v>0</v>
      </c>
      <c r="F174" s="405">
        <v>0</v>
      </c>
    </row>
    <row r="175" spans="1:6" ht="30.75" customHeight="1" hidden="1">
      <c r="A175" s="78" t="s">
        <v>1282</v>
      </c>
      <c r="B175" s="76">
        <v>0</v>
      </c>
      <c r="C175" s="76">
        <v>0</v>
      </c>
      <c r="D175" s="336" t="e">
        <v>#DIV/0!</v>
      </c>
      <c r="E175" s="405">
        <v>0</v>
      </c>
      <c r="F175" s="405">
        <v>0</v>
      </c>
    </row>
    <row r="176" spans="1:6" ht="0.75" customHeight="1" hidden="1">
      <c r="A176" s="78" t="s">
        <v>594</v>
      </c>
      <c r="B176" s="76"/>
      <c r="C176" s="76"/>
      <c r="D176" s="336" t="e">
        <v>#DIV/0!</v>
      </c>
      <c r="E176" s="405">
        <v>0</v>
      </c>
      <c r="F176" s="405">
        <v>0</v>
      </c>
    </row>
    <row r="177" spans="1:6" ht="29.25" customHeight="1" hidden="1">
      <c r="A177" s="78" t="s">
        <v>1286</v>
      </c>
      <c r="B177" s="76"/>
      <c r="C177" s="76"/>
      <c r="D177" s="336" t="e">
        <v>#DIV/0!</v>
      </c>
      <c r="E177" s="405">
        <v>0</v>
      </c>
      <c r="F177" s="405">
        <v>0</v>
      </c>
    </row>
    <row r="178" spans="1:6" ht="29.25" customHeight="1" hidden="1">
      <c r="A178" s="78" t="s">
        <v>1287</v>
      </c>
      <c r="B178" s="76"/>
      <c r="C178" s="76"/>
      <c r="D178" s="336" t="e">
        <v>#DIV/0!</v>
      </c>
      <c r="E178" s="405">
        <v>0</v>
      </c>
      <c r="F178" s="405">
        <v>0</v>
      </c>
    </row>
    <row r="179" spans="1:6" ht="28.5" customHeight="1" hidden="1">
      <c r="A179" s="78" t="s">
        <v>595</v>
      </c>
      <c r="B179" s="76"/>
      <c r="C179" s="76"/>
      <c r="D179" s="336" t="e">
        <v>#DIV/0!</v>
      </c>
      <c r="E179" s="405">
        <v>0</v>
      </c>
      <c r="F179" s="405">
        <v>0</v>
      </c>
    </row>
    <row r="180" spans="1:6" ht="33" customHeight="1" hidden="1">
      <c r="A180" s="225" t="s">
        <v>1288</v>
      </c>
      <c r="B180" s="76">
        <v>0</v>
      </c>
      <c r="C180" s="76">
        <v>0</v>
      </c>
      <c r="D180" s="336" t="e">
        <v>#DIV/0!</v>
      </c>
      <c r="E180" s="405">
        <v>0</v>
      </c>
      <c r="F180" s="405">
        <v>0</v>
      </c>
    </row>
    <row r="181" spans="1:6" ht="12.75" customHeight="1" hidden="1">
      <c r="A181" s="78" t="s">
        <v>1305</v>
      </c>
      <c r="B181" s="76"/>
      <c r="C181" s="76"/>
      <c r="D181" s="336" t="e">
        <v>#DIV/0!</v>
      </c>
      <c r="E181" s="405">
        <v>0</v>
      </c>
      <c r="F181" s="405">
        <v>0</v>
      </c>
    </row>
    <row r="182" spans="1:6" ht="17.25" customHeight="1" hidden="1">
      <c r="A182" s="335" t="s">
        <v>1293</v>
      </c>
      <c r="B182" s="76">
        <v>0</v>
      </c>
      <c r="C182" s="76">
        <v>0</v>
      </c>
      <c r="D182" s="79" t="s">
        <v>953</v>
      </c>
      <c r="E182" s="405">
        <v>0</v>
      </c>
      <c r="F182" s="405">
        <v>0</v>
      </c>
    </row>
    <row r="183" spans="1:6" ht="26.25" customHeight="1" hidden="1">
      <c r="A183" s="78" t="s">
        <v>598</v>
      </c>
      <c r="B183" s="76"/>
      <c r="C183" s="183"/>
      <c r="D183" s="336" t="s">
        <v>953</v>
      </c>
      <c r="E183" s="181"/>
      <c r="F183" s="181"/>
    </row>
    <row r="184" spans="1:6" ht="12.75" customHeight="1">
      <c r="A184" s="239" t="s">
        <v>613</v>
      </c>
      <c r="B184" s="76"/>
      <c r="C184" s="76"/>
      <c r="D184" s="336"/>
      <c r="E184" s="405"/>
      <c r="F184" s="405"/>
    </row>
    <row r="185" spans="1:6" ht="12.75">
      <c r="A185" s="217" t="s">
        <v>592</v>
      </c>
      <c r="B185" s="72">
        <v>263166</v>
      </c>
      <c r="C185" s="72">
        <v>46006</v>
      </c>
      <c r="D185" s="334">
        <v>17.48174156235988</v>
      </c>
      <c r="E185" s="175">
        <v>20503</v>
      </c>
      <c r="F185" s="175">
        <v>25395</v>
      </c>
    </row>
    <row r="186" spans="1:6" ht="11.25" customHeight="1">
      <c r="A186" s="406" t="s">
        <v>1307</v>
      </c>
      <c r="B186" s="72">
        <v>359804</v>
      </c>
      <c r="C186" s="72">
        <v>103866</v>
      </c>
      <c r="D186" s="334">
        <v>28.867383353158942</v>
      </c>
      <c r="E186" s="175">
        <v>20504</v>
      </c>
      <c r="F186" s="175">
        <v>20906</v>
      </c>
    </row>
    <row r="187" spans="1:6" ht="12.75">
      <c r="A187" s="225" t="s">
        <v>1309</v>
      </c>
      <c r="B187" s="76">
        <v>342184</v>
      </c>
      <c r="C187" s="76">
        <v>96514</v>
      </c>
      <c r="D187" s="336">
        <v>28.205293058705255</v>
      </c>
      <c r="E187" s="181">
        <v>20203</v>
      </c>
      <c r="F187" s="181">
        <v>20906</v>
      </c>
    </row>
    <row r="188" spans="1:6" ht="12.75">
      <c r="A188" s="232" t="s">
        <v>1279</v>
      </c>
      <c r="B188" s="76">
        <v>342184</v>
      </c>
      <c r="C188" s="76">
        <v>96514</v>
      </c>
      <c r="D188" s="336">
        <v>28.205293058705255</v>
      </c>
      <c r="E188" s="181">
        <v>20203</v>
      </c>
      <c r="F188" s="181">
        <v>20906</v>
      </c>
    </row>
    <row r="189" spans="1:6" ht="12.75">
      <c r="A189" s="78" t="s">
        <v>1280</v>
      </c>
      <c r="B189" s="76">
        <v>7079</v>
      </c>
      <c r="C189" s="76">
        <v>6314</v>
      </c>
      <c r="D189" s="336">
        <v>89.19338889673682</v>
      </c>
      <c r="E189" s="181">
        <v>200</v>
      </c>
      <c r="F189" s="181">
        <v>1015</v>
      </c>
    </row>
    <row r="190" spans="1:6" ht="12.75" customHeight="1">
      <c r="A190" s="78" t="s">
        <v>593</v>
      </c>
      <c r="B190" s="76">
        <v>335105</v>
      </c>
      <c r="C190" s="76">
        <v>90200</v>
      </c>
      <c r="D190" s="336">
        <v>26.916936482595005</v>
      </c>
      <c r="E190" s="181">
        <v>20003</v>
      </c>
      <c r="F190" s="181">
        <v>19891</v>
      </c>
    </row>
    <row r="191" spans="1:6" ht="12.75" hidden="1">
      <c r="A191" s="78" t="s">
        <v>1282</v>
      </c>
      <c r="B191" s="76">
        <v>0</v>
      </c>
      <c r="C191" s="76">
        <v>0</v>
      </c>
      <c r="D191" s="336" t="e">
        <v>#DIV/0!</v>
      </c>
      <c r="E191" s="181">
        <v>0</v>
      </c>
      <c r="F191" s="181">
        <v>0</v>
      </c>
    </row>
    <row r="192" spans="1:6" ht="25.5" hidden="1">
      <c r="A192" s="78" t="s">
        <v>594</v>
      </c>
      <c r="B192" s="76"/>
      <c r="C192" s="76"/>
      <c r="D192" s="336" t="e">
        <v>#DIV/0!</v>
      </c>
      <c r="E192" s="181">
        <v>0</v>
      </c>
      <c r="F192" s="181">
        <v>0</v>
      </c>
    </row>
    <row r="193" spans="1:6" ht="12.75" hidden="1">
      <c r="A193" s="78" t="s">
        <v>1286</v>
      </c>
      <c r="B193" s="76"/>
      <c r="C193" s="76"/>
      <c r="D193" s="336" t="e">
        <v>#DIV/0!</v>
      </c>
      <c r="E193" s="181">
        <v>0</v>
      </c>
      <c r="F193" s="181">
        <v>0</v>
      </c>
    </row>
    <row r="194" spans="1:6" ht="25.5" hidden="1">
      <c r="A194" s="78" t="s">
        <v>1287</v>
      </c>
      <c r="B194" s="76"/>
      <c r="C194" s="76"/>
      <c r="D194" s="336" t="e">
        <v>#DIV/0!</v>
      </c>
      <c r="E194" s="181">
        <v>0</v>
      </c>
      <c r="F194" s="181">
        <v>0</v>
      </c>
    </row>
    <row r="195" spans="1:6" ht="12.75" hidden="1">
      <c r="A195" s="78" t="s">
        <v>595</v>
      </c>
      <c r="B195" s="76"/>
      <c r="C195" s="76"/>
      <c r="D195" s="336" t="e">
        <v>#DIV/0!</v>
      </c>
      <c r="E195" s="181">
        <v>0</v>
      </c>
      <c r="F195" s="181">
        <v>0</v>
      </c>
    </row>
    <row r="196" spans="1:6" ht="12.75">
      <c r="A196" s="225" t="s">
        <v>1288</v>
      </c>
      <c r="B196" s="76">
        <v>17620</v>
      </c>
      <c r="C196" s="76">
        <v>7352</v>
      </c>
      <c r="D196" s="336">
        <v>41.72531214528944</v>
      </c>
      <c r="E196" s="181">
        <v>301</v>
      </c>
      <c r="F196" s="181">
        <v>0</v>
      </c>
    </row>
    <row r="197" spans="1:6" ht="12.75">
      <c r="A197" s="78" t="s">
        <v>1305</v>
      </c>
      <c r="B197" s="76">
        <v>17620</v>
      </c>
      <c r="C197" s="76">
        <v>7352</v>
      </c>
      <c r="D197" s="336">
        <v>41.72531214528944</v>
      </c>
      <c r="E197" s="181">
        <v>301</v>
      </c>
      <c r="F197" s="181">
        <v>0</v>
      </c>
    </row>
    <row r="198" spans="1:6" ht="12.75">
      <c r="A198" s="335" t="s">
        <v>1293</v>
      </c>
      <c r="B198" s="76">
        <v>-96638</v>
      </c>
      <c r="C198" s="76">
        <v>-57860</v>
      </c>
      <c r="D198" s="336" t="s">
        <v>953</v>
      </c>
      <c r="E198" s="181">
        <v>-1</v>
      </c>
      <c r="F198" s="181">
        <v>4489</v>
      </c>
    </row>
    <row r="199" spans="1:6" ht="25.5">
      <c r="A199" s="78" t="s">
        <v>598</v>
      </c>
      <c r="B199" s="76">
        <v>96637</v>
      </c>
      <c r="C199" s="76">
        <v>57860</v>
      </c>
      <c r="D199" s="336" t="s">
        <v>953</v>
      </c>
      <c r="E199" s="181">
        <v>0</v>
      </c>
      <c r="F199" s="181">
        <v>-4489</v>
      </c>
    </row>
    <row r="200" spans="1:6" ht="12.75">
      <c r="A200" s="239" t="s">
        <v>614</v>
      </c>
      <c r="B200" s="76"/>
      <c r="C200" s="76"/>
      <c r="D200" s="336"/>
      <c r="E200" s="405"/>
      <c r="F200" s="405"/>
    </row>
    <row r="201" spans="1:6" ht="12.75">
      <c r="A201" s="217" t="s">
        <v>592</v>
      </c>
      <c r="B201" s="72">
        <v>375832</v>
      </c>
      <c r="C201" s="72">
        <v>135136</v>
      </c>
      <c r="D201" s="334">
        <v>35.95649119819494</v>
      </c>
      <c r="E201" s="175">
        <v>30125</v>
      </c>
      <c r="F201" s="175">
        <v>28699</v>
      </c>
    </row>
    <row r="202" spans="1:6" ht="12.75">
      <c r="A202" s="406" t="s">
        <v>1307</v>
      </c>
      <c r="B202" s="72">
        <v>376247</v>
      </c>
      <c r="C202" s="72">
        <v>162275</v>
      </c>
      <c r="D202" s="334">
        <v>43.12991199929833</v>
      </c>
      <c r="E202" s="175">
        <v>30540</v>
      </c>
      <c r="F202" s="175">
        <v>28437</v>
      </c>
    </row>
    <row r="203" spans="1:6" ht="12.75">
      <c r="A203" s="225" t="s">
        <v>1309</v>
      </c>
      <c r="B203" s="76">
        <v>373996</v>
      </c>
      <c r="C203" s="76">
        <v>161255</v>
      </c>
      <c r="D203" s="336">
        <v>43.11677130236687</v>
      </c>
      <c r="E203" s="181">
        <v>29910</v>
      </c>
      <c r="F203" s="181">
        <v>28437</v>
      </c>
    </row>
    <row r="204" spans="1:6" ht="12.75">
      <c r="A204" s="232" t="s">
        <v>1279</v>
      </c>
      <c r="B204" s="76">
        <v>365519</v>
      </c>
      <c r="C204" s="76">
        <v>150670</v>
      </c>
      <c r="D204" s="336">
        <v>41.22083940916888</v>
      </c>
      <c r="E204" s="181">
        <v>28699</v>
      </c>
      <c r="F204" s="181">
        <v>26424</v>
      </c>
    </row>
    <row r="205" spans="1:6" ht="12.75">
      <c r="A205" s="78" t="s">
        <v>1280</v>
      </c>
      <c r="B205" s="76">
        <v>98559</v>
      </c>
      <c r="C205" s="76">
        <v>26713</v>
      </c>
      <c r="D205" s="336">
        <v>27.103562333221724</v>
      </c>
      <c r="E205" s="181">
        <v>1303</v>
      </c>
      <c r="F205" s="181">
        <v>1560</v>
      </c>
    </row>
    <row r="206" spans="1:6" ht="12.75">
      <c r="A206" s="78" t="s">
        <v>593</v>
      </c>
      <c r="B206" s="76">
        <v>266960</v>
      </c>
      <c r="C206" s="76">
        <v>123957</v>
      </c>
      <c r="D206" s="336">
        <v>46.432798921186695</v>
      </c>
      <c r="E206" s="181">
        <v>27396</v>
      </c>
      <c r="F206" s="181">
        <v>24864</v>
      </c>
    </row>
    <row r="207" spans="1:6" ht="12.75">
      <c r="A207" s="78" t="s">
        <v>1282</v>
      </c>
      <c r="B207" s="76">
        <v>8477</v>
      </c>
      <c r="C207" s="76">
        <v>10585</v>
      </c>
      <c r="D207" s="336">
        <v>124.86728795564468</v>
      </c>
      <c r="E207" s="181">
        <v>1211</v>
      </c>
      <c r="F207" s="181">
        <v>2013</v>
      </c>
    </row>
    <row r="208" spans="1:6" ht="12.75" customHeight="1">
      <c r="A208" s="78" t="s">
        <v>594</v>
      </c>
      <c r="B208" s="76">
        <v>8477</v>
      </c>
      <c r="C208" s="76">
        <v>10585</v>
      </c>
      <c r="D208" s="336">
        <v>124.86728795564468</v>
      </c>
      <c r="E208" s="181">
        <v>1211</v>
      </c>
      <c r="F208" s="181">
        <v>2013</v>
      </c>
    </row>
    <row r="209" spans="1:6" ht="12.75" hidden="1">
      <c r="A209" s="78" t="s">
        <v>1286</v>
      </c>
      <c r="B209" s="76"/>
      <c r="C209" s="76"/>
      <c r="D209" s="336" t="e">
        <v>#DIV/0!</v>
      </c>
      <c r="E209" s="181">
        <v>0</v>
      </c>
      <c r="F209" s="181">
        <v>0</v>
      </c>
    </row>
    <row r="210" spans="1:6" ht="25.5" hidden="1">
      <c r="A210" s="78" t="s">
        <v>1287</v>
      </c>
      <c r="B210" s="76"/>
      <c r="C210" s="76"/>
      <c r="D210" s="336" t="e">
        <v>#DIV/0!</v>
      </c>
      <c r="E210" s="181">
        <v>0</v>
      </c>
      <c r="F210" s="181">
        <v>0</v>
      </c>
    </row>
    <row r="211" spans="1:6" ht="12.75" hidden="1">
      <c r="A211" s="78" t="s">
        <v>595</v>
      </c>
      <c r="B211" s="76"/>
      <c r="C211" s="76"/>
      <c r="D211" s="336" t="e">
        <v>#DIV/0!</v>
      </c>
      <c r="E211" s="181">
        <v>0</v>
      </c>
      <c r="F211" s="181">
        <v>0</v>
      </c>
    </row>
    <row r="212" spans="1:6" ht="12.75">
      <c r="A212" s="225" t="s">
        <v>1288</v>
      </c>
      <c r="B212" s="76">
        <v>2251</v>
      </c>
      <c r="C212" s="76">
        <v>1020</v>
      </c>
      <c r="D212" s="336">
        <v>45.31319413593958</v>
      </c>
      <c r="E212" s="181">
        <v>630</v>
      </c>
      <c r="F212" s="181">
        <v>0</v>
      </c>
    </row>
    <row r="213" spans="1:6" ht="12.75">
      <c r="A213" s="78" t="s">
        <v>1305</v>
      </c>
      <c r="B213" s="76">
        <v>2251</v>
      </c>
      <c r="C213" s="76">
        <v>1020</v>
      </c>
      <c r="D213" s="336">
        <v>45.31319413593958</v>
      </c>
      <c r="E213" s="181">
        <v>630</v>
      </c>
      <c r="F213" s="181">
        <v>0</v>
      </c>
    </row>
    <row r="214" spans="1:6" ht="12.75">
      <c r="A214" s="335" t="s">
        <v>1293</v>
      </c>
      <c r="B214" s="76">
        <v>-415</v>
      </c>
      <c r="C214" s="76">
        <v>-27139</v>
      </c>
      <c r="D214" s="336" t="s">
        <v>953</v>
      </c>
      <c r="E214" s="181">
        <v>-415</v>
      </c>
      <c r="F214" s="181">
        <v>262</v>
      </c>
    </row>
    <row r="215" spans="1:6" ht="25.5">
      <c r="A215" s="78" t="s">
        <v>607</v>
      </c>
      <c r="B215" s="76">
        <v>0</v>
      </c>
      <c r="C215" s="183">
        <v>27139</v>
      </c>
      <c r="D215" s="336" t="s">
        <v>953</v>
      </c>
      <c r="E215" s="181">
        <v>0</v>
      </c>
      <c r="F215" s="181">
        <v>-262</v>
      </c>
    </row>
    <row r="216" spans="1:6" ht="12.75">
      <c r="A216" s="239" t="s">
        <v>615</v>
      </c>
      <c r="B216" s="76"/>
      <c r="C216" s="76"/>
      <c r="D216" s="336"/>
      <c r="E216" s="405"/>
      <c r="F216" s="405"/>
    </row>
    <row r="217" spans="1:6" ht="12.75">
      <c r="A217" s="217" t="s">
        <v>616</v>
      </c>
      <c r="B217" s="72">
        <v>320081</v>
      </c>
      <c r="C217" s="72">
        <v>174449</v>
      </c>
      <c r="D217" s="334">
        <v>54.5015168035591</v>
      </c>
      <c r="E217" s="175">
        <v>70072</v>
      </c>
      <c r="F217" s="175">
        <v>17138</v>
      </c>
    </row>
    <row r="218" spans="1:6" ht="12.75">
      <c r="A218" s="406" t="s">
        <v>1307</v>
      </c>
      <c r="B218" s="72">
        <v>336378</v>
      </c>
      <c r="C218" s="72">
        <v>124012</v>
      </c>
      <c r="D218" s="334">
        <v>36.86685811795064</v>
      </c>
      <c r="E218" s="175">
        <v>73289</v>
      </c>
      <c r="F218" s="175">
        <v>42959</v>
      </c>
    </row>
    <row r="219" spans="1:6" ht="12.75">
      <c r="A219" s="225" t="s">
        <v>1309</v>
      </c>
      <c r="B219" s="76">
        <v>151908</v>
      </c>
      <c r="C219" s="76">
        <v>82728</v>
      </c>
      <c r="D219" s="336">
        <v>54.45927798404298</v>
      </c>
      <c r="E219" s="181">
        <v>33289</v>
      </c>
      <c r="F219" s="181">
        <v>19780</v>
      </c>
    </row>
    <row r="220" spans="1:6" ht="12.75">
      <c r="A220" s="232" t="s">
        <v>1279</v>
      </c>
      <c r="B220" s="76">
        <v>150383</v>
      </c>
      <c r="C220" s="76">
        <v>81204</v>
      </c>
      <c r="D220" s="336">
        <v>53.9981247880412</v>
      </c>
      <c r="E220" s="181">
        <v>33289</v>
      </c>
      <c r="F220" s="181">
        <v>19780</v>
      </c>
    </row>
    <row r="221" spans="1:6" ht="12.75">
      <c r="A221" s="78" t="s">
        <v>1280</v>
      </c>
      <c r="B221" s="76">
        <v>63764</v>
      </c>
      <c r="C221" s="76">
        <v>39413</v>
      </c>
      <c r="D221" s="336">
        <v>61.81073960228341</v>
      </c>
      <c r="E221" s="181">
        <v>11060</v>
      </c>
      <c r="F221" s="181">
        <v>9735</v>
      </c>
    </row>
    <row r="222" spans="1:6" ht="12.75">
      <c r="A222" s="78" t="s">
        <v>593</v>
      </c>
      <c r="B222" s="76">
        <v>86619</v>
      </c>
      <c r="C222" s="76">
        <v>41791</v>
      </c>
      <c r="D222" s="336">
        <v>48.24692042161651</v>
      </c>
      <c r="E222" s="181">
        <v>22229</v>
      </c>
      <c r="F222" s="181">
        <v>10045</v>
      </c>
    </row>
    <row r="223" spans="1:6" ht="12.75" customHeight="1">
      <c r="A223" s="78" t="s">
        <v>1282</v>
      </c>
      <c r="B223" s="76">
        <v>1525</v>
      </c>
      <c r="C223" s="76">
        <v>1524</v>
      </c>
      <c r="D223" s="336">
        <v>99.9344262295082</v>
      </c>
      <c r="E223" s="181">
        <v>0</v>
      </c>
      <c r="F223" s="181">
        <v>0</v>
      </c>
    </row>
    <row r="224" spans="1:6" ht="12.75" customHeight="1">
      <c r="A224" s="78" t="s">
        <v>594</v>
      </c>
      <c r="B224" s="76">
        <v>1525</v>
      </c>
      <c r="C224" s="76">
        <v>1524</v>
      </c>
      <c r="D224" s="336">
        <v>99.9344262295082</v>
      </c>
      <c r="E224" s="181">
        <v>0</v>
      </c>
      <c r="F224" s="181">
        <v>0</v>
      </c>
    </row>
    <row r="225" spans="1:6" ht="12.75" hidden="1">
      <c r="A225" s="78" t="s">
        <v>1286</v>
      </c>
      <c r="B225" s="76">
        <v>0</v>
      </c>
      <c r="C225" s="76">
        <v>0</v>
      </c>
      <c r="D225" s="336">
        <v>0</v>
      </c>
      <c r="E225" s="181">
        <v>0</v>
      </c>
      <c r="F225" s="181">
        <v>0</v>
      </c>
    </row>
    <row r="226" spans="1:6" ht="25.5" hidden="1">
      <c r="A226" s="78" t="s">
        <v>1287</v>
      </c>
      <c r="B226" s="76"/>
      <c r="C226" s="76"/>
      <c r="D226" s="336" t="e">
        <v>#DIV/0!</v>
      </c>
      <c r="E226" s="181">
        <v>0</v>
      </c>
      <c r="F226" s="181">
        <v>0</v>
      </c>
    </row>
    <row r="227" spans="1:6" ht="12.75" hidden="1">
      <c r="A227" s="78" t="s">
        <v>595</v>
      </c>
      <c r="B227" s="76"/>
      <c r="C227" s="76"/>
      <c r="D227" s="336" t="e">
        <v>#DIV/0!</v>
      </c>
      <c r="E227" s="181">
        <v>0</v>
      </c>
      <c r="F227" s="181">
        <v>0</v>
      </c>
    </row>
    <row r="228" spans="1:6" ht="12.75">
      <c r="A228" s="225" t="s">
        <v>1288</v>
      </c>
      <c r="B228" s="76">
        <v>184470</v>
      </c>
      <c r="C228" s="76">
        <v>41284</v>
      </c>
      <c r="D228" s="336">
        <v>22.379790751883775</v>
      </c>
      <c r="E228" s="181">
        <v>40000</v>
      </c>
      <c r="F228" s="181">
        <v>23179</v>
      </c>
    </row>
    <row r="229" spans="1:6" ht="12.75">
      <c r="A229" s="78" t="s">
        <v>1305</v>
      </c>
      <c r="B229" s="76">
        <v>184470</v>
      </c>
      <c r="C229" s="76">
        <v>41284</v>
      </c>
      <c r="D229" s="336">
        <v>22.379790751883775</v>
      </c>
      <c r="E229" s="181">
        <v>40000</v>
      </c>
      <c r="F229" s="181">
        <v>23179</v>
      </c>
    </row>
    <row r="230" spans="1:6" ht="12.75">
      <c r="A230" s="335" t="s">
        <v>1293</v>
      </c>
      <c r="B230" s="76">
        <v>-16297</v>
      </c>
      <c r="C230" s="76">
        <v>50437</v>
      </c>
      <c r="D230" s="336" t="s">
        <v>953</v>
      </c>
      <c r="E230" s="181">
        <v>-3217</v>
      </c>
      <c r="F230" s="181">
        <v>-25821</v>
      </c>
    </row>
    <row r="231" spans="1:6" ht="25.5">
      <c r="A231" s="78" t="s">
        <v>603</v>
      </c>
      <c r="B231" s="76">
        <v>11430</v>
      </c>
      <c r="C231" s="183">
        <v>-50437</v>
      </c>
      <c r="D231" s="336" t="s">
        <v>953</v>
      </c>
      <c r="E231" s="181">
        <v>-1650</v>
      </c>
      <c r="F231" s="181">
        <v>25821</v>
      </c>
    </row>
    <row r="232" spans="1:6" ht="12.75">
      <c r="A232" s="239" t="s">
        <v>617</v>
      </c>
      <c r="B232" s="76"/>
      <c r="C232" s="76"/>
      <c r="D232" s="336"/>
      <c r="E232" s="405"/>
      <c r="F232" s="405"/>
    </row>
    <row r="233" spans="1:6" ht="12.75">
      <c r="A233" s="217" t="s">
        <v>616</v>
      </c>
      <c r="B233" s="177">
        <v>363634</v>
      </c>
      <c r="C233" s="177">
        <v>218065</v>
      </c>
      <c r="D233" s="334">
        <v>59.96826479372116</v>
      </c>
      <c r="E233" s="175">
        <v>-1149508</v>
      </c>
      <c r="F233" s="175">
        <v>-903802</v>
      </c>
    </row>
    <row r="234" spans="1:6" ht="12.75">
      <c r="A234" s="406" t="s">
        <v>618</v>
      </c>
      <c r="B234" s="177">
        <v>434843</v>
      </c>
      <c r="C234" s="72">
        <v>202871</v>
      </c>
      <c r="D234" s="334">
        <v>46.653849780265524</v>
      </c>
      <c r="E234" s="175">
        <v>-1378549</v>
      </c>
      <c r="F234" s="175">
        <v>-946160</v>
      </c>
    </row>
    <row r="235" spans="1:6" ht="12.75">
      <c r="A235" s="225" t="s">
        <v>1309</v>
      </c>
      <c r="B235" s="76">
        <v>387057</v>
      </c>
      <c r="C235" s="76">
        <v>178781</v>
      </c>
      <c r="D235" s="336">
        <v>46.18983767248751</v>
      </c>
      <c r="E235" s="181">
        <v>-1202112</v>
      </c>
      <c r="F235" s="181">
        <v>-832611</v>
      </c>
    </row>
    <row r="236" spans="1:6" ht="12.75" customHeight="1">
      <c r="A236" s="232" t="s">
        <v>1279</v>
      </c>
      <c r="B236" s="76">
        <v>285921</v>
      </c>
      <c r="C236" s="76">
        <v>170442</v>
      </c>
      <c r="D236" s="336">
        <v>59.61157102836098</v>
      </c>
      <c r="E236" s="181">
        <v>-828371</v>
      </c>
      <c r="F236" s="181">
        <v>-535922</v>
      </c>
    </row>
    <row r="237" spans="1:6" ht="12.75">
      <c r="A237" s="78" t="s">
        <v>1280</v>
      </c>
      <c r="B237" s="76">
        <v>47463</v>
      </c>
      <c r="C237" s="76">
        <v>31581</v>
      </c>
      <c r="D237" s="336">
        <v>66.53814550281271</v>
      </c>
      <c r="E237" s="181">
        <v>-199627</v>
      </c>
      <c r="F237" s="181">
        <v>-129419</v>
      </c>
    </row>
    <row r="238" spans="1:6" ht="12.75">
      <c r="A238" s="78" t="s">
        <v>593</v>
      </c>
      <c r="B238" s="79">
        <v>238458</v>
      </c>
      <c r="C238" s="76">
        <v>138861</v>
      </c>
      <c r="D238" s="336">
        <v>58.232896359107265</v>
      </c>
      <c r="E238" s="181">
        <v>-628744</v>
      </c>
      <c r="F238" s="181">
        <v>-406503</v>
      </c>
    </row>
    <row r="239" spans="1:6" ht="12.75">
      <c r="A239" s="78" t="s">
        <v>1282</v>
      </c>
      <c r="B239" s="76">
        <v>101136</v>
      </c>
      <c r="C239" s="76">
        <v>8339</v>
      </c>
      <c r="D239" s="336">
        <v>8.2453330169277</v>
      </c>
      <c r="E239" s="181">
        <v>-373741</v>
      </c>
      <c r="F239" s="181">
        <v>-296689</v>
      </c>
    </row>
    <row r="240" spans="1:6" ht="12.75" customHeight="1">
      <c r="A240" s="78" t="s">
        <v>594</v>
      </c>
      <c r="B240" s="76">
        <v>74506</v>
      </c>
      <c r="C240" s="76">
        <v>3608</v>
      </c>
      <c r="D240" s="336">
        <v>4.84256301505919</v>
      </c>
      <c r="E240" s="181">
        <v>-385241</v>
      </c>
      <c r="F240" s="181">
        <v>-296539</v>
      </c>
    </row>
    <row r="241" spans="1:6" ht="11.25" customHeight="1">
      <c r="A241" s="78" t="s">
        <v>1286</v>
      </c>
      <c r="B241" s="76">
        <v>26630</v>
      </c>
      <c r="C241" s="76">
        <v>4731</v>
      </c>
      <c r="D241" s="336">
        <v>17.765677806984602</v>
      </c>
      <c r="E241" s="181">
        <v>11500</v>
      </c>
      <c r="F241" s="181">
        <v>-150</v>
      </c>
    </row>
    <row r="242" spans="1:6" ht="0.75" customHeight="1" hidden="1">
      <c r="A242" s="78" t="s">
        <v>1287</v>
      </c>
      <c r="B242" s="76"/>
      <c r="C242" s="76"/>
      <c r="D242" s="336" t="e">
        <v>#DIV/0!</v>
      </c>
      <c r="E242" s="181">
        <v>0</v>
      </c>
      <c r="F242" s="181">
        <v>0</v>
      </c>
    </row>
    <row r="243" spans="1:6" ht="12.75" hidden="1">
      <c r="A243" s="78" t="s">
        <v>595</v>
      </c>
      <c r="B243" s="76"/>
      <c r="C243" s="76"/>
      <c r="D243" s="336" t="e">
        <v>#DIV/0!</v>
      </c>
      <c r="E243" s="181">
        <v>0</v>
      </c>
      <c r="F243" s="181">
        <v>0</v>
      </c>
    </row>
    <row r="244" spans="1:6" ht="12.75">
      <c r="A244" s="225" t="s">
        <v>1288</v>
      </c>
      <c r="B244" s="76">
        <v>47786</v>
      </c>
      <c r="C244" s="76">
        <v>24090</v>
      </c>
      <c r="D244" s="336">
        <v>50.41225463524882</v>
      </c>
      <c r="E244" s="181">
        <v>-176437</v>
      </c>
      <c r="F244" s="181">
        <v>-113549</v>
      </c>
    </row>
    <row r="245" spans="1:6" ht="12.75">
      <c r="A245" s="78" t="s">
        <v>1305</v>
      </c>
      <c r="B245" s="76">
        <v>47786</v>
      </c>
      <c r="C245" s="76">
        <v>24090</v>
      </c>
      <c r="D245" s="336">
        <v>50.41225463524882</v>
      </c>
      <c r="E245" s="181">
        <v>-176437</v>
      </c>
      <c r="F245" s="181">
        <v>-113549</v>
      </c>
    </row>
    <row r="246" spans="1:6" ht="12.75">
      <c r="A246" s="335" t="s">
        <v>1293</v>
      </c>
      <c r="B246" s="76">
        <v>-71209</v>
      </c>
      <c r="C246" s="76">
        <v>15194</v>
      </c>
      <c r="D246" s="336" t="s">
        <v>953</v>
      </c>
      <c r="E246" s="181">
        <v>229041</v>
      </c>
      <c r="F246" s="181">
        <v>42358</v>
      </c>
    </row>
    <row r="247" spans="1:6" ht="25.5">
      <c r="A247" s="78" t="s">
        <v>607</v>
      </c>
      <c r="B247" s="76">
        <v>117762</v>
      </c>
      <c r="C247" s="183">
        <v>-15194</v>
      </c>
      <c r="D247" s="336" t="s">
        <v>953</v>
      </c>
      <c r="E247" s="181">
        <v>-210731</v>
      </c>
      <c r="F247" s="181">
        <v>-42358</v>
      </c>
    </row>
    <row r="248" spans="1:6" ht="12.75">
      <c r="A248" s="239" t="s">
        <v>619</v>
      </c>
      <c r="B248" s="76"/>
      <c r="C248" s="76"/>
      <c r="D248" s="336"/>
      <c r="E248" s="181"/>
      <c r="F248" s="181"/>
    </row>
    <row r="249" spans="1:6" ht="12.75" customHeight="1">
      <c r="A249" s="217" t="s">
        <v>620</v>
      </c>
      <c r="B249" s="72">
        <v>309761</v>
      </c>
      <c r="C249" s="72">
        <v>282662</v>
      </c>
      <c r="D249" s="334">
        <v>91.25164239526603</v>
      </c>
      <c r="E249" s="175">
        <v>-834</v>
      </c>
      <c r="F249" s="175">
        <v>11585</v>
      </c>
    </row>
    <row r="250" spans="1:6" ht="12.75">
      <c r="A250" s="406" t="s">
        <v>1307</v>
      </c>
      <c r="B250" s="72">
        <v>328538</v>
      </c>
      <c r="C250" s="72">
        <v>318335</v>
      </c>
      <c r="D250" s="334">
        <v>96.89442317174878</v>
      </c>
      <c r="E250" s="175">
        <v>485</v>
      </c>
      <c r="F250" s="175">
        <v>3351</v>
      </c>
    </row>
    <row r="251" spans="1:6" ht="12.75">
      <c r="A251" s="225" t="s">
        <v>1309</v>
      </c>
      <c r="B251" s="76">
        <v>318541</v>
      </c>
      <c r="C251" s="76">
        <v>308665</v>
      </c>
      <c r="D251" s="336">
        <v>96.89961417839463</v>
      </c>
      <c r="E251" s="181">
        <v>485</v>
      </c>
      <c r="F251" s="181">
        <v>3287</v>
      </c>
    </row>
    <row r="252" spans="1:6" ht="12.75">
      <c r="A252" s="232" t="s">
        <v>1279</v>
      </c>
      <c r="B252" s="76">
        <v>315180</v>
      </c>
      <c r="C252" s="76">
        <v>305304</v>
      </c>
      <c r="D252" s="336">
        <v>96.8665524462212</v>
      </c>
      <c r="E252" s="181">
        <v>485</v>
      </c>
      <c r="F252" s="181">
        <v>3287</v>
      </c>
    </row>
    <row r="253" spans="1:6" ht="12.75">
      <c r="A253" s="78" t="s">
        <v>1280</v>
      </c>
      <c r="B253" s="76">
        <v>20862</v>
      </c>
      <c r="C253" s="76">
        <v>18442</v>
      </c>
      <c r="D253" s="336">
        <v>88.3999616527658</v>
      </c>
      <c r="E253" s="181">
        <v>219</v>
      </c>
      <c r="F253" s="181">
        <v>1021</v>
      </c>
    </row>
    <row r="254" spans="1:6" ht="12.75">
      <c r="A254" s="78" t="s">
        <v>593</v>
      </c>
      <c r="B254" s="76">
        <v>294318</v>
      </c>
      <c r="C254" s="76">
        <v>286862</v>
      </c>
      <c r="D254" s="336">
        <v>97.46668569370544</v>
      </c>
      <c r="E254" s="181">
        <v>266</v>
      </c>
      <c r="F254" s="181">
        <v>2266</v>
      </c>
    </row>
    <row r="255" spans="1:6" ht="12.75">
      <c r="A255" s="78" t="s">
        <v>1282</v>
      </c>
      <c r="B255" s="76">
        <v>3361</v>
      </c>
      <c r="C255" s="76">
        <v>3361</v>
      </c>
      <c r="D255" s="336">
        <v>100</v>
      </c>
      <c r="E255" s="181">
        <v>0</v>
      </c>
      <c r="F255" s="181">
        <v>0</v>
      </c>
    </row>
    <row r="256" spans="1:6" ht="25.5" hidden="1">
      <c r="A256" s="78" t="s">
        <v>594</v>
      </c>
      <c r="B256" s="76"/>
      <c r="C256" s="76"/>
      <c r="D256" s="336" t="e">
        <v>#DIV/0!</v>
      </c>
      <c r="E256" s="181">
        <v>0</v>
      </c>
      <c r="F256" s="181">
        <v>0</v>
      </c>
    </row>
    <row r="257" spans="1:6" ht="12.75" hidden="1">
      <c r="A257" s="78" t="s">
        <v>1286</v>
      </c>
      <c r="B257" s="76"/>
      <c r="C257" s="76"/>
      <c r="D257" s="336" t="e">
        <v>#DIV/0!</v>
      </c>
      <c r="E257" s="181">
        <v>0</v>
      </c>
      <c r="F257" s="181">
        <v>0</v>
      </c>
    </row>
    <row r="258" spans="1:6" ht="25.5" hidden="1">
      <c r="A258" s="78" t="s">
        <v>1287</v>
      </c>
      <c r="B258" s="76"/>
      <c r="C258" s="76"/>
      <c r="D258" s="336" t="e">
        <v>#DIV/0!</v>
      </c>
      <c r="E258" s="181">
        <v>0</v>
      </c>
      <c r="F258" s="181">
        <v>0</v>
      </c>
    </row>
    <row r="259" spans="1:6" ht="12.75">
      <c r="A259" s="78" t="s">
        <v>595</v>
      </c>
      <c r="B259" s="76">
        <v>3361</v>
      </c>
      <c r="C259" s="76">
        <v>3361</v>
      </c>
      <c r="D259" s="336">
        <v>100</v>
      </c>
      <c r="E259" s="181">
        <v>0</v>
      </c>
      <c r="F259" s="181">
        <v>0</v>
      </c>
    </row>
    <row r="260" spans="1:6" ht="12.75">
      <c r="A260" s="225" t="s">
        <v>1288</v>
      </c>
      <c r="B260" s="76">
        <v>9997</v>
      </c>
      <c r="C260" s="76">
        <v>9670</v>
      </c>
      <c r="D260" s="336">
        <v>96.72901870561168</v>
      </c>
      <c r="E260" s="181">
        <v>0</v>
      </c>
      <c r="F260" s="181">
        <v>64</v>
      </c>
    </row>
    <row r="261" spans="1:6" ht="12.75">
      <c r="A261" s="78" t="s">
        <v>1305</v>
      </c>
      <c r="B261" s="76">
        <v>9997</v>
      </c>
      <c r="C261" s="76">
        <v>9670</v>
      </c>
      <c r="D261" s="336">
        <v>96.72901870561168</v>
      </c>
      <c r="E261" s="181">
        <v>0</v>
      </c>
      <c r="F261" s="181">
        <v>64</v>
      </c>
    </row>
    <row r="262" spans="1:6" ht="12.75">
      <c r="A262" s="335" t="s">
        <v>1293</v>
      </c>
      <c r="B262" s="76">
        <v>-18777</v>
      </c>
      <c r="C262" s="76">
        <v>-35673</v>
      </c>
      <c r="D262" s="336" t="s">
        <v>953</v>
      </c>
      <c r="E262" s="181">
        <v>-1319</v>
      </c>
      <c r="F262" s="181">
        <v>8234</v>
      </c>
    </row>
    <row r="263" spans="1:6" ht="25.5">
      <c r="A263" s="78" t="s">
        <v>607</v>
      </c>
      <c r="B263" s="76">
        <v>16006</v>
      </c>
      <c r="C263" s="183">
        <v>35673</v>
      </c>
      <c r="D263" s="336" t="s">
        <v>953</v>
      </c>
      <c r="E263" s="181">
        <v>0</v>
      </c>
      <c r="F263" s="181">
        <v>-8234</v>
      </c>
    </row>
    <row r="264" spans="1:6" ht="12.75">
      <c r="A264" s="174" t="s">
        <v>621</v>
      </c>
      <c r="B264" s="76"/>
      <c r="C264" s="76"/>
      <c r="D264" s="336"/>
      <c r="E264" s="181"/>
      <c r="F264" s="405"/>
    </row>
    <row r="265" spans="1:6" ht="12.75">
      <c r="A265" s="217" t="s">
        <v>592</v>
      </c>
      <c r="B265" s="72">
        <v>5000</v>
      </c>
      <c r="C265" s="72">
        <v>0</v>
      </c>
      <c r="D265" s="334">
        <v>0</v>
      </c>
      <c r="E265" s="175">
        <v>0</v>
      </c>
      <c r="F265" s="175">
        <v>0</v>
      </c>
    </row>
    <row r="266" spans="1:6" ht="12.75">
      <c r="A266" s="406" t="s">
        <v>1307</v>
      </c>
      <c r="B266" s="72">
        <v>15886</v>
      </c>
      <c r="C266" s="72">
        <v>10362</v>
      </c>
      <c r="D266" s="334">
        <v>65.22724411431449</v>
      </c>
      <c r="E266" s="175">
        <v>0</v>
      </c>
      <c r="F266" s="175">
        <v>0</v>
      </c>
    </row>
    <row r="267" spans="1:6" ht="12.75">
      <c r="A267" s="225" t="s">
        <v>1309</v>
      </c>
      <c r="B267" s="76">
        <v>15886</v>
      </c>
      <c r="C267" s="76">
        <v>10362</v>
      </c>
      <c r="D267" s="336">
        <v>65.22724411431449</v>
      </c>
      <c r="E267" s="181">
        <v>0</v>
      </c>
      <c r="F267" s="181">
        <v>0</v>
      </c>
    </row>
    <row r="268" spans="1:6" ht="12.75">
      <c r="A268" s="232" t="s">
        <v>1279</v>
      </c>
      <c r="B268" s="76">
        <v>15886</v>
      </c>
      <c r="C268" s="76">
        <v>10362</v>
      </c>
      <c r="D268" s="336">
        <v>65.22724411431449</v>
      </c>
      <c r="E268" s="181">
        <v>0</v>
      </c>
      <c r="F268" s="181">
        <v>0</v>
      </c>
    </row>
    <row r="269" spans="1:6" ht="0.75" customHeight="1" hidden="1">
      <c r="A269" s="78" t="s">
        <v>1280</v>
      </c>
      <c r="B269" s="76"/>
      <c r="C269" s="76"/>
      <c r="D269" s="336" t="e">
        <v>#DIV/0!</v>
      </c>
      <c r="E269" s="181">
        <v>0</v>
      </c>
      <c r="F269" s="181">
        <v>0</v>
      </c>
    </row>
    <row r="270" spans="1:6" ht="12.75">
      <c r="A270" s="78" t="s">
        <v>593</v>
      </c>
      <c r="B270" s="76">
        <v>15886</v>
      </c>
      <c r="C270" s="76">
        <v>10362</v>
      </c>
      <c r="D270" s="336">
        <v>65.22724411431449</v>
      </c>
      <c r="E270" s="181">
        <v>0</v>
      </c>
      <c r="F270" s="181">
        <v>0</v>
      </c>
    </row>
    <row r="271" spans="1:6" ht="12.75" hidden="1">
      <c r="A271" s="78" t="s">
        <v>1282</v>
      </c>
      <c r="B271" s="76">
        <v>0</v>
      </c>
      <c r="C271" s="76">
        <v>0</v>
      </c>
      <c r="D271" s="336" t="e">
        <v>#DIV/0!</v>
      </c>
      <c r="E271" s="181">
        <v>0</v>
      </c>
      <c r="F271" s="181">
        <v>0</v>
      </c>
    </row>
    <row r="272" spans="1:6" ht="25.5" hidden="1">
      <c r="A272" s="78" t="s">
        <v>594</v>
      </c>
      <c r="B272" s="76"/>
      <c r="C272" s="76"/>
      <c r="D272" s="336" t="e">
        <v>#DIV/0!</v>
      </c>
      <c r="E272" s="181">
        <v>0</v>
      </c>
      <c r="F272" s="181">
        <v>0</v>
      </c>
    </row>
    <row r="273" spans="1:6" ht="12.75" hidden="1">
      <c r="A273" s="78" t="s">
        <v>1286</v>
      </c>
      <c r="B273" s="76"/>
      <c r="C273" s="76"/>
      <c r="D273" s="336" t="e">
        <v>#DIV/0!</v>
      </c>
      <c r="E273" s="181">
        <v>0</v>
      </c>
      <c r="F273" s="181">
        <v>0</v>
      </c>
    </row>
    <row r="274" spans="1:6" ht="25.5" hidden="1">
      <c r="A274" s="78" t="s">
        <v>1287</v>
      </c>
      <c r="B274" s="76"/>
      <c r="C274" s="76"/>
      <c r="D274" s="336" t="e">
        <v>#DIV/0!</v>
      </c>
      <c r="E274" s="181">
        <v>0</v>
      </c>
      <c r="F274" s="181">
        <v>0</v>
      </c>
    </row>
    <row r="275" spans="1:6" ht="12.75" hidden="1">
      <c r="A275" s="78" t="s">
        <v>595</v>
      </c>
      <c r="B275" s="76"/>
      <c r="C275" s="76"/>
      <c r="D275" s="336" t="e">
        <v>#DIV/0!</v>
      </c>
      <c r="E275" s="181">
        <v>0</v>
      </c>
      <c r="F275" s="181">
        <v>0</v>
      </c>
    </row>
    <row r="276" spans="1:6" ht="12.75" hidden="1">
      <c r="A276" s="225" t="s">
        <v>1288</v>
      </c>
      <c r="B276" s="76">
        <v>0</v>
      </c>
      <c r="C276" s="76">
        <v>0</v>
      </c>
      <c r="D276" s="336" t="e">
        <v>#DIV/0!</v>
      </c>
      <c r="E276" s="181">
        <v>0</v>
      </c>
      <c r="F276" s="181">
        <v>0</v>
      </c>
    </row>
    <row r="277" spans="1:6" ht="12.75" hidden="1">
      <c r="A277" s="78" t="s">
        <v>1305</v>
      </c>
      <c r="B277" s="76"/>
      <c r="C277" s="76"/>
      <c r="D277" s="336" t="e">
        <v>#DIV/0!</v>
      </c>
      <c r="E277" s="181">
        <v>0</v>
      </c>
      <c r="F277" s="181">
        <v>0</v>
      </c>
    </row>
    <row r="278" spans="1:6" ht="12.75">
      <c r="A278" s="335" t="s">
        <v>1293</v>
      </c>
      <c r="B278" s="76">
        <v>-10886</v>
      </c>
      <c r="C278" s="76">
        <v>-10362</v>
      </c>
      <c r="D278" s="79" t="s">
        <v>953</v>
      </c>
      <c r="E278" s="181">
        <v>0</v>
      </c>
      <c r="F278" s="181">
        <v>0</v>
      </c>
    </row>
    <row r="279" spans="1:6" ht="25.5">
      <c r="A279" s="78" t="s">
        <v>598</v>
      </c>
      <c r="B279" s="76">
        <v>10886</v>
      </c>
      <c r="C279" s="183">
        <v>10362</v>
      </c>
      <c r="D279" s="336" t="s">
        <v>953</v>
      </c>
      <c r="E279" s="181">
        <v>0</v>
      </c>
      <c r="F279" s="181">
        <v>0</v>
      </c>
    </row>
    <row r="280" spans="1:6" ht="25.5">
      <c r="A280" s="239" t="s">
        <v>622</v>
      </c>
      <c r="B280" s="76"/>
      <c r="C280" s="76"/>
      <c r="D280" s="336"/>
      <c r="E280" s="405"/>
      <c r="F280" s="405"/>
    </row>
    <row r="281" spans="1:6" ht="12.75">
      <c r="A281" s="217" t="s">
        <v>592</v>
      </c>
      <c r="B281" s="72">
        <v>30783</v>
      </c>
      <c r="C281" s="72">
        <v>16077</v>
      </c>
      <c r="D281" s="334">
        <v>52.22687847188383</v>
      </c>
      <c r="E281" s="175">
        <v>0</v>
      </c>
      <c r="F281" s="175">
        <v>1399</v>
      </c>
    </row>
    <row r="282" spans="1:6" ht="12.75">
      <c r="A282" s="406" t="s">
        <v>1307</v>
      </c>
      <c r="B282" s="72">
        <v>33908</v>
      </c>
      <c r="C282" s="72">
        <v>16246</v>
      </c>
      <c r="D282" s="334">
        <v>47.91199716880972</v>
      </c>
      <c r="E282" s="175">
        <v>0</v>
      </c>
      <c r="F282" s="175">
        <v>235</v>
      </c>
    </row>
    <row r="283" spans="1:6" ht="12.75">
      <c r="A283" s="225" t="s">
        <v>1309</v>
      </c>
      <c r="B283" s="76">
        <v>33908</v>
      </c>
      <c r="C283" s="76">
        <v>16246</v>
      </c>
      <c r="D283" s="336">
        <v>47.91199716880972</v>
      </c>
      <c r="E283" s="181">
        <v>0</v>
      </c>
      <c r="F283" s="181">
        <v>235</v>
      </c>
    </row>
    <row r="284" spans="1:6" ht="12.75">
      <c r="A284" s="232" t="s">
        <v>1279</v>
      </c>
      <c r="B284" s="76">
        <v>33908</v>
      </c>
      <c r="C284" s="76">
        <v>16246</v>
      </c>
      <c r="D284" s="336">
        <v>47.91199716880972</v>
      </c>
      <c r="E284" s="181">
        <v>0</v>
      </c>
      <c r="F284" s="181">
        <v>235</v>
      </c>
    </row>
    <row r="285" spans="1:6" ht="12.75">
      <c r="A285" s="78" t="s">
        <v>1280</v>
      </c>
      <c r="B285" s="76">
        <v>1894</v>
      </c>
      <c r="C285" s="76">
        <v>1709</v>
      </c>
      <c r="D285" s="336">
        <v>90.23231256599789</v>
      </c>
      <c r="E285" s="181">
        <v>0</v>
      </c>
      <c r="F285" s="181">
        <v>26</v>
      </c>
    </row>
    <row r="286" spans="1:6" ht="12.75" customHeight="1">
      <c r="A286" s="78" t="s">
        <v>593</v>
      </c>
      <c r="B286" s="76">
        <v>32014</v>
      </c>
      <c r="C286" s="76">
        <v>14537</v>
      </c>
      <c r="D286" s="336">
        <v>45.40825888673705</v>
      </c>
      <c r="E286" s="181">
        <v>0</v>
      </c>
      <c r="F286" s="181">
        <v>209</v>
      </c>
    </row>
    <row r="287" spans="1:6" ht="12.75" hidden="1">
      <c r="A287" s="78" t="s">
        <v>1282</v>
      </c>
      <c r="B287" s="76">
        <v>0</v>
      </c>
      <c r="C287" s="76">
        <v>0</v>
      </c>
      <c r="D287" s="336" t="e">
        <v>#DIV/0!</v>
      </c>
      <c r="E287" s="181">
        <v>0</v>
      </c>
      <c r="F287" s="181">
        <v>0</v>
      </c>
    </row>
    <row r="288" spans="1:6" ht="25.5" hidden="1">
      <c r="A288" s="78" t="s">
        <v>594</v>
      </c>
      <c r="B288" s="76"/>
      <c r="C288" s="76"/>
      <c r="D288" s="336" t="e">
        <v>#DIV/0!</v>
      </c>
      <c r="E288" s="181">
        <v>0</v>
      </c>
      <c r="F288" s="181">
        <v>0</v>
      </c>
    </row>
    <row r="289" spans="1:6" ht="12.75" hidden="1">
      <c r="A289" s="78" t="s">
        <v>1286</v>
      </c>
      <c r="B289" s="76"/>
      <c r="C289" s="76"/>
      <c r="D289" s="336" t="e">
        <v>#DIV/0!</v>
      </c>
      <c r="E289" s="181">
        <v>0</v>
      </c>
      <c r="F289" s="181">
        <v>0</v>
      </c>
    </row>
    <row r="290" spans="1:6" ht="25.5" hidden="1">
      <c r="A290" s="78" t="s">
        <v>1287</v>
      </c>
      <c r="B290" s="76"/>
      <c r="C290" s="76"/>
      <c r="D290" s="336" t="e">
        <v>#DIV/0!</v>
      </c>
      <c r="E290" s="181">
        <v>0</v>
      </c>
      <c r="F290" s="181">
        <v>0</v>
      </c>
    </row>
    <row r="291" spans="1:6" ht="12.75" hidden="1">
      <c r="A291" s="78" t="s">
        <v>595</v>
      </c>
      <c r="B291" s="76"/>
      <c r="C291" s="76"/>
      <c r="D291" s="336" t="e">
        <v>#DIV/0!</v>
      </c>
      <c r="E291" s="181">
        <v>0</v>
      </c>
      <c r="F291" s="181">
        <v>0</v>
      </c>
    </row>
    <row r="292" spans="1:6" ht="12.75" hidden="1">
      <c r="A292" s="225" t="s">
        <v>1288</v>
      </c>
      <c r="B292" s="76">
        <v>0</v>
      </c>
      <c r="C292" s="76">
        <v>0</v>
      </c>
      <c r="D292" s="336" t="e">
        <v>#DIV/0!</v>
      </c>
      <c r="E292" s="181">
        <v>0</v>
      </c>
      <c r="F292" s="181">
        <v>0</v>
      </c>
    </row>
    <row r="293" spans="1:6" ht="11.25" customHeight="1" hidden="1">
      <c r="A293" s="78" t="s">
        <v>1305</v>
      </c>
      <c r="B293" s="76"/>
      <c r="C293" s="76"/>
      <c r="D293" s="336" t="e">
        <v>#DIV/0!</v>
      </c>
      <c r="E293" s="181">
        <v>0</v>
      </c>
      <c r="F293" s="181">
        <v>0</v>
      </c>
    </row>
    <row r="294" spans="1:6" ht="12.75">
      <c r="A294" s="335" t="s">
        <v>1293</v>
      </c>
      <c r="B294" s="76">
        <v>-3125</v>
      </c>
      <c r="C294" s="76">
        <v>-169</v>
      </c>
      <c r="D294" s="336" t="s">
        <v>953</v>
      </c>
      <c r="E294" s="181">
        <v>0</v>
      </c>
      <c r="F294" s="181">
        <v>1164</v>
      </c>
    </row>
    <row r="295" spans="1:6" ht="25.5">
      <c r="A295" s="78" t="s">
        <v>598</v>
      </c>
      <c r="B295" s="76">
        <v>3125</v>
      </c>
      <c r="C295" s="183">
        <v>169</v>
      </c>
      <c r="D295" s="336" t="s">
        <v>953</v>
      </c>
      <c r="E295" s="181">
        <v>0</v>
      </c>
      <c r="F295" s="181">
        <v>-1164</v>
      </c>
    </row>
    <row r="296" spans="1:6" ht="12.75" customHeight="1" hidden="1">
      <c r="A296" s="239" t="s">
        <v>1862</v>
      </c>
      <c r="B296" s="76"/>
      <c r="C296" s="76"/>
      <c r="D296" s="336"/>
      <c r="E296" s="405">
        <v>0</v>
      </c>
      <c r="F296" s="405">
        <v>0</v>
      </c>
    </row>
    <row r="297" spans="1:6" ht="12.75" hidden="1">
      <c r="A297" s="217" t="s">
        <v>592</v>
      </c>
      <c r="B297" s="72"/>
      <c r="C297" s="72"/>
      <c r="D297" s="334" t="e">
        <v>#DIV/0!</v>
      </c>
      <c r="E297" s="405">
        <v>0</v>
      </c>
      <c r="F297" s="405">
        <v>0</v>
      </c>
    </row>
    <row r="298" spans="1:6" ht="12.75" hidden="1">
      <c r="A298" s="406" t="s">
        <v>1307</v>
      </c>
      <c r="B298" s="72">
        <v>0</v>
      </c>
      <c r="C298" s="72">
        <v>0</v>
      </c>
      <c r="D298" s="334" t="e">
        <v>#DIV/0!</v>
      </c>
      <c r="E298" s="405">
        <v>0</v>
      </c>
      <c r="F298" s="405">
        <v>0</v>
      </c>
    </row>
    <row r="299" spans="1:6" ht="12.75" hidden="1">
      <c r="A299" s="225" t="s">
        <v>1309</v>
      </c>
      <c r="B299" s="76">
        <v>0</v>
      </c>
      <c r="C299" s="76">
        <v>0</v>
      </c>
      <c r="D299" s="336" t="e">
        <v>#DIV/0!</v>
      </c>
      <c r="E299" s="405">
        <v>0</v>
      </c>
      <c r="F299" s="405">
        <v>0</v>
      </c>
    </row>
    <row r="300" spans="1:6" ht="12.75" hidden="1">
      <c r="A300" s="232" t="s">
        <v>1279</v>
      </c>
      <c r="B300" s="76">
        <v>0</v>
      </c>
      <c r="C300" s="76">
        <v>0</v>
      </c>
      <c r="D300" s="336" t="e">
        <v>#DIV/0!</v>
      </c>
      <c r="E300" s="405">
        <v>0</v>
      </c>
      <c r="F300" s="405">
        <v>0</v>
      </c>
    </row>
    <row r="301" spans="1:6" ht="12.75" hidden="1">
      <c r="A301" s="78" t="s">
        <v>1280</v>
      </c>
      <c r="B301" s="76"/>
      <c r="C301" s="76"/>
      <c r="D301" s="336" t="e">
        <v>#DIV/0!</v>
      </c>
      <c r="E301" s="405">
        <v>0</v>
      </c>
      <c r="F301" s="405">
        <v>0</v>
      </c>
    </row>
    <row r="302" spans="1:6" ht="12.75" hidden="1">
      <c r="A302" s="78" t="s">
        <v>593</v>
      </c>
      <c r="B302" s="76"/>
      <c r="C302" s="76"/>
      <c r="D302" s="336" t="e">
        <v>#DIV/0!</v>
      </c>
      <c r="E302" s="405">
        <v>0</v>
      </c>
      <c r="F302" s="405">
        <v>0</v>
      </c>
    </row>
    <row r="303" spans="1:6" ht="12.75" hidden="1">
      <c r="A303" s="78" t="s">
        <v>1282</v>
      </c>
      <c r="B303" s="76">
        <v>0</v>
      </c>
      <c r="C303" s="76">
        <v>0</v>
      </c>
      <c r="D303" s="336" t="e">
        <v>#DIV/0!</v>
      </c>
      <c r="E303" s="405">
        <v>0</v>
      </c>
      <c r="F303" s="405">
        <v>0</v>
      </c>
    </row>
    <row r="304" spans="1:6" ht="25.5" hidden="1">
      <c r="A304" s="78" t="s">
        <v>594</v>
      </c>
      <c r="B304" s="76"/>
      <c r="C304" s="76"/>
      <c r="D304" s="336" t="e">
        <v>#DIV/0!</v>
      </c>
      <c r="E304" s="405">
        <v>0</v>
      </c>
      <c r="F304" s="405">
        <v>0</v>
      </c>
    </row>
    <row r="305" spans="1:6" ht="12.75" hidden="1">
      <c r="A305" s="78" t="s">
        <v>1286</v>
      </c>
      <c r="B305" s="76"/>
      <c r="C305" s="76"/>
      <c r="D305" s="336" t="e">
        <v>#DIV/0!</v>
      </c>
      <c r="E305" s="405">
        <v>0</v>
      </c>
      <c r="F305" s="405">
        <v>0</v>
      </c>
    </row>
    <row r="306" spans="1:6" ht="25.5" hidden="1">
      <c r="A306" s="78" t="s">
        <v>1287</v>
      </c>
      <c r="B306" s="76"/>
      <c r="C306" s="76"/>
      <c r="D306" s="336" t="e">
        <v>#DIV/0!</v>
      </c>
      <c r="E306" s="405">
        <v>0</v>
      </c>
      <c r="F306" s="405">
        <v>0</v>
      </c>
    </row>
    <row r="307" spans="1:6" ht="12.75" hidden="1">
      <c r="A307" s="78" t="s">
        <v>595</v>
      </c>
      <c r="B307" s="76"/>
      <c r="C307" s="76"/>
      <c r="D307" s="336" t="e">
        <v>#DIV/0!</v>
      </c>
      <c r="E307" s="405">
        <v>0</v>
      </c>
      <c r="F307" s="405">
        <v>0</v>
      </c>
    </row>
    <row r="308" spans="1:6" ht="12.75" hidden="1">
      <c r="A308" s="225" t="s">
        <v>1288</v>
      </c>
      <c r="B308" s="76">
        <v>0</v>
      </c>
      <c r="C308" s="76">
        <v>0</v>
      </c>
      <c r="D308" s="336" t="e">
        <v>#DIV/0!</v>
      </c>
      <c r="E308" s="405">
        <v>0</v>
      </c>
      <c r="F308" s="405">
        <v>0</v>
      </c>
    </row>
    <row r="309" spans="1:6" ht="12.75" hidden="1">
      <c r="A309" s="78" t="s">
        <v>1305</v>
      </c>
      <c r="B309" s="76"/>
      <c r="C309" s="76"/>
      <c r="D309" s="336" t="e">
        <v>#DIV/0!</v>
      </c>
      <c r="E309" s="405">
        <v>0</v>
      </c>
      <c r="F309" s="405">
        <v>0</v>
      </c>
    </row>
    <row r="310" spans="1:6" ht="12.75" hidden="1">
      <c r="A310" s="335" t="s">
        <v>1293</v>
      </c>
      <c r="B310" s="76">
        <v>0</v>
      </c>
      <c r="C310" s="76">
        <v>0</v>
      </c>
      <c r="D310" s="79" t="s">
        <v>953</v>
      </c>
      <c r="E310" s="405">
        <v>0</v>
      </c>
      <c r="F310" s="405">
        <v>0</v>
      </c>
    </row>
    <row r="311" spans="1:6" ht="25.5" hidden="1">
      <c r="A311" s="78" t="s">
        <v>598</v>
      </c>
      <c r="B311" s="76"/>
      <c r="C311" s="76"/>
      <c r="D311" s="336" t="s">
        <v>953</v>
      </c>
      <c r="E311" s="405">
        <v>0</v>
      </c>
      <c r="F311" s="405">
        <v>0</v>
      </c>
    </row>
    <row r="312" spans="1:6" ht="25.5">
      <c r="A312" s="239" t="s">
        <v>1863</v>
      </c>
      <c r="B312" s="76"/>
      <c r="C312" s="76"/>
      <c r="D312" s="336"/>
      <c r="E312" s="405"/>
      <c r="F312" s="405"/>
    </row>
    <row r="313" spans="1:6" ht="12.75">
      <c r="A313" s="217" t="s">
        <v>592</v>
      </c>
      <c r="B313" s="72">
        <v>156229</v>
      </c>
      <c r="C313" s="72">
        <v>42890</v>
      </c>
      <c r="D313" s="334">
        <v>27.453289722138656</v>
      </c>
      <c r="E313" s="175">
        <v>154229</v>
      </c>
      <c r="F313" s="175">
        <v>40975</v>
      </c>
    </row>
    <row r="314" spans="1:6" ht="12.75">
      <c r="A314" s="406" t="s">
        <v>1307</v>
      </c>
      <c r="B314" s="72">
        <v>156229</v>
      </c>
      <c r="C314" s="72">
        <v>42478</v>
      </c>
      <c r="D314" s="334">
        <v>27.18957427878307</v>
      </c>
      <c r="E314" s="175">
        <v>154229</v>
      </c>
      <c r="F314" s="175">
        <v>40696</v>
      </c>
    </row>
    <row r="315" spans="1:6" ht="12.75">
      <c r="A315" s="225" t="s">
        <v>1309</v>
      </c>
      <c r="B315" s="76">
        <v>134844</v>
      </c>
      <c r="C315" s="76">
        <v>42478</v>
      </c>
      <c r="D315" s="336">
        <v>31.50158701907389</v>
      </c>
      <c r="E315" s="181">
        <v>132844</v>
      </c>
      <c r="F315" s="181">
        <v>40696</v>
      </c>
    </row>
    <row r="316" spans="1:6" ht="12.75">
      <c r="A316" s="232" t="s">
        <v>1279</v>
      </c>
      <c r="B316" s="76">
        <v>134844</v>
      </c>
      <c r="C316" s="76">
        <v>42478</v>
      </c>
      <c r="D316" s="336">
        <v>31.50158701907389</v>
      </c>
      <c r="E316" s="181">
        <v>132844</v>
      </c>
      <c r="F316" s="181">
        <v>40696</v>
      </c>
    </row>
    <row r="317" spans="1:6" ht="12.75">
      <c r="A317" s="78" t="s">
        <v>1280</v>
      </c>
      <c r="B317" s="76">
        <v>61531</v>
      </c>
      <c r="C317" s="76">
        <v>0</v>
      </c>
      <c r="D317" s="336">
        <v>0</v>
      </c>
      <c r="E317" s="181">
        <v>61531</v>
      </c>
      <c r="F317" s="181">
        <v>0</v>
      </c>
    </row>
    <row r="318" spans="1:6" ht="12.75">
      <c r="A318" s="78" t="s">
        <v>593</v>
      </c>
      <c r="B318" s="76">
        <v>73313</v>
      </c>
      <c r="C318" s="76">
        <v>42478</v>
      </c>
      <c r="D318" s="336">
        <v>57.9406108057234</v>
      </c>
      <c r="E318" s="181">
        <v>71313</v>
      </c>
      <c r="F318" s="181">
        <v>40696</v>
      </c>
    </row>
    <row r="319" spans="1:6" ht="12.75" hidden="1">
      <c r="A319" s="78" t="s">
        <v>1282</v>
      </c>
      <c r="B319" s="76">
        <v>0</v>
      </c>
      <c r="C319" s="76">
        <v>0</v>
      </c>
      <c r="D319" s="336" t="e">
        <v>#DIV/0!</v>
      </c>
      <c r="E319" s="181">
        <v>0</v>
      </c>
      <c r="F319" s="181">
        <v>0</v>
      </c>
    </row>
    <row r="320" spans="1:6" ht="25.5" hidden="1">
      <c r="A320" s="78" t="s">
        <v>594</v>
      </c>
      <c r="B320" s="76"/>
      <c r="C320" s="76"/>
      <c r="D320" s="336" t="e">
        <v>#DIV/0!</v>
      </c>
      <c r="E320" s="181">
        <v>0</v>
      </c>
      <c r="F320" s="181">
        <v>0</v>
      </c>
    </row>
    <row r="321" spans="1:6" ht="12.75" hidden="1">
      <c r="A321" s="78" t="s">
        <v>1286</v>
      </c>
      <c r="B321" s="76"/>
      <c r="C321" s="76"/>
      <c r="D321" s="336" t="e">
        <v>#DIV/0!</v>
      </c>
      <c r="E321" s="181">
        <v>0</v>
      </c>
      <c r="F321" s="181">
        <v>0</v>
      </c>
    </row>
    <row r="322" spans="1:6" ht="25.5" hidden="1">
      <c r="A322" s="78" t="s">
        <v>1287</v>
      </c>
      <c r="B322" s="76"/>
      <c r="C322" s="76"/>
      <c r="D322" s="336" t="e">
        <v>#DIV/0!</v>
      </c>
      <c r="E322" s="181">
        <v>0</v>
      </c>
      <c r="F322" s="181">
        <v>0</v>
      </c>
    </row>
    <row r="323" spans="1:6" ht="12.75" hidden="1">
      <c r="A323" s="78" t="s">
        <v>595</v>
      </c>
      <c r="B323" s="76"/>
      <c r="C323" s="76"/>
      <c r="D323" s="336" t="e">
        <v>#DIV/0!</v>
      </c>
      <c r="E323" s="181">
        <v>0</v>
      </c>
      <c r="F323" s="181">
        <v>0</v>
      </c>
    </row>
    <row r="324" spans="1:6" ht="12.75">
      <c r="A324" s="225" t="s">
        <v>1288</v>
      </c>
      <c r="B324" s="76">
        <v>21385</v>
      </c>
      <c r="C324" s="76">
        <v>0</v>
      </c>
      <c r="D324" s="336">
        <v>0</v>
      </c>
      <c r="E324" s="181">
        <v>21385</v>
      </c>
      <c r="F324" s="181">
        <v>0</v>
      </c>
    </row>
    <row r="325" spans="1:6" ht="12.75">
      <c r="A325" s="78" t="s">
        <v>1305</v>
      </c>
      <c r="B325" s="76">
        <v>21385</v>
      </c>
      <c r="C325" s="76">
        <v>0</v>
      </c>
      <c r="D325" s="336">
        <v>0</v>
      </c>
      <c r="E325" s="181">
        <v>21385</v>
      </c>
      <c r="F325" s="181">
        <v>0</v>
      </c>
    </row>
    <row r="326" spans="1:6" ht="12.75">
      <c r="A326" s="335" t="s">
        <v>1293</v>
      </c>
      <c r="B326" s="76">
        <v>0</v>
      </c>
      <c r="C326" s="76">
        <v>412</v>
      </c>
      <c r="D326" s="79" t="s">
        <v>953</v>
      </c>
      <c r="E326" s="181">
        <v>0</v>
      </c>
      <c r="F326" s="181">
        <v>279</v>
      </c>
    </row>
    <row r="327" spans="1:6" ht="25.5">
      <c r="A327" s="78" t="s">
        <v>598</v>
      </c>
      <c r="B327" s="76">
        <v>0</v>
      </c>
      <c r="C327" s="183">
        <v>-412</v>
      </c>
      <c r="D327" s="410" t="s">
        <v>953</v>
      </c>
      <c r="E327" s="181">
        <v>0</v>
      </c>
      <c r="F327" s="181">
        <v>-279</v>
      </c>
    </row>
    <row r="328" spans="1:6" ht="12.75">
      <c r="A328" s="411"/>
      <c r="B328" s="46"/>
      <c r="C328" s="46"/>
      <c r="D328" s="395"/>
      <c r="E328" s="46"/>
      <c r="F328" s="46"/>
    </row>
    <row r="329" spans="1:6" ht="12.75">
      <c r="A329" s="412" t="s">
        <v>1864</v>
      </c>
      <c r="B329" s="46"/>
      <c r="C329" s="46"/>
      <c r="D329" s="395"/>
      <c r="E329" s="46"/>
      <c r="F329" s="46"/>
    </row>
    <row r="330" spans="1:6" ht="38.25" customHeight="1">
      <c r="A330" s="998" t="s">
        <v>1865</v>
      </c>
      <c r="B330" s="999"/>
      <c r="C330" s="999"/>
      <c r="D330" s="999"/>
      <c r="E330" s="999"/>
      <c r="F330" s="999"/>
    </row>
    <row r="331" spans="1:6" ht="12.75">
      <c r="A331" s="414"/>
      <c r="B331" s="415"/>
      <c r="C331" s="415"/>
      <c r="D331" s="416"/>
      <c r="E331" s="415"/>
      <c r="F331" s="415"/>
    </row>
    <row r="332" spans="1:6" ht="12.75">
      <c r="A332" s="42"/>
      <c r="B332" s="46"/>
      <c r="C332" s="46"/>
      <c r="D332" s="395"/>
      <c r="E332" s="46"/>
      <c r="F332" s="46"/>
    </row>
    <row r="333" spans="1:6" ht="12.75">
      <c r="A333" s="411"/>
      <c r="B333" s="46"/>
      <c r="C333" s="46"/>
      <c r="D333" s="395"/>
      <c r="E333" s="46"/>
      <c r="F333" s="46"/>
    </row>
    <row r="334" spans="1:6" ht="12.75">
      <c r="A334" s="186" t="s">
        <v>2</v>
      </c>
      <c r="B334" s="150"/>
      <c r="C334" s="200"/>
      <c r="D334" s="163"/>
      <c r="E334" s="203" t="s">
        <v>3</v>
      </c>
      <c r="F334" s="201"/>
    </row>
    <row r="335" spans="1:6" ht="12.75">
      <c r="A335" s="186"/>
      <c r="B335" s="150"/>
      <c r="C335" s="200"/>
      <c r="D335" s="163"/>
      <c r="F335" s="150"/>
    </row>
    <row r="336" spans="1:6" ht="12.75">
      <c r="A336" s="387" t="s">
        <v>105</v>
      </c>
      <c r="B336" s="172"/>
      <c r="C336" s="172"/>
      <c r="D336" s="394"/>
      <c r="E336" s="172"/>
      <c r="F336" s="171"/>
    </row>
    <row r="337" spans="1:6" ht="12.75">
      <c r="A337" s="387" t="s">
        <v>5</v>
      </c>
      <c r="B337" s="172"/>
      <c r="C337" s="172"/>
      <c r="D337" s="394"/>
      <c r="E337" s="172"/>
      <c r="F337" s="172"/>
    </row>
  </sheetData>
  <mergeCells count="3">
    <mergeCell ref="A4:F4"/>
    <mergeCell ref="A5:F5"/>
    <mergeCell ref="A330:F330"/>
  </mergeCells>
  <printOptions/>
  <pageMargins left="0.7480314960629921" right="0.7480314960629921" top="0.7874015748031497" bottom="0.7874015748031497" header="0.5118110236220472" footer="0.5118110236220472"/>
  <pageSetup firstPageNumber="27" useFirstPageNumber="1" horizontalDpi="600" verticalDpi="600" orientation="portrait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SandraG</dc:creator>
  <cp:keywords/>
  <dc:description/>
  <cp:lastModifiedBy>SandraG</cp:lastModifiedBy>
  <cp:lastPrinted>2004-08-16T13:00:30Z</cp:lastPrinted>
  <dcterms:created xsi:type="dcterms:W3CDTF">2004-08-16T10:47:24Z</dcterms:created>
  <dcterms:modified xsi:type="dcterms:W3CDTF">2004-08-16T13:00:40Z</dcterms:modified>
  <cp:category/>
  <cp:version/>
  <cp:contentType/>
  <cp:contentStatus/>
</cp:coreProperties>
</file>